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fileSharing readOnlyRecommended="1"/>
  <workbookPr codeName="ThisWorkbook"/>
  <mc:AlternateContent xmlns:mc="http://schemas.openxmlformats.org/markup-compatibility/2006">
    <mc:Choice Requires="x15">
      <x15ac:absPath xmlns:x15ac="http://schemas.microsoft.com/office/spreadsheetml/2010/11/ac" url="C:\Users\Takai_001\Desktop\tsn練習\"/>
    </mc:Choice>
  </mc:AlternateContent>
  <xr:revisionPtr revIDLastSave="0" documentId="13_ncr:1_{00A3E804-FDEB-4289-85EA-7CE2E6DD49E3}" xr6:coauthVersionLast="47" xr6:coauthVersionMax="47" xr10:uidLastSave="{00000000-0000-0000-0000-000000000000}"/>
  <bookViews>
    <workbookView xWindow="-120" yWindow="-120" windowWidth="29040" windowHeight="15720" tabRatio="832" activeTab="5" xr2:uid="{00000000-000D-0000-FFFF-FFFF00000000}"/>
  </bookViews>
  <sheets>
    <sheet name="表紙" sheetId="85" r:id="rId1"/>
    <sheet name="変更履歴" sheetId="105" r:id="rId2"/>
    <sheet name="ヘッダ" sheetId="86" r:id="rId3"/>
    <sheet name="画面遷移図" sheetId="99" r:id="rId4"/>
    <sheet name="画面項目定義" sheetId="100" r:id="rId5"/>
    <sheet name="機能詳細" sheetId="104" r:id="rId6"/>
    <sheet name="テーブル項目編集定義" sheetId="82" r:id="rId7"/>
    <sheet name="Sheet2" sheetId="128" r:id="rId8"/>
    <sheet name="Sheet1" sheetId="127" r:id="rId9"/>
    <sheet name="画面処理機能定義書" sheetId="102" r:id="rId10"/>
    <sheet name="共通チェックリスト(画面)" sheetId="97" r:id="rId11"/>
    <sheet name="マトリクスチェックリスト" sheetId="96" r:id="rId12"/>
    <sheet name="簡易B票理由コード" sheetId="94" state="hidden" r:id="rId13"/>
    <sheet name="簡易B票" sheetId="93" r:id="rId14"/>
    <sheet name="品質データ総括表" sheetId="95" r:id="rId15"/>
    <sheet name="セルフチェックリスト_v1.2" sheetId="125" r:id="rId16"/>
    <sheet name="No2（文書作成基準書CL）_v1.0" sheetId="126"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1組織ＴＢＬ_指定日適用抽出" localSheetId="1">#REF!</definedName>
    <definedName name="_1組織ＴＢＬ_指定日適用抽出" localSheetId="9">#REF!</definedName>
    <definedName name="_1組織ＴＢＬ_指定日適用抽出" localSheetId="4">#REF!</definedName>
    <definedName name="_1組織ＴＢＬ_指定日適用抽出">#REF!</definedName>
    <definedName name="_DAT1" localSheetId="1">#REF!</definedName>
    <definedName name="_DAT1" localSheetId="9">#REF!</definedName>
    <definedName name="_DAT1" localSheetId="4">#REF!</definedName>
    <definedName name="_DAT1">#REF!</definedName>
    <definedName name="_DAT2" localSheetId="1">#REF!</definedName>
    <definedName name="_DAT2" localSheetId="9">#REF!</definedName>
    <definedName name="_DAT2" localSheetId="4">#REF!</definedName>
    <definedName name="_DAT2">#REF!</definedName>
    <definedName name="_DAT3" localSheetId="1">[1]menu!#REF!</definedName>
    <definedName name="_DAT3" localSheetId="9">[1]menu!#REF!</definedName>
    <definedName name="_DAT3" localSheetId="4">[2]menu!#REF!</definedName>
    <definedName name="_DAT3">[1]menu!#REF!</definedName>
    <definedName name="_DAT4" localSheetId="1">#REF!</definedName>
    <definedName name="_DAT4" localSheetId="9">#REF!</definedName>
    <definedName name="_DAT4" localSheetId="4">#REF!</definedName>
    <definedName name="_DAT4">#REF!</definedName>
    <definedName name="_DAT5" localSheetId="1">#REF!</definedName>
    <definedName name="_DAT5" localSheetId="9">#REF!</definedName>
    <definedName name="_DAT5" localSheetId="4">#REF!</definedName>
    <definedName name="_DAT5">#REF!</definedName>
    <definedName name="_DAT6" localSheetId="1">#REF!</definedName>
    <definedName name="_DAT6" localSheetId="9">#REF!</definedName>
    <definedName name="_DAT6" localSheetId="4">#REF!</definedName>
    <definedName name="_DAT6">#REF!</definedName>
    <definedName name="_DAT7" localSheetId="1">[1]menu!#REF!</definedName>
    <definedName name="_DAT7" localSheetId="9">[1]menu!#REF!</definedName>
    <definedName name="_DAT7" localSheetId="4">[2]menu!#REF!</definedName>
    <definedName name="_DAT7">[1]menu!#REF!</definedName>
    <definedName name="_DAT8" localSheetId="1">#REF!</definedName>
    <definedName name="_DAT8" localSheetId="9">#REF!</definedName>
    <definedName name="_DAT8" localSheetId="4">#REF!</definedName>
    <definedName name="_DAT8">#REF!</definedName>
    <definedName name="_DAT9" localSheetId="1">#REF!</definedName>
    <definedName name="_DAT9" localSheetId="9">#REF!</definedName>
    <definedName name="_DAT9" localSheetId="4">#REF!</definedName>
    <definedName name="_DAT9">#REF!</definedName>
    <definedName name="_xlnm._FilterDatabase" localSheetId="15" hidden="1">セルフチェックリスト_v1.2!$A$2:$N$81</definedName>
    <definedName name="_Key1" localSheetId="1" hidden="1">#REF!</definedName>
    <definedName name="_Key1" localSheetId="4" hidden="1">#REF!</definedName>
    <definedName name="_Key1" hidden="1">#REF!</definedName>
    <definedName name="_Order1" hidden="1">255</definedName>
    <definedName name="AASC_バッチ" localSheetId="1">#REF!</definedName>
    <definedName name="AASC_バッチ" localSheetId="9">#REF!</definedName>
    <definedName name="AASC_バッチ">#REF!</definedName>
    <definedName name="AASJ_チェック条件表シート名" localSheetId="1">#REF!</definedName>
    <definedName name="AASJ_チェック条件表シート名" localSheetId="9">#REF!</definedName>
    <definedName name="AASJ_チェック条件表シート名">#REF!</definedName>
    <definedName name="AASJ_ファイル名_記号_列">#REF!</definedName>
    <definedName name="AASJ_ファイル名_記号_行" localSheetId="1">#REF!</definedName>
    <definedName name="AASJ_ファイル名_記号_行" localSheetId="9">#REF!</definedName>
    <definedName name="AASJ_ファイル名_記号_行">#REF!</definedName>
    <definedName name="AASJ_ファイル名_日本語_列">#REF!</definedName>
    <definedName name="AASJ_ファイル名_日本語_行">#REF!</definedName>
    <definedName name="AASJ_リスト編集条件表シート名">#REF!</definedName>
    <definedName name="AASJ_編集条件表シート名">#REF!</definedName>
    <definedName name="AASJ_編集元先の情報">#REF!</definedName>
    <definedName name="AASJ_編集元先項目名_記号">#REF!</definedName>
    <definedName name="AASJ_編集元先項目名_日本語">#REF!</definedName>
    <definedName name="AASJ_桁数_編集">#REF!</definedName>
    <definedName name="AASJ_呼出インタフェース情報_列">#REF!</definedName>
    <definedName name="AASJ_呼出インタフェース情報_行">#REF!</definedName>
    <definedName name="AASJ_項目名_基本名">#REF!</definedName>
    <definedName name="AASJ_小数_編集">#REF!</definedName>
    <definedName name="AASJ_型_編集">#REF!</definedName>
    <definedName name="AASJ_繰返_編集">#REF!</definedName>
    <definedName name="BusMemo0001" localSheetId="4">#REF!</definedName>
    <definedName name="BusMemo0001">#REF!</definedName>
    <definedName name="BusMemo0002" localSheetId="4">#REF!</definedName>
    <definedName name="BusMemo0002">#REF!</definedName>
    <definedName name="BusMemo0003" localSheetId="4">#REF!</definedName>
    <definedName name="BusMemo0003">#REF!</definedName>
    <definedName name="BusMemo0004" localSheetId="4">#REF!</definedName>
    <definedName name="BusMemo0004">#REF!</definedName>
    <definedName name="BusMemo0011" localSheetId="4">#REF!</definedName>
    <definedName name="BusMemo0011">#REF!</definedName>
    <definedName name="DataFile" localSheetId="1">#REF!</definedName>
    <definedName name="DataFile" localSheetId="4">#REF!</definedName>
    <definedName name="DataFile">#REF!</definedName>
    <definedName name="ｄｄｄ" localSheetId="1" hidden="1">#REF!</definedName>
    <definedName name="ｄｄｄ" localSheetId="4" hidden="1">#REF!</definedName>
    <definedName name="ｄｄｄ" hidden="1">#REF!</definedName>
    <definedName name="DevelopStatus">[3]List!#REF!</definedName>
    <definedName name="drv_chk" localSheetId="5">[4]!drv_chk</definedName>
    <definedName name="drv_chk">[4]!drv_chk</definedName>
    <definedName name="FormType">[5]List!$A$2:$A$6</definedName>
    <definedName name="fu" localSheetId="1">#REF!</definedName>
    <definedName name="fu" localSheetId="9">#REF!</definedName>
    <definedName name="fu" localSheetId="4">#REF!</definedName>
    <definedName name="fu">#REF!</definedName>
    <definedName name="IOリスト項目" localSheetId="1">#REF!</definedName>
    <definedName name="IOリスト項目" localSheetId="9">#REF!</definedName>
    <definedName name="IOリスト項目">#REF!</definedName>
    <definedName name="IO選択項目" localSheetId="9">#REF!</definedName>
    <definedName name="IO選択項目">#REF!</definedName>
    <definedName name="JT支社_サポートセンター" localSheetId="1">[6]入力規則!#REF!</definedName>
    <definedName name="JT支社_サポートセンター" localSheetId="9">[6]入力規則!#REF!</definedName>
    <definedName name="JT支社_サポートセンター" localSheetId="4">[6]入力規則!#REF!</definedName>
    <definedName name="JT支社_サポートセンター">[6]入力規則!#REF!</definedName>
    <definedName name="LineAdd">1</definedName>
    <definedName name="ListAccessTargetType">[7]List!$J$2:$J$3</definedName>
    <definedName name="ListBarCodeType" localSheetId="1">#REF!</definedName>
    <definedName name="ListBarCodeType">#REF!</definedName>
    <definedName name="ListColor">[8]List!$I$2:$I$141</definedName>
    <definedName name="ListControlType">[8]List!$C$2:$C$10</definedName>
    <definedName name="ListDataCategory">[9]List!$J$2:$J$3</definedName>
    <definedName name="ListDataType">[8]List!$B$2:$B$8</definedName>
    <definedName name="ListDuplicateType">[8]List!$H$2:$H$4</definedName>
    <definedName name="ListExtenderType">[7]List!$N$2:$N$3</definedName>
    <definedName name="ListFieldType" localSheetId="1">#REF!</definedName>
    <definedName name="ListFieldType">#REF!</definedName>
    <definedName name="ListInOutType">[7]List!$E$2:$E$3</definedName>
    <definedName name="ListKeyType">[8]List!$G$2:$G$5</definedName>
    <definedName name="ListMessageType">[10]List!$C$2:$C$8</definedName>
    <definedName name="ListPanelType">[11]List!$G$2:$G$17</definedName>
    <definedName name="ListParamExpandType">[7]List!$M$2:$M$5</definedName>
    <definedName name="ListResourceType">[10]List!$B$2:$B$6</definedName>
    <definedName name="ListSrvProcType">[12]List!$F$2:$F$5</definedName>
    <definedName name="ListTextAlign">[8]List!$O$2:$O$10</definedName>
    <definedName name="ListYesNo">[8]List!$A$2:$A$3</definedName>
    <definedName name="pp" localSheetId="1">[13]HIPACE･SGK対応表!#REF!</definedName>
    <definedName name="pp" localSheetId="4">[13]HIPACE･SGK対応表!#REF!</definedName>
    <definedName name="pp">[13]HIPACE･SGK対応表!#REF!</definedName>
    <definedName name="_xlnm.Print_Area" localSheetId="15">セルフチェックリスト_v1.2!$A$1:$K$82</definedName>
    <definedName name="_xlnm.Print_Area" localSheetId="6">テーブル項目編集定義!$A$1:$BX$163</definedName>
    <definedName name="_xlnm.Print_Area" localSheetId="2">ヘッダ!$A$1:$BW$5</definedName>
    <definedName name="_xlnm.Print_Area" localSheetId="11">マトリクスチェックリスト!$E$1:$BG$42</definedName>
    <definedName name="_xlnm.Print_Area" localSheetId="1">変更履歴!$A$1:$H$21</definedName>
    <definedName name="_xlnm.Print_Area" localSheetId="0">表紙!$A$1:$BS$45</definedName>
    <definedName name="_xlnm.Print_Area" localSheetId="10">'共通チェックリスト(画面)'!$A$1:$BY$70</definedName>
    <definedName name="_xlnm.Print_Area" localSheetId="9">画面処理機能定義書!$A$1:$BV$175</definedName>
    <definedName name="_xlnm.Print_Area" localSheetId="3">画面遷移図!$A$1:$BG$55</definedName>
    <definedName name="_xlnm.Print_Area" localSheetId="4">画面項目定義!$A$1:$EJ$113</definedName>
    <definedName name="_xlnm.Print_Area" localSheetId="5">機能詳細!$A$1:$CE$2170</definedName>
    <definedName name="_xlnm.Print_Area" localSheetId="14">品質データ総括表!$A$1:$L$55</definedName>
    <definedName name="_xlnm.Print_Area">#REF!</definedName>
    <definedName name="_xlnm.Print_Titles" localSheetId="15">セルフチェックリスト_v1.2!$1:$1</definedName>
    <definedName name="_xlnm.Print_Titles" localSheetId="6">テーブル項目編集定義!$1:$5</definedName>
    <definedName name="_xlnm.Print_Titles" localSheetId="9">画面処理機能定義書!$7:$8</definedName>
    <definedName name="_xlnm.Print_Titles" localSheetId="4">画面項目定義!$1:$5</definedName>
    <definedName name="_xlnm.Print_Titles" localSheetId="5">機能詳細!$1:$6</definedName>
    <definedName name="q" localSheetId="1">#REF!</definedName>
    <definedName name="q" localSheetId="9">#REF!</definedName>
    <definedName name="q" localSheetId="4">#REF!</definedName>
    <definedName name="q">#REF!</definedName>
    <definedName name="TEST1" localSheetId="1">#REF!</definedName>
    <definedName name="TEST1" localSheetId="9">#REF!</definedName>
    <definedName name="TEST1" localSheetId="4">#REF!</definedName>
    <definedName name="TEST1">#REF!</definedName>
    <definedName name="TESTKEYS" localSheetId="4">#REF!</definedName>
    <definedName name="TESTKEYS">#REF!</definedName>
    <definedName name="TESTVKEY" localSheetId="4">#REF!</definedName>
    <definedName name="TESTVKEY">#REF!</definedName>
    <definedName name="カテゴリ一覧">[14]カテゴリ!$M$6:$M$16</definedName>
    <definedName name="チェック結果">#REF!</definedName>
    <definedName name="フォーム共通定義_「画面ＩＤ」入力セルの位置_列" localSheetId="1">#REF!</definedName>
    <definedName name="フォーム共通定義_「画面ＩＤ」入力セルの位置_列" localSheetId="9">#REF!</definedName>
    <definedName name="フォーム共通定義_「画面ＩＤ」入力セルの位置_列">#REF!</definedName>
    <definedName name="フォーム共通定義_「画面ＩＤ」入力セルの位置_行" localSheetId="1">#REF!</definedName>
    <definedName name="フォーム共通定義_「画面ＩＤ」入力セルの位置_行" localSheetId="9">#REF!</definedName>
    <definedName name="フォーム共通定義_「画面ＩＤ」入力セルの位置_行">#REF!</definedName>
    <definedName name="モジュール名称" localSheetId="1">#REF!</definedName>
    <definedName name="モジュール名称" localSheetId="4">#REF!</definedName>
    <definedName name="モジュール名称">#REF!</definedName>
    <definedName name="表示リスト項目" localSheetId="1">#REF!</definedName>
    <definedName name="表示リスト項目" localSheetId="9">#REF!</definedName>
    <definedName name="表示リスト項目">#REF!</definedName>
    <definedName name="部署名" localSheetId="4">#REF!</definedName>
    <definedName name="部署名">#REF!</definedName>
    <definedName name="採用情報ﾚｲｱｳﾄ" localSheetId="4">#REF!</definedName>
    <definedName name="採用情報ﾚｲｱｳﾄ">#REF!</definedName>
    <definedName name="処理分類">[6]入力規則!$B$31:$D$31</definedName>
    <definedName name="共通_出力パス_CSR">#REF!</definedName>
    <definedName name="共通_入力パス_FDX">#REF!</definedName>
    <definedName name="共通_入力パス_SUB仕様書">#REF!</definedName>
    <definedName name="画面イベント定義_「画面ＩＤ」入力セルの位置_列">#REF!</definedName>
    <definedName name="画面イベント定義_「画面ＩＤ」入力セルの位置_行">#REF!</definedName>
    <definedName name="機能区分" localSheetId="4">#REF!</definedName>
    <definedName name="機能区分">#REF!</definedName>
    <definedName name="論理データ型一覧">[14]論理データ型!$A$3:$A$41</definedName>
    <definedName name="通常オブジェクト" localSheetId="1">#REF!</definedName>
    <definedName name="通常オブジェクト" localSheetId="9">#REF!</definedName>
    <definedName name="通常オブジェクト">#REF!</definedName>
    <definedName name="未選択リスト項目">#REF!</definedName>
    <definedName name="項目名" localSheetId="4">#REF!</definedName>
    <definedName name="項目名">#REF!</definedName>
    <definedName name="引継ぎリスト項目">#REF!</definedName>
    <definedName name="帳票名" localSheetId="1">#REF!</definedName>
    <definedName name="帳票名" localSheetId="9">#REF!</definedName>
    <definedName name="帳票名" localSheetId="4">#REF!</definedName>
    <definedName name="帳票名">#REF!</definedName>
    <definedName name="支店・流通センター_サポートセンター" localSheetId="4">[6]入力規則!#REF!</definedName>
    <definedName name="支店・流通センター_サポートセンター">[6]入力規則!#REF!</definedName>
    <definedName name="組織">[6]入力規則!$B$3:$AJ$3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F8" i="104" l="1"/>
  <c r="CF9" i="104"/>
  <c r="CF17" i="104"/>
  <c r="CF18" i="104"/>
  <c r="CF19" i="104"/>
  <c r="CF20" i="104"/>
  <c r="CF21" i="104"/>
  <c r="CF23" i="104"/>
  <c r="CF24" i="104"/>
  <c r="CF26" i="104"/>
  <c r="CF37" i="104"/>
  <c r="CF39" i="104"/>
  <c r="CF41" i="104"/>
  <c r="CF42" i="104"/>
  <c r="CF44" i="104"/>
  <c r="CF46" i="104"/>
  <c r="CF51" i="104"/>
  <c r="CF52" i="104"/>
  <c r="CF53" i="104"/>
  <c r="CF54" i="104"/>
  <c r="CF56" i="104"/>
  <c r="CF58" i="104"/>
  <c r="CF61" i="104"/>
  <c r="CF64" i="104"/>
  <c r="CF65" i="104"/>
  <c r="CF66" i="104"/>
  <c r="CF67" i="104"/>
  <c r="CF69" i="104"/>
  <c r="CF72" i="104"/>
  <c r="CF75" i="104"/>
  <c r="CF76" i="104"/>
  <c r="CF77" i="104"/>
  <c r="CF78" i="104"/>
  <c r="CF79" i="104"/>
  <c r="CF80" i="104"/>
  <c r="CF82" i="104"/>
  <c r="CF84" i="104"/>
  <c r="CF85" i="104"/>
  <c r="CF86" i="104"/>
  <c r="CF89" i="104"/>
  <c r="CF91" i="104"/>
  <c r="CF92" i="104"/>
  <c r="CF95" i="104"/>
  <c r="CF97" i="104"/>
  <c r="CF99" i="104"/>
  <c r="CF100" i="104"/>
  <c r="CF101" i="104"/>
  <c r="CF102" i="104"/>
  <c r="CF103" i="104"/>
  <c r="CF105" i="104"/>
  <c r="CF107" i="104"/>
  <c r="CF112" i="104"/>
  <c r="CF113" i="104"/>
  <c r="CF114" i="104"/>
  <c r="CF115" i="104"/>
  <c r="CF117" i="104"/>
  <c r="CF118" i="104"/>
  <c r="CF119" i="104"/>
  <c r="CF121" i="104"/>
  <c r="CF122" i="104"/>
  <c r="CF123" i="104"/>
  <c r="CF126" i="104"/>
  <c r="CF128" i="104"/>
  <c r="CF129" i="104"/>
  <c r="CF130" i="104"/>
  <c r="CF133" i="104"/>
  <c r="CF134" i="104"/>
  <c r="CF135" i="104"/>
  <c r="CF136" i="104"/>
  <c r="CF137" i="104"/>
  <c r="CF138" i="104"/>
  <c r="CF140" i="104"/>
  <c r="CF142" i="104"/>
  <c r="CF143" i="104"/>
  <c r="CF144" i="104"/>
  <c r="CF145" i="104"/>
  <c r="CF148" i="104"/>
  <c r="CF150" i="104"/>
  <c r="CF151" i="104"/>
  <c r="CF152" i="104"/>
  <c r="CF155" i="104"/>
  <c r="CF156" i="104"/>
  <c r="CF157" i="104"/>
  <c r="CF158" i="104"/>
  <c r="CF159" i="104"/>
  <c r="CF160" i="104"/>
  <c r="CF162" i="104"/>
  <c r="CF164" i="104"/>
  <c r="CF165" i="104"/>
  <c r="CF166" i="104"/>
  <c r="CF168" i="104"/>
  <c r="CF169" i="104"/>
  <c r="CF172" i="104"/>
  <c r="CF174" i="104"/>
  <c r="CF175" i="104"/>
  <c r="CF176" i="104"/>
  <c r="CF180" i="104"/>
  <c r="CF181" i="104"/>
  <c r="CF182" i="104"/>
  <c r="CF183" i="104"/>
  <c r="CF184" i="104"/>
  <c r="CF185" i="104"/>
  <c r="CF187" i="104"/>
  <c r="CF189" i="104"/>
  <c r="CF190" i="104"/>
  <c r="CF192" i="104"/>
  <c r="CF193" i="104"/>
  <c r="CF196" i="104"/>
  <c r="CF198" i="104"/>
  <c r="CF199" i="104"/>
  <c r="CF200" i="104"/>
  <c r="CF204" i="104"/>
  <c r="CF205" i="104"/>
  <c r="CF206" i="104"/>
  <c r="CF207" i="104"/>
  <c r="CF208" i="104"/>
  <c r="CF209" i="104"/>
  <c r="CF211" i="104"/>
  <c r="CF213" i="104"/>
  <c r="CF214" i="104"/>
  <c r="CF215" i="104"/>
  <c r="CF216" i="104"/>
  <c r="CF219" i="104"/>
  <c r="CF222" i="104"/>
  <c r="CF225" i="104"/>
  <c r="CF229" i="104"/>
  <c r="CF230" i="104"/>
  <c r="CF231" i="104"/>
  <c r="CF232" i="104"/>
  <c r="CF233" i="104"/>
  <c r="CF234" i="104"/>
  <c r="CF236" i="104"/>
  <c r="CF238" i="104"/>
  <c r="CF239" i="104"/>
  <c r="CF241" i="104"/>
  <c r="CF243" i="104"/>
  <c r="CF244" i="104"/>
  <c r="CF247" i="104"/>
  <c r="CF251" i="104"/>
  <c r="CF255" i="104"/>
  <c r="CF259" i="104"/>
  <c r="CF263" i="104"/>
  <c r="CF264" i="104"/>
  <c r="CF265" i="104"/>
  <c r="CF266" i="104"/>
  <c r="CF267" i="104"/>
  <c r="CF268" i="104"/>
  <c r="CF270" i="104"/>
  <c r="CF272" i="104"/>
  <c r="CF273" i="104"/>
  <c r="CF275" i="104"/>
  <c r="CF276" i="104"/>
  <c r="CF279" i="104"/>
  <c r="CF281" i="104"/>
  <c r="CF282" i="104"/>
  <c r="CF283" i="104"/>
  <c r="CF288" i="104"/>
  <c r="CF289" i="104"/>
  <c r="CF290" i="104"/>
  <c r="CF291" i="104"/>
  <c r="CF292" i="104"/>
  <c r="CF293" i="104"/>
  <c r="CF295" i="104"/>
  <c r="CF297" i="104"/>
  <c r="CF298" i="104"/>
  <c r="CF299" i="104"/>
  <c r="CF300" i="104"/>
  <c r="CF303" i="104"/>
  <c r="CF307" i="104"/>
  <c r="CF311" i="104"/>
  <c r="CF315" i="104"/>
  <c r="CF319" i="104"/>
  <c r="CF320" i="104"/>
  <c r="CF321" i="104"/>
  <c r="CF322" i="104"/>
  <c r="CF323" i="104"/>
  <c r="CF324" i="104"/>
  <c r="CF326" i="104"/>
  <c r="CF328" i="104"/>
  <c r="CF329" i="104"/>
  <c r="CF331" i="104"/>
  <c r="CF332" i="104"/>
  <c r="CF335" i="104"/>
  <c r="CF337" i="104"/>
  <c r="CF338" i="104"/>
  <c r="CF339" i="104"/>
  <c r="CF344" i="104"/>
  <c r="CF345" i="104"/>
  <c r="CF346" i="104"/>
  <c r="CF347" i="104"/>
  <c r="CF348" i="104"/>
  <c r="CF349" i="104"/>
  <c r="CF351" i="104"/>
  <c r="CF353" i="104"/>
  <c r="CF354" i="104"/>
  <c r="CF355" i="104"/>
  <c r="CF356" i="104"/>
  <c r="CF359" i="104"/>
  <c r="CF362" i="104"/>
  <c r="CF366" i="104"/>
  <c r="CF371" i="104"/>
  <c r="CF372" i="104"/>
  <c r="CF373" i="104"/>
  <c r="CF374" i="104"/>
  <c r="CF375" i="104"/>
  <c r="CF376" i="104"/>
  <c r="CF378" i="104"/>
  <c r="CF380" i="104"/>
  <c r="CF381" i="104"/>
  <c r="CF382" i="104"/>
  <c r="CF383" i="104"/>
  <c r="CF386" i="104"/>
  <c r="CF390" i="104"/>
  <c r="CF394" i="104"/>
  <c r="CF398" i="104"/>
  <c r="CF402" i="104"/>
  <c r="CF403" i="104"/>
  <c r="CF404" i="104"/>
  <c r="CF405" i="104"/>
  <c r="CF406" i="104"/>
  <c r="CF407" i="104"/>
  <c r="CF409" i="104"/>
  <c r="CF411" i="104"/>
  <c r="CF412" i="104"/>
  <c r="CF414" i="104"/>
  <c r="CF415" i="104"/>
  <c r="CF418" i="104"/>
  <c r="CF420" i="104"/>
  <c r="CF421" i="104"/>
  <c r="CF422" i="104"/>
  <c r="CF427" i="104"/>
  <c r="CF428" i="104"/>
  <c r="CF429" i="104"/>
  <c r="CF430" i="104"/>
  <c r="CF431" i="104"/>
  <c r="CF432" i="104"/>
  <c r="CF434" i="104"/>
  <c r="CF436" i="104"/>
  <c r="CF437" i="104"/>
  <c r="CF438" i="104"/>
  <c r="CF439" i="104"/>
  <c r="CF442" i="104"/>
  <c r="CF445" i="104"/>
  <c r="CF448" i="104"/>
  <c r="CF455" i="104"/>
  <c r="CF456" i="104"/>
  <c r="CF457" i="104"/>
  <c r="CF458" i="104"/>
  <c r="CF459" i="104"/>
  <c r="CF460" i="104"/>
  <c r="CF462" i="104"/>
  <c r="CF464" i="104"/>
  <c r="CF465" i="104"/>
  <c r="CF466" i="104"/>
  <c r="CF469" i="104"/>
  <c r="CF473" i="104"/>
  <c r="CF477" i="104"/>
  <c r="CF481" i="104"/>
  <c r="CF485" i="104"/>
  <c r="CF486" i="104"/>
  <c r="CF487" i="104"/>
  <c r="CF488" i="104"/>
  <c r="CF489" i="104"/>
  <c r="CF490" i="104"/>
  <c r="CF492" i="104"/>
  <c r="CF494" i="104"/>
  <c r="CF495" i="104"/>
  <c r="CF497" i="104"/>
  <c r="CF498" i="104"/>
  <c r="CF501" i="104"/>
  <c r="CF503" i="104"/>
  <c r="CF504" i="104"/>
  <c r="CF505" i="104"/>
  <c r="CF511" i="104"/>
  <c r="CF512" i="104"/>
  <c r="CF513" i="104"/>
  <c r="CF514" i="104"/>
  <c r="CF515" i="104"/>
  <c r="CF516" i="104"/>
  <c r="CF518" i="104"/>
  <c r="CF520" i="104"/>
  <c r="CF521" i="104"/>
  <c r="CF522" i="104"/>
  <c r="CF523" i="104"/>
  <c r="CF526" i="104"/>
  <c r="CF529" i="104"/>
  <c r="CF532" i="104"/>
  <c r="CF539" i="104"/>
  <c r="CF540" i="104"/>
  <c r="CF541" i="104"/>
  <c r="CF542" i="104"/>
  <c r="CF543" i="104"/>
  <c r="CF544" i="104"/>
  <c r="CF545" i="104"/>
  <c r="CF547" i="104"/>
  <c r="CF551" i="104"/>
  <c r="CF555" i="104"/>
  <c r="CF558" i="104"/>
  <c r="CF563" i="104"/>
  <c r="CF564" i="104"/>
  <c r="CF565" i="104"/>
  <c r="CF566" i="104"/>
  <c r="CF567" i="104"/>
  <c r="CF568" i="104"/>
  <c r="CF570" i="104"/>
  <c r="CF572" i="104"/>
  <c r="CF573" i="104"/>
  <c r="CF574" i="104"/>
  <c r="CF575" i="104"/>
  <c r="CF578" i="104"/>
  <c r="CF581" i="104"/>
  <c r="CF584" i="104"/>
  <c r="CF588" i="104"/>
  <c r="CF589" i="104"/>
  <c r="CF590" i="104"/>
  <c r="CF591" i="104"/>
  <c r="CF592" i="104"/>
  <c r="CF593" i="104"/>
  <c r="CF597" i="104"/>
  <c r="CF600" i="104"/>
  <c r="CF603" i="104"/>
  <c r="CF608" i="104"/>
  <c r="CF610" i="104"/>
  <c r="CF614" i="104"/>
  <c r="CF615" i="104"/>
  <c r="CF616" i="104"/>
  <c r="CF617" i="104"/>
  <c r="CF618" i="104"/>
  <c r="CF619" i="104"/>
  <c r="CF620" i="104"/>
  <c r="CF622" i="104"/>
  <c r="CF626" i="104"/>
  <c r="CF630" i="104"/>
  <c r="CF633" i="104"/>
  <c r="CF638" i="104"/>
  <c r="CF639" i="104"/>
  <c r="CF640" i="104"/>
  <c r="CF641" i="104"/>
  <c r="CF642" i="104"/>
  <c r="CF643" i="104"/>
  <c r="CF645" i="104"/>
  <c r="CF647" i="104"/>
  <c r="CF648" i="104"/>
  <c r="CF650" i="104"/>
  <c r="CF651" i="104"/>
  <c r="CF654" i="104"/>
  <c r="CF656" i="104"/>
  <c r="CF657" i="104"/>
  <c r="CF658" i="104"/>
  <c r="CF665" i="104"/>
  <c r="CF666" i="104"/>
  <c r="CF667" i="104"/>
  <c r="CF668" i="104"/>
  <c r="CF669" i="104"/>
  <c r="CF670" i="104"/>
  <c r="CF672" i="104"/>
  <c r="CF674" i="104"/>
  <c r="CF675" i="104"/>
  <c r="CF677" i="104"/>
  <c r="CF678" i="104"/>
  <c r="CF681" i="104"/>
  <c r="CF683" i="104"/>
  <c r="CF684" i="104"/>
  <c r="CF685" i="104"/>
  <c r="CF691" i="104"/>
  <c r="CF692" i="104"/>
  <c r="CF693" i="104"/>
  <c r="CF694" i="104"/>
  <c r="CF695" i="104"/>
  <c r="CF696" i="104"/>
  <c r="CF698" i="104"/>
  <c r="CF700" i="104"/>
  <c r="CF701" i="104"/>
  <c r="CF702" i="104"/>
  <c r="CF703" i="104"/>
  <c r="CF704" i="104"/>
  <c r="CF705" i="104"/>
  <c r="CF708" i="104"/>
  <c r="CF709" i="104"/>
  <c r="CF710" i="104"/>
  <c r="CF713" i="104"/>
  <c r="CF714" i="104"/>
  <c r="CF715" i="104"/>
  <c r="CF717" i="104"/>
  <c r="CF718" i="104"/>
  <c r="CF723" i="104"/>
  <c r="CF724" i="104"/>
  <c r="CF725" i="104"/>
  <c r="CF733" i="104"/>
  <c r="CF736" i="104"/>
  <c r="CF739" i="104"/>
  <c r="CF743" i="104"/>
  <c r="CF746" i="104"/>
  <c r="CF749" i="104"/>
  <c r="CF753" i="104"/>
  <c r="CF761" i="104"/>
  <c r="CF768" i="104"/>
  <c r="CF769" i="104"/>
  <c r="CF770" i="104"/>
  <c r="CF771" i="104"/>
  <c r="CF772" i="104"/>
  <c r="CF774" i="104"/>
  <c r="CF776" i="104"/>
  <c r="CF777" i="104"/>
  <c r="CF780" i="104"/>
  <c r="CF790" i="104"/>
  <c r="CF794" i="104"/>
  <c r="CF795" i="104"/>
  <c r="CF796" i="104"/>
  <c r="CF801" i="104"/>
  <c r="CF804" i="104"/>
  <c r="CF810" i="104"/>
  <c r="CF814" i="104"/>
  <c r="CF820" i="104"/>
  <c r="CF824" i="104"/>
  <c r="CF825" i="104"/>
  <c r="CF826" i="104"/>
  <c r="CF827" i="104"/>
  <c r="CF828" i="104"/>
  <c r="CF830" i="104"/>
  <c r="CF832" i="104"/>
  <c r="CF833" i="104"/>
  <c r="CF836" i="104"/>
  <c r="CF843" i="104"/>
  <c r="CF845" i="104"/>
  <c r="CF848" i="104"/>
  <c r="CF849" i="104"/>
  <c r="CF850" i="104"/>
  <c r="CF856" i="104"/>
  <c r="CF860" i="104"/>
  <c r="CF863" i="104"/>
  <c r="CF867" i="104"/>
  <c r="CF870" i="104"/>
  <c r="CF875" i="104"/>
  <c r="CF876" i="104"/>
  <c r="CF877" i="104"/>
  <c r="CF878" i="104"/>
  <c r="CF879" i="104"/>
  <c r="CF880" i="104"/>
  <c r="CF882" i="104"/>
  <c r="CF883" i="104"/>
  <c r="CF887" i="104"/>
  <c r="CF891" i="104"/>
  <c r="CF894" i="104"/>
  <c r="CF897" i="104"/>
  <c r="CF900" i="104"/>
  <c r="CF901" i="104"/>
  <c r="CF904" i="104"/>
  <c r="CF906" i="104"/>
  <c r="CF907" i="104"/>
  <c r="CF908" i="104"/>
  <c r="CF912" i="104"/>
  <c r="CF914" i="104"/>
  <c r="CF915" i="104"/>
  <c r="CF916" i="104"/>
  <c r="CF917" i="104"/>
  <c r="CF918" i="104"/>
  <c r="CF919" i="104"/>
  <c r="CF922" i="104"/>
  <c r="CF925" i="104"/>
  <c r="CF928" i="104"/>
  <c r="CF931" i="104"/>
  <c r="CF935" i="104"/>
  <c r="CF937" i="104"/>
  <c r="CF938" i="104"/>
  <c r="CF939" i="104"/>
  <c r="CF940" i="104"/>
  <c r="CF941" i="104"/>
  <c r="CF942" i="104"/>
  <c r="CF945" i="104"/>
  <c r="CF948" i="104"/>
  <c r="CF950" i="104"/>
  <c r="CF951" i="104"/>
  <c r="CF952" i="104"/>
  <c r="CF955" i="104"/>
  <c r="CF956" i="104"/>
  <c r="CF957" i="104"/>
  <c r="CF958" i="104"/>
  <c r="CF960" i="104"/>
  <c r="CF961" i="104"/>
  <c r="CF962" i="104"/>
  <c r="CF963" i="104"/>
  <c r="CF964" i="104"/>
  <c r="CF965" i="104"/>
  <c r="CF968" i="104"/>
  <c r="CF969" i="104"/>
  <c r="CF971" i="104"/>
  <c r="CF972" i="104"/>
  <c r="CF974" i="104"/>
  <c r="CF977" i="104"/>
  <c r="CF978" i="104"/>
  <c r="CF979" i="104"/>
  <c r="CF984" i="104"/>
  <c r="CF987" i="104"/>
  <c r="CF992" i="104"/>
  <c r="CF994" i="104"/>
  <c r="CF997" i="104"/>
  <c r="CF1001" i="104"/>
  <c r="CF1008" i="104"/>
  <c r="CF1012" i="104"/>
  <c r="CF1013" i="104"/>
  <c r="CF1014" i="104"/>
  <c r="CF1015" i="104"/>
  <c r="CF1016" i="104"/>
  <c r="CF1018" i="104"/>
  <c r="CF1020" i="104"/>
  <c r="CF1021" i="104"/>
  <c r="CF1024" i="104"/>
  <c r="CF1031" i="104"/>
  <c r="CF1033" i="104"/>
  <c r="CF1034" i="104"/>
  <c r="CF1039" i="104"/>
  <c r="CF1042" i="104"/>
  <c r="CF1043" i="104"/>
  <c r="CF1044" i="104"/>
  <c r="CF1048" i="104"/>
  <c r="CF1052" i="104"/>
  <c r="CF1055" i="104"/>
  <c r="CF1062" i="104"/>
  <c r="CF1063" i="104"/>
  <c r="CF1064" i="104"/>
  <c r="CF1068" i="104"/>
  <c r="CF1069" i="104"/>
  <c r="CF1071" i="104"/>
  <c r="CF1073" i="104"/>
  <c r="CF1074" i="104"/>
  <c r="CF1077" i="104"/>
  <c r="CF1084" i="104"/>
  <c r="CF1088" i="104"/>
  <c r="CF1090" i="104"/>
  <c r="CF1092" i="104"/>
  <c r="CF1094" i="104"/>
  <c r="CF1095" i="104"/>
  <c r="CF1096" i="104"/>
  <c r="CF1100" i="104"/>
  <c r="CF1101" i="104"/>
  <c r="CF1102" i="104"/>
  <c r="CF1103" i="104"/>
  <c r="CF1104" i="104"/>
  <c r="CF1105" i="104"/>
  <c r="CF1107" i="104"/>
  <c r="CF1109" i="104"/>
  <c r="CF1110" i="104"/>
  <c r="CF1113" i="104"/>
  <c r="CF1114" i="104"/>
  <c r="CF1115" i="104"/>
  <c r="CF1118" i="104"/>
  <c r="CF1122" i="104"/>
  <c r="CF1129" i="104"/>
  <c r="CF1132" i="104"/>
  <c r="CF1134" i="104"/>
  <c r="CF1135" i="104"/>
  <c r="CF1136" i="104"/>
  <c r="CF1138" i="104"/>
  <c r="CF1140" i="104"/>
  <c r="CF1141" i="104"/>
  <c r="CF1144" i="104"/>
  <c r="CF1145" i="104"/>
  <c r="CF1151" i="104"/>
  <c r="CF1154" i="104"/>
  <c r="CF1159" i="104"/>
  <c r="CF1166" i="104"/>
  <c r="CF1170" i="104"/>
  <c r="CF1173" i="104"/>
  <c r="CF1175" i="104"/>
  <c r="CF1176" i="104"/>
  <c r="CF1177" i="104"/>
  <c r="CF1178" i="104"/>
  <c r="CF1181" i="104"/>
  <c r="CF1182" i="104"/>
  <c r="CF1188" i="104"/>
  <c r="CF1191" i="104"/>
  <c r="CF1195" i="104"/>
  <c r="CF1197" i="104"/>
  <c r="CF1199" i="104"/>
  <c r="CF1201" i="104"/>
  <c r="CF1208" i="104"/>
  <c r="CF1212" i="104"/>
  <c r="CF1215" i="104"/>
  <c r="CF1217" i="104"/>
  <c r="CF1218" i="104"/>
  <c r="CF1219" i="104"/>
  <c r="CF1220" i="104"/>
  <c r="CF1223" i="104"/>
  <c r="CF1224" i="104"/>
  <c r="CF1225" i="104"/>
  <c r="CF1226" i="104"/>
  <c r="CF1230" i="104"/>
  <c r="CF1231" i="104"/>
  <c r="CF1232" i="104"/>
  <c r="CF1233" i="104"/>
  <c r="CF1234" i="104"/>
  <c r="CF1235" i="104"/>
  <c r="CF1236" i="104"/>
  <c r="CF1243" i="104"/>
  <c r="CF1247" i="104"/>
  <c r="CF1249" i="104"/>
  <c r="CF1250" i="104"/>
  <c r="CF1252" i="104"/>
  <c r="CF1253" i="104"/>
  <c r="CF1255" i="104"/>
  <c r="CF1256" i="104"/>
  <c r="CF1258" i="104"/>
  <c r="CF1259" i="104"/>
  <c r="CF1265" i="104"/>
  <c r="CF1267" i="104"/>
  <c r="CF1268" i="104"/>
  <c r="CF1269" i="104"/>
  <c r="CF1270" i="104"/>
  <c r="CF1271" i="104"/>
  <c r="CF1273" i="104"/>
  <c r="CF1274" i="104"/>
  <c r="CF1275" i="104"/>
  <c r="CF1276" i="104"/>
  <c r="CF1281" i="104"/>
  <c r="CF1286" i="104"/>
  <c r="CF1289" i="104"/>
  <c r="CF1293" i="104"/>
  <c r="CF1295" i="104"/>
  <c r="CF1297" i="104"/>
  <c r="CF1298" i="104"/>
  <c r="CF1299" i="104"/>
  <c r="CF1301" i="104"/>
  <c r="CF1303" i="104"/>
  <c r="CF1304" i="104"/>
  <c r="CF1305" i="104"/>
  <c r="CF1307" i="104"/>
  <c r="CF1309" i="104"/>
  <c r="CF1310" i="104"/>
  <c r="CF1312" i="104"/>
  <c r="CF1315" i="104"/>
  <c r="CF1317" i="104"/>
  <c r="CF1318" i="104"/>
  <c r="CF1320" i="104"/>
  <c r="CF1322" i="104"/>
  <c r="CF1323" i="104"/>
  <c r="CF1333" i="104"/>
  <c r="CF1335" i="104"/>
  <c r="CF1336" i="104"/>
  <c r="CF1337" i="104"/>
  <c r="CF1338" i="104"/>
  <c r="CF1339" i="104"/>
  <c r="CF1341" i="104"/>
  <c r="CF1342" i="104"/>
  <c r="CF1343" i="104"/>
  <c r="CF1344" i="104"/>
  <c r="CF1349" i="104"/>
  <c r="CF1354" i="104"/>
  <c r="CF1357" i="104"/>
  <c r="CF1361" i="104"/>
  <c r="CF1363" i="104"/>
  <c r="CF1365" i="104"/>
  <c r="CF1366" i="104"/>
  <c r="CF1367" i="104"/>
  <c r="CF1369" i="104"/>
  <c r="CF1371" i="104"/>
  <c r="CF1372" i="104"/>
  <c r="CF1373" i="104"/>
  <c r="CF1375" i="104"/>
  <c r="CF1377" i="104"/>
  <c r="CF1378" i="104"/>
  <c r="CF1380" i="104"/>
  <c r="CF1383" i="104"/>
  <c r="CF1385" i="104"/>
  <c r="CF1386" i="104"/>
  <c r="CF1388" i="104"/>
  <c r="CF1390" i="104"/>
  <c r="CF1391" i="104"/>
  <c r="CF1395" i="104"/>
  <c r="CF1397" i="104"/>
  <c r="CF1398" i="104"/>
  <c r="CF1399" i="104"/>
  <c r="CF1400" i="104"/>
  <c r="CF1401" i="104"/>
  <c r="CF1403" i="104"/>
  <c r="CF1404" i="104"/>
  <c r="CF1405" i="104"/>
  <c r="CF1406" i="104"/>
  <c r="CF1411" i="104"/>
  <c r="CF1413" i="104"/>
  <c r="CF1414" i="104"/>
  <c r="CF1416" i="104"/>
  <c r="CF1419" i="104"/>
  <c r="CF1423" i="104"/>
  <c r="CF1425" i="104"/>
  <c r="CF1427" i="104"/>
  <c r="CF1428" i="104"/>
  <c r="CF1429" i="104"/>
  <c r="CF1431" i="104"/>
  <c r="CF1433" i="104"/>
  <c r="CF1434" i="104"/>
  <c r="CF1435" i="104"/>
  <c r="CF1437" i="104"/>
  <c r="CF1439" i="104"/>
  <c r="CF1440" i="104"/>
  <c r="CF1442" i="104"/>
  <c r="CF1445" i="104"/>
  <c r="CF1447" i="104"/>
  <c r="CF1448" i="104"/>
  <c r="CF1450" i="104"/>
  <c r="CF1452" i="104"/>
  <c r="CF1453" i="104"/>
  <c r="CF1464" i="104"/>
  <c r="CF1466" i="104"/>
  <c r="CF1467" i="104"/>
  <c r="CF1468" i="104"/>
  <c r="CF1469" i="104"/>
  <c r="CF1470" i="104"/>
  <c r="CF1472" i="104"/>
  <c r="CF1473" i="104"/>
  <c r="CF1474" i="104"/>
  <c r="CF1475" i="104"/>
  <c r="CF1480" i="104"/>
  <c r="CF1485" i="104"/>
  <c r="CF1488" i="104"/>
  <c r="CF1492" i="104"/>
  <c r="CF1494" i="104"/>
  <c r="CF1496" i="104"/>
  <c r="CF1497" i="104"/>
  <c r="CF1498" i="104"/>
  <c r="CF1500" i="104"/>
  <c r="CF1502" i="104"/>
  <c r="CF1503" i="104"/>
  <c r="CF1504" i="104"/>
  <c r="CF1506" i="104"/>
  <c r="CF1508" i="104"/>
  <c r="CF1509" i="104"/>
  <c r="CF1511" i="104"/>
  <c r="CF1514" i="104"/>
  <c r="CF1516" i="104"/>
  <c r="CF1517" i="104"/>
  <c r="CF1519" i="104"/>
  <c r="CF1521" i="104"/>
  <c r="CF1522" i="104"/>
  <c r="CF1527" i="104"/>
  <c r="CF1529" i="104"/>
  <c r="CF1530" i="104"/>
  <c r="CF1531" i="104"/>
  <c r="CF1532" i="104"/>
  <c r="CF1535" i="104"/>
  <c r="CF1536" i="104"/>
  <c r="CF1537" i="104"/>
  <c r="CF1538" i="104"/>
  <c r="CF1539" i="104"/>
  <c r="CF1543" i="104"/>
  <c r="CF1547" i="104"/>
  <c r="CF1549" i="104"/>
  <c r="CF1550" i="104"/>
  <c r="CF1556" i="104"/>
  <c r="CF1558" i="104"/>
  <c r="CF1559" i="104"/>
  <c r="CF1560" i="104"/>
  <c r="CF1561" i="104"/>
  <c r="CF1562" i="104"/>
  <c r="CF1564" i="104"/>
  <c r="CF1565" i="104"/>
  <c r="CF1566" i="104"/>
  <c r="CF1571" i="104"/>
  <c r="CF1576" i="104"/>
  <c r="CF1581" i="104"/>
  <c r="CF1583" i="104"/>
  <c r="CF1585" i="104"/>
  <c r="CF1587" i="104"/>
  <c r="CF1594" i="104"/>
  <c r="CF1601" i="104"/>
  <c r="CF1602" i="104"/>
  <c r="CF1603" i="104"/>
  <c r="CF1604" i="104"/>
  <c r="CF1605" i="104"/>
  <c r="CF1606" i="104"/>
  <c r="CF1607" i="104"/>
  <c r="CF1608" i="104"/>
  <c r="CF1609" i="104"/>
  <c r="CF1611" i="104"/>
  <c r="CF1613" i="104"/>
  <c r="CF1615" i="104"/>
  <c r="CF1617" i="104"/>
  <c r="CF1618" i="104"/>
  <c r="CF1621" i="104"/>
  <c r="CF1623" i="104"/>
  <c r="CF1625" i="104"/>
  <c r="CF1627" i="104"/>
  <c r="CF1628" i="104"/>
  <c r="CF1629" i="104"/>
  <c r="CF1632" i="104"/>
  <c r="CF1633" i="104"/>
  <c r="CF1634" i="104"/>
  <c r="CF1635" i="104"/>
  <c r="CF1639" i="104"/>
  <c r="CF1643" i="104"/>
  <c r="CF1646" i="104"/>
  <c r="CF1649" i="104"/>
  <c r="CF1657" i="104"/>
  <c r="CF1658" i="104"/>
  <c r="CF1659" i="104"/>
  <c r="CF1661" i="104"/>
  <c r="CF1662" i="104"/>
  <c r="CF1663" i="104"/>
  <c r="CF1665" i="104"/>
  <c r="CF1667" i="104"/>
  <c r="CF1668" i="104"/>
  <c r="CF1671" i="104"/>
  <c r="CF1677" i="104"/>
  <c r="CF1679" i="104"/>
  <c r="CF1680" i="104"/>
  <c r="CF1686" i="104"/>
  <c r="CF1689" i="104"/>
  <c r="CF1692" i="104"/>
  <c r="CF1696" i="104"/>
  <c r="CF1703" i="104"/>
  <c r="CF1704" i="104"/>
  <c r="CF1705" i="104"/>
  <c r="CF1707" i="104"/>
  <c r="CF1708" i="104"/>
  <c r="CF1709" i="104"/>
  <c r="CF1711" i="104"/>
  <c r="CF1713" i="104"/>
  <c r="CF1714" i="104"/>
  <c r="CF1717" i="104"/>
  <c r="CF1718" i="104"/>
  <c r="CF1721" i="104"/>
  <c r="CF1730" i="104"/>
  <c r="CF1737" i="104"/>
  <c r="CF1739" i="104"/>
  <c r="CF1740" i="104"/>
  <c r="CF1741" i="104"/>
  <c r="CF1742" i="104"/>
  <c r="CF1743" i="104"/>
  <c r="CF1744" i="104"/>
  <c r="CF1746" i="104"/>
  <c r="CF1748" i="104"/>
  <c r="CF1751" i="104"/>
  <c r="CF1754" i="104"/>
  <c r="CF1757" i="104"/>
  <c r="CF1762" i="104"/>
  <c r="CF1763" i="104"/>
  <c r="CF1765" i="104"/>
  <c r="CF1766" i="104"/>
  <c r="CF1767" i="104"/>
  <c r="CF1768" i="104"/>
  <c r="CF1769" i="104"/>
  <c r="CF1770" i="104"/>
  <c r="CF1774" i="104"/>
  <c r="CF1776" i="104"/>
  <c r="CF1777" i="104"/>
  <c r="CF1778" i="104"/>
  <c r="CF1782" i="104"/>
  <c r="CF1784" i="104"/>
  <c r="CF1785" i="104"/>
  <c r="CF1786" i="104"/>
  <c r="CF1788" i="104"/>
  <c r="CF1789" i="104"/>
  <c r="CF1792" i="104"/>
  <c r="CF1795" i="104"/>
  <c r="CF1796" i="104"/>
  <c r="CF1799" i="104"/>
  <c r="CF1808" i="104"/>
  <c r="CF1815" i="104"/>
  <c r="CF1817" i="104"/>
  <c r="CF1818" i="104"/>
  <c r="CF1819" i="104"/>
  <c r="CF1820" i="104"/>
  <c r="CF1821" i="104"/>
  <c r="CF1824" i="104"/>
  <c r="CF1825" i="104"/>
  <c r="CF1829" i="104"/>
  <c r="CF1832" i="104"/>
  <c r="CF1834" i="104"/>
  <c r="CF1836" i="104"/>
  <c r="CF1840" i="104"/>
  <c r="CF1846" i="104"/>
  <c r="CF1848" i="104"/>
  <c r="CF1850" i="104"/>
  <c r="CF1855" i="104"/>
  <c r="CF1862" i="104"/>
  <c r="CF1864" i="104"/>
  <c r="CF1865" i="104"/>
  <c r="CF1866" i="104"/>
  <c r="CF1867" i="104"/>
  <c r="CF1868" i="104"/>
  <c r="CF1871" i="104"/>
  <c r="CF1872" i="104"/>
  <c r="CF1873" i="104"/>
  <c r="CF1874" i="104"/>
  <c r="CF1875" i="104"/>
  <c r="CF1876" i="104"/>
  <c r="CF1880" i="104"/>
  <c r="CF1884" i="104"/>
  <c r="CF1886" i="104"/>
  <c r="CF1887" i="104"/>
  <c r="CF1894" i="104"/>
  <c r="CF1895" i="104"/>
  <c r="CF1896" i="104"/>
  <c r="CF1897" i="104"/>
  <c r="CF1898" i="104"/>
  <c r="CF1899" i="104"/>
  <c r="CF1900" i="104"/>
  <c r="CF1901" i="104"/>
  <c r="CF1903" i="104"/>
  <c r="CF1904" i="104"/>
  <c r="CF1905" i="104"/>
  <c r="CF1906" i="104"/>
  <c r="CF1909" i="104"/>
  <c r="CF1914" i="104"/>
  <c r="CF1916" i="104"/>
  <c r="CF1918" i="104"/>
  <c r="CF1920" i="104"/>
  <c r="CF1922" i="104"/>
  <c r="CF1926" i="104"/>
  <c r="CF1928" i="104"/>
  <c r="CF1929" i="104"/>
  <c r="CF1930" i="104"/>
  <c r="CF1931" i="104"/>
  <c r="CF1932" i="104"/>
  <c r="CF1934" i="104"/>
  <c r="CF1935" i="104"/>
  <c r="CF1939" i="104"/>
  <c r="CF1944" i="104"/>
  <c r="CF1951" i="104"/>
  <c r="CF1958" i="104"/>
  <c r="CF1960" i="104"/>
  <c r="CF1961" i="104"/>
  <c r="CF1962" i="104"/>
  <c r="CF1963" i="104"/>
  <c r="CF1964" i="104"/>
  <c r="CF1965" i="104"/>
  <c r="CF1966" i="104"/>
  <c r="CF1967" i="104"/>
  <c r="CF1969" i="104"/>
  <c r="CF1971" i="104"/>
  <c r="CF1972" i="104"/>
  <c r="CF1974" i="104"/>
  <c r="CF1976" i="104"/>
  <c r="CF1977" i="104"/>
  <c r="CF1979" i="104"/>
  <c r="CF1980" i="104"/>
  <c r="CF1983" i="104"/>
  <c r="CF1985" i="104"/>
  <c r="CF1987" i="104"/>
  <c r="CF1989" i="104"/>
  <c r="CF1991" i="104"/>
  <c r="CF1993" i="104"/>
  <c r="CF2006" i="104"/>
  <c r="CF2007" i="104"/>
  <c r="CF2008" i="104"/>
  <c r="CF2014" i="104"/>
  <c r="CF2016" i="104"/>
  <c r="CF2018" i="104"/>
  <c r="CF2019" i="104"/>
  <c r="CF2020" i="104"/>
  <c r="CF2021" i="104"/>
  <c r="CF2023" i="104"/>
  <c r="CF2024" i="104"/>
  <c r="CF2025" i="104"/>
  <c r="CF2027" i="104"/>
  <c r="CF2029" i="104"/>
  <c r="CF2031" i="104"/>
  <c r="CF2032" i="104"/>
  <c r="CF2034" i="104"/>
  <c r="CF2035" i="104"/>
  <c r="CF2037" i="104"/>
  <c r="CF2038" i="104"/>
  <c r="CF2042" i="104"/>
  <c r="CF2043" i="104"/>
  <c r="CF2044" i="104"/>
  <c r="CF2045" i="104"/>
  <c r="CF2051" i="104"/>
  <c r="CF2058" i="104"/>
  <c r="CF2061" i="104"/>
  <c r="CF2068" i="104"/>
  <c r="CF2077" i="104"/>
  <c r="CF2082" i="104"/>
  <c r="CF2083" i="104"/>
  <c r="CF2084" i="104"/>
  <c r="CF2085" i="104"/>
  <c r="CF2086" i="104"/>
  <c r="CF2087" i="104"/>
  <c r="CF2088" i="104"/>
  <c r="CF2089" i="104"/>
  <c r="CF2093" i="104"/>
  <c r="CF2095" i="104"/>
  <c r="CF2096" i="104"/>
  <c r="CF2101" i="104"/>
  <c r="CF2104" i="104"/>
  <c r="CF2118" i="104"/>
  <c r="CF2121" i="104"/>
  <c r="CF2134" i="104"/>
  <c r="CF2136" i="104"/>
  <c r="CF2150" i="104"/>
  <c r="CF2151" i="104"/>
  <c r="CF2153" i="104"/>
  <c r="CF2154" i="104"/>
  <c r="CF2156" i="104"/>
  <c r="CF2157" i="104"/>
  <c r="CF2159" i="104"/>
  <c r="CF2161" i="104"/>
  <c r="CF2163" i="104"/>
  <c r="CF2164" i="104"/>
  <c r="CF2165" i="104"/>
  <c r="CF2166" i="104"/>
  <c r="CF2167" i="104"/>
  <c r="CF2169" i="104"/>
  <c r="CC7" i="82"/>
  <c r="CC8" i="82"/>
  <c r="CC9" i="82"/>
  <c r="CC11" i="82"/>
  <c r="CC12" i="82"/>
  <c r="CC13" i="82"/>
  <c r="CC14" i="82"/>
  <c r="CC15" i="82"/>
  <c r="CC17" i="82"/>
  <c r="CC18" i="82"/>
  <c r="CC19" i="82"/>
  <c r="CC20" i="82"/>
  <c r="CC21" i="82"/>
  <c r="CC23" i="82"/>
  <c r="CC24" i="82"/>
  <c r="CC25" i="82"/>
  <c r="CC26" i="82"/>
  <c r="CC27" i="82"/>
  <c r="CC29" i="82"/>
  <c r="CC30" i="82"/>
  <c r="CC31" i="82"/>
  <c r="CC32" i="82"/>
  <c r="CC33" i="82"/>
  <c r="CC35" i="82"/>
  <c r="CC36" i="82"/>
  <c r="CC37" i="82"/>
  <c r="CC38" i="82"/>
  <c r="CC39" i="82"/>
  <c r="CC40" i="82"/>
  <c r="CC41" i="82"/>
  <c r="CC42" i="82"/>
  <c r="CC43" i="82"/>
  <c r="CC44" i="82"/>
  <c r="CC45" i="82"/>
  <c r="CC46" i="82"/>
  <c r="CC47" i="82"/>
  <c r="CC48" i="82"/>
  <c r="CC49" i="82"/>
  <c r="CC50" i="82"/>
  <c r="CC51" i="82"/>
  <c r="CC52" i="82"/>
  <c r="CC53" i="82"/>
  <c r="CC54" i="82"/>
  <c r="CC55" i="82"/>
  <c r="CC56" i="82"/>
  <c r="CC57" i="82"/>
  <c r="CC58" i="82"/>
  <c r="CC59" i="82"/>
  <c r="CC60" i="82"/>
  <c r="CC61" i="82"/>
  <c r="CC62" i="82"/>
  <c r="CC63" i="82"/>
  <c r="CC64" i="82"/>
  <c r="CC65" i="82"/>
  <c r="CC66" i="82"/>
  <c r="CC67" i="82"/>
  <c r="CC68" i="82"/>
  <c r="CC69" i="82"/>
  <c r="CC70" i="82"/>
  <c r="CC71" i="82"/>
  <c r="CC72" i="82"/>
  <c r="CC73" i="82"/>
  <c r="CC74" i="82"/>
  <c r="CC75" i="82"/>
  <c r="CC76" i="82"/>
  <c r="CC77" i="82"/>
  <c r="CC78" i="82"/>
  <c r="CC79" i="82"/>
  <c r="CC80" i="82"/>
  <c r="CC81" i="82"/>
  <c r="CC82" i="82"/>
  <c r="CC83" i="82"/>
  <c r="CC84" i="82"/>
  <c r="CC85" i="82"/>
  <c r="CC86" i="82"/>
  <c r="CC87" i="82"/>
  <c r="CC88" i="82"/>
  <c r="CC89" i="82"/>
  <c r="CC90" i="82"/>
  <c r="CC91" i="82"/>
  <c r="CC92" i="82"/>
  <c r="CC93" i="82"/>
  <c r="CC94" i="82"/>
  <c r="CC95" i="82"/>
  <c r="CC96" i="82"/>
  <c r="CC97" i="82"/>
  <c r="CC98" i="82"/>
  <c r="CC99" i="82"/>
  <c r="CC100" i="82"/>
  <c r="CC101" i="82"/>
  <c r="CC102" i="82"/>
  <c r="CC103" i="82"/>
  <c r="CC104" i="82"/>
  <c r="CC105" i="82"/>
  <c r="CC106" i="82"/>
  <c r="CC107" i="82"/>
  <c r="CC108" i="82"/>
  <c r="CC109" i="82"/>
  <c r="CC110" i="82"/>
  <c r="CC111" i="82"/>
  <c r="CC112" i="82"/>
  <c r="CC113" i="82"/>
  <c r="CC114" i="82"/>
  <c r="CC115" i="82"/>
  <c r="CC116" i="82"/>
  <c r="CC117" i="82"/>
  <c r="CC118" i="82"/>
  <c r="CC119" i="82"/>
  <c r="CC120" i="82"/>
  <c r="CC121" i="82"/>
  <c r="CC122" i="82"/>
  <c r="CC123" i="82"/>
  <c r="CC124" i="82"/>
  <c r="CC125" i="82"/>
  <c r="CC126" i="82"/>
  <c r="CC127" i="82"/>
  <c r="CC128" i="82"/>
  <c r="CC143" i="82"/>
  <c r="CC144" i="82"/>
  <c r="CC145" i="82"/>
  <c r="CC146" i="82"/>
  <c r="CC147" i="82"/>
  <c r="CC148" i="82"/>
  <c r="CC149" i="82"/>
  <c r="CC150" i="82"/>
  <c r="CC151" i="82"/>
  <c r="CC152" i="82"/>
  <c r="CC153" i="82"/>
  <c r="CC154" i="82"/>
  <c r="CC155" i="82"/>
  <c r="CC156" i="82"/>
  <c r="CC157" i="82"/>
  <c r="CC158" i="82"/>
  <c r="CC159" i="82"/>
  <c r="CC160" i="82"/>
  <c r="CC161" i="82"/>
  <c r="CC162" i="82"/>
  <c r="BY7" i="82"/>
  <c r="BY8" i="82"/>
  <c r="BY9" i="82"/>
  <c r="BY10" i="82"/>
  <c r="BY11" i="82"/>
  <c r="BY12" i="82"/>
  <c r="BY13" i="82"/>
  <c r="BY14" i="82"/>
  <c r="BY15" i="82"/>
  <c r="BY16" i="82"/>
  <c r="BY17" i="82"/>
  <c r="BY18" i="82"/>
  <c r="BY19" i="82"/>
  <c r="BY20" i="82"/>
  <c r="BY21" i="82"/>
  <c r="BY22" i="82"/>
  <c r="BY23" i="82"/>
  <c r="BY24" i="82"/>
  <c r="BY25" i="82"/>
  <c r="BY26" i="82"/>
  <c r="BY27" i="82"/>
  <c r="BY28" i="82"/>
  <c r="BY29" i="82"/>
  <c r="BY30" i="82"/>
  <c r="BY31" i="82"/>
  <c r="BY32" i="82"/>
  <c r="BY33" i="82"/>
  <c r="BY34" i="82"/>
  <c r="BY35" i="82"/>
  <c r="BY36" i="82"/>
  <c r="BY37" i="82"/>
  <c r="BY38" i="82"/>
  <c r="BY39" i="82"/>
  <c r="BY46" i="82"/>
  <c r="BY47" i="82"/>
  <c r="BY48" i="82"/>
  <c r="BY49" i="82"/>
  <c r="BY50" i="82"/>
  <c r="BY72" i="82"/>
  <c r="BY73" i="82"/>
  <c r="BY74" i="82"/>
  <c r="BY75" i="82"/>
  <c r="BY76" i="82"/>
  <c r="BY79" i="82"/>
  <c r="BY80" i="82"/>
  <c r="BY81" i="82"/>
  <c r="BY82" i="82"/>
  <c r="BY105" i="82"/>
  <c r="BY106" i="82"/>
  <c r="BY107" i="82"/>
  <c r="BY108" i="82"/>
  <c r="BY109" i="82"/>
  <c r="BY110" i="82"/>
  <c r="BY125" i="82"/>
  <c r="BY126" i="82"/>
  <c r="BY127" i="82"/>
  <c r="BY128" i="82"/>
  <c r="BY129" i="82"/>
  <c r="BY130" i="82"/>
  <c r="BY131" i="82"/>
  <c r="BY132" i="82"/>
  <c r="BY133" i="82"/>
  <c r="BY134" i="82"/>
  <c r="BY135" i="82"/>
  <c r="BY136" i="82"/>
  <c r="BY137" i="82"/>
  <c r="BY138" i="82"/>
  <c r="BY139" i="82"/>
  <c r="BY140" i="82"/>
  <c r="BY141" i="82"/>
  <c r="BY142" i="82"/>
  <c r="BY143" i="82"/>
  <c r="BY144" i="82"/>
  <c r="BY145" i="82"/>
  <c r="BY146" i="82"/>
  <c r="BY162" i="82"/>
  <c r="BY41" i="82" l="1"/>
  <c r="BY40" i="82"/>
  <c r="BY42" i="82" l="1"/>
  <c r="BY43" i="82" l="1"/>
  <c r="BY45" i="82" l="1"/>
  <c r="BY44" i="82"/>
  <c r="BY52" i="82" l="1"/>
  <c r="BY51" i="82"/>
  <c r="BY54" i="82" l="1"/>
  <c r="BY55" i="82" s="1"/>
  <c r="BY56" i="82" s="1"/>
  <c r="BY57" i="82" s="1"/>
  <c r="BY53" i="82"/>
  <c r="BY58" i="82" l="1"/>
  <c r="BY59" i="82" s="1"/>
  <c r="BY60" i="82" s="1"/>
  <c r="BY61" i="82" s="1"/>
  <c r="BY62" i="82" s="1"/>
  <c r="BY63" i="82" s="1"/>
  <c r="BY64" i="82" s="1"/>
  <c r="BY65" i="82" s="1"/>
  <c r="BY66" i="82" s="1"/>
  <c r="BY67" i="82" s="1"/>
  <c r="BY68" i="82" s="1"/>
  <c r="BY69" i="82" s="1"/>
  <c r="BY70" i="82" s="1"/>
  <c r="BY71" i="82" s="1"/>
  <c r="BY77" i="82" s="1"/>
  <c r="BY78" i="82" s="1"/>
  <c r="BY83" i="82" s="1"/>
  <c r="BY84" i="82" s="1"/>
  <c r="BY85" i="82" s="1"/>
  <c r="BY86" i="82" l="1"/>
  <c r="BY87" i="82" s="1"/>
  <c r="BY88" i="82" s="1"/>
  <c r="BY89" i="82" s="1"/>
  <c r="BY90" i="82" s="1"/>
  <c r="BY91" i="82" s="1"/>
  <c r="BY92" i="82" s="1"/>
  <c r="BY93" i="82" s="1"/>
  <c r="BY94" i="82" s="1"/>
  <c r="BY95" i="82" s="1"/>
  <c r="BY96" i="82" s="1"/>
  <c r="BY97" i="82" s="1"/>
  <c r="BY98" i="82" s="1"/>
  <c r="BY99" i="82" s="1"/>
  <c r="BY100" i="82" s="1"/>
  <c r="BY101" i="82" s="1"/>
  <c r="BY102" i="82" s="1"/>
  <c r="BY103" i="82" s="1"/>
  <c r="BY104" i="82" s="1"/>
  <c r="BY111" i="82" s="1"/>
  <c r="BY112" i="82" l="1"/>
  <c r="BY113" i="82" s="1"/>
  <c r="BY114" i="82" s="1"/>
  <c r="BY115" i="82" s="1"/>
  <c r="BY116" i="82" s="1"/>
  <c r="BY117" i="82" s="1"/>
  <c r="BY118" i="82" s="1"/>
  <c r="BY119" i="82" s="1"/>
  <c r="BY120" i="82" s="1"/>
  <c r="BY121" i="82" s="1"/>
  <c r="BY122" i="82" s="1"/>
  <c r="BY123" i="82" s="1"/>
  <c r="BY124" i="82" s="1"/>
  <c r="BY147" i="82" s="1"/>
  <c r="BY148" i="82" s="1"/>
  <c r="BY149" i="82" s="1"/>
  <c r="BY150" i="82" s="1"/>
  <c r="BY151" i="82" s="1"/>
  <c r="BY152" i="82" s="1"/>
  <c r="BY153" i="82" s="1"/>
  <c r="BY154" i="82" s="1"/>
  <c r="BY155" i="82" s="1"/>
  <c r="BY156" i="82" s="1"/>
  <c r="BY157" i="82" s="1"/>
  <c r="BY158" i="82" s="1"/>
  <c r="BY159" i="82" s="1"/>
  <c r="BY160" i="82" s="1"/>
  <c r="BY161" i="82" s="1"/>
  <c r="CF5" i="104" l="1"/>
  <c r="CF6" i="104"/>
  <c r="CF7" i="104"/>
  <c r="A21" i="126" l="1"/>
  <c r="A20" i="126"/>
  <c r="A19" i="126"/>
  <c r="A18" i="126"/>
  <c r="A17" i="126"/>
  <c r="A16" i="126"/>
  <c r="A15" i="126"/>
  <c r="A14" i="126"/>
  <c r="A13" i="126"/>
  <c r="A12" i="126"/>
  <c r="A11" i="126"/>
  <c r="A10" i="126"/>
  <c r="A9" i="126"/>
  <c r="A8" i="126"/>
  <c r="A7" i="126"/>
  <c r="A6" i="126"/>
  <c r="A5" i="126"/>
  <c r="A4" i="126"/>
  <c r="A81" i="125"/>
  <c r="A80" i="125"/>
  <c r="A79" i="125"/>
  <c r="A78" i="125"/>
  <c r="A77" i="125"/>
  <c r="A76" i="125"/>
  <c r="A75" i="125"/>
  <c r="A74" i="125"/>
  <c r="A73" i="125"/>
  <c r="A72" i="125"/>
  <c r="A71" i="125"/>
  <c r="A70" i="125"/>
  <c r="A69" i="125"/>
  <c r="A68" i="125"/>
  <c r="A67" i="125"/>
  <c r="A66" i="125"/>
  <c r="A65" i="125"/>
  <c r="A64" i="125"/>
  <c r="A63" i="125"/>
  <c r="A62" i="125"/>
  <c r="A61" i="125"/>
  <c r="A60" i="125"/>
  <c r="A59" i="125"/>
  <c r="A58" i="125"/>
  <c r="A57" i="125"/>
  <c r="A56" i="125"/>
  <c r="A55" i="125"/>
  <c r="A54" i="125"/>
  <c r="A53" i="125"/>
  <c r="A52" i="125"/>
  <c r="A51" i="125"/>
  <c r="A50" i="125"/>
  <c r="A49" i="125"/>
  <c r="A48" i="125"/>
  <c r="A47" i="125"/>
  <c r="A46" i="125"/>
  <c r="A45" i="125"/>
  <c r="A44" i="125"/>
  <c r="A43" i="125"/>
  <c r="A42" i="125"/>
  <c r="A41" i="125"/>
  <c r="A40" i="125"/>
  <c r="A39" i="125"/>
  <c r="A38" i="125"/>
  <c r="A37" i="125"/>
  <c r="A36" i="125"/>
  <c r="A35" i="125"/>
  <c r="A34" i="125"/>
  <c r="A33" i="125"/>
  <c r="A32" i="125"/>
  <c r="A31" i="125"/>
  <c r="A30" i="125"/>
  <c r="A29" i="125"/>
  <c r="A28" i="125"/>
  <c r="A27" i="125"/>
  <c r="A26" i="125"/>
  <c r="A25" i="125"/>
  <c r="A24" i="125"/>
  <c r="A23" i="125"/>
  <c r="A22" i="125"/>
  <c r="A21" i="125"/>
  <c r="A20" i="125"/>
  <c r="A19" i="125"/>
  <c r="A18" i="125"/>
  <c r="A17" i="125"/>
  <c r="A16" i="125"/>
  <c r="A15" i="125"/>
  <c r="A14" i="125"/>
  <c r="A13" i="125"/>
  <c r="A12" i="125"/>
  <c r="A11" i="125"/>
  <c r="A10" i="125"/>
  <c r="A9" i="125"/>
  <c r="A8" i="125"/>
  <c r="A7" i="125"/>
  <c r="A6" i="125"/>
  <c r="A5" i="125"/>
  <c r="A4" i="125"/>
  <c r="A3" i="125"/>
  <c r="CC163" i="82" l="1"/>
  <c r="BY163" i="82"/>
  <c r="DP89" i="100" l="1"/>
  <c r="DP86" i="100"/>
  <c r="DP85" i="100"/>
  <c r="DP84" i="100"/>
  <c r="DP83" i="100"/>
  <c r="DP82" i="100"/>
  <c r="DP79" i="100"/>
  <c r="DP76" i="100"/>
  <c r="DP74" i="100"/>
  <c r="DP73" i="100"/>
  <c r="DP72" i="100"/>
  <c r="DP71" i="100"/>
  <c r="DP70" i="100"/>
  <c r="DP69" i="100"/>
  <c r="DP65" i="100"/>
  <c r="DP61" i="100"/>
  <c r="DP57" i="100"/>
  <c r="DP56" i="100"/>
  <c r="DP55" i="100"/>
  <c r="DP54" i="100"/>
  <c r="CA12" i="97" l="1"/>
  <c r="CA16" i="97"/>
  <c r="CA17" i="97"/>
  <c r="CA20" i="97"/>
  <c r="CA24" i="97"/>
  <c r="CA25" i="97"/>
  <c r="CA28" i="97"/>
  <c r="CA29" i="97"/>
  <c r="CA30" i="97"/>
  <c r="CA31" i="97"/>
  <c r="CA32" i="97"/>
  <c r="CA33" i="97"/>
  <c r="CA36" i="97"/>
  <c r="CA37" i="97"/>
  <c r="CA44" i="97"/>
  <c r="CA45" i="97"/>
  <c r="CA46" i="97"/>
  <c r="CA47" i="97"/>
  <c r="CA48" i="97"/>
  <c r="CA51" i="97"/>
  <c r="CA52" i="97"/>
  <c r="CA57" i="97"/>
  <c r="CA58" i="97"/>
  <c r="CA59" i="97"/>
  <c r="CA60" i="97"/>
  <c r="CA61" i="97"/>
  <c r="CA62" i="97"/>
  <c r="CA63" i="97"/>
  <c r="CA54" i="97"/>
  <c r="BY6" i="82" l="1"/>
  <c r="EK7" i="100" l="1"/>
  <c r="EK8" i="100"/>
  <c r="EK9" i="100"/>
  <c r="EK10" i="100"/>
  <c r="EK11" i="100"/>
  <c r="EK12" i="100"/>
  <c r="EK13" i="100"/>
  <c r="EK14" i="100"/>
  <c r="EK15" i="100"/>
  <c r="EK16" i="100"/>
  <c r="EK17" i="100"/>
  <c r="EK18" i="100"/>
  <c r="EK19" i="100"/>
  <c r="EK20" i="100"/>
  <c r="EK21" i="100"/>
  <c r="EK22" i="100"/>
  <c r="EK23" i="100"/>
  <c r="EK24" i="100"/>
  <c r="EK25" i="100"/>
  <c r="EK26" i="100"/>
  <c r="EK27" i="100"/>
  <c r="EK28" i="100"/>
  <c r="EK29" i="100"/>
  <c r="EK30" i="100"/>
  <c r="EK31" i="100"/>
  <c r="EK32" i="100"/>
  <c r="EK33" i="100"/>
  <c r="EK34" i="100"/>
  <c r="EK35" i="100"/>
  <c r="EK36" i="100"/>
  <c r="EK37" i="100"/>
  <c r="EK38" i="100"/>
  <c r="EK39" i="100"/>
  <c r="EK40" i="100"/>
  <c r="EK41" i="100"/>
  <c r="EK42" i="100"/>
  <c r="EK43" i="100"/>
  <c r="EK44" i="100"/>
  <c r="EK45" i="100"/>
  <c r="EK46" i="100"/>
  <c r="EK47" i="100"/>
  <c r="EK48" i="100"/>
  <c r="EK49" i="100"/>
  <c r="EK50" i="100"/>
  <c r="EK51" i="100"/>
  <c r="EK52" i="100"/>
  <c r="EK53" i="100"/>
  <c r="EK58" i="100"/>
  <c r="EK59" i="100"/>
  <c r="EK60" i="100"/>
  <c r="EK62" i="100"/>
  <c r="EK63" i="100"/>
  <c r="EK64" i="100"/>
  <c r="EK66" i="100"/>
  <c r="EK67" i="100"/>
  <c r="EK68" i="100"/>
  <c r="EK75" i="100"/>
  <c r="EK77" i="100"/>
  <c r="EK78" i="100"/>
  <c r="EK80" i="100"/>
  <c r="EK81" i="100"/>
  <c r="EK87" i="100"/>
  <c r="EK88" i="100"/>
  <c r="EK90" i="100"/>
  <c r="EK94" i="100"/>
  <c r="EK95" i="100"/>
  <c r="EK96" i="100"/>
  <c r="EK97" i="100"/>
  <c r="EK98" i="100"/>
  <c r="EK99" i="100"/>
  <c r="EK100" i="100"/>
  <c r="EK101" i="100"/>
  <c r="EL94" i="100"/>
  <c r="EK54" i="100" l="1"/>
  <c r="EK55" i="100" l="1"/>
  <c r="EK56" i="100" l="1"/>
  <c r="EK57" i="100" s="1"/>
  <c r="EK61" i="100" l="1"/>
  <c r="EK65" i="100" s="1"/>
  <c r="EK69" i="100" l="1"/>
  <c r="EK70" i="100"/>
  <c r="EK71" i="100" l="1"/>
  <c r="EK72" i="100" s="1"/>
  <c r="EK73" i="100" s="1"/>
  <c r="EK74" i="100" l="1"/>
  <c r="EK76" i="100" s="1"/>
  <c r="EK79" i="100" s="1"/>
  <c r="EK82" i="100" s="1"/>
  <c r="EK83" i="100" s="1"/>
  <c r="EK84" i="100" s="1"/>
  <c r="EK85" i="100" s="1"/>
  <c r="EK86" i="100" s="1"/>
  <c r="EK89" i="100" s="1"/>
  <c r="EK91" i="100" s="1"/>
  <c r="EK92" i="100" s="1"/>
  <c r="EK93" i="100" s="1"/>
  <c r="BZ35" i="97" l="1"/>
  <c r="CA35" i="97" s="1"/>
  <c r="BZ34" i="97"/>
  <c r="CA34" i="97" s="1"/>
  <c r="BP1" i="97" l="1"/>
  <c r="EL95" i="100" l="1"/>
  <c r="EL96" i="100"/>
  <c r="EL97" i="100"/>
  <c r="EL98" i="100"/>
  <c r="EL99" i="100"/>
  <c r="EL101" i="100"/>
  <c r="EK4" i="100"/>
  <c r="EK5" i="100"/>
  <c r="EK6" i="100"/>
  <c r="I3" i="86" l="1"/>
  <c r="BZ52" i="97"/>
  <c r="BZ42" i="97"/>
  <c r="CA42" i="97" s="1"/>
  <c r="CF4" i="104"/>
  <c r="F24" i="95"/>
  <c r="E20" i="95"/>
  <c r="E18" i="95"/>
  <c r="E16" i="95"/>
  <c r="G12" i="95"/>
  <c r="P17" i="85"/>
  <c r="E3" i="95" l="1"/>
  <c r="EK102" i="100" l="1"/>
  <c r="H46" i="95" l="1"/>
  <c r="BH3" i="99" l="1"/>
  <c r="BY3" i="82"/>
  <c r="CC4" i="82"/>
  <c r="CC6" i="82"/>
  <c r="CC3" i="82"/>
  <c r="BY4" i="82"/>
  <c r="BY5" i="82"/>
  <c r="EK3" i="100"/>
  <c r="BH4" i="99"/>
  <c r="BH5" i="99"/>
  <c r="BH8" i="99"/>
  <c r="BH9" i="99"/>
  <c r="BH10" i="99"/>
  <c r="BH11" i="99"/>
  <c r="BH22" i="99"/>
  <c r="BH23" i="99"/>
  <c r="BH24" i="99"/>
  <c r="BH25" i="99"/>
  <c r="BH26" i="99"/>
  <c r="BH37" i="99"/>
  <c r="BH38" i="99"/>
  <c r="BH39" i="99"/>
  <c r="BH40" i="99"/>
  <c r="BH41" i="99"/>
  <c r="BH42" i="99"/>
  <c r="BH43" i="99"/>
  <c r="BH44" i="99"/>
  <c r="BH45" i="99"/>
  <c r="BH46" i="99"/>
  <c r="BH47" i="99"/>
  <c r="BH48" i="99"/>
  <c r="BH49" i="99"/>
  <c r="BH50" i="99"/>
  <c r="BH51" i="99"/>
  <c r="BH52" i="99"/>
  <c r="BH53" i="99"/>
  <c r="BH54" i="99"/>
  <c r="BH55" i="99"/>
  <c r="CF3" i="104"/>
  <c r="CF10" i="104" l="1"/>
  <c r="CF11" i="104" s="1"/>
  <c r="CC5" i="82"/>
  <c r="BH6" i="99"/>
  <c r="BH7" i="99" s="1"/>
  <c r="CF12" i="104" l="1"/>
  <c r="CF13" i="104" s="1"/>
  <c r="CC10" i="82"/>
  <c r="EQ2" i="100"/>
  <c r="F42" i="95" s="1"/>
  <c r="ER2" i="100"/>
  <c r="G42" i="95" s="1"/>
  <c r="ES2" i="100"/>
  <c r="H42" i="95" s="1"/>
  <c r="EP2" i="100"/>
  <c r="E42" i="95" s="1"/>
  <c r="CF14" i="104" l="1"/>
  <c r="CC16" i="82"/>
  <c r="CC22" i="82" s="1"/>
  <c r="CC28" i="82" s="1"/>
  <c r="CC34" i="82" s="1"/>
  <c r="CC129" i="82" s="1"/>
  <c r="CC130" i="82" s="1"/>
  <c r="CC131" i="82" s="1"/>
  <c r="CC132" i="82" s="1"/>
  <c r="CC133" i="82" s="1"/>
  <c r="CC134" i="82" s="1"/>
  <c r="CC135" i="82" s="1"/>
  <c r="CC136" i="82" s="1"/>
  <c r="CC137" i="82" s="1"/>
  <c r="CC138" i="82" s="1"/>
  <c r="CC139" i="82" s="1"/>
  <c r="CC140" i="82" s="1"/>
  <c r="CC141" i="82" s="1"/>
  <c r="CC142" i="82" s="1"/>
  <c r="I42" i="95"/>
  <c r="X1" i="97"/>
  <c r="BV2" i="104"/>
  <c r="BP2" i="99"/>
  <c r="H41" i="95" s="1"/>
  <c r="BO2" i="99"/>
  <c r="G41" i="95" s="1"/>
  <c r="BN2" i="99"/>
  <c r="F41" i="95" s="1"/>
  <c r="BM2" i="99"/>
  <c r="E41" i="95" s="1"/>
  <c r="E54" i="95"/>
  <c r="CK2" i="104"/>
  <c r="E43" i="95" s="1"/>
  <c r="CF15" i="104" l="1"/>
  <c r="CF16" i="104" s="1"/>
  <c r="CF22" i="104" s="1"/>
  <c r="AE2" i="96"/>
  <c r="AP1" i="96"/>
  <c r="BO2" i="82"/>
  <c r="AE1" i="96"/>
  <c r="J1" i="96"/>
  <c r="J2" i="96"/>
  <c r="CH2" i="82"/>
  <c r="E44" i="95" s="1"/>
  <c r="AZ3" i="104"/>
  <c r="P3" i="104"/>
  <c r="CN2" i="104"/>
  <c r="H43" i="95" s="1"/>
  <c r="CM2" i="104"/>
  <c r="G43" i="95" s="1"/>
  <c r="CL2" i="104"/>
  <c r="F43" i="95" s="1"/>
  <c r="AZ2" i="104"/>
  <c r="P2" i="104"/>
  <c r="BV1" i="104"/>
  <c r="AZ1" i="104"/>
  <c r="P1" i="104"/>
  <c r="CF25" i="104" l="1"/>
  <c r="CF27" i="104" s="1"/>
  <c r="CF28" i="104" s="1"/>
  <c r="CF29" i="104" s="1"/>
  <c r="CF30" i="104" s="1"/>
  <c r="CF31" i="104" s="1"/>
  <c r="CF32" i="104" s="1"/>
  <c r="CF33" i="104" s="1"/>
  <c r="CF34" i="104" s="1"/>
  <c r="CF35" i="104" s="1"/>
  <c r="CF36" i="104" s="1"/>
  <c r="CF38" i="104" s="1"/>
  <c r="CF40" i="104" s="1"/>
  <c r="CF43" i="104" s="1"/>
  <c r="CF45" i="104" s="1"/>
  <c r="CF47" i="104" s="1"/>
  <c r="CF48" i="104" s="1"/>
  <c r="CF49" i="104" s="1"/>
  <c r="CF50" i="104" s="1"/>
  <c r="CF55" i="104" s="1"/>
  <c r="CF57" i="104" s="1"/>
  <c r="CF59" i="104" s="1"/>
  <c r="CF60" i="104" s="1"/>
  <c r="CF62" i="104" s="1"/>
  <c r="CF63" i="104" s="1"/>
  <c r="CF68" i="104" s="1"/>
  <c r="CF70" i="104" s="1"/>
  <c r="CF71" i="104" s="1"/>
  <c r="CF73" i="104" s="1"/>
  <c r="CF74" i="104" s="1"/>
  <c r="CF81" i="104" s="1"/>
  <c r="CF83" i="104" s="1"/>
  <c r="CF87" i="104" s="1"/>
  <c r="CF88" i="104" s="1"/>
  <c r="CF90" i="104" s="1"/>
  <c r="CF93" i="104" s="1"/>
  <c r="CF94" i="104" s="1"/>
  <c r="CF96" i="104" s="1"/>
  <c r="CF98" i="104" s="1"/>
  <c r="CF104" i="104" s="1"/>
  <c r="CF106" i="104" s="1"/>
  <c r="CF108" i="104" s="1"/>
  <c r="CF109" i="104" s="1"/>
  <c r="CF110" i="104" s="1"/>
  <c r="CF111" i="104" s="1"/>
  <c r="CF116" i="104" s="1"/>
  <c r="CF120" i="104" s="1"/>
  <c r="CF124" i="104" s="1"/>
  <c r="CF125" i="104" s="1"/>
  <c r="CF127" i="104" s="1"/>
  <c r="CF131" i="104" s="1"/>
  <c r="CF132" i="104" s="1"/>
  <c r="CF139" i="104" s="1"/>
  <c r="CF141" i="104" s="1"/>
  <c r="CF146" i="104" s="1"/>
  <c r="CF147" i="104" s="1"/>
  <c r="CF149" i="104" s="1"/>
  <c r="CF153" i="104" s="1"/>
  <c r="CF154" i="104" s="1"/>
  <c r="CF161" i="104" s="1"/>
  <c r="CF163" i="104" s="1"/>
  <c r="CF167" i="104" s="1"/>
  <c r="CF170" i="104" s="1"/>
  <c r="CF171" i="104" s="1"/>
  <c r="CF173" i="104" s="1"/>
  <c r="CF177" i="104" s="1"/>
  <c r="CF178" i="104" s="1"/>
  <c r="CF179" i="104" s="1"/>
  <c r="CF186" i="104" s="1"/>
  <c r="CF188" i="104" s="1"/>
  <c r="CF191" i="104" s="1"/>
  <c r="CF194" i="104" s="1"/>
  <c r="CF195" i="104" s="1"/>
  <c r="CF197" i="104" s="1"/>
  <c r="CF201" i="104" s="1"/>
  <c r="CF202" i="104" s="1"/>
  <c r="CF203" i="104" s="1"/>
  <c r="CF210" i="104" s="1"/>
  <c r="CF212" i="104" s="1"/>
  <c r="CF217" i="104" s="1"/>
  <c r="CF218" i="104" s="1"/>
  <c r="CF220" i="104" s="1"/>
  <c r="CF221" i="104" s="1"/>
  <c r="CF223" i="104" s="1"/>
  <c r="CF224" i="104" s="1"/>
  <c r="CF226" i="104" s="1"/>
  <c r="CF227" i="104" s="1"/>
  <c r="CF228" i="104" s="1"/>
  <c r="CF235" i="104" s="1"/>
  <c r="CF237" i="104" s="1"/>
  <c r="CF240" i="104" s="1"/>
  <c r="CF242" i="104" s="1"/>
  <c r="CF245" i="104" s="1"/>
  <c r="CF246" i="104" s="1"/>
  <c r="CF248" i="104" s="1"/>
  <c r="CF249" i="104" s="1"/>
  <c r="CF250" i="104" s="1"/>
  <c r="CF252" i="104" s="1"/>
  <c r="CF253" i="104" s="1"/>
  <c r="CF254" i="104" s="1"/>
  <c r="CF256" i="104" s="1"/>
  <c r="CF257" i="104" s="1"/>
  <c r="CF258" i="104" s="1"/>
  <c r="CF260" i="104" s="1"/>
  <c r="CF261" i="104" s="1"/>
  <c r="CF262" i="104" s="1"/>
  <c r="CF269" i="104" s="1"/>
  <c r="CF271" i="104" s="1"/>
  <c r="CF274" i="104" s="1"/>
  <c r="CF277" i="104" s="1"/>
  <c r="CF278" i="104" s="1"/>
  <c r="CF280" i="104" s="1"/>
  <c r="CF284" i="104" s="1"/>
  <c r="CF285" i="104" s="1"/>
  <c r="CF286" i="104" s="1"/>
  <c r="CF287" i="104" s="1"/>
  <c r="CF294" i="104" s="1"/>
  <c r="CF296" i="104" s="1"/>
  <c r="CF301" i="104" s="1"/>
  <c r="CF302" i="104" s="1"/>
  <c r="CF304" i="104" s="1"/>
  <c r="CF305" i="104" s="1"/>
  <c r="CF306" i="104" s="1"/>
  <c r="CF308" i="104" s="1"/>
  <c r="CF309" i="104" s="1"/>
  <c r="CF310" i="104" s="1"/>
  <c r="CF312" i="104" s="1"/>
  <c r="CF313" i="104" s="1"/>
  <c r="CF314" i="104" s="1"/>
  <c r="CF316" i="104" s="1"/>
  <c r="CF317" i="104" s="1"/>
  <c r="CF318" i="104" s="1"/>
  <c r="CF325" i="104" s="1"/>
  <c r="CF327" i="104" s="1"/>
  <c r="CF330" i="104" s="1"/>
  <c r="CF333" i="104" s="1"/>
  <c r="CF334" i="104" s="1"/>
  <c r="CF336" i="104" s="1"/>
  <c r="CF340" i="104" s="1"/>
  <c r="CF341" i="104" s="1"/>
  <c r="CF342" i="104" s="1"/>
  <c r="CF343" i="104" s="1"/>
  <c r="CF350" i="104" s="1"/>
  <c r="CF352" i="104" s="1"/>
  <c r="CF357" i="104" s="1"/>
  <c r="CF358" i="104" s="1"/>
  <c r="CF360" i="104" s="1"/>
  <c r="CF361" i="104" s="1"/>
  <c r="CF363" i="104" s="1"/>
  <c r="CF364" i="104" s="1"/>
  <c r="CF365" i="104" s="1"/>
  <c r="CF367" i="104" s="1"/>
  <c r="CF368" i="104" s="1"/>
  <c r="CF369" i="104" s="1"/>
  <c r="CF370" i="104" s="1"/>
  <c r="CF377" i="104" s="1"/>
  <c r="CF379" i="104" s="1"/>
  <c r="CF384" i="104" s="1"/>
  <c r="CF385" i="104" s="1"/>
  <c r="CF387" i="104" s="1"/>
  <c r="CF388" i="104" s="1"/>
  <c r="CF389" i="104" s="1"/>
  <c r="CF391" i="104" s="1"/>
  <c r="CF392" i="104" s="1"/>
  <c r="CF393" i="104" s="1"/>
  <c r="CF395" i="104" s="1"/>
  <c r="CF396" i="104" s="1"/>
  <c r="CF397" i="104" s="1"/>
  <c r="CF399" i="104" s="1"/>
  <c r="CF400" i="104" s="1"/>
  <c r="CF401" i="104" s="1"/>
  <c r="CF408" i="104" s="1"/>
  <c r="CF410" i="104" s="1"/>
  <c r="CF413" i="104" s="1"/>
  <c r="CF416" i="104" s="1"/>
  <c r="CF417" i="104" s="1"/>
  <c r="CF419" i="104" s="1"/>
  <c r="CF423" i="104" s="1"/>
  <c r="CF424" i="104" s="1"/>
  <c r="CF425" i="104" s="1"/>
  <c r="CF426" i="104" s="1"/>
  <c r="CF433" i="104" s="1"/>
  <c r="CF435" i="104" s="1"/>
  <c r="CF440" i="104" s="1"/>
  <c r="CF441" i="104" s="1"/>
  <c r="CF443" i="104" s="1"/>
  <c r="CF444" i="104" s="1"/>
  <c r="CF446" i="104" s="1"/>
  <c r="CF447" i="104" s="1"/>
  <c r="CF449" i="104" s="1"/>
  <c r="CF450" i="104" s="1"/>
  <c r="CF451" i="104" s="1"/>
  <c r="CF452" i="104" s="1"/>
  <c r="CF453" i="104" s="1"/>
  <c r="CF454" i="104" s="1"/>
  <c r="CF461" i="104" s="1"/>
  <c r="CF463" i="104" s="1"/>
  <c r="CF467" i="104" s="1"/>
  <c r="CF468" i="104" s="1"/>
  <c r="CF470" i="104" s="1"/>
  <c r="CF471" i="104" s="1"/>
  <c r="CF472" i="104" s="1"/>
  <c r="CF474" i="104" s="1"/>
  <c r="CF475" i="104" s="1"/>
  <c r="CF476" i="104" s="1"/>
  <c r="CF478" i="104" s="1"/>
  <c r="CF479" i="104" s="1"/>
  <c r="CF480" i="104" s="1"/>
  <c r="CF482" i="104" s="1"/>
  <c r="CF483" i="104" s="1"/>
  <c r="CF484" i="104" s="1"/>
  <c r="CF491" i="104" s="1"/>
  <c r="CF493" i="104" s="1"/>
  <c r="CF496" i="104" s="1"/>
  <c r="CF499" i="104" s="1"/>
  <c r="CF500" i="104" s="1"/>
  <c r="CF502" i="104" s="1"/>
  <c r="CF506" i="104" s="1"/>
  <c r="CF507" i="104" s="1"/>
  <c r="CF508" i="104" s="1"/>
  <c r="CF509" i="104" s="1"/>
  <c r="CF510" i="104" s="1"/>
  <c r="CF517" i="104" s="1"/>
  <c r="CF519" i="104" s="1"/>
  <c r="CF524" i="104" s="1"/>
  <c r="CF525" i="104" s="1"/>
  <c r="CF527" i="104" s="1"/>
  <c r="CF528" i="104" s="1"/>
  <c r="CF530" i="104" s="1"/>
  <c r="CF531" i="104" s="1"/>
  <c r="CF533" i="104" s="1"/>
  <c r="CF534" i="104" s="1"/>
  <c r="CF535" i="104" s="1"/>
  <c r="CF536" i="104" s="1"/>
  <c r="CF537" i="104" s="1"/>
  <c r="CF538" i="104" s="1"/>
  <c r="CF546" i="104" s="1"/>
  <c r="CF548" i="104" s="1"/>
  <c r="CF549" i="104" s="1"/>
  <c r="CF550" i="104" s="1"/>
  <c r="CF552" i="104" s="1"/>
  <c r="CF553" i="104" s="1"/>
  <c r="CF554" i="104" s="1"/>
  <c r="CF556" i="104" s="1"/>
  <c r="CF557" i="104" s="1"/>
  <c r="CF559" i="104" s="1"/>
  <c r="CF560" i="104" s="1"/>
  <c r="CF561" i="104" s="1"/>
  <c r="CF562" i="104" s="1"/>
  <c r="CF569" i="104" s="1"/>
  <c r="CF571" i="104" s="1"/>
  <c r="CF576" i="104" s="1"/>
  <c r="CF577" i="104" s="1"/>
  <c r="CF579" i="104" s="1"/>
  <c r="CF580" i="104" s="1"/>
  <c r="CF582" i="104" s="1"/>
  <c r="CF583" i="104" s="1"/>
  <c r="CF585" i="104" s="1"/>
  <c r="CF586" i="104" s="1"/>
  <c r="CF587" i="104" s="1"/>
  <c r="CF594" i="104" s="1"/>
  <c r="CF595" i="104" s="1"/>
  <c r="CF596" i="104" s="1"/>
  <c r="CF598" i="104" s="1"/>
  <c r="CF599" i="104" s="1"/>
  <c r="CF601" i="104" s="1"/>
  <c r="CF602" i="104" s="1"/>
  <c r="CF604" i="104" s="1"/>
  <c r="CF605" i="104" s="1"/>
  <c r="CF606" i="104" s="1"/>
  <c r="CF607" i="104" s="1"/>
  <c r="CF609" i="104" s="1"/>
  <c r="CF611" i="104" s="1"/>
  <c r="CF612" i="104" s="1"/>
  <c r="CF613" i="104" s="1"/>
  <c r="CF621" i="104" s="1"/>
  <c r="CF623" i="104" s="1"/>
  <c r="CF624" i="104" s="1"/>
  <c r="CF625" i="104" s="1"/>
  <c r="CF627" i="104" s="1"/>
  <c r="CF628" i="104" s="1"/>
  <c r="CF629" i="104" s="1"/>
  <c r="CF631" i="104" s="1"/>
  <c r="CF632" i="104" s="1"/>
  <c r="CF634" i="104" s="1"/>
  <c r="CF635" i="104" s="1"/>
  <c r="CF636" i="104" s="1"/>
  <c r="CF637" i="104" s="1"/>
  <c r="CF644" i="104" s="1"/>
  <c r="CF646" i="104" s="1"/>
  <c r="CF649" i="104" s="1"/>
  <c r="CF652" i="104" s="1"/>
  <c r="CF653" i="104" s="1"/>
  <c r="CF655" i="104" s="1"/>
  <c r="CF659" i="104" s="1"/>
  <c r="CF660" i="104" s="1"/>
  <c r="CF661" i="104" s="1"/>
  <c r="CF662" i="104" s="1"/>
  <c r="CF663" i="104" s="1"/>
  <c r="CF664" i="104" s="1"/>
  <c r="CF671" i="104" s="1"/>
  <c r="CF673" i="104" s="1"/>
  <c r="CF676" i="104" s="1"/>
  <c r="CF679" i="104" s="1"/>
  <c r="CF680" i="104" s="1"/>
  <c r="CF682" i="104" s="1"/>
  <c r="CF686" i="104" s="1"/>
  <c r="CF687" i="104" s="1"/>
  <c r="CF688" i="104" s="1"/>
  <c r="CF689" i="104" s="1"/>
  <c r="CF690" i="104" s="1"/>
  <c r="CF697" i="104" s="1"/>
  <c r="CF699" i="104" s="1"/>
  <c r="CF706" i="104" s="1"/>
  <c r="CF707" i="104" s="1"/>
  <c r="CF711" i="104" s="1"/>
  <c r="CF712" i="104" s="1"/>
  <c r="CF716" i="104" s="1"/>
  <c r="CF719" i="104" s="1"/>
  <c r="CF720" i="104" s="1"/>
  <c r="CF721" i="104" s="1"/>
  <c r="CF722" i="104" s="1"/>
  <c r="CF726" i="104" s="1"/>
  <c r="CF727" i="104" s="1"/>
  <c r="CF728" i="104" s="1"/>
  <c r="CF729" i="104" s="1"/>
  <c r="CF730" i="104" s="1"/>
  <c r="CF731" i="104" s="1"/>
  <c r="CF732" i="104" s="1"/>
  <c r="CF734" i="104" s="1"/>
  <c r="CF735" i="104" s="1"/>
  <c r="CF737" i="104" s="1"/>
  <c r="CF738" i="104" s="1"/>
  <c r="CF740" i="104" s="1"/>
  <c r="CF741" i="104" s="1"/>
  <c r="CF742" i="104" s="1"/>
  <c r="CF744" i="104" s="1"/>
  <c r="CF745" i="104" s="1"/>
  <c r="CF747" i="104" s="1"/>
  <c r="CF748" i="104" s="1"/>
  <c r="CF750" i="104" s="1"/>
  <c r="CF751" i="104" s="1"/>
  <c r="CF752" i="104" s="1"/>
  <c r="CF754" i="104" s="1"/>
  <c r="CF755" i="104" s="1"/>
  <c r="CF756" i="104" s="1"/>
  <c r="CF757" i="104" s="1"/>
  <c r="CF758" i="104" s="1"/>
  <c r="CF759" i="104" s="1"/>
  <c r="CF760" i="104" s="1"/>
  <c r="CF762" i="104" s="1"/>
  <c r="CF763" i="104" s="1"/>
  <c r="CF764" i="104" s="1"/>
  <c r="CF765" i="104" s="1"/>
  <c r="CF766" i="104" s="1"/>
  <c r="CF767" i="104" s="1"/>
  <c r="CF773" i="104" s="1"/>
  <c r="CF775" i="104" s="1"/>
  <c r="CF778" i="104" s="1"/>
  <c r="CF779" i="104" s="1"/>
  <c r="CF781" i="104" s="1"/>
  <c r="CF782" i="104" s="1"/>
  <c r="CF783" i="104" s="1"/>
  <c r="CF784" i="104" s="1"/>
  <c r="CF785" i="104" s="1"/>
  <c r="CF786" i="104" s="1"/>
  <c r="CF787" i="104" s="1"/>
  <c r="CF788" i="104" s="1"/>
  <c r="CF789" i="104" s="1"/>
  <c r="CF791" i="104" s="1"/>
  <c r="CF792" i="104" s="1"/>
  <c r="CF793" i="104" s="1"/>
  <c r="CF797" i="104" s="1"/>
  <c r="CF798" i="104" s="1"/>
  <c r="CF799" i="104" s="1"/>
  <c r="CF800" i="104" s="1"/>
  <c r="CF802" i="104" s="1"/>
  <c r="CF803" i="104" s="1"/>
  <c r="CF805" i="104" s="1"/>
  <c r="CF806" i="104" s="1"/>
  <c r="CF807" i="104" s="1"/>
  <c r="CF808" i="104" s="1"/>
  <c r="CF809" i="104" s="1"/>
  <c r="CF811" i="104" s="1"/>
  <c r="CF812" i="104" s="1"/>
  <c r="CF813" i="104" s="1"/>
  <c r="CF815" i="104" s="1"/>
  <c r="CF816" i="104" s="1"/>
  <c r="CF817" i="104" s="1"/>
  <c r="CF818" i="104" s="1"/>
  <c r="CF819" i="104" s="1"/>
  <c r="CF821" i="104" s="1"/>
  <c r="CF822" i="104" s="1"/>
  <c r="CF823" i="104" s="1"/>
  <c r="CF829" i="104" s="1"/>
  <c r="CF831" i="104" s="1"/>
  <c r="CF834" i="104" s="1"/>
  <c r="CF835" i="104" s="1"/>
  <c r="CF837" i="104" s="1"/>
  <c r="CF838" i="104" s="1"/>
  <c r="CF839" i="104" s="1"/>
  <c r="CF840" i="104" s="1"/>
  <c r="CF841" i="104" s="1"/>
  <c r="CF842" i="104" s="1"/>
  <c r="CF844" i="104" s="1"/>
  <c r="CF846" i="104" s="1"/>
  <c r="CF847" i="104" s="1"/>
  <c r="CF851" i="104" s="1"/>
  <c r="CF852" i="104" s="1"/>
  <c r="CF853" i="104" s="1"/>
  <c r="CF854" i="104" s="1"/>
  <c r="CF855" i="104" s="1"/>
  <c r="CF857" i="104" s="1"/>
  <c r="CF858" i="104" s="1"/>
  <c r="CF859" i="104" s="1"/>
  <c r="CF861" i="104" s="1"/>
  <c r="CF862" i="104" s="1"/>
  <c r="CF864" i="104" s="1"/>
  <c r="CF865" i="104" s="1"/>
  <c r="CF866" i="104" s="1"/>
  <c r="CF868" i="104" s="1"/>
  <c r="CF869" i="104" s="1"/>
  <c r="CF871" i="104" s="1"/>
  <c r="CF872" i="104" s="1"/>
  <c r="CF873" i="104" s="1"/>
  <c r="CF874" i="104" s="1"/>
  <c r="CF881" i="104" s="1"/>
  <c r="CF884" i="104" s="1"/>
  <c r="CF885" i="104" s="1"/>
  <c r="CF886" i="104" s="1"/>
  <c r="CF888" i="104" s="1"/>
  <c r="CF889" i="104" s="1"/>
  <c r="CF890" i="104" s="1"/>
  <c r="CF892" i="104" s="1"/>
  <c r="CF893" i="104" s="1"/>
  <c r="CF895" i="104" s="1"/>
  <c r="CF896" i="104" s="1"/>
  <c r="CF898" i="104" s="1"/>
  <c r="CF899" i="104" s="1"/>
  <c r="CF902" i="104" s="1"/>
  <c r="CF903" i="104" s="1"/>
  <c r="CF905" i="104" s="1"/>
  <c r="CF909" i="104" s="1"/>
  <c r="CF910" i="104" s="1"/>
  <c r="CF911" i="104" s="1"/>
  <c r="CF913" i="104" s="1"/>
  <c r="CF920" i="104" s="1"/>
  <c r="CF921" i="104" s="1"/>
  <c r="CF923" i="104" s="1"/>
  <c r="CF924" i="104" s="1"/>
  <c r="CF926" i="104" s="1"/>
  <c r="CF927" i="104" s="1"/>
  <c r="CF929" i="104" s="1"/>
  <c r="CF930" i="104" s="1"/>
  <c r="CF932" i="104" s="1"/>
  <c r="CF933" i="104" s="1"/>
  <c r="CF934" i="104" s="1"/>
  <c r="CF936" i="104" s="1"/>
  <c r="CF943" i="104" s="1"/>
  <c r="CF944" i="104" s="1"/>
  <c r="CF946" i="104" s="1"/>
  <c r="CF947" i="104" s="1"/>
  <c r="CF949" i="104" s="1"/>
  <c r="CF953" i="104" s="1"/>
  <c r="CF954" i="104" s="1"/>
  <c r="CF959" i="104" s="1"/>
  <c r="CF966" i="104" s="1"/>
  <c r="CF967" i="104" s="1"/>
  <c r="CF970" i="104" s="1"/>
  <c r="CF973" i="104" s="1"/>
  <c r="CF975" i="104" s="1"/>
  <c r="CF976" i="104" s="1"/>
  <c r="CF980" i="104" s="1"/>
  <c r="CF981" i="104" s="1"/>
  <c r="CF982" i="104" s="1"/>
  <c r="CF983" i="104" s="1"/>
  <c r="CF985" i="104" s="1"/>
  <c r="CF986" i="104" s="1"/>
  <c r="CF988" i="104" s="1"/>
  <c r="CF989" i="104" s="1"/>
  <c r="CF990" i="104" s="1"/>
  <c r="CF991" i="104" s="1"/>
  <c r="CF993" i="104" s="1"/>
  <c r="CF995" i="104" s="1"/>
  <c r="CF996" i="104" s="1"/>
  <c r="CF998" i="104" s="1"/>
  <c r="CF999" i="104" s="1"/>
  <c r="CF1000" i="104" s="1"/>
  <c r="CF1002" i="104" s="1"/>
  <c r="CF1003" i="104" s="1"/>
  <c r="CF1004" i="104" s="1"/>
  <c r="CF1005" i="104" s="1"/>
  <c r="CF1006" i="104" s="1"/>
  <c r="CF1007" i="104" s="1"/>
  <c r="CF1009" i="104" s="1"/>
  <c r="CF1010" i="104" s="1"/>
  <c r="CF1011" i="104" s="1"/>
  <c r="CF1017" i="104" s="1"/>
  <c r="CF1019" i="104" s="1"/>
  <c r="CF1022" i="104" s="1"/>
  <c r="CF1023" i="104" s="1"/>
  <c r="CF1025" i="104" s="1"/>
  <c r="CF1026" i="104" s="1"/>
  <c r="CF1027" i="104" s="1"/>
  <c r="CF1028" i="104" s="1"/>
  <c r="CF1029" i="104" s="1"/>
  <c r="CF1030" i="104" s="1"/>
  <c r="CF1032" i="104" s="1"/>
  <c r="CF1035" i="104" s="1"/>
  <c r="CF1036" i="104" s="1"/>
  <c r="CF1037" i="104" s="1"/>
  <c r="CF1038" i="104" s="1"/>
  <c r="CF1040" i="104" s="1"/>
  <c r="CF1041" i="104" s="1"/>
  <c r="CF1045" i="104" s="1"/>
  <c r="CF1046" i="104" s="1"/>
  <c r="CF1047" i="104" s="1"/>
  <c r="CF1049" i="104" s="1"/>
  <c r="CF1050" i="104" s="1"/>
  <c r="CF1051" i="104" s="1"/>
  <c r="CF1053" i="104" s="1"/>
  <c r="CF1054" i="104" s="1"/>
  <c r="CF1056" i="104" s="1"/>
  <c r="CF1057" i="104" s="1"/>
  <c r="CF1058" i="104" s="1"/>
  <c r="CF1059" i="104" s="1"/>
  <c r="CF1060" i="104" s="1"/>
  <c r="CF1061" i="104" s="1"/>
  <c r="CF1065" i="104" s="1"/>
  <c r="CF1066" i="104" s="1"/>
  <c r="CF1067" i="104" s="1"/>
  <c r="CF1070" i="104" s="1"/>
  <c r="CF1072" i="104" s="1"/>
  <c r="CF1075" i="104" s="1"/>
  <c r="CF1076" i="104" s="1"/>
  <c r="CF1078" i="104" s="1"/>
  <c r="CF1079" i="104" s="1"/>
  <c r="CF1080" i="104" s="1"/>
  <c r="CF1081" i="104" s="1"/>
  <c r="CF1082" i="104" s="1"/>
  <c r="CF1083" i="104" s="1"/>
  <c r="CF1085" i="104" s="1"/>
  <c r="CF1086" i="104" s="1"/>
  <c r="CF1087" i="104" s="1"/>
  <c r="CF1089" i="104" s="1"/>
  <c r="CF1091" i="104" s="1"/>
  <c r="CF1093" i="104" s="1"/>
  <c r="CF1097" i="104" s="1"/>
  <c r="CF1098" i="104" s="1"/>
  <c r="CF1099" i="104" s="1"/>
  <c r="CF1106" i="104" s="1"/>
  <c r="CF1108" i="104" s="1"/>
  <c r="CF1111" i="104" s="1"/>
  <c r="CF1112" i="104" s="1"/>
  <c r="CF1116" i="104" s="1"/>
  <c r="CF1117" i="104" s="1"/>
  <c r="CF1119" i="104" s="1"/>
  <c r="CF1120" i="104" s="1"/>
  <c r="CF1121" i="104" s="1"/>
  <c r="CF1123" i="104" s="1"/>
  <c r="CF1124" i="104" s="1"/>
  <c r="CF1125" i="104" s="1"/>
  <c r="CF1126" i="104" s="1"/>
  <c r="CF1127" i="104" s="1"/>
  <c r="CF1128" i="104" s="1"/>
  <c r="CF1130" i="104" s="1"/>
  <c r="CF1131" i="104" s="1"/>
  <c r="CF1133" i="104" s="1"/>
  <c r="CF1137" i="104" s="1"/>
  <c r="CF1139" i="104" s="1"/>
  <c r="CF1142" i="104" s="1"/>
  <c r="CF1143" i="104" s="1"/>
  <c r="CF1146" i="104" s="1"/>
  <c r="CF1147" i="104" s="1"/>
  <c r="CF1148" i="104" s="1"/>
  <c r="CF1149" i="104" s="1"/>
  <c r="CF1150" i="104" s="1"/>
  <c r="CF1152" i="104" s="1"/>
  <c r="CF1153" i="104" s="1"/>
  <c r="CF1155" i="104" s="1"/>
  <c r="CF1156" i="104" s="1"/>
  <c r="CF1157" i="104" s="1"/>
  <c r="CF1158" i="104" s="1"/>
  <c r="CF1160" i="104" s="1"/>
  <c r="CF1161" i="104" s="1"/>
  <c r="CF1162" i="104" s="1"/>
  <c r="CF1163" i="104" s="1"/>
  <c r="CF1164" i="104" s="1"/>
  <c r="CF1165" i="104" s="1"/>
  <c r="CF1167" i="104" s="1"/>
  <c r="CF1168" i="104" s="1"/>
  <c r="CF1169" i="104" s="1"/>
  <c r="CF1171" i="104" s="1"/>
  <c r="CF1172" i="104" s="1"/>
  <c r="CF1174" i="104" s="1"/>
  <c r="CF1179" i="104" s="1"/>
  <c r="CF1180" i="104" s="1"/>
  <c r="CF1183" i="104" s="1"/>
  <c r="CF1184" i="104" s="1"/>
  <c r="CF1185" i="104" s="1"/>
  <c r="CF1186" i="104" s="1"/>
  <c r="CF1187" i="104" s="1"/>
  <c r="CF1189" i="104" s="1"/>
  <c r="CF1190" i="104" s="1"/>
  <c r="CF1192" i="104" s="1"/>
  <c r="CF1193" i="104" s="1"/>
  <c r="CF1194" i="104" s="1"/>
  <c r="CF1196" i="104" s="1"/>
  <c r="CF1198" i="104" s="1"/>
  <c r="CF1200" i="104" s="1"/>
  <c r="CF1202" i="104" s="1"/>
  <c r="CF1203" i="104" s="1"/>
  <c r="CF1204" i="104" s="1"/>
  <c r="CF1205" i="104" s="1"/>
  <c r="CF1206" i="104" s="1"/>
  <c r="CF1207" i="104" s="1"/>
  <c r="CF1209" i="104" s="1"/>
  <c r="CF1210" i="104" s="1"/>
  <c r="CF1211" i="104" s="1"/>
  <c r="CF1213" i="104" s="1"/>
  <c r="CF1214" i="104" s="1"/>
  <c r="CF1216" i="104" s="1"/>
  <c r="CF1221" i="104" s="1"/>
  <c r="CF1222" i="104" s="1"/>
  <c r="CF1237" i="104" s="1"/>
  <c r="CF1238" i="104" s="1"/>
  <c r="CF1239" i="104" s="1"/>
  <c r="CF1240" i="104" s="1"/>
  <c r="CF1241" i="104" s="1"/>
  <c r="CF1242" i="104" s="1"/>
  <c r="CF1244" i="104" s="1"/>
  <c r="CF1245" i="104" s="1"/>
  <c r="CF1246" i="104" s="1"/>
  <c r="CF1248" i="104" s="1"/>
  <c r="CF1251" i="104" s="1"/>
  <c r="CF1254" i="104" s="1"/>
  <c r="CF1257" i="104" s="1"/>
  <c r="CF1260" i="104" s="1"/>
  <c r="CF1261" i="104" s="1"/>
  <c r="CF1262" i="104" s="1"/>
  <c r="CF1263" i="104" s="1"/>
  <c r="CF1264" i="104" s="1"/>
  <c r="CF1266" i="104" s="1"/>
  <c r="CF1272" i="104" s="1"/>
  <c r="CF1277" i="104" s="1"/>
  <c r="CF1278" i="104" s="1"/>
  <c r="CF1279" i="104" s="1"/>
  <c r="CF1280" i="104" s="1"/>
  <c r="CF1282" i="104" s="1"/>
  <c r="CF1283" i="104" s="1"/>
  <c r="CF1284" i="104" s="1"/>
  <c r="CF1285" i="104" s="1"/>
  <c r="CF1287" i="104" s="1"/>
  <c r="CF1288" i="104" s="1"/>
  <c r="CF1290" i="104" s="1"/>
  <c r="CF1291" i="104" s="1"/>
  <c r="CF1292" i="104" s="1"/>
  <c r="CF1294" i="104" s="1"/>
  <c r="CF1296" i="104" s="1"/>
  <c r="CF1300" i="104" s="1"/>
  <c r="CF1302" i="104" s="1"/>
  <c r="CF1306" i="104" s="1"/>
  <c r="CF1308" i="104" s="1"/>
  <c r="CF1311" i="104" s="1"/>
  <c r="CF1313" i="104" s="1"/>
  <c r="CF1314" i="104" s="1"/>
  <c r="CF1316" i="104" s="1"/>
  <c r="CF1319" i="104" s="1"/>
  <c r="CF1321" i="104" s="1"/>
  <c r="CF1324" i="104" s="1"/>
  <c r="CF1325" i="104" s="1"/>
  <c r="CF1326" i="104" s="1"/>
  <c r="CF1327" i="104" s="1"/>
  <c r="CF1328" i="104" s="1"/>
  <c r="CF1329" i="104" s="1"/>
  <c r="CF1330" i="104" s="1"/>
  <c r="CF1331" i="104" s="1"/>
  <c r="CF1332" i="104" s="1"/>
  <c r="CF1334" i="104" s="1"/>
  <c r="CF1340" i="104" s="1"/>
  <c r="CF1345" i="104" s="1"/>
  <c r="CF1346" i="104" s="1"/>
  <c r="CF1347" i="104" s="1"/>
  <c r="CF1348" i="104" s="1"/>
  <c r="CF1350" i="104" s="1"/>
  <c r="CF1351" i="104" s="1"/>
  <c r="CF1352" i="104" s="1"/>
  <c r="CF1353" i="104" s="1"/>
  <c r="CF1355" i="104" s="1"/>
  <c r="CF1356" i="104" s="1"/>
  <c r="CF1358" i="104" s="1"/>
  <c r="CF1359" i="104" s="1"/>
  <c r="CF1360" i="104" s="1"/>
  <c r="CF1362" i="104" s="1"/>
  <c r="CF1364" i="104" s="1"/>
  <c r="CF1368" i="104" s="1"/>
  <c r="CF1370" i="104" s="1"/>
  <c r="CF1374" i="104" s="1"/>
  <c r="CF1376" i="104" s="1"/>
  <c r="CF1379" i="104" s="1"/>
  <c r="CF1381" i="104" s="1"/>
  <c r="CF1382" i="104" s="1"/>
  <c r="CF1384" i="104" s="1"/>
  <c r="CF1387" i="104" s="1"/>
  <c r="CF1389" i="104" s="1"/>
  <c r="CF1392" i="104" s="1"/>
  <c r="CF1393" i="104" s="1"/>
  <c r="CF1394" i="104" s="1"/>
  <c r="CF1396" i="104" s="1"/>
  <c r="CF1402" i="104" s="1"/>
  <c r="CF1407" i="104" s="1"/>
  <c r="CF1408" i="104" s="1"/>
  <c r="CF1409" i="104" s="1"/>
  <c r="CF1410" i="104" s="1"/>
  <c r="CF1412" i="104" s="1"/>
  <c r="CF1415" i="104" s="1"/>
  <c r="CF1417" i="104" s="1"/>
  <c r="CF1418" i="104" s="1"/>
  <c r="CF1420" i="104" s="1"/>
  <c r="CF1421" i="104" s="1"/>
  <c r="CF1422" i="104" s="1"/>
  <c r="CF1424" i="104" s="1"/>
  <c r="CF1426" i="104" s="1"/>
  <c r="CF1430" i="104" s="1"/>
  <c r="CF1432" i="104" s="1"/>
  <c r="CF1436" i="104" s="1"/>
  <c r="CF1438" i="104" s="1"/>
  <c r="CF1441" i="104" s="1"/>
  <c r="CF1443" i="104" s="1"/>
  <c r="CF1444" i="104" s="1"/>
  <c r="CF1446" i="104" s="1"/>
  <c r="CF1449" i="104" s="1"/>
  <c r="CF1451" i="104" s="1"/>
  <c r="CF1454" i="104" s="1"/>
  <c r="CF1455" i="104" s="1"/>
  <c r="CF1456" i="104" s="1"/>
  <c r="CF1457" i="104" s="1"/>
  <c r="CF1458" i="104" s="1"/>
  <c r="CF1459" i="104" s="1"/>
  <c r="CF1460" i="104" s="1"/>
  <c r="CF1461" i="104" s="1"/>
  <c r="CF1462" i="104" s="1"/>
  <c r="CF1463" i="104" s="1"/>
  <c r="CF1465" i="104" s="1"/>
  <c r="CF1471" i="104" s="1"/>
  <c r="CF1476" i="104" s="1"/>
  <c r="CF1477" i="104" s="1"/>
  <c r="CF1478" i="104" s="1"/>
  <c r="CF1479" i="104" s="1"/>
  <c r="CF1481" i="104" s="1"/>
  <c r="CF1482" i="104" s="1"/>
  <c r="CF1483" i="104" s="1"/>
  <c r="CF1484" i="104" s="1"/>
  <c r="CF1486" i="104" s="1"/>
  <c r="CF1487" i="104" s="1"/>
  <c r="CF1489" i="104" s="1"/>
  <c r="CF1490" i="104" s="1"/>
  <c r="CF1491" i="104" s="1"/>
  <c r="CF1493" i="104" s="1"/>
  <c r="CF1495" i="104" s="1"/>
  <c r="CF1499" i="104" s="1"/>
  <c r="CF1501" i="104" s="1"/>
  <c r="CF1505" i="104" s="1"/>
  <c r="CF1507" i="104" s="1"/>
  <c r="CF1510" i="104" s="1"/>
  <c r="CF1512" i="104" s="1"/>
  <c r="CF1513" i="104" s="1"/>
  <c r="CF1515" i="104" s="1"/>
  <c r="CF1518" i="104" s="1"/>
  <c r="CF1520" i="104" s="1"/>
  <c r="CF1523" i="104" s="1"/>
  <c r="CF1524" i="104" s="1"/>
  <c r="CF1525" i="104" s="1"/>
  <c r="CF1526" i="104" s="1"/>
  <c r="CF1528" i="104" s="1"/>
  <c r="CF1533" i="104" s="1"/>
  <c r="CF1534" i="104" s="1"/>
  <c r="CF1540" i="104" s="1"/>
  <c r="CF1541" i="104" s="1"/>
  <c r="CF1542" i="104" s="1"/>
  <c r="CF1544" i="104" s="1"/>
  <c r="CF1545" i="104" s="1"/>
  <c r="CF1546" i="104" s="1"/>
  <c r="CF1548" i="104" s="1"/>
  <c r="CF1551" i="104" s="1"/>
  <c r="CF1552" i="104" s="1"/>
  <c r="CF1553" i="104" s="1"/>
  <c r="CF1554" i="104" s="1"/>
  <c r="CF1555" i="104" s="1"/>
  <c r="CF1557" i="104" s="1"/>
  <c r="CF1563" i="104" s="1"/>
  <c r="CF1567" i="104" s="1"/>
  <c r="CF1568" i="104" s="1"/>
  <c r="CF1569" i="104" s="1"/>
  <c r="CF1570" i="104" s="1"/>
  <c r="CF1572" i="104" s="1"/>
  <c r="CF1573" i="104" s="1"/>
  <c r="CF1574" i="104" s="1"/>
  <c r="CF1575" i="104" s="1"/>
  <c r="CF1577" i="104" s="1"/>
  <c r="CF1578" i="104" s="1"/>
  <c r="CF1579" i="104" s="1"/>
  <c r="CF1580" i="104" s="1"/>
  <c r="CF1582" i="104" s="1"/>
  <c r="CF1584" i="104" s="1"/>
  <c r="CF1586" i="104" s="1"/>
  <c r="CF1588" i="104" s="1"/>
  <c r="CF1589" i="104" s="1"/>
  <c r="CF1590" i="104" s="1"/>
  <c r="CF1591" i="104" s="1"/>
  <c r="CF1592" i="104" s="1"/>
  <c r="CF1593" i="104" s="1"/>
  <c r="CF1595" i="104" s="1"/>
  <c r="CF1596" i="104" s="1"/>
  <c r="CF1597" i="104" s="1"/>
  <c r="CF1598" i="104" s="1"/>
  <c r="CF1599" i="104" s="1"/>
  <c r="CF1600" i="104" s="1"/>
  <c r="CF1610" i="104" s="1"/>
  <c r="CF1612" i="104" s="1"/>
  <c r="CF1614" i="104" s="1"/>
  <c r="CF1616" i="104" s="1"/>
  <c r="CF1619" i="104" s="1"/>
  <c r="CF1620" i="104" s="1"/>
  <c r="CF1622" i="104" s="1"/>
  <c r="CF1624" i="104" s="1"/>
  <c r="CF1626" i="104" s="1"/>
  <c r="CF1630" i="104" s="1"/>
  <c r="CF1631" i="104" s="1"/>
  <c r="CF1636" i="104" s="1"/>
  <c r="CF1637" i="104" s="1"/>
  <c r="CF1638" i="104" s="1"/>
  <c r="CF1640" i="104" s="1"/>
  <c r="CF1641" i="104" s="1"/>
  <c r="CF1642" i="104" s="1"/>
  <c r="CF1644" i="104" s="1"/>
  <c r="CF1645" i="104" s="1"/>
  <c r="CF1647" i="104" s="1"/>
  <c r="CF1648" i="104" s="1"/>
  <c r="CF1650" i="104" s="1"/>
  <c r="CF1651" i="104" s="1"/>
  <c r="CF1652" i="104" s="1"/>
  <c r="CF1653" i="104" s="1"/>
  <c r="CF1654" i="104" s="1"/>
  <c r="CF1655" i="104" s="1"/>
  <c r="CF1656" i="104" s="1"/>
  <c r="CF1660" i="104" s="1"/>
  <c r="CF1664" i="104" s="1"/>
  <c r="CF1666" i="104" s="1"/>
  <c r="CF1669" i="104" s="1"/>
  <c r="CF1670" i="104" s="1"/>
  <c r="CF1672" i="104" s="1"/>
  <c r="CF1673" i="104" s="1"/>
  <c r="CF1674" i="104" s="1"/>
  <c r="CF1675" i="104" s="1"/>
  <c r="CF1676" i="104" s="1"/>
  <c r="CF1678" i="104" s="1"/>
  <c r="CF1681" i="104" s="1"/>
  <c r="CF1682" i="104" s="1"/>
  <c r="CF1683" i="104" s="1"/>
  <c r="CF1684" i="104" s="1"/>
  <c r="CF1685" i="104" s="1"/>
  <c r="CF1687" i="104" s="1"/>
  <c r="CF1688" i="104" s="1"/>
  <c r="CF1690" i="104" s="1"/>
  <c r="CF1691" i="104" s="1"/>
  <c r="CF1693" i="104" s="1"/>
  <c r="CF1694" i="104" s="1"/>
  <c r="CF1695" i="104" s="1"/>
  <c r="CF1697" i="104" s="1"/>
  <c r="CF1698" i="104" s="1"/>
  <c r="CF1699" i="104" s="1"/>
  <c r="CF1700" i="104" s="1"/>
  <c r="CF1701" i="104" s="1"/>
  <c r="CF1702" i="104" s="1"/>
  <c r="CF1706" i="104" s="1"/>
  <c r="CF1710" i="104" s="1"/>
  <c r="CF1712" i="104" s="1"/>
  <c r="CF1715" i="104" s="1"/>
  <c r="CF1716" i="104" s="1"/>
  <c r="CF1719" i="104" s="1"/>
  <c r="CF1720" i="104" s="1"/>
  <c r="CF1722" i="104" s="1"/>
  <c r="CF1723" i="104" s="1"/>
  <c r="CF1724" i="104" s="1"/>
  <c r="CF1725" i="104" s="1"/>
  <c r="CF1726" i="104" s="1"/>
  <c r="CF1727" i="104" s="1"/>
  <c r="CF1728" i="104" s="1"/>
  <c r="CF1729" i="104" s="1"/>
  <c r="CF1731" i="104" s="1"/>
  <c r="CF1732" i="104" s="1"/>
  <c r="CF1733" i="104" s="1"/>
  <c r="CF1734" i="104" s="1"/>
  <c r="CF1735" i="104" s="1"/>
  <c r="CF1736" i="104" s="1"/>
  <c r="CF1738" i="104" s="1"/>
  <c r="CF1745" i="104" s="1"/>
  <c r="CF1747" i="104" s="1"/>
  <c r="CF1749" i="104" s="1"/>
  <c r="CF1750" i="104" s="1"/>
  <c r="CF1752" i="104" s="1"/>
  <c r="CF1753" i="104" s="1"/>
  <c r="CF1755" i="104" s="1"/>
  <c r="CF1756" i="104" s="1"/>
  <c r="CF1758" i="104" s="1"/>
  <c r="CF1759" i="104" s="1"/>
  <c r="CF1760" i="104" s="1"/>
  <c r="CF1761" i="104" s="1"/>
  <c r="CF1764" i="104" s="1"/>
  <c r="CF1771" i="104" s="1"/>
  <c r="CF1772" i="104" s="1"/>
  <c r="CF1773" i="104" s="1"/>
  <c r="CF1775" i="104" s="1"/>
  <c r="CF1779" i="104" s="1"/>
  <c r="CF1780" i="104" s="1"/>
  <c r="CF1781" i="104" s="1"/>
  <c r="CF1783" i="104" s="1"/>
  <c r="CF1787" i="104" s="1"/>
  <c r="CF1790" i="104" s="1"/>
  <c r="CF1791" i="104" s="1"/>
  <c r="CF1793" i="104" s="1"/>
  <c r="CF1794" i="104" s="1"/>
  <c r="CF1797" i="104" s="1"/>
  <c r="CF1798" i="104" s="1"/>
  <c r="CF1800" i="104" s="1"/>
  <c r="CF1801" i="104" s="1"/>
  <c r="CF1802" i="104" s="1"/>
  <c r="CF1803" i="104" s="1"/>
  <c r="CF1804" i="104" s="1"/>
  <c r="CF1805" i="104" s="1"/>
  <c r="CF1806" i="104" s="1"/>
  <c r="CF1807" i="104" s="1"/>
  <c r="CF1809" i="104" s="1"/>
  <c r="CF1810" i="104" s="1"/>
  <c r="CF1811" i="104" s="1"/>
  <c r="CF1812" i="104" s="1"/>
  <c r="CF1813" i="104" s="1"/>
  <c r="CF1814" i="104" s="1"/>
  <c r="CF1816" i="104" s="1"/>
  <c r="CF1822" i="104" s="1"/>
  <c r="CF1823" i="104" s="1"/>
  <c r="CF1826" i="104" s="1"/>
  <c r="CF1827" i="104" s="1"/>
  <c r="CF1828" i="104" s="1"/>
  <c r="CF1830" i="104" s="1"/>
  <c r="CF1831" i="104" s="1"/>
  <c r="CF1833" i="104" s="1"/>
  <c r="CF1835" i="104" s="1"/>
  <c r="CF1837" i="104" s="1"/>
  <c r="CF1838" i="104" s="1"/>
  <c r="CF1839" i="104" s="1"/>
  <c r="CF1841" i="104" s="1"/>
  <c r="CF1842" i="104" s="1"/>
  <c r="CF1843" i="104" s="1"/>
  <c r="CF1844" i="104" s="1"/>
  <c r="CF1845" i="104" s="1"/>
  <c r="CF1847" i="104" s="1"/>
  <c r="CF1849" i="104" s="1"/>
  <c r="CF1851" i="104" s="1"/>
  <c r="CF1852" i="104" s="1"/>
  <c r="CF1853" i="104" s="1"/>
  <c r="CF1854" i="104" s="1"/>
  <c r="CF1856" i="104" s="1"/>
  <c r="CF1857" i="104" s="1"/>
  <c r="CF1858" i="104" s="1"/>
  <c r="CF1859" i="104" s="1"/>
  <c r="CF1860" i="104" s="1"/>
  <c r="CF1861" i="104" s="1"/>
  <c r="CF1863" i="104" s="1"/>
  <c r="CF1869" i="104" s="1"/>
  <c r="CF1870" i="104" s="1"/>
  <c r="CF1877" i="104" s="1"/>
  <c r="CF1878" i="104" s="1"/>
  <c r="CF1879" i="104" s="1"/>
  <c r="CF1881" i="104" s="1"/>
  <c r="CF1882" i="104" s="1"/>
  <c r="CF1883" i="104" s="1"/>
  <c r="CF1885" i="104" s="1"/>
  <c r="CF1888" i="104" s="1"/>
  <c r="CF1889" i="104" s="1"/>
  <c r="CF1890" i="104" s="1"/>
  <c r="CF1891" i="104" s="1"/>
  <c r="CF1892" i="104" s="1"/>
  <c r="CF1893" i="104" s="1"/>
  <c r="CF1902" i="104" s="1"/>
  <c r="CF1907" i="104" s="1"/>
  <c r="CF1908" i="104" s="1"/>
  <c r="CF1910" i="104" s="1"/>
  <c r="CF1911" i="104" s="1"/>
  <c r="CF1912" i="104" s="1"/>
  <c r="CF1913" i="104" s="1"/>
  <c r="CF1915" i="104" s="1"/>
  <c r="CF1917" i="104" s="1"/>
  <c r="CF1919" i="104" s="1"/>
  <c r="CF1921" i="104" s="1"/>
  <c r="CF1923" i="104" s="1"/>
  <c r="CF1924" i="104" s="1"/>
  <c r="CF1925" i="104" s="1"/>
  <c r="CF1927" i="104" s="1"/>
  <c r="CF1933" i="104" s="1"/>
  <c r="CF1936" i="104" s="1"/>
  <c r="CF1937" i="104" s="1"/>
  <c r="CF1938" i="104" s="1"/>
  <c r="CF1940" i="104" s="1"/>
  <c r="CF1941" i="104" s="1"/>
  <c r="CF1942" i="104" s="1"/>
  <c r="CF1943" i="104" s="1"/>
  <c r="CF1945" i="104" s="1"/>
  <c r="CF1946" i="104" s="1"/>
  <c r="CF1947" i="104" s="1"/>
  <c r="CF1948" i="104" s="1"/>
  <c r="CF1949" i="104" s="1"/>
  <c r="CF1950" i="104" s="1"/>
  <c r="CF1952" i="104" s="1"/>
  <c r="CF1953" i="104" s="1"/>
  <c r="CF1954" i="104" s="1"/>
  <c r="CF1955" i="104" s="1"/>
  <c r="CF1956" i="104" s="1"/>
  <c r="CF1957" i="104" s="1"/>
  <c r="CF1959" i="104" s="1"/>
  <c r="CF1968" i="104" s="1"/>
  <c r="CF1970" i="104" s="1"/>
  <c r="CF1973" i="104" s="1"/>
  <c r="CF1975" i="104" s="1"/>
  <c r="CF1978" i="104" s="1"/>
  <c r="CF1981" i="104" s="1"/>
  <c r="CF1982" i="104" s="1"/>
  <c r="CF1984" i="104" s="1"/>
  <c r="CF1986" i="104" s="1"/>
  <c r="CF1988" i="104" s="1"/>
  <c r="CF1990" i="104" s="1"/>
  <c r="CF1992" i="104" s="1"/>
  <c r="CF1994" i="104" s="1"/>
  <c r="CF1995" i="104" s="1"/>
  <c r="CF1996" i="104" s="1"/>
  <c r="CF1997" i="104" s="1"/>
  <c r="CF1998" i="104" s="1"/>
  <c r="CF1999" i="104" s="1"/>
  <c r="CF2000" i="104" s="1"/>
  <c r="CF2001" i="104" s="1"/>
  <c r="CF2002" i="104" s="1"/>
  <c r="CF2003" i="104" s="1"/>
  <c r="CF2004" i="104" s="1"/>
  <c r="CF2005" i="104" s="1"/>
  <c r="CF2009" i="104" s="1"/>
  <c r="CF2010" i="104" s="1"/>
  <c r="CF2011" i="104" s="1"/>
  <c r="CF2012" i="104" s="1"/>
  <c r="CF2013" i="104" s="1"/>
  <c r="CF2015" i="104" s="1"/>
  <c r="CF2017" i="104" s="1"/>
  <c r="CF2022" i="104" s="1"/>
  <c r="CF2026" i="104" s="1"/>
  <c r="CF2028" i="104" s="1"/>
  <c r="CF2030" i="104" s="1"/>
  <c r="CF2033" i="104" s="1"/>
  <c r="CF2036" i="104" s="1"/>
  <c r="CF2039" i="104" s="1"/>
  <c r="CF2040" i="104" s="1"/>
  <c r="CF2041" i="104" s="1"/>
  <c r="CF2046" i="104" s="1"/>
  <c r="CF2047" i="104" s="1"/>
  <c r="CF2048" i="104" s="1"/>
  <c r="CF2049" i="104" s="1"/>
  <c r="CF2050" i="104" s="1"/>
  <c r="CF2052" i="104" s="1"/>
  <c r="CF2053" i="104" s="1"/>
  <c r="CF2054" i="104" s="1"/>
  <c r="CF2055" i="104" s="1"/>
  <c r="CF2056" i="104" s="1"/>
  <c r="CF2057" i="104" s="1"/>
  <c r="CF2059" i="104" s="1"/>
  <c r="CF2060" i="104" s="1"/>
  <c r="CF2062" i="104" s="1"/>
  <c r="CF2063" i="104" s="1"/>
  <c r="CF2064" i="104" s="1"/>
  <c r="CF2065" i="104" s="1"/>
  <c r="CF2066" i="104" s="1"/>
  <c r="CF2067" i="104" s="1"/>
  <c r="CF2069" i="104" s="1"/>
  <c r="CF2070" i="104" s="1"/>
  <c r="CF2071" i="104" s="1"/>
  <c r="CF2072" i="104" s="1"/>
  <c r="CF2073" i="104" s="1"/>
  <c r="CF2074" i="104" s="1"/>
  <c r="CF2075" i="104" s="1"/>
  <c r="CF2076" i="104" s="1"/>
  <c r="CF2078" i="104" s="1"/>
  <c r="CF2079" i="104" s="1"/>
  <c r="CF2080" i="104" s="1"/>
  <c r="CF2081" i="104" s="1"/>
  <c r="CF2090" i="104" s="1"/>
  <c r="CF2091" i="104" s="1"/>
  <c r="CF2092" i="104" s="1"/>
  <c r="CF2094" i="104" s="1"/>
  <c r="CF2097" i="104" s="1"/>
  <c r="CF2098" i="104" s="1"/>
  <c r="CF2099" i="104" s="1"/>
  <c r="CF2100" i="104" s="1"/>
  <c r="CF2102" i="104" s="1"/>
  <c r="CF2103" i="104" s="1"/>
  <c r="CF2105" i="104" s="1"/>
  <c r="CF2106" i="104" s="1"/>
  <c r="CF2107" i="104" s="1"/>
  <c r="CF2108" i="104" s="1"/>
  <c r="CF2109" i="104" s="1"/>
  <c r="CF2110" i="104" s="1"/>
  <c r="CF2111" i="104" s="1"/>
  <c r="CF2112" i="104" s="1"/>
  <c r="CF2113" i="104" s="1"/>
  <c r="CF2114" i="104" s="1"/>
  <c r="CF2115" i="104" s="1"/>
  <c r="CF2116" i="104" s="1"/>
  <c r="CF2117" i="104" s="1"/>
  <c r="CF2119" i="104" s="1"/>
  <c r="CF2120" i="104" s="1"/>
  <c r="CF2122" i="104" s="1"/>
  <c r="CF2123" i="104" s="1"/>
  <c r="CF2124" i="104" s="1"/>
  <c r="CF2125" i="104" s="1"/>
  <c r="CF2126" i="104" s="1"/>
  <c r="CF2127" i="104" s="1"/>
  <c r="CF2128" i="104" s="1"/>
  <c r="CF2129" i="104" s="1"/>
  <c r="CF2130" i="104" s="1"/>
  <c r="CF2131" i="104" s="1"/>
  <c r="CF2132" i="104" s="1"/>
  <c r="CF2133" i="104" s="1"/>
  <c r="CF2135" i="104" s="1"/>
  <c r="CF2137" i="104" s="1"/>
  <c r="CF2138" i="104" s="1"/>
  <c r="CF2139" i="104" s="1"/>
  <c r="CF2140" i="104" s="1"/>
  <c r="CF2141" i="104" s="1"/>
  <c r="CF2142" i="104" s="1"/>
  <c r="CF2143" i="104" s="1"/>
  <c r="CF2144" i="104" s="1"/>
  <c r="CF2145" i="104" s="1"/>
  <c r="CF2146" i="104" s="1"/>
  <c r="CF2147" i="104" s="1"/>
  <c r="CF2148" i="104" s="1"/>
  <c r="CF2149" i="104" s="1"/>
  <c r="CF2152" i="104" s="1"/>
  <c r="CF2155" i="104" s="1"/>
  <c r="CF2158" i="104" s="1"/>
  <c r="CF2160" i="104" s="1"/>
  <c r="CF2162" i="104" s="1"/>
  <c r="CF2168" i="104" s="1"/>
  <c r="I43" i="95"/>
  <c r="P15" i="85"/>
  <c r="E4" i="95" l="1"/>
  <c r="F2" i="93"/>
  <c r="E2" i="93"/>
  <c r="AF1" i="97" l="1"/>
  <c r="E1" i="97"/>
  <c r="BO1" i="82"/>
  <c r="BZ59" i="97" l="1"/>
  <c r="BZ60" i="97"/>
  <c r="BZ61" i="97"/>
  <c r="BZ62" i="97"/>
  <c r="BZ43" i="97"/>
  <c r="CA43" i="97" s="1"/>
  <c r="BZ39" i="97"/>
  <c r="CA39" i="97" s="1"/>
  <c r="BZ63" i="97" l="1"/>
  <c r="BZ58" i="97"/>
  <c r="BZ56" i="97"/>
  <c r="CA56" i="97" s="1"/>
  <c r="BZ55" i="97"/>
  <c r="CA55" i="97" s="1"/>
  <c r="BZ53" i="97"/>
  <c r="CA53" i="97" s="1"/>
  <c r="BZ50" i="97"/>
  <c r="CA50" i="97" s="1"/>
  <c r="BZ49" i="97"/>
  <c r="CA49" i="97" s="1"/>
  <c r="BZ47" i="97"/>
  <c r="BZ46" i="97"/>
  <c r="BZ45" i="97"/>
  <c r="BZ41" i="97"/>
  <c r="CA41" i="97" s="1"/>
  <c r="BZ40" i="97"/>
  <c r="CA40" i="97" s="1"/>
  <c r="BZ38" i="97"/>
  <c r="CA38" i="97" s="1"/>
  <c r="BZ33" i="97"/>
  <c r="BZ32" i="97"/>
  <c r="BZ31" i="97"/>
  <c r="BZ30" i="97"/>
  <c r="BZ29" i="97"/>
  <c r="BZ27" i="97"/>
  <c r="CA27" i="97" s="1"/>
  <c r="BZ26" i="97"/>
  <c r="CA26" i="97" s="1"/>
  <c r="BZ25" i="97"/>
  <c r="BZ23" i="97"/>
  <c r="CA23" i="97" s="1"/>
  <c r="BZ22" i="97"/>
  <c r="CA22" i="97" s="1"/>
  <c r="BZ21" i="97"/>
  <c r="CA21" i="97" s="1"/>
  <c r="BZ19" i="97"/>
  <c r="CA19" i="97" s="1"/>
  <c r="BZ18" i="97"/>
  <c r="CA18" i="97" s="1"/>
  <c r="BZ15" i="97"/>
  <c r="CA15" i="97" s="1"/>
  <c r="BZ14" i="97"/>
  <c r="CA14" i="97" s="1"/>
  <c r="BZ13" i="97"/>
  <c r="CA13" i="97" s="1"/>
  <c r="BZ11" i="97"/>
  <c r="CA11" i="97" s="1"/>
  <c r="BZ10" i="97"/>
  <c r="CA10" i="97" s="1"/>
  <c r="I67" i="97" l="1"/>
  <c r="F45" i="95" s="1"/>
  <c r="I66" i="97"/>
  <c r="E45" i="95" s="1"/>
  <c r="I69" i="97"/>
  <c r="H45" i="95" s="1"/>
  <c r="I68" i="97"/>
  <c r="G45" i="95" s="1"/>
  <c r="CI2" i="82"/>
  <c r="F44" i="95" s="1"/>
  <c r="CJ2" i="82"/>
  <c r="G44" i="95" s="1"/>
  <c r="CK2" i="82"/>
  <c r="H44" i="95" s="1"/>
  <c r="I45" i="95" l="1"/>
  <c r="I44" i="95"/>
  <c r="I70" i="97"/>
  <c r="J24" i="95" l="1"/>
  <c r="J26" i="95" s="1"/>
  <c r="J50" i="95"/>
  <c r="K13" i="95" s="1"/>
  <c r="X31" i="94"/>
  <c r="X30" i="94"/>
  <c r="X29" i="94"/>
  <c r="X28" i="94"/>
  <c r="X27" i="94"/>
  <c r="X26" i="94"/>
  <c r="X25" i="94"/>
  <c r="X24" i="94"/>
  <c r="X23" i="94"/>
  <c r="X22" i="94"/>
  <c r="X21" i="94"/>
  <c r="X20" i="94"/>
  <c r="X19" i="94"/>
  <c r="X18" i="94"/>
  <c r="X17" i="94"/>
  <c r="X16" i="94"/>
  <c r="X15" i="94"/>
  <c r="X14" i="94"/>
  <c r="X13" i="94"/>
  <c r="W13" i="94"/>
  <c r="X12" i="94"/>
  <c r="W12" i="94"/>
  <c r="X11" i="94"/>
  <c r="W11" i="94"/>
  <c r="AB10" i="94"/>
  <c r="Y10" i="94"/>
  <c r="X10" i="94"/>
  <c r="W10" i="94"/>
  <c r="AB9" i="94"/>
  <c r="Y9" i="94"/>
  <c r="X9" i="94"/>
  <c r="W9" i="94"/>
  <c r="AB8" i="94"/>
  <c r="Y8" i="94"/>
  <c r="X8" i="94"/>
  <c r="W8" i="94"/>
  <c r="AB7" i="94"/>
  <c r="Z7" i="94"/>
  <c r="Y7" i="94"/>
  <c r="X7" i="94"/>
  <c r="W7" i="94"/>
  <c r="AB6" i="94"/>
  <c r="Z6" i="94"/>
  <c r="Y6" i="94"/>
  <c r="X6" i="94"/>
  <c r="W6" i="94"/>
  <c r="AB5" i="94"/>
  <c r="Z5" i="94"/>
  <c r="Y5" i="94"/>
  <c r="X5" i="94"/>
  <c r="W5" i="94"/>
  <c r="AB4" i="94"/>
  <c r="AA4" i="94"/>
  <c r="Z4" i="94"/>
  <c r="Y4" i="94"/>
  <c r="X4" i="94"/>
  <c r="W4" i="94"/>
  <c r="AB3" i="94"/>
  <c r="AA3" i="94"/>
  <c r="Z3" i="94"/>
  <c r="Y3" i="94"/>
  <c r="X3" i="94"/>
  <c r="W3" i="94"/>
  <c r="E14" i="95" l="1"/>
  <c r="H50" i="95"/>
  <c r="I20" i="95" s="1"/>
  <c r="I41" i="95"/>
  <c r="AS3" i="82" l="1"/>
  <c r="I3" i="82"/>
  <c r="AS2" i="82"/>
  <c r="I2" i="82"/>
  <c r="AS1" i="82"/>
  <c r="I1" i="82"/>
  <c r="A33" i="96" l="1"/>
  <c r="R4" i="96" s="1"/>
  <c r="C33" i="96"/>
  <c r="R6" i="96" s="1"/>
  <c r="E46" i="95" s="1"/>
  <c r="B33" i="96"/>
  <c r="R5" i="96" s="1"/>
  <c r="D33" i="96"/>
  <c r="E50" i="95" l="1"/>
  <c r="I14" i="95" s="1"/>
  <c r="R7" i="96"/>
  <c r="F46" i="95" s="1"/>
  <c r="F50" i="95" s="1"/>
  <c r="I16" i="95" s="1"/>
  <c r="R8" i="96" l="1"/>
  <c r="G46" i="95" s="1"/>
  <c r="G50" i="95" s="1"/>
  <c r="I18" i="95" s="1"/>
  <c r="K12" i="95" l="1"/>
  <c r="I46" i="95"/>
  <c r="I50" i="95" s="1"/>
  <c r="J22" i="95" l="1"/>
  <c r="K20" i="95"/>
  <c r="K14" i="95"/>
  <c r="K16" i="95"/>
  <c r="K18" i="9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渡部真人 / MASATO，WATANABE</author>
  </authors>
  <commentList>
    <comment ref="D2" authorId="0" shapeId="0" xr:uid="{DD409DED-1310-4E9C-88A6-1830F5BBD985}">
      <text>
        <r>
          <rPr>
            <b/>
            <sz val="9"/>
            <color indexed="81"/>
            <rFont val="MS P ゴシック"/>
            <family val="3"/>
            <charset val="128"/>
          </rPr>
          <t>メニューの名称と合わせる</t>
        </r>
        <r>
          <rPr>
            <sz val="9"/>
            <color indexed="81"/>
            <rFont val="MS P ゴシック"/>
            <family val="3"/>
            <charset val="128"/>
          </rPr>
          <t xml:space="preserve">
</t>
        </r>
      </text>
    </comment>
  </commentList>
</comments>
</file>

<file path=xl/sharedStrings.xml><?xml version="1.0" encoding="utf-8"?>
<sst xmlns="http://schemas.openxmlformats.org/spreadsheetml/2006/main" count="10770" uniqueCount="2398">
  <si>
    <t>画面ID</t>
    <rPh sb="0" eb="2">
      <t>ガメン</t>
    </rPh>
    <phoneticPr fontId="6"/>
  </si>
  <si>
    <t>画面名称</t>
    <rPh sb="0" eb="2">
      <t>ガメン</t>
    </rPh>
    <rPh sb="2" eb="4">
      <t>メイショウ</t>
    </rPh>
    <phoneticPr fontId="6"/>
  </si>
  <si>
    <t>備考</t>
    <rPh sb="0" eb="2">
      <t>ビコウ</t>
    </rPh>
    <phoneticPr fontId="6"/>
  </si>
  <si>
    <t>項目名</t>
    <rPh sb="0" eb="2">
      <t>コウモク</t>
    </rPh>
    <rPh sb="2" eb="3">
      <t>メイ</t>
    </rPh>
    <phoneticPr fontId="6"/>
  </si>
  <si>
    <t>種別</t>
    <rPh sb="0" eb="2">
      <t>シュベツ</t>
    </rPh>
    <phoneticPr fontId="6"/>
  </si>
  <si>
    <t>項番</t>
    <rPh sb="0" eb="1">
      <t>コウ</t>
    </rPh>
    <rPh sb="1" eb="2">
      <t>バン</t>
    </rPh>
    <phoneticPr fontId="6"/>
  </si>
  <si>
    <t>○</t>
  </si>
  <si>
    <t>詳細説明</t>
    <rPh sb="0" eb="2">
      <t>ショウサイ</t>
    </rPh>
    <rPh sb="2" eb="4">
      <t>セツメイ</t>
    </rPh>
    <phoneticPr fontId="6"/>
  </si>
  <si>
    <t>機能詳細</t>
    <phoneticPr fontId="6"/>
  </si>
  <si>
    <t>I</t>
  </si>
  <si>
    <t>1</t>
    <phoneticPr fontId="6"/>
  </si>
  <si>
    <t>8</t>
  </si>
  <si>
    <t>項目CD</t>
    <rPh sb="0" eb="2">
      <t>コウモク</t>
    </rPh>
    <phoneticPr fontId="6"/>
  </si>
  <si>
    <t>dropdown</t>
  </si>
  <si>
    <t>text</t>
  </si>
  <si>
    <t>button</t>
  </si>
  <si>
    <t>必須</t>
    <rPh sb="0" eb="2">
      <t>ヒッス</t>
    </rPh>
    <phoneticPr fontId="6"/>
  </si>
  <si>
    <t>入力
タイプ</t>
    <rPh sb="0" eb="2">
      <t>ニュウリョク</t>
    </rPh>
    <phoneticPr fontId="6"/>
  </si>
  <si>
    <t>完全一致</t>
  </si>
  <si>
    <t>前方一致</t>
  </si>
  <si>
    <t>date</t>
  </si>
  <si>
    <t>全て</t>
  </si>
  <si>
    <t>×</t>
  </si>
  <si>
    <t>整数
桁数</t>
    <rPh sb="0" eb="2">
      <t>セイスウ</t>
    </rPh>
    <rPh sb="3" eb="5">
      <t>ケタスウ</t>
    </rPh>
    <phoneticPr fontId="6"/>
  </si>
  <si>
    <t>小数
桁数</t>
    <rPh sb="0" eb="1">
      <t>ショウ</t>
    </rPh>
    <rPh sb="1" eb="2">
      <t>スウ</t>
    </rPh>
    <rPh sb="3" eb="5">
      <t>ケタスウ</t>
    </rPh>
    <phoneticPr fontId="6"/>
  </si>
  <si>
    <t>最大
文字</t>
    <rPh sb="0" eb="2">
      <t>サイダイ</t>
    </rPh>
    <rPh sb="3" eb="5">
      <t>モジ</t>
    </rPh>
    <phoneticPr fontId="6"/>
  </si>
  <si>
    <t>最小
値</t>
    <rPh sb="0" eb="2">
      <t>サイショウ</t>
    </rPh>
    <rPh sb="3" eb="4">
      <t>チ</t>
    </rPh>
    <phoneticPr fontId="6"/>
  </si>
  <si>
    <t>最大
値</t>
    <rPh sb="0" eb="2">
      <t>サイダイ</t>
    </rPh>
    <rPh sb="3" eb="4">
      <t>チ</t>
    </rPh>
    <phoneticPr fontId="6"/>
  </si>
  <si>
    <t>列CD</t>
    <rPh sb="0" eb="1">
      <t>レツ</t>
    </rPh>
    <phoneticPr fontId="6"/>
  </si>
  <si>
    <t>列幅</t>
    <rPh sb="0" eb="2">
      <t>レツハバ</t>
    </rPh>
    <phoneticPr fontId="6"/>
  </si>
  <si>
    <t>入力
列順</t>
    <rPh sb="0" eb="2">
      <t>ニュウリョク</t>
    </rPh>
    <rPh sb="3" eb="4">
      <t>レツ</t>
    </rPh>
    <rPh sb="4" eb="5">
      <t>ジュン</t>
    </rPh>
    <phoneticPr fontId="6"/>
  </si>
  <si>
    <t>マッピング</t>
    <phoneticPr fontId="6"/>
  </si>
  <si>
    <t>検索条件</t>
    <rPh sb="0" eb="2">
      <t>ケンサク</t>
    </rPh>
    <rPh sb="2" eb="4">
      <t>ジョウケン</t>
    </rPh>
    <phoneticPr fontId="6"/>
  </si>
  <si>
    <t>PJ名</t>
    <rPh sb="2" eb="3">
      <t>メイ</t>
    </rPh>
    <phoneticPr fontId="6"/>
  </si>
  <si>
    <t>フェーズ</t>
    <phoneticPr fontId="6"/>
  </si>
  <si>
    <t>成果物名</t>
    <rPh sb="0" eb="2">
      <t>セイカ</t>
    </rPh>
    <rPh sb="2" eb="3">
      <t>ブツ</t>
    </rPh>
    <rPh sb="3" eb="4">
      <t>メイ</t>
    </rPh>
    <phoneticPr fontId="6"/>
  </si>
  <si>
    <t>GET</t>
  </si>
  <si>
    <t>init</t>
  </si>
  <si>
    <t>No.</t>
    <phoneticPr fontId="6"/>
  </si>
  <si>
    <t>API名</t>
    <rPh sb="3" eb="4">
      <t>メイ</t>
    </rPh>
    <phoneticPr fontId="6"/>
  </si>
  <si>
    <t>Option</t>
    <phoneticPr fontId="6"/>
  </si>
  <si>
    <t>Url</t>
    <phoneticPr fontId="6"/>
  </si>
  <si>
    <t>Method</t>
    <phoneticPr fontId="6"/>
  </si>
  <si>
    <t>Query</t>
    <phoneticPr fontId="6"/>
  </si>
  <si>
    <t>※汎用リソースAPI</t>
    <rPh sb="1" eb="3">
      <t>ハンヨウ</t>
    </rPh>
    <phoneticPr fontId="6"/>
  </si>
  <si>
    <t>タイプ</t>
    <phoneticPr fontId="6"/>
  </si>
  <si>
    <t>メインDTOクラス</t>
    <phoneticPr fontId="6"/>
  </si>
  <si>
    <t>サブDTOクラス1</t>
    <phoneticPr fontId="6"/>
  </si>
  <si>
    <t>サブDTOクラス2</t>
    <phoneticPr fontId="6"/>
  </si>
  <si>
    <t>サブDTOクラス3</t>
    <phoneticPr fontId="6"/>
  </si>
  <si>
    <t>サブDTOクラス4</t>
    <phoneticPr fontId="6"/>
  </si>
  <si>
    <t>テーブル項目編集定義</t>
    <rPh sb="3" eb="5">
      <t>コウモク</t>
    </rPh>
    <rPh sb="5" eb="7">
      <t>ヘンシュウ</t>
    </rPh>
    <rPh sb="7" eb="9">
      <t>テイギ</t>
    </rPh>
    <phoneticPr fontId="6"/>
  </si>
  <si>
    <t>登録</t>
    <rPh sb="0" eb="2">
      <t>トウロク</t>
    </rPh>
    <phoneticPr fontId="6"/>
  </si>
  <si>
    <t>初期値</t>
    <rPh sb="0" eb="3">
      <t>ショキチ</t>
    </rPh>
    <phoneticPr fontId="6"/>
  </si>
  <si>
    <t>API一覧No.1</t>
    <rPh sb="3" eb="5">
      <t>イチラン</t>
    </rPh>
    <phoneticPr fontId="6"/>
  </si>
  <si>
    <t>使用API</t>
    <rPh sb="0" eb="2">
      <t>シヨウ</t>
    </rPh>
    <phoneticPr fontId="6"/>
  </si>
  <si>
    <t>※画面項目定義参照</t>
    <rPh sb="1" eb="3">
      <t>ガメン</t>
    </rPh>
    <rPh sb="3" eb="5">
      <t>コウモク</t>
    </rPh>
    <rPh sb="5" eb="7">
      <t>テイギ</t>
    </rPh>
    <rPh sb="7" eb="9">
      <t>サンショウ</t>
    </rPh>
    <phoneticPr fontId="6"/>
  </si>
  <si>
    <t>リクエスト</t>
    <phoneticPr fontId="6"/>
  </si>
  <si>
    <t>レスポンス</t>
    <phoneticPr fontId="6"/>
  </si>
  <si>
    <t>・なし</t>
    <phoneticPr fontId="6"/>
  </si>
  <si>
    <t>エラー条件</t>
    <rPh sb="3" eb="5">
      <t>ジョウケン</t>
    </rPh>
    <phoneticPr fontId="6"/>
  </si>
  <si>
    <t>該当データなし</t>
    <rPh sb="0" eb="2">
      <t>ガイトウ</t>
    </rPh>
    <phoneticPr fontId="6"/>
  </si>
  <si>
    <t>対象テーブル</t>
    <rPh sb="0" eb="2">
      <t>タイショウ</t>
    </rPh>
    <phoneticPr fontId="6"/>
  </si>
  <si>
    <t>AND</t>
    <phoneticPr fontId="6"/>
  </si>
  <si>
    <t>'0'(未削除)</t>
    <phoneticPr fontId="6"/>
  </si>
  <si>
    <t>【CenterLogic】</t>
    <phoneticPr fontId="6"/>
  </si>
  <si>
    <t>引数</t>
    <rPh sb="0" eb="2">
      <t>ヒキスウ</t>
    </rPh>
    <phoneticPr fontId="6"/>
  </si>
  <si>
    <t>なし</t>
    <phoneticPr fontId="6"/>
  </si>
  <si>
    <t>メッセージCD</t>
    <phoneticPr fontId="6"/>
  </si>
  <si>
    <t xml:space="preserve">   </t>
    <phoneticPr fontId="6"/>
  </si>
  <si>
    <t>フェーズコード</t>
    <phoneticPr fontId="6"/>
  </si>
  <si>
    <t>システム</t>
    <phoneticPr fontId="8"/>
  </si>
  <si>
    <t>システムID</t>
    <phoneticPr fontId="8"/>
  </si>
  <si>
    <t>機能名</t>
    <rPh sb="0" eb="3">
      <t>キノウメイ</t>
    </rPh>
    <phoneticPr fontId="8"/>
  </si>
  <si>
    <t>機能ID</t>
    <rPh sb="0" eb="2">
      <t>キノウ</t>
    </rPh>
    <phoneticPr fontId="8"/>
  </si>
  <si>
    <t>WMS</t>
    <phoneticPr fontId="6"/>
  </si>
  <si>
    <t>区分</t>
    <rPh sb="0" eb="2">
      <t>クブン</t>
    </rPh>
    <phoneticPr fontId="6"/>
  </si>
  <si>
    <t>確認日</t>
    <rPh sb="0" eb="2">
      <t>カクニン</t>
    </rPh>
    <rPh sb="2" eb="3">
      <t>ビ</t>
    </rPh>
    <phoneticPr fontId="6"/>
  </si>
  <si>
    <t>centerNotFoundError</t>
    <phoneticPr fontId="6"/>
  </si>
  <si>
    <t>dataNotFoundError</t>
    <phoneticPr fontId="6"/>
  </si>
  <si>
    <t>メインTBL</t>
    <phoneticPr fontId="6"/>
  </si>
  <si>
    <t>更新</t>
    <rPh sb="0" eb="2">
      <t>コウシン</t>
    </rPh>
    <phoneticPr fontId="6"/>
  </si>
  <si>
    <t>C</t>
  </si>
  <si>
    <t>S</t>
  </si>
  <si>
    <t>対象項目</t>
    <rPh sb="0" eb="2">
      <t>タイショウ</t>
    </rPh>
    <rPh sb="2" eb="4">
      <t>コウモク</t>
    </rPh>
    <phoneticPr fontId="6"/>
  </si>
  <si>
    <t>成果物フォーマットv01.03</t>
    <rPh sb="0" eb="3">
      <t>セイカブツ</t>
    </rPh>
    <phoneticPr fontId="6"/>
  </si>
  <si>
    <t>-</t>
    <phoneticPr fontId="6"/>
  </si>
  <si>
    <t>9</t>
  </si>
  <si>
    <t>10</t>
  </si>
  <si>
    <t>11</t>
  </si>
  <si>
    <t>16</t>
  </si>
  <si>
    <t>17</t>
  </si>
  <si>
    <t>18</t>
  </si>
  <si>
    <t>API一覧No.3</t>
    <rPh sb="3" eb="5">
      <t>イチラン</t>
    </rPh>
    <phoneticPr fontId="6"/>
  </si>
  <si>
    <t>01</t>
    <phoneticPr fontId="6"/>
  </si>
  <si>
    <t>確　　認</t>
  </si>
  <si>
    <t>N</t>
  </si>
  <si>
    <t>E</t>
  </si>
  <si>
    <t>L</t>
  </si>
  <si>
    <t>区分</t>
  </si>
  <si>
    <t>担当者</t>
    <rPh sb="0" eb="3">
      <t>タントウシャ</t>
    </rPh>
    <phoneticPr fontId="6"/>
  </si>
  <si>
    <t>確認日</t>
  </si>
  <si>
    <t>N</t>
    <phoneticPr fontId="6"/>
  </si>
  <si>
    <t>業務名称</t>
    <phoneticPr fontId="6"/>
  </si>
  <si>
    <t>機能名称</t>
    <rPh sb="0" eb="2">
      <t>キノウ</t>
    </rPh>
    <rPh sb="2" eb="4">
      <t>メイショウ</t>
    </rPh>
    <phoneticPr fontId="6"/>
  </si>
  <si>
    <t>機能ID</t>
    <phoneticPr fontId="6"/>
  </si>
  <si>
    <t>承認</t>
    <phoneticPr fontId="6"/>
  </si>
  <si>
    <t>作　成</t>
    <phoneticPr fontId="6"/>
  </si>
  <si>
    <t>B票No</t>
    <phoneticPr fontId="6"/>
  </si>
  <si>
    <t>発生日</t>
  </si>
  <si>
    <t>対策日</t>
  </si>
  <si>
    <t>現　　　　　　　象</t>
  </si>
  <si>
    <t>原　　　　　　　　　　　　　　　　　因</t>
    <phoneticPr fontId="6"/>
  </si>
  <si>
    <t>現象</t>
    <phoneticPr fontId="6"/>
  </si>
  <si>
    <t>原因</t>
    <phoneticPr fontId="6"/>
  </si>
  <si>
    <t>要因</t>
    <phoneticPr fontId="6"/>
  </si>
  <si>
    <t>不良形態</t>
    <phoneticPr fontId="6"/>
  </si>
  <si>
    <t>発見手段</t>
    <phoneticPr fontId="6"/>
  </si>
  <si>
    <t>重要度</t>
    <phoneticPr fontId="6"/>
  </si>
  <si>
    <t>原因機能</t>
    <phoneticPr fontId="6"/>
  </si>
  <si>
    <t>抽出すべき工程</t>
    <phoneticPr fontId="6"/>
  </si>
  <si>
    <t>不良形態</t>
  </si>
  <si>
    <t>発見手段</t>
  </si>
  <si>
    <t>重要度</t>
    <rPh sb="0" eb="3">
      <t>ジュウヨウド</t>
    </rPh>
    <phoneticPr fontId="6"/>
  </si>
  <si>
    <t>抽出すべき工程</t>
    <rPh sb="0" eb="2">
      <t>チュウシュツ</t>
    </rPh>
    <rPh sb="5" eb="7">
      <t>コウテイ</t>
    </rPh>
    <phoneticPr fontId="6"/>
  </si>
  <si>
    <t>内容</t>
  </si>
  <si>
    <t>ｳｪｲﾄ</t>
  </si>
  <si>
    <t xml:space="preserve">処理抜け </t>
  </si>
  <si>
    <t>仕様不明確</t>
  </si>
  <si>
    <t>A</t>
  </si>
  <si>
    <t xml:space="preserve">ﾃﾞｸﾞﾚｰﾄ </t>
  </si>
  <si>
    <t>机上</t>
  </si>
  <si>
    <t>要件定義</t>
    <phoneticPr fontId="6"/>
  </si>
  <si>
    <t>ABEND</t>
  </si>
  <si>
    <t>ｲﾝﾀｰﾌｪｰｽ不良</t>
  </si>
  <si>
    <t>ﾌﾟﾗｯﾄﾌｫｰﾑ理解不足</t>
  </si>
  <si>
    <t>B</t>
  </si>
  <si>
    <t xml:space="preserve">新規不良 </t>
  </si>
  <si>
    <t>ﾏｼﾝ</t>
  </si>
  <si>
    <t>基本設計</t>
    <phoneticPr fontId="6"/>
  </si>
  <si>
    <t>ﾌﾟﾗｯﾄﾌｫｰﾑｴﾗｰ</t>
  </si>
  <si>
    <t>初期設定不良</t>
  </si>
  <si>
    <t>業務仕様理解不足</t>
  </si>
  <si>
    <t xml:space="preserve">修正不十分 </t>
  </si>
  <si>
    <t>詳細設計</t>
    <phoneticPr fontId="6"/>
  </si>
  <si>
    <t>ﾌｧｲﾙ/DB破壊</t>
  </si>
  <si>
    <t>演算処理不良</t>
  </si>
  <si>
    <t>共通ﾓｼﾞｭｰﾙ理解不足</t>
  </si>
  <si>
    <t>D</t>
  </si>
  <si>
    <t>潜在不良</t>
  </si>
  <si>
    <t>ｺｰﾃﾞｨﾝｸﾞ</t>
    <phoneticPr fontId="6"/>
  </si>
  <si>
    <t>ﾃﾞｰﾀ不正</t>
  </si>
  <si>
    <t>ｲﾍﾞﾝﾄ処理不良</t>
  </si>
  <si>
    <t>運用面考慮不足</t>
  </si>
  <si>
    <t>その他</t>
  </si>
  <si>
    <t>A:致命的不具合</t>
    <phoneticPr fontId="6"/>
  </si>
  <si>
    <t>単体試験</t>
    <phoneticPr fontId="6"/>
  </si>
  <si>
    <t>ﾘｽﾄ出力不正　</t>
  </si>
  <si>
    <t xml:space="preserve">ﾃｰﾌﾞﾙ処理不良 </t>
  </si>
  <si>
    <t>規格・基準理解不足</t>
  </si>
  <si>
    <t>B:AとC以外</t>
    <rPh sb="5" eb="7">
      <t>イガイ</t>
    </rPh>
    <phoneticPr fontId="6"/>
  </si>
  <si>
    <t>結合試験</t>
    <phoneticPr fontId="6"/>
  </si>
  <si>
    <t>ｴﾗｰﾁｪｯｸ不正</t>
  </si>
  <si>
    <t xml:space="preserve">ﾎﾟｲﾝﾀ処理不良 </t>
  </si>
  <si>
    <t>修正確認不足</t>
  </si>
  <si>
    <t>C:誤字脱字ﾚﾍﾞﾙの軽微な不具合</t>
    <rPh sb="2" eb="4">
      <t>ゴジ</t>
    </rPh>
    <rPh sb="4" eb="6">
      <t>ダツジ</t>
    </rPh>
    <rPh sb="11" eb="13">
      <t>ケイビ</t>
    </rPh>
    <rPh sb="14" eb="17">
      <t>フグアイ</t>
    </rPh>
    <phoneticPr fontId="6"/>
  </si>
  <si>
    <t>総合試験</t>
    <phoneticPr fontId="6"/>
  </si>
  <si>
    <t>画面表示/編集不正</t>
  </si>
  <si>
    <t>ｶｳﾝﾀ処理不良</t>
  </si>
  <si>
    <t>単純誤り</t>
  </si>
  <si>
    <t>顧客試験</t>
    <phoneticPr fontId="6"/>
  </si>
  <si>
    <t>ﾒｯｾｰｼﾞ不正</t>
  </si>
  <si>
    <t>ﾌﾗｸﾞ処理不良</t>
  </si>
  <si>
    <t>性能</t>
  </si>
  <si>
    <t>判定処理不良</t>
  </si>
  <si>
    <t>操作性</t>
  </si>
  <si>
    <t>編集処理不良</t>
  </si>
  <si>
    <t>処理順序性不良</t>
  </si>
  <si>
    <t>共通ﾓｼﾞｭｰﾙ使用誤り</t>
  </si>
  <si>
    <t>ﾌﾟﾛﾊﾟﾃｨ設定誤り</t>
  </si>
  <si>
    <t>変数属性設定誤り</t>
  </si>
  <si>
    <t xml:space="preserve">参照先誤り </t>
  </si>
  <si>
    <t>関数使用誤り</t>
  </si>
  <si>
    <t>ｽﾃｰﾄﾒﾝﾄ使用誤り</t>
  </si>
  <si>
    <t>ﾒｿｯﾄﾞ使用誤り</t>
  </si>
  <si>
    <t>ﾏｸﾛ使用誤り</t>
  </si>
  <si>
    <t>ﾄﾞｷｭﾒﾝﾄ不良</t>
    <phoneticPr fontId="6"/>
  </si>
  <si>
    <t>ﾌﾟﾗｯﾄﾌｫｰﾑ不良</t>
    <phoneticPr fontId="6"/>
  </si>
  <si>
    <t>ｼｽﾃﾑ/ﾃﾞｰﾀ環境誤り</t>
  </si>
  <si>
    <t>ﾒﾓﾘ不足</t>
  </si>
  <si>
    <t>ﾊｰﾄﾞ異常</t>
  </si>
  <si>
    <t>再現待ち</t>
  </si>
  <si>
    <t>同件不良</t>
  </si>
  <si>
    <t>SIﾐｽ</t>
  </si>
  <si>
    <t>仕様通り</t>
  </si>
  <si>
    <t>1～20:ﾌﾟﾛｸﾞﾗﾑ不良</t>
    <rPh sb="12" eb="14">
      <t>フリョウ</t>
    </rPh>
    <phoneticPr fontId="5"/>
  </si>
  <si>
    <t>21:ﾄﾞｷｭﾒﾝﾄ不良(ﾌﾟﾛｸﾞﾗﾑ修正なし)</t>
    <rPh sb="10" eb="12">
      <t>フリョウ</t>
    </rPh>
    <rPh sb="20" eb="22">
      <t>シュウセイ</t>
    </rPh>
    <phoneticPr fontId="5"/>
  </si>
  <si>
    <t>22～25,28:環境不良(ﾌﾟﾛｸﾞﾗﾑ修正なし)</t>
    <rPh sb="9" eb="11">
      <t>カンキョウ</t>
    </rPh>
    <rPh sb="11" eb="13">
      <t>フリョウ</t>
    </rPh>
    <phoneticPr fontId="5"/>
  </si>
  <si>
    <t>26:再現待ち</t>
    <rPh sb="3" eb="5">
      <t>サイゲン</t>
    </rPh>
    <rPh sb="5" eb="6">
      <t>マ</t>
    </rPh>
    <phoneticPr fontId="5"/>
  </si>
  <si>
    <t>27:同件不良(原因欄に同件B票番号を記載)</t>
    <rPh sb="3" eb="5">
      <t>ドウケン</t>
    </rPh>
    <rPh sb="5" eb="7">
      <t>フリョウ</t>
    </rPh>
    <rPh sb="8" eb="10">
      <t>ゲンイン</t>
    </rPh>
    <rPh sb="10" eb="11">
      <t>ラン</t>
    </rPh>
    <rPh sb="12" eb="14">
      <t>ドウケン</t>
    </rPh>
    <rPh sb="15" eb="16">
      <t>ヒョウ</t>
    </rPh>
    <rPh sb="16" eb="18">
      <t>バンゴウ</t>
    </rPh>
    <rPh sb="19" eb="21">
      <t>キサイ</t>
    </rPh>
    <phoneticPr fontId="5"/>
  </si>
  <si>
    <t>99:仕様通り</t>
    <rPh sb="3" eb="5">
      <t>シヨウ</t>
    </rPh>
    <rPh sb="5" eb="6">
      <t>ドオ</t>
    </rPh>
    <phoneticPr fontId="5"/>
  </si>
  <si>
    <t>26,27,99:要因以降入力不要</t>
    <rPh sb="9" eb="11">
      <t>ヨウイン</t>
    </rPh>
    <rPh sb="11" eb="13">
      <t>イコウ</t>
    </rPh>
    <rPh sb="13" eb="15">
      <t>ニュウリョク</t>
    </rPh>
    <rPh sb="15" eb="17">
      <t>フヨウ</t>
    </rPh>
    <phoneticPr fontId="5"/>
  </si>
  <si>
    <t>プ ロ グ ラ ム 名 称</t>
  </si>
  <si>
    <t>承認</t>
  </si>
  <si>
    <t>作成</t>
  </si>
  <si>
    <t>単体テスト用</t>
  </si>
  <si>
    <t>品質データ総括表</t>
  </si>
  <si>
    <t>内　　　　　　　　容</t>
  </si>
  <si>
    <t>項番</t>
  </si>
  <si>
    <t>項　　　　　目</t>
  </si>
  <si>
    <t>予　　　　定</t>
  </si>
  <si>
    <t>実　　　　績</t>
  </si>
  <si>
    <t>step</t>
  </si>
  <si>
    <t>言語</t>
  </si>
  <si>
    <t>件</t>
  </si>
  <si>
    <t>(消化件数</t>
  </si>
  <si>
    <t xml:space="preserve"> 件)</t>
  </si>
  <si>
    <t>内</t>
  </si>
  <si>
    <t>容</t>
  </si>
  <si>
    <t>以上</t>
  </si>
  <si>
    <t>摘出不良件数</t>
    <phoneticPr fontId="29"/>
  </si>
  <si>
    <t>摘出不良密度</t>
  </si>
  <si>
    <t>特記事項</t>
  </si>
  <si>
    <t>*2 実績が未達成の場合、理由を特記事項に記入する。</t>
  </si>
  <si>
    <t>シート名称</t>
  </si>
  <si>
    <t>正常</t>
  </si>
  <si>
    <t>異常</t>
  </si>
  <si>
    <t>境界</t>
  </si>
  <si>
    <t>ＩＦ</t>
  </si>
  <si>
    <t>合計</t>
  </si>
  <si>
    <t>消化</t>
  </si>
  <si>
    <t>画面遷移図</t>
    <rPh sb="0" eb="2">
      <t>ガメン</t>
    </rPh>
    <rPh sb="2" eb="4">
      <t>センイ</t>
    </rPh>
    <rPh sb="4" eb="5">
      <t>ズ</t>
    </rPh>
    <phoneticPr fontId="6"/>
  </si>
  <si>
    <t>画面レイアウト</t>
    <rPh sb="0" eb="2">
      <t>ガメン</t>
    </rPh>
    <phoneticPr fontId="6"/>
  </si>
  <si>
    <t>画面項目定義</t>
    <rPh sb="0" eb="2">
      <t>ガメン</t>
    </rPh>
    <rPh sb="2" eb="4">
      <t>コウモク</t>
    </rPh>
    <rPh sb="4" eb="6">
      <t>テイギ</t>
    </rPh>
    <phoneticPr fontId="6"/>
  </si>
  <si>
    <t>機能詳細</t>
    <rPh sb="0" eb="2">
      <t>キノウ</t>
    </rPh>
    <rPh sb="2" eb="4">
      <t>ショウサイ</t>
    </rPh>
    <phoneticPr fontId="6"/>
  </si>
  <si>
    <t>テーブル項目編集定義</t>
    <phoneticPr fontId="6"/>
  </si>
  <si>
    <t>合　　　　　計</t>
  </si>
  <si>
    <t>件数</t>
  </si>
  <si>
    <t>区分</t>
    <rPh sb="0" eb="2">
      <t>クブン</t>
    </rPh>
    <phoneticPr fontId="31"/>
  </si>
  <si>
    <t>正常(N)</t>
    <rPh sb="0" eb="2">
      <t>セイジョウ</t>
    </rPh>
    <phoneticPr fontId="31"/>
  </si>
  <si>
    <t>異常(E)</t>
    <rPh sb="0" eb="2">
      <t>イジョウ</t>
    </rPh>
    <phoneticPr fontId="31"/>
  </si>
  <si>
    <t>境界(L)</t>
    <phoneticPr fontId="32" type="noConversion"/>
  </si>
  <si>
    <t>IF(I)</t>
    <phoneticPr fontId="32" type="noConversion"/>
  </si>
  <si>
    <t>計</t>
    <rPh sb="0" eb="1">
      <t>ケイ</t>
    </rPh>
    <phoneticPr fontId="31"/>
  </si>
  <si>
    <t>テストデータ</t>
    <phoneticPr fontId="6"/>
  </si>
  <si>
    <t>チェック条件</t>
    <rPh sb="4" eb="6">
      <t>ジョウケン</t>
    </rPh>
    <phoneticPr fontId="6"/>
  </si>
  <si>
    <t>イベント</t>
    <phoneticPr fontId="6"/>
  </si>
  <si>
    <t>〇</t>
    <phoneticPr fontId="6"/>
  </si>
  <si>
    <t>確認結果</t>
    <rPh sb="0" eb="2">
      <t>カクニン</t>
    </rPh>
    <rPh sb="2" eb="4">
      <t>ケッカ</t>
    </rPh>
    <phoneticPr fontId="29"/>
  </si>
  <si>
    <t>確認日</t>
    <phoneticPr fontId="31"/>
  </si>
  <si>
    <t>確認結果</t>
    <rPh sb="2" eb="4">
      <t>ケッカ</t>
    </rPh>
    <phoneticPr fontId="31"/>
  </si>
  <si>
    <t>確認担当</t>
    <rPh sb="2" eb="4">
      <t>タントウ</t>
    </rPh>
    <phoneticPr fontId="31"/>
  </si>
  <si>
    <t>備考</t>
  </si>
  <si>
    <t>確認NGはB票番号</t>
    <rPh sb="0" eb="2">
      <t>カクニン</t>
    </rPh>
    <rPh sb="6" eb="7">
      <t>ヒョウ</t>
    </rPh>
    <rPh sb="7" eb="9">
      <t>バンゴウ</t>
    </rPh>
    <phoneticPr fontId="29"/>
  </si>
  <si>
    <t>を記載</t>
    <rPh sb="1" eb="3">
      <t>キサイ</t>
    </rPh>
    <phoneticPr fontId="29"/>
  </si>
  <si>
    <t>機能ID</t>
    <rPh sb="0" eb="2">
      <t>キノウ</t>
    </rPh>
    <phoneticPr fontId="27"/>
  </si>
  <si>
    <t>検索項目</t>
    <rPh sb="0" eb="2">
      <t>ケンサク</t>
    </rPh>
    <rPh sb="2" eb="4">
      <t>コウモク</t>
    </rPh>
    <phoneticPr fontId="37"/>
  </si>
  <si>
    <t>一覧</t>
    <rPh sb="0" eb="2">
      <t>イチラン</t>
    </rPh>
    <phoneticPr fontId="37"/>
  </si>
  <si>
    <t>ボタン</t>
    <phoneticPr fontId="37"/>
  </si>
  <si>
    <t>項目</t>
    <phoneticPr fontId="37"/>
  </si>
  <si>
    <t>確認内容</t>
    <phoneticPr fontId="37"/>
  </si>
  <si>
    <t>基本設計書の内容と一致していること</t>
  </si>
  <si>
    <t>画面共通</t>
    <phoneticPr fontId="37"/>
  </si>
  <si>
    <t>N</t>
    <phoneticPr fontId="37"/>
  </si>
  <si>
    <t>ラベル名称が正しく表示されていること</t>
    <phoneticPr fontId="37"/>
  </si>
  <si>
    <t>ボタン押下時に必須チェックされること</t>
    <rPh sb="3" eb="4">
      <t>オ</t>
    </rPh>
    <rPh sb="4" eb="5">
      <t>シタ</t>
    </rPh>
    <rPh sb="5" eb="6">
      <t>ジ</t>
    </rPh>
    <rPh sb="7" eb="9">
      <t>ヒッス</t>
    </rPh>
    <phoneticPr fontId="37"/>
  </si>
  <si>
    <t>E</t>
    <phoneticPr fontId="37"/>
  </si>
  <si>
    <t>ボタン押下時にエラー個所にフォーカス移動されること</t>
    <rPh sb="3" eb="5">
      <t>オウカ</t>
    </rPh>
    <rPh sb="5" eb="6">
      <t>ジ</t>
    </rPh>
    <rPh sb="10" eb="12">
      <t>カショ</t>
    </rPh>
    <rPh sb="18" eb="20">
      <t>イドウ</t>
    </rPh>
    <phoneticPr fontId="37"/>
  </si>
  <si>
    <t>必須項目が青色になっていること</t>
    <rPh sb="5" eb="6">
      <t>アオ</t>
    </rPh>
    <phoneticPr fontId="37"/>
  </si>
  <si>
    <t>コントロール共通</t>
    <rPh sb="6" eb="8">
      <t>キョウツウ</t>
    </rPh>
    <phoneticPr fontId="37"/>
  </si>
  <si>
    <t>ボタン押下時にエラー個所にフォーカス移動されること</t>
    <phoneticPr fontId="37"/>
  </si>
  <si>
    <t>日付型テキストボックス</t>
    <rPh sb="0" eb="2">
      <t>ヒヅケ</t>
    </rPh>
    <rPh sb="2" eb="3">
      <t>ガタ</t>
    </rPh>
    <phoneticPr fontId="37"/>
  </si>
  <si>
    <t>エラーメッセージ
「日付不正(形式:"日付フォーマット")」
が表示されること</t>
    <rPh sb="10" eb="12">
      <t>ヒヅケ</t>
    </rPh>
    <rPh sb="12" eb="14">
      <t>フセイ</t>
    </rPh>
    <rPh sb="15" eb="17">
      <t>ケイシキ</t>
    </rPh>
    <rPh sb="19" eb="21">
      <t>ヒヅケ</t>
    </rPh>
    <rPh sb="32" eb="34">
      <t>ヒョウジ</t>
    </rPh>
    <phoneticPr fontId="37"/>
  </si>
  <si>
    <t>ボタン押下時に エラー個所にフォーカス移動されること</t>
    <phoneticPr fontId="37"/>
  </si>
  <si>
    <t>コンボボックス</t>
    <phoneticPr fontId="37"/>
  </si>
  <si>
    <t>引継項目の場合は、引継いだ値が設定されていること</t>
    <rPh sb="0" eb="2">
      <t>ヒキツギ</t>
    </rPh>
    <rPh sb="2" eb="4">
      <t>コウモク</t>
    </rPh>
    <rPh sb="5" eb="7">
      <t>バアイ</t>
    </rPh>
    <rPh sb="9" eb="11">
      <t>ヒキツ</t>
    </rPh>
    <rPh sb="13" eb="14">
      <t>アタイ</t>
    </rPh>
    <rPh sb="15" eb="17">
      <t>セッテイ</t>
    </rPh>
    <phoneticPr fontId="37"/>
  </si>
  <si>
    <t>I</t>
    <phoneticPr fontId="37"/>
  </si>
  <si>
    <t>グリッド</t>
    <phoneticPr fontId="37"/>
  </si>
  <si>
    <t>入力可能項目の場合、変更可であること</t>
    <rPh sb="0" eb="2">
      <t>ニュウリョク</t>
    </rPh>
    <rPh sb="2" eb="4">
      <t>カノウ</t>
    </rPh>
    <rPh sb="4" eb="6">
      <t>コウモク</t>
    </rPh>
    <rPh sb="7" eb="9">
      <t>バアイ</t>
    </rPh>
    <rPh sb="10" eb="12">
      <t>ヘンコウ</t>
    </rPh>
    <rPh sb="12" eb="13">
      <t>カ</t>
    </rPh>
    <phoneticPr fontId="37"/>
  </si>
  <si>
    <t>入力不可項目の場合、変更不可であること</t>
    <rPh sb="0" eb="2">
      <t>ニュウリョク</t>
    </rPh>
    <rPh sb="2" eb="4">
      <t>フカ</t>
    </rPh>
    <rPh sb="4" eb="6">
      <t>コウモク</t>
    </rPh>
    <rPh sb="7" eb="9">
      <t>バアイ</t>
    </rPh>
    <rPh sb="10" eb="12">
      <t>ヘンコウ</t>
    </rPh>
    <rPh sb="12" eb="14">
      <t>フカ</t>
    </rPh>
    <phoneticPr fontId="37"/>
  </si>
  <si>
    <t>画面項目定義シートの記載通りの列幅であること</t>
    <rPh sb="0" eb="2">
      <t>ガメン</t>
    </rPh>
    <rPh sb="2" eb="4">
      <t>コウモク</t>
    </rPh>
    <rPh sb="4" eb="6">
      <t>テイギ</t>
    </rPh>
    <rPh sb="10" eb="12">
      <t>キサイ</t>
    </rPh>
    <rPh sb="12" eb="13">
      <t>ドオ</t>
    </rPh>
    <rPh sb="15" eb="17">
      <t>レツハバ</t>
    </rPh>
    <phoneticPr fontId="37"/>
  </si>
  <si>
    <t>ダブルクリックをした場合、該当行の情報を引継いで次画面に表示されていること</t>
    <rPh sb="10" eb="12">
      <t>バアイ</t>
    </rPh>
    <rPh sb="13" eb="15">
      <t>ガイトウ</t>
    </rPh>
    <rPh sb="15" eb="16">
      <t>ギョウ</t>
    </rPh>
    <rPh sb="17" eb="19">
      <t>ジョウホウ</t>
    </rPh>
    <rPh sb="20" eb="22">
      <t>ヒキツ</t>
    </rPh>
    <rPh sb="24" eb="25">
      <t>ジ</t>
    </rPh>
    <rPh sb="25" eb="27">
      <t>ガメン</t>
    </rPh>
    <rPh sb="28" eb="30">
      <t>ヒョウジ</t>
    </rPh>
    <phoneticPr fontId="27"/>
  </si>
  <si>
    <t>検索ボタン</t>
    <rPh sb="0" eb="2">
      <t>ケンサク</t>
    </rPh>
    <phoneticPr fontId="27"/>
  </si>
  <si>
    <t>入力した検索条件に沿った検索・表示ができること</t>
    <rPh sb="0" eb="2">
      <t>ニュウリョク</t>
    </rPh>
    <rPh sb="4" eb="6">
      <t>ケンサク</t>
    </rPh>
    <rPh sb="6" eb="8">
      <t>ジョウケン</t>
    </rPh>
    <rPh sb="9" eb="10">
      <t>ソ</t>
    </rPh>
    <rPh sb="12" eb="14">
      <t>ケンサク</t>
    </rPh>
    <rPh sb="15" eb="17">
      <t>ヒョウジ</t>
    </rPh>
    <phoneticPr fontId="27"/>
  </si>
  <si>
    <t>あいまい検索条件に沿った検索・表示ができること</t>
    <rPh sb="4" eb="6">
      <t>ケンサク</t>
    </rPh>
    <rPh sb="6" eb="8">
      <t>ジョウケン</t>
    </rPh>
    <rPh sb="9" eb="10">
      <t>ソ</t>
    </rPh>
    <rPh sb="12" eb="14">
      <t>ケンサク</t>
    </rPh>
    <rPh sb="15" eb="17">
      <t>ヒョウジ</t>
    </rPh>
    <phoneticPr fontId="6"/>
  </si>
  <si>
    <t>L</t>
    <phoneticPr fontId="37"/>
  </si>
  <si>
    <t>画面遷移系ボタン</t>
    <rPh sb="0" eb="2">
      <t>ガメン</t>
    </rPh>
    <rPh sb="2" eb="4">
      <t>センイ</t>
    </rPh>
    <rPh sb="4" eb="5">
      <t>ケイ</t>
    </rPh>
    <phoneticPr fontId="27"/>
  </si>
  <si>
    <t>選択したデータの情報を引継いで、次画面に表示していること</t>
    <rPh sb="0" eb="2">
      <t>センタク</t>
    </rPh>
    <rPh sb="8" eb="10">
      <t>ジョウホウ</t>
    </rPh>
    <rPh sb="11" eb="13">
      <t>ヒキツ</t>
    </rPh>
    <rPh sb="16" eb="17">
      <t>ジ</t>
    </rPh>
    <rPh sb="17" eb="19">
      <t>ガメン</t>
    </rPh>
    <rPh sb="20" eb="22">
      <t>ヒョウジ</t>
    </rPh>
    <phoneticPr fontId="27"/>
  </si>
  <si>
    <t>複数選択が不可の場合に複数選択をして画面遷移しようとした場合、エラーになって画面遷移をしないこと</t>
    <rPh sb="0" eb="2">
      <t>フクスウ</t>
    </rPh>
    <rPh sb="2" eb="4">
      <t>センタク</t>
    </rPh>
    <rPh sb="5" eb="7">
      <t>フカ</t>
    </rPh>
    <rPh sb="8" eb="10">
      <t>バアイ</t>
    </rPh>
    <rPh sb="11" eb="13">
      <t>フクスウ</t>
    </rPh>
    <rPh sb="13" eb="15">
      <t>センタク</t>
    </rPh>
    <rPh sb="18" eb="20">
      <t>ガメン</t>
    </rPh>
    <rPh sb="20" eb="22">
      <t>センイ</t>
    </rPh>
    <rPh sb="28" eb="30">
      <t>バアイ</t>
    </rPh>
    <rPh sb="38" eb="40">
      <t>ガメン</t>
    </rPh>
    <rPh sb="40" eb="42">
      <t>センイ</t>
    </rPh>
    <phoneticPr fontId="27"/>
  </si>
  <si>
    <t>遷移対象画面が正しく表示されていること</t>
    <rPh sb="0" eb="2">
      <t>センイ</t>
    </rPh>
    <rPh sb="2" eb="4">
      <t>タイショウ</t>
    </rPh>
    <rPh sb="4" eb="6">
      <t>ガメン</t>
    </rPh>
    <rPh sb="7" eb="8">
      <t>タダ</t>
    </rPh>
    <rPh sb="10" eb="12">
      <t>ヒョウジ</t>
    </rPh>
    <phoneticPr fontId="27"/>
  </si>
  <si>
    <t>登録ボタン</t>
    <rPh sb="0" eb="2">
      <t>トウロク</t>
    </rPh>
    <phoneticPr fontId="27"/>
  </si>
  <si>
    <t>入力した内容が正しく登録されていること</t>
    <rPh sb="0" eb="2">
      <t>ニュウリョク</t>
    </rPh>
    <rPh sb="4" eb="6">
      <t>ナイヨウ</t>
    </rPh>
    <rPh sb="7" eb="8">
      <t>タダ</t>
    </rPh>
    <rPh sb="10" eb="12">
      <t>トウロク</t>
    </rPh>
    <phoneticPr fontId="27"/>
  </si>
  <si>
    <t>エラー発生時に登録されていないこと</t>
    <rPh sb="3" eb="5">
      <t>ハッセイ</t>
    </rPh>
    <rPh sb="5" eb="6">
      <t>ジ</t>
    </rPh>
    <rPh sb="7" eb="9">
      <t>トウロク</t>
    </rPh>
    <phoneticPr fontId="27"/>
  </si>
  <si>
    <t>Excel出力ボタン</t>
    <rPh sb="5" eb="7">
      <t>シュツリョク</t>
    </rPh>
    <phoneticPr fontId="27"/>
  </si>
  <si>
    <t>画面項目定義シートに指定されているMAX桁数の入力が可能であること</t>
    <rPh sb="0" eb="2">
      <t>ガメン</t>
    </rPh>
    <rPh sb="2" eb="4">
      <t>コウモク</t>
    </rPh>
    <rPh sb="4" eb="6">
      <t>テイギ</t>
    </rPh>
    <rPh sb="23" eb="25">
      <t>ニュウリョク</t>
    </rPh>
    <rPh sb="26" eb="28">
      <t>カノウ</t>
    </rPh>
    <phoneticPr fontId="37"/>
  </si>
  <si>
    <t>画面項目定義シートに指定されているMAX桁数を超える入力
をした場合、エラーが表示されること</t>
    <rPh sb="0" eb="2">
      <t>ガメン</t>
    </rPh>
    <rPh sb="2" eb="4">
      <t>コウモク</t>
    </rPh>
    <rPh sb="4" eb="6">
      <t>テイギ</t>
    </rPh>
    <rPh sb="23" eb="24">
      <t>コ</t>
    </rPh>
    <rPh sb="32" eb="34">
      <t>バアイ</t>
    </rPh>
    <rPh sb="39" eb="41">
      <t>ヒョウジ</t>
    </rPh>
    <phoneticPr fontId="37"/>
  </si>
  <si>
    <t>数値用テキストボックス</t>
    <rPh sb="0" eb="2">
      <t>スウチ</t>
    </rPh>
    <rPh sb="2" eb="3">
      <t>ヨウ</t>
    </rPh>
    <phoneticPr fontId="37"/>
  </si>
  <si>
    <t>ボタン押下時にMAX桁数のチェックがされること</t>
    <rPh sb="3" eb="5">
      <t>オウカ</t>
    </rPh>
    <rPh sb="5" eb="6">
      <t>ジ</t>
    </rPh>
    <rPh sb="10" eb="12">
      <t>ケタスウ</t>
    </rPh>
    <phoneticPr fontId="37"/>
  </si>
  <si>
    <t>画面項目定義シートに指定されている小数桁数を超える入力ができないこと</t>
    <rPh sb="0" eb="2">
      <t>ガメン</t>
    </rPh>
    <rPh sb="2" eb="4">
      <t>コウモク</t>
    </rPh>
    <rPh sb="4" eb="6">
      <t>テイギ</t>
    </rPh>
    <rPh sb="10" eb="12">
      <t>シテイ</t>
    </rPh>
    <rPh sb="17" eb="19">
      <t>ショウスウ</t>
    </rPh>
    <rPh sb="19" eb="21">
      <t>ケタスウ</t>
    </rPh>
    <rPh sb="22" eb="23">
      <t>コ</t>
    </rPh>
    <rPh sb="25" eb="27">
      <t>ニュウリョク</t>
    </rPh>
    <phoneticPr fontId="6"/>
  </si>
  <si>
    <t>マイナス値のチェックがされていること(マイナス値不可の場合)</t>
    <rPh sb="4" eb="5">
      <t>チ</t>
    </rPh>
    <rPh sb="23" eb="24">
      <t>チ</t>
    </rPh>
    <rPh sb="24" eb="26">
      <t>フカ</t>
    </rPh>
    <rPh sb="27" eb="29">
      <t>バアイ</t>
    </rPh>
    <phoneticPr fontId="6"/>
  </si>
  <si>
    <t>Null値の処理が正しく行われること</t>
    <phoneticPr fontId="6"/>
  </si>
  <si>
    <t>担当</t>
    <rPh sb="0" eb="2">
      <t>タントウ</t>
    </rPh>
    <phoneticPr fontId="37"/>
  </si>
  <si>
    <t>　PCL件数</t>
    <rPh sb="4" eb="6">
      <t>ケンスウ</t>
    </rPh>
    <phoneticPr fontId="37"/>
  </si>
  <si>
    <t>区分</t>
    <rPh sb="0" eb="2">
      <t>クブン</t>
    </rPh>
    <phoneticPr fontId="37"/>
  </si>
  <si>
    <t>正常(N)</t>
    <rPh sb="0" eb="2">
      <t>セイジョウ</t>
    </rPh>
    <phoneticPr fontId="37"/>
  </si>
  <si>
    <t>異常(E)</t>
    <rPh sb="0" eb="2">
      <t>イジョウ</t>
    </rPh>
    <phoneticPr fontId="37"/>
  </si>
  <si>
    <t>境界(L)</t>
    <rPh sb="0" eb="2">
      <t>キョウカイ</t>
    </rPh>
    <phoneticPr fontId="37"/>
  </si>
  <si>
    <t>計</t>
    <rPh sb="0" eb="1">
      <t>ケイ</t>
    </rPh>
    <phoneticPr fontId="37"/>
  </si>
  <si>
    <t>★</t>
  </si>
  <si>
    <t>★</t>
    <phoneticPr fontId="6"/>
  </si>
  <si>
    <t>PJ名</t>
    <rPh sb="2" eb="3">
      <t>メイ</t>
    </rPh>
    <phoneticPr fontId="6"/>
  </si>
  <si>
    <t>機能名</t>
    <rPh sb="0" eb="2">
      <t>キノウ</t>
    </rPh>
    <rPh sb="2" eb="3">
      <t>メイ</t>
    </rPh>
    <phoneticPr fontId="27"/>
  </si>
  <si>
    <t>システム</t>
    <phoneticPr fontId="6"/>
  </si>
  <si>
    <t>システムID</t>
    <phoneticPr fontId="6"/>
  </si>
  <si>
    <r>
      <t xml:space="preserve">ステップ数 </t>
    </r>
    <r>
      <rPr>
        <sz val="8"/>
        <rFont val="Meiryo UI"/>
        <family val="3"/>
        <charset val="128"/>
      </rPr>
      <t>*1</t>
    </r>
  </si>
  <si>
    <t>FromとToをどちらも入力して検索した場合、検索結果が正しいこと(From～To検索ができる場合)</t>
    <rPh sb="12" eb="14">
      <t>ニュウリョク</t>
    </rPh>
    <rPh sb="16" eb="18">
      <t>ケンサク</t>
    </rPh>
    <rPh sb="20" eb="22">
      <t>バアイ</t>
    </rPh>
    <rPh sb="23" eb="25">
      <t>ケンサク</t>
    </rPh>
    <rPh sb="25" eb="27">
      <t>ケッカ</t>
    </rPh>
    <rPh sb="28" eb="29">
      <t>タダ</t>
    </rPh>
    <rPh sb="41" eb="43">
      <t>ケンサク</t>
    </rPh>
    <rPh sb="47" eb="49">
      <t>バアイ</t>
    </rPh>
    <phoneticPr fontId="27"/>
  </si>
  <si>
    <t>Fromのみを入力して検索した場合、検索結果が正しいこと(From～To検索ができ、Toが必須でない場合)</t>
    <rPh sb="7" eb="9">
      <t>ニュウリョク</t>
    </rPh>
    <rPh sb="11" eb="13">
      <t>ケンサク</t>
    </rPh>
    <rPh sb="15" eb="17">
      <t>バアイ</t>
    </rPh>
    <rPh sb="18" eb="20">
      <t>ケンサク</t>
    </rPh>
    <rPh sb="20" eb="22">
      <t>ケッカ</t>
    </rPh>
    <rPh sb="23" eb="24">
      <t>タダ</t>
    </rPh>
    <rPh sb="36" eb="38">
      <t>ケンサク</t>
    </rPh>
    <rPh sb="45" eb="47">
      <t>ヒッス</t>
    </rPh>
    <rPh sb="50" eb="52">
      <t>バアイ</t>
    </rPh>
    <phoneticPr fontId="27"/>
  </si>
  <si>
    <t>Toのみを入力して検索した場合、検索結果が正しいこと(From～To検索ができ、Fromが必須でない場合)</t>
    <rPh sb="5" eb="7">
      <t>ニュウリョク</t>
    </rPh>
    <rPh sb="9" eb="11">
      <t>ケンサク</t>
    </rPh>
    <rPh sb="13" eb="15">
      <t>バアイ</t>
    </rPh>
    <rPh sb="16" eb="18">
      <t>ケンサク</t>
    </rPh>
    <rPh sb="18" eb="20">
      <t>ケッカ</t>
    </rPh>
    <rPh sb="21" eb="22">
      <t>タダ</t>
    </rPh>
    <rPh sb="34" eb="36">
      <t>ケンサク</t>
    </rPh>
    <rPh sb="45" eb="47">
      <t>ヒッス</t>
    </rPh>
    <rPh sb="50" eb="52">
      <t>バアイ</t>
    </rPh>
    <phoneticPr fontId="27"/>
  </si>
  <si>
    <t>システムID</t>
    <phoneticPr fontId="6"/>
  </si>
  <si>
    <t>機能名</t>
    <rPh sb="0" eb="2">
      <t>キノウ</t>
    </rPh>
    <rPh sb="2" eb="3">
      <t>メイ</t>
    </rPh>
    <phoneticPr fontId="6"/>
  </si>
  <si>
    <t>機能ID</t>
    <rPh sb="0" eb="2">
      <t>キノウ</t>
    </rPh>
    <phoneticPr fontId="6"/>
  </si>
  <si>
    <t>チェックリストID</t>
    <phoneticPr fontId="34"/>
  </si>
  <si>
    <t>チェックリストシート名</t>
    <rPh sb="10" eb="11">
      <t>メイ</t>
    </rPh>
    <phoneticPr fontId="34"/>
  </si>
  <si>
    <t>機能詳細</t>
    <phoneticPr fontId="6"/>
  </si>
  <si>
    <r>
      <t>初期表示内容が画面項目定義シートの内容とあっていること
(</t>
    </r>
    <r>
      <rPr>
        <sz val="10"/>
        <color rgb="FFFF0000"/>
        <rFont val="Meiryo UI"/>
        <family val="3"/>
        <charset val="128"/>
      </rPr>
      <t>表示可否、編集可否、表示位置、</t>
    </r>
    <r>
      <rPr>
        <sz val="10"/>
        <rFont val="Meiryo UI"/>
        <family val="3"/>
        <charset val="128"/>
      </rPr>
      <t>種別もあっていること)</t>
    </r>
    <rPh sb="0" eb="2">
      <t>ショキ</t>
    </rPh>
    <rPh sb="2" eb="4">
      <t>ヒョウジ</t>
    </rPh>
    <rPh sb="4" eb="6">
      <t>ナイヨウ</t>
    </rPh>
    <rPh sb="7" eb="9">
      <t>ガメン</t>
    </rPh>
    <rPh sb="9" eb="11">
      <t>コウモク</t>
    </rPh>
    <rPh sb="11" eb="13">
      <t>テイギ</t>
    </rPh>
    <rPh sb="17" eb="19">
      <t>ナイヨウ</t>
    </rPh>
    <rPh sb="29" eb="31">
      <t>ヒョウジ</t>
    </rPh>
    <rPh sb="31" eb="33">
      <t>カヒ</t>
    </rPh>
    <rPh sb="34" eb="36">
      <t>ヘンシュウ</t>
    </rPh>
    <rPh sb="36" eb="38">
      <t>カヒ</t>
    </rPh>
    <rPh sb="39" eb="41">
      <t>ヒョウジ</t>
    </rPh>
    <rPh sb="41" eb="43">
      <t>イチ</t>
    </rPh>
    <rPh sb="44" eb="46">
      <t>シュベツ</t>
    </rPh>
    <phoneticPr fontId="37"/>
  </si>
  <si>
    <t>詳細設計</t>
    <rPh sb="0" eb="2">
      <t>ショウサイ</t>
    </rPh>
    <rPh sb="2" eb="4">
      <t>セッケイ</t>
    </rPh>
    <phoneticPr fontId="6"/>
  </si>
  <si>
    <t>流通系システム群再構築プロジェクト</t>
    <rPh sb="0" eb="3">
      <t>リュウツウケイ</t>
    </rPh>
    <rPh sb="7" eb="8">
      <t>グン</t>
    </rPh>
    <rPh sb="8" eb="11">
      <t>サイコウチク</t>
    </rPh>
    <phoneticPr fontId="6"/>
  </si>
  <si>
    <t>画面番号</t>
    <rPh sb="0" eb="2">
      <t>ガメン</t>
    </rPh>
    <rPh sb="2" eb="4">
      <t>バンゴウ</t>
    </rPh>
    <phoneticPr fontId="6"/>
  </si>
  <si>
    <t xml:space="preserve"> </t>
    <phoneticPr fontId="6"/>
  </si>
  <si>
    <t>画面項目</t>
    <rPh sb="0" eb="4">
      <t>ガメンコウモク</t>
    </rPh>
    <phoneticPr fontId="6"/>
  </si>
  <si>
    <t>表示</t>
    <rPh sb="0" eb="2">
      <t>ヒョウジ</t>
    </rPh>
    <phoneticPr fontId="6"/>
  </si>
  <si>
    <t>活性</t>
    <rPh sb="0" eb="2">
      <t>カッセイ</t>
    </rPh>
    <phoneticPr fontId="6"/>
  </si>
  <si>
    <t>表示位置</t>
    <rPh sb="0" eb="2">
      <t>ヒョウジ</t>
    </rPh>
    <rPh sb="2" eb="4">
      <t>イチ</t>
    </rPh>
    <phoneticPr fontId="6"/>
  </si>
  <si>
    <t>表示必須</t>
    <rPh sb="0" eb="2">
      <t>ヒョウジ</t>
    </rPh>
    <rPh sb="2" eb="4">
      <t>ヒッス</t>
    </rPh>
    <phoneticPr fontId="6"/>
  </si>
  <si>
    <t>最小文字</t>
    <rPh sb="0" eb="2">
      <t>サイショウ</t>
    </rPh>
    <rPh sb="2" eb="4">
      <t>モジ</t>
    </rPh>
    <phoneticPr fontId="6"/>
  </si>
  <si>
    <t>SORT順</t>
    <rPh sb="4" eb="5">
      <t>ジュン</t>
    </rPh>
    <phoneticPr fontId="6"/>
  </si>
  <si>
    <t>プルダウンリスト設定値</t>
    <rPh sb="8" eb="11">
      <t>セッテイチ</t>
    </rPh>
    <phoneticPr fontId="6"/>
  </si>
  <si>
    <t>OnesLogi標準</t>
    <rPh sb="8" eb="10">
      <t>ヒョウジュン</t>
    </rPh>
    <phoneticPr fontId="6"/>
  </si>
  <si>
    <t>バーコード読取仕様</t>
    <phoneticPr fontId="6"/>
  </si>
  <si>
    <t>〇</t>
  </si>
  <si>
    <t>-</t>
  </si>
  <si>
    <t>2</t>
  </si>
  <si>
    <t>△</t>
  </si>
  <si>
    <t>No.</t>
  </si>
  <si>
    <t>入力情報</t>
    <rPh sb="0" eb="2">
      <t>ニュウリョク</t>
    </rPh>
    <rPh sb="2" eb="4">
      <t>ジョウホウ</t>
    </rPh>
    <phoneticPr fontId="6"/>
  </si>
  <si>
    <t>処理内容</t>
    <rPh sb="0" eb="2">
      <t>ショリ</t>
    </rPh>
    <rPh sb="2" eb="4">
      <t>ナイヨウ</t>
    </rPh>
    <phoneticPr fontId="6"/>
  </si>
  <si>
    <t>出力情報</t>
    <rPh sb="0" eb="2">
      <t>シュツリョク</t>
    </rPh>
    <rPh sb="2" eb="4">
      <t>ジョウホウ</t>
    </rPh>
    <phoneticPr fontId="6"/>
  </si>
  <si>
    <t>【テーブル】</t>
  </si>
  <si>
    <t>・荷主マスタ</t>
    <phoneticPr fontId="6"/>
  </si>
  <si>
    <t>・区分値マスタ</t>
    <rPh sb="1" eb="4">
      <t>クブンチ</t>
    </rPh>
    <phoneticPr fontId="6"/>
  </si>
  <si>
    <t>・区分値明細マスタ</t>
    <rPh sb="1" eb="4">
      <t>クブンチ</t>
    </rPh>
    <rPh sb="4" eb="6">
      <t>メイサイ</t>
    </rPh>
    <phoneticPr fontId="6"/>
  </si>
  <si>
    <t>メッセージCD</t>
  </si>
  <si>
    <t>無し</t>
    <phoneticPr fontId="6"/>
  </si>
  <si>
    <t>L</t>
    <phoneticPr fontId="6"/>
  </si>
  <si>
    <t>【ClientLogic】</t>
    <phoneticPr fontId="6"/>
  </si>
  <si>
    <t>①荷主マスタ</t>
    <rPh sb="1" eb="3">
      <t>ニヌシ</t>
    </rPh>
    <phoneticPr fontId="6"/>
  </si>
  <si>
    <t>①荷主CD</t>
    <rPh sb="1" eb="3">
      <t>ニヌシ</t>
    </rPh>
    <phoneticPr fontId="6"/>
  </si>
  <si>
    <t>clientNotFoundError</t>
    <phoneticPr fontId="6"/>
  </si>
  <si>
    <t>①荷主ID</t>
    <rPh sb="1" eb="3">
      <t>ニヌシ</t>
    </rPh>
    <phoneticPr fontId="6"/>
  </si>
  <si>
    <t>centerCd</t>
    <phoneticPr fontId="6"/>
  </si>
  <si>
    <t>clientCd</t>
    <phoneticPr fontId="6"/>
  </si>
  <si>
    <t>E</t>
    <phoneticPr fontId="6"/>
  </si>
  <si>
    <t>版</t>
  </si>
  <si>
    <t>変更箇所</t>
  </si>
  <si>
    <t>変更内容</t>
    <phoneticPr fontId="27"/>
  </si>
  <si>
    <t>変更者</t>
  </si>
  <si>
    <t>変更日</t>
  </si>
  <si>
    <t>承認者</t>
  </si>
  <si>
    <t>承認日</t>
  </si>
  <si>
    <t>-</t>
    <phoneticPr fontId="27"/>
  </si>
  <si>
    <t>共通</t>
    <rPh sb="0" eb="2">
      <t>キョウツウ</t>
    </rPh>
    <phoneticPr fontId="6"/>
  </si>
  <si>
    <t>手続部全体</t>
    <phoneticPr fontId="6"/>
  </si>
  <si>
    <t>コーディング</t>
    <phoneticPr fontId="6"/>
  </si>
  <si>
    <t>画面項目定義シートに記載されている入力タイプ以外の文字入力をした場合にエラーが表示されること</t>
    <rPh sb="0" eb="2">
      <t>ガメン</t>
    </rPh>
    <rPh sb="2" eb="4">
      <t>コウモク</t>
    </rPh>
    <rPh sb="4" eb="6">
      <t>テイギ</t>
    </rPh>
    <rPh sb="10" eb="12">
      <t>キサイ</t>
    </rPh>
    <rPh sb="17" eb="19">
      <t>ニュウリョク</t>
    </rPh>
    <rPh sb="22" eb="24">
      <t>イガイ</t>
    </rPh>
    <rPh sb="25" eb="27">
      <t>モジ</t>
    </rPh>
    <rPh sb="27" eb="29">
      <t>ニュウリョク</t>
    </rPh>
    <rPh sb="32" eb="34">
      <t>バアイ</t>
    </rPh>
    <rPh sb="39" eb="41">
      <t>ヒョウジ</t>
    </rPh>
    <phoneticPr fontId="37"/>
  </si>
  <si>
    <t>画面項目定義シートに記載されている入力タイプ通りのフォーマットになっていること</t>
    <rPh sb="0" eb="2">
      <t>ガメン</t>
    </rPh>
    <rPh sb="2" eb="4">
      <t>コウモク</t>
    </rPh>
    <rPh sb="4" eb="6">
      <t>テイギ</t>
    </rPh>
    <rPh sb="17" eb="19">
      <t>ニュウリョク</t>
    </rPh>
    <phoneticPr fontId="37"/>
  </si>
  <si>
    <t>画面レイアウト及び画面項目定義シート(項目名/種別/表示位置/初期値)の記載通りにフォーマットされていること</t>
    <rPh sb="0" eb="2">
      <t>ガメン</t>
    </rPh>
    <rPh sb="7" eb="8">
      <t>オヨ</t>
    </rPh>
    <rPh sb="9" eb="11">
      <t>ガメン</t>
    </rPh>
    <rPh sb="11" eb="13">
      <t>コウモク</t>
    </rPh>
    <rPh sb="13" eb="15">
      <t>テイギ</t>
    </rPh>
    <rPh sb="36" eb="38">
      <t>キサイ</t>
    </rPh>
    <rPh sb="38" eb="39">
      <t>トオ</t>
    </rPh>
    <phoneticPr fontId="37"/>
  </si>
  <si>
    <t>5-001</t>
    <phoneticPr fontId="37"/>
  </si>
  <si>
    <t>5-002</t>
    <phoneticPr fontId="37"/>
  </si>
  <si>
    <t>5-003</t>
    <phoneticPr fontId="37"/>
  </si>
  <si>
    <t>5-004</t>
    <phoneticPr fontId="37"/>
  </si>
  <si>
    <t>5-005</t>
    <phoneticPr fontId="37"/>
  </si>
  <si>
    <t>5-006</t>
    <phoneticPr fontId="37"/>
  </si>
  <si>
    <t>5-007</t>
    <phoneticPr fontId="37"/>
  </si>
  <si>
    <t>5-008</t>
    <phoneticPr fontId="37"/>
  </si>
  <si>
    <t>5-009</t>
    <phoneticPr fontId="37"/>
  </si>
  <si>
    <t>5-010</t>
    <phoneticPr fontId="37"/>
  </si>
  <si>
    <t>5-011</t>
    <phoneticPr fontId="37"/>
  </si>
  <si>
    <t>5-012</t>
    <phoneticPr fontId="37"/>
  </si>
  <si>
    <t>5-013</t>
    <phoneticPr fontId="37"/>
  </si>
  <si>
    <t>5-014</t>
    <phoneticPr fontId="37"/>
  </si>
  <si>
    <t>5-015</t>
    <phoneticPr fontId="37"/>
  </si>
  <si>
    <t>5-016</t>
    <phoneticPr fontId="37"/>
  </si>
  <si>
    <t>5-017</t>
    <phoneticPr fontId="37"/>
  </si>
  <si>
    <t>5-018</t>
    <phoneticPr fontId="37"/>
  </si>
  <si>
    <t>5-019</t>
    <phoneticPr fontId="37"/>
  </si>
  <si>
    <t>5-020</t>
    <phoneticPr fontId="37"/>
  </si>
  <si>
    <t>5-021</t>
    <phoneticPr fontId="37"/>
  </si>
  <si>
    <t>5-022</t>
    <phoneticPr fontId="37"/>
  </si>
  <si>
    <t>5-023</t>
    <phoneticPr fontId="37"/>
  </si>
  <si>
    <t>5-024</t>
    <phoneticPr fontId="37"/>
  </si>
  <si>
    <t>5-025</t>
    <phoneticPr fontId="37"/>
  </si>
  <si>
    <t>5-026</t>
    <phoneticPr fontId="37"/>
  </si>
  <si>
    <t>5-027</t>
    <phoneticPr fontId="37"/>
  </si>
  <si>
    <t>5-028</t>
    <phoneticPr fontId="37"/>
  </si>
  <si>
    <t>5-029</t>
    <phoneticPr fontId="37"/>
  </si>
  <si>
    <t>5-030</t>
    <phoneticPr fontId="37"/>
  </si>
  <si>
    <t>5-031</t>
    <phoneticPr fontId="37"/>
  </si>
  <si>
    <t>5-032</t>
    <phoneticPr fontId="37"/>
  </si>
  <si>
    <t>5-033</t>
    <phoneticPr fontId="37"/>
  </si>
  <si>
    <t>5-034</t>
    <phoneticPr fontId="37"/>
  </si>
  <si>
    <t>5-035</t>
    <phoneticPr fontId="37"/>
  </si>
  <si>
    <t>5-036</t>
    <phoneticPr fontId="37"/>
  </si>
  <si>
    <t>5-037</t>
    <phoneticPr fontId="37"/>
  </si>
  <si>
    <t>【利用ルール】</t>
    <rPh sb="1" eb="3">
      <t>リヨウ</t>
    </rPh>
    <phoneticPr fontId="6"/>
  </si>
  <si>
    <t>確認内容</t>
    <rPh sb="0" eb="2">
      <t>カクニン</t>
    </rPh>
    <rPh sb="2" eb="4">
      <t>ナイヨウ</t>
    </rPh>
    <phoneticPr fontId="6"/>
  </si>
  <si>
    <t>【テスト対象】</t>
    <rPh sb="4" eb="6">
      <t>タイショウ</t>
    </rPh>
    <phoneticPr fontId="6"/>
  </si>
  <si>
    <t xml:space="preserve">    あり</t>
    <phoneticPr fontId="9"/>
  </si>
  <si>
    <t xml:space="preserve">    なし</t>
    <phoneticPr fontId="9"/>
  </si>
  <si>
    <t>マトリクスチェックリスト</t>
    <phoneticPr fontId="6"/>
  </si>
  <si>
    <t>(前提条件やテストデータパターン等あれば記載)</t>
    <phoneticPr fontId="6"/>
  </si>
  <si>
    <t>①拠点マスタ</t>
    <rPh sb="1" eb="3">
      <t>キョテン</t>
    </rPh>
    <phoneticPr fontId="6"/>
  </si>
  <si>
    <t>①拠点ID</t>
    <rPh sb="1" eb="3">
      <t>キョテン</t>
    </rPh>
    <phoneticPr fontId="6"/>
  </si>
  <si>
    <t xml:space="preserve"> </t>
    <phoneticPr fontId="6"/>
  </si>
  <si>
    <t>(拠点)区分値明細マスタの「表示順」の設定通りにソートされていること</t>
    <rPh sb="1" eb="3">
      <t>キョテン</t>
    </rPh>
    <rPh sb="4" eb="6">
      <t>クブン</t>
    </rPh>
    <rPh sb="6" eb="7">
      <t>チ</t>
    </rPh>
    <rPh sb="7" eb="9">
      <t>メイサイ</t>
    </rPh>
    <rPh sb="14" eb="16">
      <t>ヒョウジ</t>
    </rPh>
    <rPh sb="16" eb="17">
      <t>ジュン</t>
    </rPh>
    <rPh sb="19" eb="21">
      <t>セッテイ</t>
    </rPh>
    <rPh sb="21" eb="22">
      <t>ドオ</t>
    </rPh>
    <phoneticPr fontId="37"/>
  </si>
  <si>
    <t>大分類</t>
    <rPh sb="0" eb="3">
      <t>ダイブンルイ</t>
    </rPh>
    <phoneticPr fontId="6"/>
  </si>
  <si>
    <t>中分類</t>
    <rPh sb="0" eb="1">
      <t>チュウ</t>
    </rPh>
    <rPh sb="1" eb="3">
      <t>ブンルイ</t>
    </rPh>
    <phoneticPr fontId="6"/>
  </si>
  <si>
    <t>小分類</t>
    <rPh sb="0" eb="3">
      <t>ショウブンルイ</t>
    </rPh>
    <phoneticPr fontId="6"/>
  </si>
  <si>
    <t>チェック内容</t>
    <phoneticPr fontId="6"/>
  </si>
  <si>
    <t>セルフチェック</t>
    <phoneticPr fontId="6"/>
  </si>
  <si>
    <t>チームレビュー</t>
    <phoneticPr fontId="6"/>
  </si>
  <si>
    <t>チェック結果</t>
    <rPh sb="4" eb="6">
      <t>ケッカ</t>
    </rPh>
    <phoneticPr fontId="6"/>
  </si>
  <si>
    <t>確認担当者</t>
    <rPh sb="0" eb="2">
      <t>カクニン</t>
    </rPh>
    <rPh sb="2" eb="4">
      <t>タントウ</t>
    </rPh>
    <rPh sb="4" eb="5">
      <t>シャ</t>
    </rPh>
    <phoneticPr fontId="6"/>
  </si>
  <si>
    <t>規約遵守</t>
    <rPh sb="0" eb="2">
      <t>キヤク</t>
    </rPh>
    <phoneticPr fontId="6"/>
  </si>
  <si>
    <t>関連規格(規定、基準書）</t>
    <rPh sb="0" eb="2">
      <t>カンレン</t>
    </rPh>
    <rPh sb="2" eb="4">
      <t>キカク</t>
    </rPh>
    <rPh sb="5" eb="7">
      <t>キテイ</t>
    </rPh>
    <rPh sb="8" eb="10">
      <t>キジュン</t>
    </rPh>
    <rPh sb="10" eb="11">
      <t>ショ</t>
    </rPh>
    <phoneticPr fontId="6"/>
  </si>
  <si>
    <t>変更履歴（更新者・確認者）、変更内容歴、改訂履歴があること</t>
    <rPh sb="2" eb="4">
      <t>リレキ</t>
    </rPh>
    <rPh sb="5" eb="7">
      <t>コウシン</t>
    </rPh>
    <rPh sb="7" eb="8">
      <t>シャ</t>
    </rPh>
    <rPh sb="9" eb="11">
      <t>カクニン</t>
    </rPh>
    <rPh sb="11" eb="12">
      <t>シャ</t>
    </rPh>
    <rPh sb="16" eb="18">
      <t>ナイヨウ</t>
    </rPh>
    <rPh sb="18" eb="19">
      <t>レキ</t>
    </rPh>
    <rPh sb="20" eb="22">
      <t>カイテイ</t>
    </rPh>
    <rPh sb="22" eb="24">
      <t>リレキ</t>
    </rPh>
    <phoneticPr fontId="6"/>
  </si>
  <si>
    <t>https://jticorp.sharepoint.com/:f:/r/teams/TSN_P_DSR_/Shared%20Documents/00_PMO/00_%E3%83%97%E3%83%AD%E3%82%B8%E3%82%A7%E3%82%AF%E3%83%88%E7%AE%A1%E7%90%86%E8%A8%88%E7%94%BB%E6%9B%B8/%E3%83%97%E3%83%AD%E3%82%B8%E3%82%A7%E3%82%AF%E3%83%88%E7%AE%A1%E7%90%86%E8%A8%88%E7%94%BB%E6%9B%B8_%E5%88%A5%E7%B4%99?csf=1&amp;web=1&amp;e=FvODB6</t>
    <phoneticPr fontId="6"/>
  </si>
  <si>
    <t>「ネーミング基準」に則って記述されていること</t>
    <rPh sb="10" eb="11">
      <t>ノット</t>
    </rPh>
    <rPh sb="13" eb="15">
      <t>キジュツ</t>
    </rPh>
    <phoneticPr fontId="6"/>
  </si>
  <si>
    <t>該当しない</t>
  </si>
  <si>
    <t>https://jticorp.sharepoint.com/:f:/r/teams/TSN_P_DSR_/Shared%20Documents/01_%E6%A8%AA%E6%96%AD%E3%83%BB%E5%85%B1%E9%80%9A/00_PJ%E5%85%B1%E9%80%9A%E6%88%90%E6%9E%9C%E7%89%A9/10_%E5%9F%BA%E6%9C%AC%E8%A8%AD%E8%A8%88/17_%E3%83%8D%E3%83%BC%E3%83%9F%E3%83%B3%E3%82%B0%E5%9F%BA%E6%BA%96%E6%9B%B8?csf=1&amp;web=1&amp;e=J9dd4X</t>
    <phoneticPr fontId="6"/>
  </si>
  <si>
    <t>整合性</t>
    <rPh sb="0" eb="3">
      <t>セイゴウセイ</t>
    </rPh>
    <phoneticPr fontId="6"/>
  </si>
  <si>
    <t>基本設計との整合</t>
    <rPh sb="0" eb="2">
      <t>キホン</t>
    </rPh>
    <rPh sb="2" eb="4">
      <t>セッケイ</t>
    </rPh>
    <rPh sb="6" eb="8">
      <t>セイゴウ</t>
    </rPh>
    <phoneticPr fontId="6"/>
  </si>
  <si>
    <t xml:space="preserve">基本設計で設計した機能が漏れなく詳細化されていること（全ての機能について記述されていること）
</t>
    <rPh sb="0" eb="2">
      <t>キホン</t>
    </rPh>
    <rPh sb="2" eb="4">
      <t>セッケイ</t>
    </rPh>
    <rPh sb="5" eb="7">
      <t>セッケイ</t>
    </rPh>
    <rPh sb="9" eb="11">
      <t>キノウ</t>
    </rPh>
    <rPh sb="12" eb="13">
      <t>モ</t>
    </rPh>
    <rPh sb="16" eb="18">
      <t>ショウサイ</t>
    </rPh>
    <rPh sb="18" eb="19">
      <t>カ</t>
    </rPh>
    <phoneticPr fontId="6"/>
  </si>
  <si>
    <t>基本設計の「機能階層図（機能一覧）」と、機能ID、機能名が一致していること</t>
    <rPh sb="0" eb="2">
      <t>キホン</t>
    </rPh>
    <rPh sb="2" eb="4">
      <t>セッケイ</t>
    </rPh>
    <rPh sb="12" eb="16">
      <t>キノウイチラン</t>
    </rPh>
    <rPh sb="20" eb="22">
      <t>キノウ</t>
    </rPh>
    <rPh sb="25" eb="27">
      <t>キノウ</t>
    </rPh>
    <rPh sb="27" eb="28">
      <t>メイ</t>
    </rPh>
    <rPh sb="29" eb="31">
      <t>イッチ</t>
    </rPh>
    <phoneticPr fontId="6"/>
  </si>
  <si>
    <t>基本設計の「帳票一覧」と、帳票ID、帳票名が一致していること</t>
    <rPh sb="6" eb="8">
      <t>チョウヒョウ</t>
    </rPh>
    <rPh sb="8" eb="10">
      <t>イチラン</t>
    </rPh>
    <rPh sb="13" eb="15">
      <t>チョウヒョウ</t>
    </rPh>
    <rPh sb="18" eb="20">
      <t>チョウヒョウ</t>
    </rPh>
    <phoneticPr fontId="6"/>
  </si>
  <si>
    <t>設計工程の完了確認</t>
    <rPh sb="0" eb="2">
      <t>セッケイ</t>
    </rPh>
    <rPh sb="2" eb="4">
      <t>コウテイ</t>
    </rPh>
    <rPh sb="5" eb="7">
      <t>カンリョウ</t>
    </rPh>
    <rPh sb="7" eb="9">
      <t>カクニン</t>
    </rPh>
    <phoneticPr fontId="6"/>
  </si>
  <si>
    <t>レビュー結果の反映</t>
    <rPh sb="4" eb="6">
      <t>ケッカ</t>
    </rPh>
    <rPh sb="7" eb="9">
      <t>ハンエイ</t>
    </rPh>
    <phoneticPr fontId="6"/>
  </si>
  <si>
    <t>検査指摘</t>
    <rPh sb="0" eb="2">
      <t>ケンサ</t>
    </rPh>
    <rPh sb="2" eb="4">
      <t>シテキ</t>
    </rPh>
    <phoneticPr fontId="6"/>
  </si>
  <si>
    <t>変更履歴・変更内容歴、改訂履歴</t>
    <rPh sb="2" eb="4">
      <t>リレキ</t>
    </rPh>
    <rPh sb="5" eb="7">
      <t>ヘンコウ</t>
    </rPh>
    <rPh sb="7" eb="9">
      <t>ナイヨウ</t>
    </rPh>
    <rPh sb="9" eb="10">
      <t>レキ</t>
    </rPh>
    <rPh sb="11" eb="13">
      <t>カイテイ</t>
    </rPh>
    <rPh sb="13" eb="15">
      <t>リレキ</t>
    </rPh>
    <phoneticPr fontId="6"/>
  </si>
  <si>
    <t>変更内容歴、改訂履歴にある内容が変更されていること</t>
    <rPh sb="2" eb="4">
      <t>ナイヨウ</t>
    </rPh>
    <rPh sb="4" eb="5">
      <t>レキ</t>
    </rPh>
    <rPh sb="6" eb="8">
      <t>カイテイ</t>
    </rPh>
    <rPh sb="8" eb="10">
      <t>リレキ</t>
    </rPh>
    <rPh sb="13" eb="15">
      <t>ナイヨウ</t>
    </rPh>
    <rPh sb="16" eb="18">
      <t>ヘンコウ</t>
    </rPh>
    <phoneticPr fontId="6"/>
  </si>
  <si>
    <t>削除したページや記述が残っていないこと</t>
    <rPh sb="0" eb="2">
      <t>サクジョ</t>
    </rPh>
    <rPh sb="8" eb="10">
      <t>キジュツ</t>
    </rPh>
    <phoneticPr fontId="6"/>
  </si>
  <si>
    <t>ヘッダ</t>
    <phoneticPr fontId="6"/>
  </si>
  <si>
    <t>設計書の共通のヘッダ入力欄の記述に誤りがないこと
システム名、機能名、機能ID　など</t>
    <rPh sb="0" eb="3">
      <t>セッケイショ</t>
    </rPh>
    <rPh sb="4" eb="6">
      <t>キョウツウ</t>
    </rPh>
    <rPh sb="10" eb="12">
      <t>ニュウリョク</t>
    </rPh>
    <rPh sb="12" eb="13">
      <t>ラン</t>
    </rPh>
    <rPh sb="14" eb="16">
      <t>キジュツ</t>
    </rPh>
    <rPh sb="17" eb="18">
      <t>アヤマ</t>
    </rPh>
    <rPh sb="29" eb="30">
      <t>メイ</t>
    </rPh>
    <rPh sb="31" eb="33">
      <t>キノウ</t>
    </rPh>
    <rPh sb="33" eb="34">
      <t>メイ</t>
    </rPh>
    <rPh sb="35" eb="37">
      <t>キノウ</t>
    </rPh>
    <phoneticPr fontId="6"/>
  </si>
  <si>
    <t>設計品質</t>
  </si>
  <si>
    <t>設計の妥当性</t>
    <rPh sb="0" eb="2">
      <t>セッケイ</t>
    </rPh>
    <rPh sb="3" eb="6">
      <t>ダトウセイ</t>
    </rPh>
    <phoneticPr fontId="6"/>
  </si>
  <si>
    <t>前提条件など</t>
    <rPh sb="0" eb="2">
      <t>ゼンテイ</t>
    </rPh>
    <rPh sb="2" eb="4">
      <t>ジョウケン</t>
    </rPh>
    <phoneticPr fontId="6"/>
  </si>
  <si>
    <t>改造時の影響</t>
    <rPh sb="0" eb="3">
      <t>カイゾウジ</t>
    </rPh>
    <rPh sb="4" eb="6">
      <t>エイキョウ</t>
    </rPh>
    <phoneticPr fontId="6"/>
  </si>
  <si>
    <t>改造機能の処理内容が妥当であること</t>
    <rPh sb="5" eb="7">
      <t>ショリ</t>
    </rPh>
    <rPh sb="7" eb="9">
      <t>ナイヨウ</t>
    </rPh>
    <rPh sb="10" eb="12">
      <t>ダトウ</t>
    </rPh>
    <phoneticPr fontId="6"/>
  </si>
  <si>
    <t>改造機能が既存処理／他の既存機能に影響し、デグレードを起こしていないこと</t>
    <rPh sb="27" eb="28">
      <t>オ</t>
    </rPh>
    <phoneticPr fontId="6"/>
  </si>
  <si>
    <t>流用時の影響</t>
    <rPh sb="0" eb="2">
      <t>リュウヨウ</t>
    </rPh>
    <rPh sb="2" eb="3">
      <t>ジ</t>
    </rPh>
    <rPh sb="4" eb="6">
      <t>エイキョウ</t>
    </rPh>
    <phoneticPr fontId="6"/>
  </si>
  <si>
    <t>機能を流用した場合（コピーのみ）、流用元と流用先で同じ処理が実現されていること</t>
    <rPh sb="0" eb="2">
      <t>キノウ</t>
    </rPh>
    <phoneticPr fontId="6"/>
  </si>
  <si>
    <t>機能を流用した場合（改造あり）、流用元と流用先で相違点が明確となっていること</t>
    <rPh sb="0" eb="2">
      <t>キノウ</t>
    </rPh>
    <rPh sb="24" eb="27">
      <t>ソウイテン</t>
    </rPh>
    <rPh sb="28" eb="30">
      <t>メイカク</t>
    </rPh>
    <phoneticPr fontId="6"/>
  </si>
  <si>
    <t>機能を流用した場合、「既存と同様～」などの曖昧な記述をせず、具体的な条件や内容が記述されていること</t>
    <rPh sb="0" eb="2">
      <t>キノウ</t>
    </rPh>
    <rPh sb="11" eb="13">
      <t>キゾン</t>
    </rPh>
    <rPh sb="14" eb="16">
      <t>ドウヨウ</t>
    </rPh>
    <rPh sb="21" eb="23">
      <t>アイマイ</t>
    </rPh>
    <rPh sb="24" eb="26">
      <t>キジュツ</t>
    </rPh>
    <rPh sb="30" eb="33">
      <t>グタイテキ</t>
    </rPh>
    <rPh sb="40" eb="42">
      <t>キジュツ</t>
    </rPh>
    <phoneticPr fontId="6"/>
  </si>
  <si>
    <t>入力／出力</t>
    <rPh sb="3" eb="5">
      <t>シュツリョク</t>
    </rPh>
    <phoneticPr fontId="6"/>
  </si>
  <si>
    <t>入出力項目名、入出力ファイル名などが記述されていること</t>
    <rPh sb="7" eb="10">
      <t>ニュウシュツリョク</t>
    </rPh>
    <rPh sb="18" eb="20">
      <t>キジュツ</t>
    </rPh>
    <phoneticPr fontId="6"/>
  </si>
  <si>
    <t>入力データの境界・限界に対する処理が明記されていること</t>
    <rPh sb="0" eb="2">
      <t>ニュウリョク</t>
    </rPh>
    <rPh sb="6" eb="8">
      <t>キョウカイ</t>
    </rPh>
    <rPh sb="9" eb="11">
      <t>ゲンカイ</t>
    </rPh>
    <rPh sb="12" eb="13">
      <t>タイ</t>
    </rPh>
    <rPh sb="15" eb="17">
      <t>ショリ</t>
    </rPh>
    <rPh sb="18" eb="20">
      <t>メイキ</t>
    </rPh>
    <phoneticPr fontId="6"/>
  </si>
  <si>
    <t>プログラムで使用する入力データ（パラメータも含む）は必ずエラーチェックが実施されていること</t>
    <rPh sb="6" eb="8">
      <t>シヨウ</t>
    </rPh>
    <rPh sb="10" eb="12">
      <t>ニュウリョク</t>
    </rPh>
    <rPh sb="22" eb="23">
      <t>フク</t>
    </rPh>
    <rPh sb="26" eb="27">
      <t>カナラ</t>
    </rPh>
    <rPh sb="36" eb="38">
      <t>ジッシ</t>
    </rPh>
    <phoneticPr fontId="6"/>
  </si>
  <si>
    <t>入力データ／出力データに含まれる制御コードや特殊文字コードが考慮されていること</t>
    <rPh sb="0" eb="2">
      <t>ニュウリョク</t>
    </rPh>
    <rPh sb="6" eb="8">
      <t>シュツリョク</t>
    </rPh>
    <rPh sb="12" eb="13">
      <t>フク</t>
    </rPh>
    <rPh sb="16" eb="18">
      <t>セイギョ</t>
    </rPh>
    <rPh sb="22" eb="24">
      <t>トクシュ</t>
    </rPh>
    <rPh sb="24" eb="26">
      <t>モジ</t>
    </rPh>
    <rPh sb="30" eb="32">
      <t>コウリョ</t>
    </rPh>
    <phoneticPr fontId="6"/>
  </si>
  <si>
    <t>入力チェック、論理チェック、エラーチェックが記載され、処理内容／順序が妥当であること</t>
    <rPh sb="22" eb="24">
      <t>キサイ</t>
    </rPh>
    <rPh sb="29" eb="31">
      <t>ナイヨウ</t>
    </rPh>
    <rPh sb="32" eb="34">
      <t>ジュンジョ</t>
    </rPh>
    <rPh sb="35" eb="37">
      <t>ダトウ</t>
    </rPh>
    <phoneticPr fontId="6"/>
  </si>
  <si>
    <t>入力チェックは効果的な順序で実施されていること
Ex.数値／文字チェック実施 → 相関チェック実施 など</t>
    <rPh sb="0" eb="2">
      <t>ニュウリョク</t>
    </rPh>
    <rPh sb="7" eb="10">
      <t>コウカテキ</t>
    </rPh>
    <rPh sb="11" eb="13">
      <t>ジュンジョ</t>
    </rPh>
    <rPh sb="14" eb="16">
      <t>ジッシ</t>
    </rPh>
    <rPh sb="27" eb="29">
      <t>スウチ</t>
    </rPh>
    <rPh sb="30" eb="32">
      <t>モジ</t>
    </rPh>
    <rPh sb="36" eb="38">
      <t>ジッシ</t>
    </rPh>
    <rPh sb="41" eb="43">
      <t>ソウカン</t>
    </rPh>
    <rPh sb="47" eb="49">
      <t>ジッシ</t>
    </rPh>
    <phoneticPr fontId="6"/>
  </si>
  <si>
    <t>出力項目／出力条件の組合せパターンが記述されていること</t>
    <rPh sb="0" eb="2">
      <t>シュツリョク</t>
    </rPh>
    <rPh sb="2" eb="4">
      <t>コウモク</t>
    </rPh>
    <rPh sb="5" eb="7">
      <t>シュツリョク</t>
    </rPh>
    <rPh sb="7" eb="9">
      <t>ジョウケン</t>
    </rPh>
    <phoneticPr fontId="6"/>
  </si>
  <si>
    <t>「機能階層図（機能一覧）」の入力・出力先が記載されていること</t>
    <rPh sb="1" eb="6">
      <t>キノウカイソウズ</t>
    </rPh>
    <rPh sb="7" eb="11">
      <t>キノウイチラン</t>
    </rPh>
    <rPh sb="14" eb="16">
      <t>ニュウリョク</t>
    </rPh>
    <rPh sb="17" eb="20">
      <t>シュツリョクサキ</t>
    </rPh>
    <rPh sb="21" eb="23">
      <t>キサイ</t>
    </rPh>
    <phoneticPr fontId="6"/>
  </si>
  <si>
    <t>初期化</t>
    <rPh sb="0" eb="3">
      <t>ショキカ</t>
    </rPh>
    <phoneticPr fontId="6"/>
  </si>
  <si>
    <t>ＤＢ等の予備エリアを持つ場合は初期値を明確化しておき、設計書に記述すること。
また、予備エリアを使用する場合は、想定外の値が入力されていないか確認すること。</t>
    <rPh sb="10" eb="11">
      <t>モ</t>
    </rPh>
    <rPh sb="12" eb="14">
      <t>バアイ</t>
    </rPh>
    <rPh sb="15" eb="18">
      <t>ショキチ</t>
    </rPh>
    <phoneticPr fontId="6"/>
  </si>
  <si>
    <t>条件判定処理</t>
    <rPh sb="0" eb="2">
      <t>ジョウケン</t>
    </rPh>
    <rPh sb="2" eb="4">
      <t>ハンテイ</t>
    </rPh>
    <rPh sb="4" eb="6">
      <t>ショリ</t>
    </rPh>
    <phoneticPr fontId="6"/>
  </si>
  <si>
    <t>境界・限界</t>
    <rPh sb="0" eb="2">
      <t>キョウカイ</t>
    </rPh>
    <rPh sb="3" eb="5">
      <t>ゲンカイ</t>
    </rPh>
    <phoneticPr fontId="6"/>
  </si>
  <si>
    <t>境界／限界が記述されていること(ｴﾘｱ長、ｴﾘｱ数、ｶｳﾝﾀ、ﾘﾄﾗｲ回数、処理対象数)</t>
    <rPh sb="19" eb="20">
      <t>チョウ</t>
    </rPh>
    <rPh sb="24" eb="25">
      <t>スウ</t>
    </rPh>
    <rPh sb="35" eb="37">
      <t>カイスウ</t>
    </rPh>
    <rPh sb="38" eb="40">
      <t>ショリ</t>
    </rPh>
    <rPh sb="40" eb="42">
      <t>タイショウ</t>
    </rPh>
    <rPh sb="42" eb="43">
      <t>スウ</t>
    </rPh>
    <phoneticPr fontId="6"/>
  </si>
  <si>
    <t>エラー処理</t>
    <rPh sb="3" eb="5">
      <t>ショリ</t>
    </rPh>
    <phoneticPr fontId="6"/>
  </si>
  <si>
    <t>演算処理</t>
    <rPh sb="0" eb="2">
      <t>エンザン</t>
    </rPh>
    <rPh sb="2" eb="4">
      <t>ショリ</t>
    </rPh>
    <phoneticPr fontId="6"/>
  </si>
  <si>
    <t>メッセージ出力のタイミング、内容が妥当であること</t>
    <rPh sb="5" eb="7">
      <t>シュツリョク</t>
    </rPh>
    <rPh sb="14" eb="16">
      <t>ナイヨウ</t>
    </rPh>
    <rPh sb="17" eb="19">
      <t>ダトウ</t>
    </rPh>
    <phoneticPr fontId="6"/>
  </si>
  <si>
    <t>部品</t>
    <rPh sb="0" eb="2">
      <t>ブヒン</t>
    </rPh>
    <phoneticPr fontId="6"/>
  </si>
  <si>
    <t>文字列</t>
    <rPh sb="0" eb="2">
      <t>モジ</t>
    </rPh>
    <rPh sb="2" eb="3">
      <t>レツ</t>
    </rPh>
    <phoneticPr fontId="6"/>
  </si>
  <si>
    <t>処理日</t>
    <rPh sb="0" eb="3">
      <t>ショリビ</t>
    </rPh>
    <phoneticPr fontId="6"/>
  </si>
  <si>
    <t>SQLの既知のネガティブな性能因子の回避
※ネガティブな性能因子の例
NULL、NOT、ORの評価
前方一致以外のLIKE
直積
多段コミット（１万件登録するのに１万回コミット打たないでね。区切りが良いところでコミットしてね。）
リストを大量生成する副問合せ
カーディナリティの低い列へのインデクス付与
表ロック
インデクスの過剰設置
シーケンス値のインデクス化
など</t>
    <rPh sb="4" eb="6">
      <t>キチ</t>
    </rPh>
    <rPh sb="13" eb="15">
      <t>セイノウ</t>
    </rPh>
    <rPh sb="15" eb="17">
      <t>インシ</t>
    </rPh>
    <rPh sb="18" eb="20">
      <t>カイヒ</t>
    </rPh>
    <rPh sb="34" eb="35">
      <t>レイ</t>
    </rPh>
    <rPh sb="48" eb="50">
      <t>ヒョウカ</t>
    </rPh>
    <rPh sb="51" eb="55">
      <t>ゼンポウイッチ</t>
    </rPh>
    <rPh sb="55" eb="57">
      <t>イガイ</t>
    </rPh>
    <rPh sb="63" eb="65">
      <t>チョクセキ</t>
    </rPh>
    <rPh sb="66" eb="68">
      <t>タダン</t>
    </rPh>
    <rPh sb="74" eb="76">
      <t>マンケン</t>
    </rPh>
    <rPh sb="76" eb="78">
      <t>トウロク</t>
    </rPh>
    <rPh sb="83" eb="85">
      <t>マンカイ</t>
    </rPh>
    <rPh sb="89" eb="90">
      <t>ウ</t>
    </rPh>
    <rPh sb="96" eb="98">
      <t>クギ</t>
    </rPh>
    <rPh sb="100" eb="101">
      <t>ヨ</t>
    </rPh>
    <rPh sb="120" eb="124">
      <t>タイリョウセイセイ</t>
    </rPh>
    <rPh sb="126" eb="129">
      <t>フクトイアワ</t>
    </rPh>
    <rPh sb="140" eb="141">
      <t>ヒク</t>
    </rPh>
    <rPh sb="142" eb="143">
      <t>レツ</t>
    </rPh>
    <rPh sb="150" eb="152">
      <t>フヨ</t>
    </rPh>
    <rPh sb="153" eb="154">
      <t>ヒョウ</t>
    </rPh>
    <rPh sb="164" eb="166">
      <t>カジョウ</t>
    </rPh>
    <rPh sb="166" eb="168">
      <t>セッチ</t>
    </rPh>
    <rPh sb="174" eb="175">
      <t>アタイ</t>
    </rPh>
    <rPh sb="181" eb="182">
      <t>カ</t>
    </rPh>
    <phoneticPr fontId="6"/>
  </si>
  <si>
    <t>繰り返し処理中でSQL発行している場合、一括化を考慮すること</t>
    <rPh sb="0" eb="1">
      <t>ク</t>
    </rPh>
    <rPh sb="2" eb="3">
      <t>カエ</t>
    </rPh>
    <rPh sb="4" eb="6">
      <t>ショリ</t>
    </rPh>
    <rPh sb="6" eb="7">
      <t>チュウ</t>
    </rPh>
    <rPh sb="11" eb="13">
      <t>ハッコウ</t>
    </rPh>
    <rPh sb="17" eb="19">
      <t>バアイ</t>
    </rPh>
    <rPh sb="20" eb="22">
      <t>イッカツ</t>
    </rPh>
    <rPh sb="22" eb="23">
      <t>カ</t>
    </rPh>
    <rPh sb="24" eb="26">
      <t>コウリョ</t>
    </rPh>
    <phoneticPr fontId="6"/>
  </si>
  <si>
    <t>本番運用時における異常発生時のログ出力量の妥当性を考慮すること</t>
    <rPh sb="0" eb="5">
      <t>ホンバンウンヨウジ</t>
    </rPh>
    <rPh sb="9" eb="11">
      <t>イジョウ</t>
    </rPh>
    <rPh sb="11" eb="14">
      <t>ハッセイジ</t>
    </rPh>
    <rPh sb="17" eb="19">
      <t>シュツリョク</t>
    </rPh>
    <rPh sb="19" eb="20">
      <t>リョウ</t>
    </rPh>
    <rPh sb="21" eb="24">
      <t>ダトウセイ</t>
    </rPh>
    <rPh sb="25" eb="27">
      <t>コウリョ</t>
    </rPh>
    <phoneticPr fontId="6"/>
  </si>
  <si>
    <t>記述品質</t>
  </si>
  <si>
    <t>記述不明確</t>
    <rPh sb="0" eb="2">
      <t>キジュツ</t>
    </rPh>
    <rPh sb="2" eb="5">
      <t>フメイカク</t>
    </rPh>
    <phoneticPr fontId="6"/>
  </si>
  <si>
    <t>記述内容が明確・平易であること（顧客担当者、開発関係者が記述内容を理解できると想定できる記述であること）</t>
    <rPh sb="8" eb="10">
      <t>ヘイイ</t>
    </rPh>
    <rPh sb="16" eb="18">
      <t>コキャク</t>
    </rPh>
    <rPh sb="18" eb="21">
      <t>タントウシャ</t>
    </rPh>
    <rPh sb="22" eb="24">
      <t>カイハツ</t>
    </rPh>
    <rPh sb="24" eb="27">
      <t>カンケイシャ</t>
    </rPh>
    <rPh sb="39" eb="41">
      <t>ソウテイ</t>
    </rPh>
    <rPh sb="44" eb="46">
      <t>キジュツ</t>
    </rPh>
    <phoneticPr fontId="6"/>
  </si>
  <si>
    <t>一意に解釈できる記述となっていること</t>
    <rPh sb="0" eb="2">
      <t>イチイ</t>
    </rPh>
    <rPh sb="3" eb="5">
      <t>カイシャク</t>
    </rPh>
    <rPh sb="8" eb="10">
      <t>キジュツ</t>
    </rPh>
    <phoneticPr fontId="6"/>
  </si>
  <si>
    <t>図、表について本文中にその説明があること、また図と本文が矛盾していないこと</t>
    <rPh sb="23" eb="24">
      <t>ズ</t>
    </rPh>
    <rPh sb="25" eb="27">
      <t>ホンブン</t>
    </rPh>
    <rPh sb="28" eb="30">
      <t>ムジュン</t>
    </rPh>
    <phoneticPr fontId="6"/>
  </si>
  <si>
    <t>誤記、体裁</t>
    <rPh sb="0" eb="2">
      <t>ゴキ</t>
    </rPh>
    <rPh sb="3" eb="5">
      <t>テイサイ</t>
    </rPh>
    <phoneticPr fontId="6"/>
  </si>
  <si>
    <t>用語、名称が統一されていること</t>
    <rPh sb="3" eb="5">
      <t>メイショウ</t>
    </rPh>
    <phoneticPr fontId="6"/>
  </si>
  <si>
    <t>誤記、脱字、言い回しの誤りがないこと</t>
    <rPh sb="3" eb="5">
      <t>ダツジ</t>
    </rPh>
    <rPh sb="6" eb="9">
      <t>イイマワ</t>
    </rPh>
    <rPh sb="11" eb="12">
      <t>アヤマ</t>
    </rPh>
    <phoneticPr fontId="6"/>
  </si>
  <si>
    <t>文書作成基準確認CL</t>
    <phoneticPr fontId="6"/>
  </si>
  <si>
    <t>チェック内容</t>
    <rPh sb="4" eb="6">
      <t>ナイヨウ</t>
    </rPh>
    <phoneticPr fontId="6"/>
  </si>
  <si>
    <t>確認方法</t>
    <rPh sb="0" eb="2">
      <t>カクニン</t>
    </rPh>
    <rPh sb="2" eb="4">
      <t>ホウホウ</t>
    </rPh>
    <phoneticPr fontId="6"/>
  </si>
  <si>
    <t>チェック欄</t>
    <rPh sb="4" eb="5">
      <t>ラン</t>
    </rPh>
    <phoneticPr fontId="6"/>
  </si>
  <si>
    <t>担当</t>
    <rPh sb="0" eb="2">
      <t>タントウ</t>
    </rPh>
    <phoneticPr fontId="6"/>
  </si>
  <si>
    <t>リーダ</t>
    <phoneticPr fontId="6"/>
  </si>
  <si>
    <t xml:space="preserve">ファイル名称が｢文書作成基準｣に則り作成されていること
</t>
    <rPh sb="4" eb="6">
      <t>メイショウ</t>
    </rPh>
    <rPh sb="8" eb="10">
      <t>ブンショ</t>
    </rPh>
    <rPh sb="10" eb="12">
      <t>サクセイ</t>
    </rPh>
    <rPh sb="12" eb="14">
      <t>キジュン</t>
    </rPh>
    <rPh sb="16" eb="17">
      <t>ノット</t>
    </rPh>
    <rPh sb="18" eb="20">
      <t>サクセイ</t>
    </rPh>
    <phoneticPr fontId="6"/>
  </si>
  <si>
    <t>目視で確認</t>
    <rPh sb="0" eb="2">
      <t>モクシ</t>
    </rPh>
    <rPh sb="3" eb="5">
      <t>カクニン</t>
    </rPh>
    <phoneticPr fontId="6"/>
  </si>
  <si>
    <t xml:space="preserve">｢文書作成基準｣に則り文書が作成されていること
</t>
    <rPh sb="1" eb="3">
      <t>ブンショ</t>
    </rPh>
    <rPh sb="3" eb="5">
      <t>サクセイ</t>
    </rPh>
    <rPh sb="5" eb="7">
      <t>キジュン</t>
    </rPh>
    <rPh sb="9" eb="10">
      <t>ノット</t>
    </rPh>
    <rPh sb="11" eb="13">
      <t>ブンショ</t>
    </rPh>
    <rPh sb="14" eb="16">
      <t>サクセイ</t>
    </rPh>
    <phoneticPr fontId="6"/>
  </si>
  <si>
    <t>「である」調で記載されていること
(ですます調ではないこと)</t>
    <rPh sb="5" eb="6">
      <t>チョウ</t>
    </rPh>
    <rPh sb="7" eb="9">
      <t>キサイ</t>
    </rPh>
    <rPh sb="22" eb="23">
      <t>チョウ</t>
    </rPh>
    <phoneticPr fontId="6"/>
  </si>
  <si>
    <t>「です」、「ます」で検索し、検出されないことを確認</t>
    <rPh sb="10" eb="12">
      <t>ケンサク</t>
    </rPh>
    <rPh sb="14" eb="16">
      <t>ケンシュツ</t>
    </rPh>
    <rPh sb="23" eb="25">
      <t>カクニン</t>
    </rPh>
    <phoneticPr fontId="6"/>
  </si>
  <si>
    <t>全角カンマ(，)で検索し、検出されないことを確認</t>
    <rPh sb="0" eb="2">
      <t>ゼンカク</t>
    </rPh>
    <rPh sb="13" eb="15">
      <t>ケンシュツ</t>
    </rPh>
    <rPh sb="22" eb="24">
      <t>カクニン</t>
    </rPh>
    <phoneticPr fontId="6"/>
  </si>
  <si>
    <t xml:space="preserve">英字(アルファベット)が半角で統一されていること
</t>
    <rPh sb="12" eb="14">
      <t>ハンカク</t>
    </rPh>
    <rPh sb="15" eb="17">
      <t>トウイツ</t>
    </rPh>
    <phoneticPr fontId="6"/>
  </si>
  <si>
    <t xml:space="preserve">数字が半角で統一されていること
</t>
    <rPh sb="0" eb="2">
      <t>スウジ</t>
    </rPh>
    <rPh sb="3" eb="5">
      <t>ハンカク</t>
    </rPh>
    <rPh sb="6" eb="8">
      <t>トウイツ</t>
    </rPh>
    <phoneticPr fontId="6"/>
  </si>
  <si>
    <t xml:space="preserve">数字（全角）で検索し、検出されないことを確認
</t>
    <rPh sb="0" eb="2">
      <t>スウジ</t>
    </rPh>
    <rPh sb="3" eb="5">
      <t>ゼンカク</t>
    </rPh>
    <rPh sb="11" eb="13">
      <t>ケンシュツ</t>
    </rPh>
    <rPh sb="20" eb="22">
      <t>カクニン</t>
    </rPh>
    <phoneticPr fontId="6"/>
  </si>
  <si>
    <t xml:space="preserve">記号が半角で統一されていること
</t>
    <rPh sb="0" eb="2">
      <t>キゴウ</t>
    </rPh>
    <phoneticPr fontId="6"/>
  </si>
  <si>
    <t xml:space="preserve">カタカナが全角で統一されていること
</t>
    <rPh sb="5" eb="7">
      <t>ゼンカク</t>
    </rPh>
    <rPh sb="8" eb="10">
      <t>トウイツ</t>
    </rPh>
    <phoneticPr fontId="6"/>
  </si>
  <si>
    <t xml:space="preserve">カタカナ（半角）で検索し、検出されないことを確認
</t>
    <rPh sb="5" eb="7">
      <t>ハンカク</t>
    </rPh>
    <rPh sb="13" eb="15">
      <t>ケンシュツ</t>
    </rPh>
    <rPh sb="22" eb="24">
      <t>カクニン</t>
    </rPh>
    <phoneticPr fontId="6"/>
  </si>
  <si>
    <t>スラッシュ(/)が半角で統一されていること
（全角が正式名称となるものは全角とする）</t>
    <rPh sb="9" eb="11">
      <t>ハンカク</t>
    </rPh>
    <rPh sb="12" eb="14">
      <t>トウイツ</t>
    </rPh>
    <phoneticPr fontId="6"/>
  </si>
  <si>
    <t xml:space="preserve">「／」で検索し、検出されないことを確認。「／」が検出された場合、その記載が正式名称であれば問題なしとする
</t>
    <rPh sb="4" eb="6">
      <t>ケンサク</t>
    </rPh>
    <rPh sb="8" eb="10">
      <t>ケンシュツ</t>
    </rPh>
    <rPh sb="17" eb="19">
      <t>カクニン</t>
    </rPh>
    <rPh sb="24" eb="26">
      <t>ケンシュツ</t>
    </rPh>
    <rPh sb="29" eb="31">
      <t>バアイ</t>
    </rPh>
    <rPh sb="34" eb="36">
      <t>キサイ</t>
    </rPh>
    <rPh sb="37" eb="39">
      <t>セイシキ</t>
    </rPh>
    <rPh sb="39" eb="41">
      <t>メイショウ</t>
    </rPh>
    <rPh sb="45" eb="47">
      <t>モンダイ</t>
    </rPh>
    <phoneticPr fontId="6"/>
  </si>
  <si>
    <t xml:space="preserve">日付がYYYY/MM/DD形式となっていること
</t>
    <rPh sb="0" eb="2">
      <t>ヒヅケ</t>
    </rPh>
    <phoneticPr fontId="6"/>
  </si>
  <si>
    <t xml:space="preserve">日付（下記形式）で検索し、検出されないことを確認
日付(mm/dd/yyyy)
日付(mm/dd)
日付(yyyy.mm.dd)
日付(yy.mm.dd)
日付(mm.dd)
日付(yyyy-mm-dd)
日付(mm-dd-yyyy)
日付(mm-dd)
日付(yyyy年mm月dd日)
日付(平成yy年mm月dd日)
日付(mm月dd日)
</t>
    <rPh sb="0" eb="2">
      <t>ヒヅケ</t>
    </rPh>
    <rPh sb="3" eb="5">
      <t>カキ</t>
    </rPh>
    <rPh sb="9" eb="11">
      <t>ケンサク</t>
    </rPh>
    <phoneticPr fontId="6"/>
  </si>
  <si>
    <t xml:space="preserve">外来語がカタカナ書きになっていること
</t>
    <rPh sb="0" eb="3">
      <t>ガイライゴ</t>
    </rPh>
    <rPh sb="8" eb="9">
      <t>カ</t>
    </rPh>
    <phoneticPr fontId="6"/>
  </si>
  <si>
    <t xml:space="preserve">外来語（ひらがな）で検索し、検出されないことを確認
</t>
    <rPh sb="0" eb="3">
      <t>ガイライゴ</t>
    </rPh>
    <phoneticPr fontId="6"/>
  </si>
  <si>
    <t>長音符号(ー)で検索し、左記①、②の基準で付与されていることを確認</t>
    <rPh sb="8" eb="10">
      <t>ケンサク</t>
    </rPh>
    <rPh sb="12" eb="14">
      <t>サキ</t>
    </rPh>
    <rPh sb="18" eb="20">
      <t>キジュン</t>
    </rPh>
    <rPh sb="21" eb="23">
      <t>フヨ</t>
    </rPh>
    <rPh sb="31" eb="33">
      <t>カクニン</t>
    </rPh>
    <phoneticPr fontId="6"/>
  </si>
  <si>
    <t>記載された文書の「主語」は明確か</t>
    <rPh sb="0" eb="2">
      <t>キサイ</t>
    </rPh>
    <rPh sb="5" eb="7">
      <t>ブンショ</t>
    </rPh>
    <rPh sb="9" eb="11">
      <t>シュゴ</t>
    </rPh>
    <rPh sb="13" eb="15">
      <t>メイカク</t>
    </rPh>
    <phoneticPr fontId="6"/>
  </si>
  <si>
    <t>意味の取れる文書となっており、「誰が」対象の文書なのか、人、システム、機能、などが把握できるように記載されているか、確認</t>
    <rPh sb="0" eb="2">
      <t>イミ</t>
    </rPh>
    <rPh sb="3" eb="4">
      <t>ト</t>
    </rPh>
    <rPh sb="6" eb="8">
      <t>ブンショ</t>
    </rPh>
    <rPh sb="16" eb="17">
      <t>ダレ</t>
    </rPh>
    <rPh sb="19" eb="21">
      <t>タイショウ</t>
    </rPh>
    <rPh sb="22" eb="24">
      <t>ブンショ</t>
    </rPh>
    <rPh sb="28" eb="29">
      <t>ヒト</t>
    </rPh>
    <rPh sb="35" eb="37">
      <t>キノウ</t>
    </rPh>
    <rPh sb="41" eb="43">
      <t>ハアク</t>
    </rPh>
    <rPh sb="49" eb="51">
      <t>キサイ</t>
    </rPh>
    <rPh sb="58" eb="60">
      <t>カクニン</t>
    </rPh>
    <phoneticPr fontId="6"/>
  </si>
  <si>
    <t>注釈は※印を使用していること
(※番号は章題、節題、項題内で通番とする)</t>
  </si>
  <si>
    <t>注釈箇所を確認して、※印が記載されていることを目視で確認</t>
    <rPh sb="0" eb="2">
      <t>チュウシャク</t>
    </rPh>
    <rPh sb="2" eb="4">
      <t>カショ</t>
    </rPh>
    <rPh sb="5" eb="7">
      <t>カクニン</t>
    </rPh>
    <rPh sb="11" eb="12">
      <t>シルシ</t>
    </rPh>
    <phoneticPr fontId="6"/>
  </si>
  <si>
    <t>ハイフンを検索し、長音符号(ー)で記載すべき文字をハイフンで代用していないことを目視で確認</t>
    <rPh sb="5" eb="7">
      <t>ケンサク</t>
    </rPh>
    <rPh sb="17" eb="19">
      <t>キサイ</t>
    </rPh>
    <rPh sb="22" eb="24">
      <t>モジ</t>
    </rPh>
    <rPh sb="40" eb="42">
      <t>モクシ</t>
    </rPh>
    <rPh sb="43" eb="45">
      <t>カクニン</t>
    </rPh>
    <phoneticPr fontId="6"/>
  </si>
  <si>
    <t>章節項番の使用方法が基準に準拠していること
　・項番は、3段階までを基本とする
　・項番内の小項目については、(1)のようにカッコ書きの連番となっているか</t>
    <rPh sb="0" eb="2">
      <t>ショウセツ</t>
    </rPh>
    <rPh sb="2" eb="4">
      <t>コウバン</t>
    </rPh>
    <rPh sb="5" eb="9">
      <t>シヨウホウホウ</t>
    </rPh>
    <rPh sb="10" eb="12">
      <t>キジュン</t>
    </rPh>
    <rPh sb="13" eb="15">
      <t>ジュンキョ</t>
    </rPh>
    <rPh sb="65" eb="66">
      <t>ガ</t>
    </rPh>
    <rPh sb="68" eb="70">
      <t>レンバン</t>
    </rPh>
    <phoneticPr fontId="6"/>
  </si>
  <si>
    <t>箇条書きは、次に示す符号を用いる
&lt;例&gt;
①　→順序性のある箇条書き
・　→単純な項目の列挙（順序性が無い場合）</t>
    <rPh sb="24" eb="27">
      <t>ジュンジョセイ</t>
    </rPh>
    <rPh sb="30" eb="33">
      <t>カジョウガ</t>
    </rPh>
    <rPh sb="38" eb="40">
      <t>タンジュン</t>
    </rPh>
    <rPh sb="41" eb="43">
      <t>コウモク</t>
    </rPh>
    <rPh sb="44" eb="46">
      <t>レッキョ</t>
    </rPh>
    <rPh sb="47" eb="50">
      <t>ジュンジョセイ</t>
    </rPh>
    <rPh sb="51" eb="52">
      <t>ナ</t>
    </rPh>
    <rPh sb="53" eb="55">
      <t>バアイ</t>
    </rPh>
    <phoneticPr fontId="6"/>
  </si>
  <si>
    <t>文書作成基準及び、プロジェクト計画書作成時に取り纏めた表記ゆれのチェックを参考に、表現の統一を図ること</t>
    <rPh sb="0" eb="6">
      <t>ブンショサクセイキジュン</t>
    </rPh>
    <rPh sb="6" eb="7">
      <t>オヨ</t>
    </rPh>
    <rPh sb="15" eb="18">
      <t>ケイカクショ</t>
    </rPh>
    <rPh sb="18" eb="21">
      <t>サクセイジ</t>
    </rPh>
    <rPh sb="22" eb="23">
      <t>ト</t>
    </rPh>
    <rPh sb="24" eb="25">
      <t>マト</t>
    </rPh>
    <rPh sb="27" eb="29">
      <t>ヒョウキ</t>
    </rPh>
    <rPh sb="37" eb="39">
      <t>サンコウ</t>
    </rPh>
    <rPh sb="41" eb="43">
      <t>ヒョウゲン</t>
    </rPh>
    <rPh sb="44" eb="46">
      <t>トウイツ</t>
    </rPh>
    <rPh sb="47" eb="48">
      <t>ハカ</t>
    </rPh>
    <phoneticPr fontId="6"/>
  </si>
  <si>
    <t>以下2シートを参考にすること
シート：表記ゆれ防止一覧
シート：カタカナ用語表記</t>
    <rPh sb="0" eb="2">
      <t>イカ</t>
    </rPh>
    <rPh sb="7" eb="9">
      <t>サンコウ</t>
    </rPh>
    <phoneticPr fontId="6"/>
  </si>
  <si>
    <t>0値の処理が正しく行われること</t>
    <rPh sb="6" eb="7">
      <t>タダ</t>
    </rPh>
    <phoneticPr fontId="6"/>
  </si>
  <si>
    <t>API一覧No.2</t>
    <rPh sb="3" eb="5">
      <t>イチラン</t>
    </rPh>
    <phoneticPr fontId="6"/>
  </si>
  <si>
    <t>インターフェース(I)</t>
    <phoneticPr fontId="37"/>
  </si>
  <si>
    <t>P</t>
    <phoneticPr fontId="6"/>
  </si>
  <si>
    <t>C</t>
    <phoneticPr fontId="6"/>
  </si>
  <si>
    <t>%</t>
    <phoneticPr fontId="6"/>
  </si>
  <si>
    <t>%以下</t>
    <phoneticPr fontId="6"/>
  </si>
  <si>
    <t>%以上</t>
    <phoneticPr fontId="6"/>
  </si>
  <si>
    <t>正常項目(N)</t>
    <phoneticPr fontId="6"/>
  </si>
  <si>
    <t>異常項目(E)</t>
    <phoneticPr fontId="6"/>
  </si>
  <si>
    <t>境界・限界項目(L)</t>
    <phoneticPr fontId="6"/>
  </si>
  <si>
    <t>インタフェース項目(I)</t>
    <phoneticPr fontId="6"/>
  </si>
  <si>
    <t>更新日：2023/8/9</t>
    <rPh sb="0" eb="3">
      <t>コウシンビ</t>
    </rPh>
    <phoneticPr fontId="6"/>
  </si>
  <si>
    <t>英字(アルファベット)（全角）で検索し、検出されないことを確認
※1</t>
    <rPh sb="12" eb="14">
      <t>ゼンカク</t>
    </rPh>
    <rPh sb="20" eb="22">
      <t>ケンシュツ</t>
    </rPh>
    <rPh sb="29" eb="31">
      <t>カクニン</t>
    </rPh>
    <phoneticPr fontId="6"/>
  </si>
  <si>
    <t>下記記号（全角）で検索し、検出されないことを確認
[＆％￥＊＜＞：；＝＃／！？－＋]
※1</t>
    <rPh sb="0" eb="2">
      <t>カキ</t>
    </rPh>
    <rPh sb="2" eb="4">
      <t>キゴウ</t>
    </rPh>
    <rPh sb="5" eb="7">
      <t>ゼンカク</t>
    </rPh>
    <rPh sb="13" eb="15">
      <t>ケンシュツ</t>
    </rPh>
    <rPh sb="22" eb="24">
      <t>カクニン</t>
    </rPh>
    <phoneticPr fontId="6"/>
  </si>
  <si>
    <t>※1　固有名詞や、DB定義書が全角の場合のテーブル名称、カラム名称は除く</t>
    <phoneticPr fontId="6"/>
  </si>
  <si>
    <t>検討中</t>
    <rPh sb="0" eb="3">
      <t>ケントウチュウ</t>
    </rPh>
    <phoneticPr fontId="6"/>
  </si>
  <si>
    <t>・データパターンがあり、各PCLで表現しきれない場合はマトリクスを作成して確認する。</t>
    <phoneticPr fontId="6"/>
  </si>
  <si>
    <t>・パターンを追加をする場合は行をコピーして、下側に追記する形で記載する。</t>
    <rPh sb="11" eb="13">
      <t>バアイ</t>
    </rPh>
    <rPh sb="22" eb="24">
      <t>シタガワ</t>
    </rPh>
    <rPh sb="25" eb="27">
      <t>ツイキ</t>
    </rPh>
    <rPh sb="29" eb="30">
      <t>カタチ</t>
    </rPh>
    <rPh sb="31" eb="33">
      <t>キサイ</t>
    </rPh>
    <phoneticPr fontId="6"/>
  </si>
  <si>
    <t>バグ管理表(簡易B票)</t>
    <phoneticPr fontId="6"/>
  </si>
  <si>
    <t>簡易B票</t>
    <phoneticPr fontId="6"/>
  </si>
  <si>
    <t>総PCL件数</t>
  </si>
  <si>
    <t>PCL密度</t>
  </si>
  <si>
    <t>PCL内容</t>
  </si>
  <si>
    <t>件/Ks</t>
  </si>
  <si>
    <t>追加/修正</t>
  </si>
  <si>
    <t>*1 新規作成時には追加/修正コーディングは不要</t>
  </si>
  <si>
    <t>②削除フラグ</t>
    <rPh sb="1" eb="3">
      <t>サクジョ</t>
    </rPh>
    <phoneticPr fontId="6"/>
  </si>
  <si>
    <t>(内部結合)</t>
  </si>
  <si>
    <t>③削除フラグ</t>
    <rPh sb="1" eb="3">
      <t>サクジョ</t>
    </rPh>
    <phoneticPr fontId="6"/>
  </si>
  <si>
    <t>④削除フラグ</t>
    <rPh sb="1" eb="3">
      <t>サクジョ</t>
    </rPh>
    <phoneticPr fontId="6"/>
  </si>
  <si>
    <t>==</t>
    <phoneticPr fontId="6"/>
  </si>
  <si>
    <t>検索条件にエラー(必須、フォーマット等標準チェック違反)がある場合、検索ボタンは非活性であること</t>
    <phoneticPr fontId="27"/>
  </si>
  <si>
    <t>検索条件に従って正しく出力されていること</t>
    <rPh sb="0" eb="2">
      <t>ケンサク</t>
    </rPh>
    <rPh sb="2" eb="4">
      <t>ジョウケン</t>
    </rPh>
    <rPh sb="5" eb="6">
      <t>シタガ</t>
    </rPh>
    <rPh sb="8" eb="9">
      <t>タダ</t>
    </rPh>
    <rPh sb="11" eb="13">
      <t>シュツリョク</t>
    </rPh>
    <phoneticPr fontId="27"/>
  </si>
  <si>
    <t>検索条件にエラー(必須、フォーマット等標準チェック違反)がある場合、Excel出力ボタンは非活性であること</t>
    <rPh sb="0" eb="2">
      <t>ケンサク</t>
    </rPh>
    <rPh sb="2" eb="4">
      <t>ジョウケン</t>
    </rPh>
    <rPh sb="9" eb="11">
      <t>ヒッス</t>
    </rPh>
    <rPh sb="18" eb="19">
      <t>ナド</t>
    </rPh>
    <rPh sb="19" eb="21">
      <t>ヒョウジュン</t>
    </rPh>
    <rPh sb="25" eb="27">
      <t>イハン</t>
    </rPh>
    <rPh sb="31" eb="33">
      <t>バアイ</t>
    </rPh>
    <rPh sb="39" eb="41">
      <t>シュツリョク</t>
    </rPh>
    <rPh sb="45" eb="46">
      <t>ヒ</t>
    </rPh>
    <rPh sb="46" eb="48">
      <t>カッセイ</t>
    </rPh>
    <phoneticPr fontId="27"/>
  </si>
  <si>
    <t>5-038</t>
    <phoneticPr fontId="37"/>
  </si>
  <si>
    <t>5-039</t>
    <phoneticPr fontId="37"/>
  </si>
  <si>
    <t>LDS 山口</t>
    <rPh sb="4" eb="6">
      <t>ヤマグチ</t>
    </rPh>
    <phoneticPr fontId="6"/>
  </si>
  <si>
    <t>InstKeyList</t>
    <phoneticPr fontId="6"/>
  </si>
  <si>
    <t>●倉庫</t>
    <rPh sb="1" eb="3">
      <t>ソウコ</t>
    </rPh>
    <phoneticPr fontId="6"/>
  </si>
  <si>
    <t>●保税</t>
    <rPh sb="1" eb="3">
      <t>ホゼイ</t>
    </rPh>
    <phoneticPr fontId="6"/>
  </si>
  <si>
    <t>引継情報</t>
  </si>
  <si>
    <t>在庫調査指示キー</t>
  </si>
  <si>
    <t>銘柄区分</t>
  </si>
  <si>
    <t>ライン/ブロック</t>
  </si>
  <si>
    <t>方面ピストン</t>
  </si>
  <si>
    <t>ロケーションCD</t>
  </si>
  <si>
    <t>ロケーションCD(From)</t>
  </si>
  <si>
    <t>ロケーションCD(To)</t>
  </si>
  <si>
    <t>銘柄CD</t>
  </si>
  <si>
    <t>拠点CD</t>
  </si>
  <si>
    <t>T_INVENTORY_INST</t>
    <phoneticPr fontId="6"/>
  </si>
  <si>
    <t>フッタ</t>
    <phoneticPr fontId="9"/>
  </si>
  <si>
    <t>inventoryInstKbn</t>
    <phoneticPr fontId="6"/>
  </si>
  <si>
    <t>inventoryDt</t>
    <phoneticPr fontId="6"/>
  </si>
  <si>
    <t>locationGrp</t>
    <phoneticPr fontId="6"/>
  </si>
  <si>
    <t>fromLocationCd</t>
    <phoneticPr fontId="6"/>
  </si>
  <si>
    <t>toLocationCd</t>
    <phoneticPr fontId="6"/>
  </si>
  <si>
    <t>1.画面初期化用データ取得/設定</t>
    <phoneticPr fontId="6"/>
  </si>
  <si>
    <t>1.1.dropdownデータ取得を行う。</t>
    <phoneticPr fontId="6"/>
  </si>
  <si>
    <t>・棚卸指示</t>
    <rPh sb="1" eb="3">
      <t>タナオロシ</t>
    </rPh>
    <rPh sb="3" eb="5">
      <t>シジ</t>
    </rPh>
    <phoneticPr fontId="6"/>
  </si>
  <si>
    <t>メッセージ内容</t>
    <rPh sb="5" eb="7">
      <t>ナイヨウ</t>
    </rPh>
    <phoneticPr fontId="6"/>
  </si>
  <si>
    <t>検索結果が存在しない。</t>
    <rPh sb="0" eb="2">
      <t>ケンサク</t>
    </rPh>
    <rPh sb="2" eb="4">
      <t>ケッカ</t>
    </rPh>
    <rPh sb="5" eb="7">
      <t>ソンザイ</t>
    </rPh>
    <phoneticPr fontId="6"/>
  </si>
  <si>
    <t>無し</t>
    <rPh sb="0" eb="1">
      <t>ナ</t>
    </rPh>
    <phoneticPr fontId="6"/>
  </si>
  <si>
    <t>該当データが存在しません。</t>
    <rPh sb="0" eb="2">
      <t>ガイトウ</t>
    </rPh>
    <rPh sb="6" eb="8">
      <t>ソンザイ</t>
    </rPh>
    <phoneticPr fontId="6"/>
  </si>
  <si>
    <t>1.1.画面より渡されたデータを取得する。</t>
    <phoneticPr fontId="55"/>
  </si>
  <si>
    <t>エラー条件</t>
    <phoneticPr fontId="55"/>
  </si>
  <si>
    <t>(1)エラーの場合</t>
    <rPh sb="7" eb="9">
      <t>バアイ</t>
    </rPh>
    <phoneticPr fontId="55"/>
  </si>
  <si>
    <t>(A)エラーメッセージを出力する。</t>
    <phoneticPr fontId="55"/>
  </si>
  <si>
    <t>(B)イベントを中止する。</t>
    <phoneticPr fontId="55"/>
  </si>
  <si>
    <t>・棚卸ヘッダ</t>
    <rPh sb="1" eb="3">
      <t>タナオロシ</t>
    </rPh>
    <phoneticPr fontId="6"/>
  </si>
  <si>
    <t>・棚卸ボディ</t>
    <rPh sb="1" eb="3">
      <t>タナオロシ</t>
    </rPh>
    <phoneticPr fontId="6"/>
  </si>
  <si>
    <t>(A)イベントを中止する。</t>
    <rPh sb="8" eb="10">
      <t>チュウシ</t>
    </rPh>
    <phoneticPr fontId="6"/>
  </si>
  <si>
    <t>1.画面遷移</t>
    <phoneticPr fontId="55"/>
  </si>
  <si>
    <t>2</t>
    <phoneticPr fontId="6"/>
  </si>
  <si>
    <t>・在庫調査区分</t>
    <rPh sb="1" eb="3">
      <t>ザイコ</t>
    </rPh>
    <rPh sb="3" eb="5">
      <t>チョウサ</t>
    </rPh>
    <rPh sb="5" eb="7">
      <t>クブン</t>
    </rPh>
    <phoneticPr fontId="6"/>
  </si>
  <si>
    <t>・ロケーショングループ</t>
    <phoneticPr fontId="6"/>
  </si>
  <si>
    <t>2.1.dropdownデータ取得</t>
    <phoneticPr fontId="6"/>
  </si>
  <si>
    <t>2.2.初期値設定</t>
    <phoneticPr fontId="6"/>
  </si>
  <si>
    <t>①削除フラグ</t>
    <phoneticPr fontId="6"/>
  </si>
  <si>
    <t>棚卸ヘッダ</t>
    <rPh sb="0" eb="2">
      <t>タナオロシ</t>
    </rPh>
    <phoneticPr fontId="6"/>
  </si>
  <si>
    <t>⑤削除フラグ</t>
    <rPh sb="1" eb="3">
      <t>サクジョ</t>
    </rPh>
    <phoneticPr fontId="6"/>
  </si>
  <si>
    <t>==</t>
  </si>
  <si>
    <t>【ClientCenterLogic】</t>
    <phoneticPr fontId="6"/>
  </si>
  <si>
    <t>①荷主拠点マスタ</t>
    <rPh sb="1" eb="3">
      <t>ニヌシ</t>
    </rPh>
    <rPh sb="3" eb="5">
      <t>キョテン</t>
    </rPh>
    <phoneticPr fontId="6"/>
  </si>
  <si>
    <t>clientCenterNotFoundError</t>
    <phoneticPr fontId="6"/>
  </si>
  <si>
    <t>倉庫</t>
    <rPh sb="0" eb="2">
      <t>ソウコ</t>
    </rPh>
    <phoneticPr fontId="6"/>
  </si>
  <si>
    <t>保税</t>
    <rPh sb="0" eb="2">
      <t>ホゼイ</t>
    </rPh>
    <phoneticPr fontId="6"/>
  </si>
  <si>
    <t>API一覧No.6</t>
    <rPh sb="3" eb="5">
      <t>イチラン</t>
    </rPh>
    <phoneticPr fontId="6"/>
  </si>
  <si>
    <t>キー</t>
    <phoneticPr fontId="6"/>
  </si>
  <si>
    <t>値</t>
    <rPh sb="0" eb="1">
      <t>アタイ</t>
    </rPh>
    <phoneticPr fontId="6"/>
  </si>
  <si>
    <t>明細行の色が凡例の色通りであること</t>
    <phoneticPr fontId="37"/>
  </si>
  <si>
    <t>明細の前へと次へで想定通りの情報が取得できていること</t>
    <phoneticPr fontId="27"/>
  </si>
  <si>
    <t>5-040</t>
    <phoneticPr fontId="37"/>
  </si>
  <si>
    <t>5-041</t>
    <phoneticPr fontId="37"/>
  </si>
  <si>
    <t>・銘柄マスタ</t>
    <rPh sb="1" eb="3">
      <t>メイガラ</t>
    </rPh>
    <phoneticPr fontId="6"/>
  </si>
  <si>
    <t>LIKE</t>
    <phoneticPr fontId="6"/>
  </si>
  <si>
    <t>　PCL件数</t>
    <rPh sb="4" eb="6">
      <t>ケンスウ</t>
    </rPh>
    <phoneticPr fontId="31"/>
  </si>
  <si>
    <t>メインテーブル:</t>
    <phoneticPr fontId="6"/>
  </si>
  <si>
    <t>【作成・利用ルール】
・5行目の列に画面の表示項目を全て記載する
・6行目の列に項目の種別を記載する
・7行目の列に”共通/倉庫/保税”のいずれか記載する
・★:エビデンス取得要
・PCL消化時に〇→消化日に変更する</t>
    <rPh sb="1" eb="3">
      <t>サクセイ</t>
    </rPh>
    <rPh sb="4" eb="6">
      <t>リヨウ</t>
    </rPh>
    <rPh sb="13" eb="15">
      <t>ギョウメ</t>
    </rPh>
    <rPh sb="16" eb="17">
      <t>レツ</t>
    </rPh>
    <rPh sb="18" eb="20">
      <t>ガメン</t>
    </rPh>
    <rPh sb="21" eb="23">
      <t>ヒョウジ</t>
    </rPh>
    <rPh sb="23" eb="25">
      <t>コウモク</t>
    </rPh>
    <rPh sb="26" eb="27">
      <t>スベ</t>
    </rPh>
    <rPh sb="28" eb="30">
      <t>キサイ</t>
    </rPh>
    <rPh sb="35" eb="37">
      <t>ギョウメ</t>
    </rPh>
    <rPh sb="38" eb="39">
      <t>レツ</t>
    </rPh>
    <rPh sb="40" eb="42">
      <t>コウモク</t>
    </rPh>
    <rPh sb="43" eb="45">
      <t>シュベツ</t>
    </rPh>
    <rPh sb="46" eb="48">
      <t>キサイ</t>
    </rPh>
    <rPh sb="53" eb="55">
      <t>ギョウメ</t>
    </rPh>
    <rPh sb="56" eb="57">
      <t>レツ</t>
    </rPh>
    <rPh sb="59" eb="61">
      <t>キョウツウ</t>
    </rPh>
    <rPh sb="62" eb="64">
      <t>ソウコ</t>
    </rPh>
    <rPh sb="65" eb="67">
      <t>ホゼイ</t>
    </rPh>
    <rPh sb="73" eb="75">
      <t>キサイ</t>
    </rPh>
    <rPh sb="86" eb="88">
      <t>シュトク</t>
    </rPh>
    <rPh sb="88" eb="89">
      <t>ヨウ</t>
    </rPh>
    <rPh sb="94" eb="96">
      <t>ショウカ</t>
    </rPh>
    <rPh sb="96" eb="97">
      <t>ジ</t>
    </rPh>
    <rPh sb="100" eb="102">
      <t>ショウカ</t>
    </rPh>
    <rPh sb="102" eb="103">
      <t>ヒ</t>
    </rPh>
    <rPh sb="104" eb="106">
      <t>ヘンコウ</t>
    </rPh>
    <phoneticPr fontId="6"/>
  </si>
  <si>
    <t>ID</t>
    <phoneticPr fontId="6"/>
  </si>
  <si>
    <t>ID</t>
    <phoneticPr fontId="6"/>
  </si>
  <si>
    <t>①棚卸ヘッダ</t>
    <rPh sb="1" eb="3">
      <t>タナオロシ</t>
    </rPh>
    <phoneticPr fontId="6"/>
  </si>
  <si>
    <t>②棚卸ヘッダID</t>
    <rPh sb="1" eb="3">
      <t>タナオロシ</t>
    </rPh>
    <phoneticPr fontId="6"/>
  </si>
  <si>
    <t>①棚卸ヘッダID</t>
    <phoneticPr fontId="7"/>
  </si>
  <si>
    <t>・拠点マスタ</t>
    <rPh sb="1" eb="3">
      <t>キョテン</t>
    </rPh>
    <phoneticPr fontId="6"/>
  </si>
  <si>
    <t>在庫調査指示作成</t>
    <rPh sb="0" eb="2">
      <t>ザイコ</t>
    </rPh>
    <rPh sb="2" eb="4">
      <t>チョウサ</t>
    </rPh>
    <rPh sb="4" eb="6">
      <t>シジ</t>
    </rPh>
    <rPh sb="6" eb="8">
      <t>サクセイ</t>
    </rPh>
    <phoneticPr fontId="6"/>
  </si>
  <si>
    <t>KGL050101</t>
    <phoneticPr fontId="6"/>
  </si>
  <si>
    <t>InventoryCreate</t>
    <phoneticPr fontId="6"/>
  </si>
  <si>
    <t>在庫調査指示作成</t>
    <phoneticPr fontId="6"/>
  </si>
  <si>
    <t>3</t>
    <phoneticPr fontId="6"/>
  </si>
  <si>
    <t>英数字</t>
  </si>
  <si>
    <t>From-To</t>
  </si>
  <si>
    <t>英数字と-</t>
  </si>
  <si>
    <t>銘柄CD</t>
    <rPh sb="0" eb="2">
      <t>メイガラ</t>
    </rPh>
    <phoneticPr fontId="6"/>
  </si>
  <si>
    <t>lineBlock</t>
    <phoneticPr fontId="6"/>
  </si>
  <si>
    <t>directionalPistonText</t>
    <phoneticPr fontId="6"/>
  </si>
  <si>
    <t>directionalPistonDropdown</t>
    <phoneticPr fontId="6"/>
  </si>
  <si>
    <t>warehouseCd</t>
    <phoneticPr fontId="6"/>
  </si>
  <si>
    <t>depositCd</t>
    <phoneticPr fontId="6"/>
  </si>
  <si>
    <t>stockTypeCd</t>
    <phoneticPr fontId="6"/>
  </si>
  <si>
    <t>locationCd</t>
    <phoneticPr fontId="6"/>
  </si>
  <si>
    <t>zoneCd</t>
    <phoneticPr fontId="6"/>
  </si>
  <si>
    <t>fromStockInoutDt</t>
  </si>
  <si>
    <t>toStockInoutDt</t>
  </si>
  <si>
    <t>stockTarget</t>
  </si>
  <si>
    <t>productCd</t>
    <phoneticPr fontId="6"/>
  </si>
  <si>
    <t>productKbn</t>
    <phoneticPr fontId="6"/>
  </si>
  <si>
    <t>○</t>
    <phoneticPr fontId="6"/>
  </si>
  <si>
    <t>InventoryDelete</t>
    <phoneticPr fontId="6"/>
  </si>
  <si>
    <t>register</t>
    <phoneticPr fontId="6"/>
  </si>
  <si>
    <t>在庫調査指示作成</t>
    <rPh sb="6" eb="8">
      <t>サクセイ</t>
    </rPh>
    <phoneticPr fontId="6"/>
  </si>
  <si>
    <t>在庫調査指示作成画面を表示する。</t>
    <rPh sb="0" eb="2">
      <t>ザイコ</t>
    </rPh>
    <rPh sb="2" eb="4">
      <t>チョウサ</t>
    </rPh>
    <rPh sb="4" eb="6">
      <t>シジ</t>
    </rPh>
    <rPh sb="6" eb="8">
      <t>サクセイ</t>
    </rPh>
    <rPh sb="8" eb="10">
      <t>ガメン</t>
    </rPh>
    <phoneticPr fontId="6"/>
  </si>
  <si>
    <t>・ラインマスタ</t>
    <phoneticPr fontId="6"/>
  </si>
  <si>
    <t>・ブロックマスタ</t>
    <phoneticPr fontId="6"/>
  </si>
  <si>
    <t>ロケーションマスタ検索画面をポップアップ表示する。</t>
    <phoneticPr fontId="6"/>
  </si>
  <si>
    <t>1.ポップアップ画面表示</t>
    <phoneticPr fontId="6"/>
  </si>
  <si>
    <t>1.1.ロケーションマスタ検索画面を表示する。</t>
    <phoneticPr fontId="6"/>
  </si>
  <si>
    <t>銘柄マスタ検索画面をポップアップ表示する。</t>
    <phoneticPr fontId="6"/>
  </si>
  <si>
    <t>1.1.銘柄マスタ検索画面を表示する。</t>
    <phoneticPr fontId="6"/>
  </si>
  <si>
    <t>入力チェック及び業務チェックを行いエラーの場合はエラーメッセージを表示する。</t>
  </si>
  <si>
    <t>入力チェック及び業務チェックを行い正常の場合は在庫調査データの作成を行う。</t>
  </si>
  <si>
    <t>1.登録前処理</t>
    <phoneticPr fontId="6"/>
  </si>
  <si>
    <t>(A)画面より渡されたデータをチェックする。</t>
    <phoneticPr fontId="55"/>
  </si>
  <si>
    <t>inventorySortingWorkCDNotInputError</t>
    <phoneticPr fontId="6"/>
  </si>
  <si>
    <t>方面ピストン(手入力)か方面ピストン(選択)のどちらかを入力してください。</t>
    <phoneticPr fontId="6"/>
  </si>
  <si>
    <t>(a)エラーの場合</t>
    <rPh sb="7" eb="9">
      <t>バアイ</t>
    </rPh>
    <phoneticPr fontId="6"/>
  </si>
  <si>
    <t>(I)エラーメッセージを出力する。</t>
  </si>
  <si>
    <t>(II)イベントを中止する。</t>
  </si>
  <si>
    <t>dataRegisterConfirmation</t>
    <phoneticPr fontId="6"/>
  </si>
  <si>
    <t>(1)ポップアップ画面でOKボタンが押下された場合</t>
    <phoneticPr fontId="6"/>
  </si>
  <si>
    <t>(A)「2.登録処理」を実施する。</t>
    <rPh sb="12" eb="14">
      <t>ジッシ</t>
    </rPh>
    <phoneticPr fontId="6"/>
  </si>
  <si>
    <t>(2)ポップアップ画面でキャンセルボタンが押下された場合</t>
    <phoneticPr fontId="6"/>
  </si>
  <si>
    <t>2.登録処理</t>
    <phoneticPr fontId="6"/>
  </si>
  <si>
    <t>・在庫</t>
    <rPh sb="1" eb="3">
      <t>ザイコ</t>
    </rPh>
    <phoneticPr fontId="6"/>
  </si>
  <si>
    <t>(B)検索結果をチェックする。</t>
    <rPh sb="3" eb="5">
      <t>ケンサク</t>
    </rPh>
    <rPh sb="5" eb="7">
      <t>ケッカ</t>
    </rPh>
    <phoneticPr fontId="6"/>
  </si>
  <si>
    <t>保管場内に移動中在庫が存在する。</t>
    <rPh sb="0" eb="3">
      <t>ホカンバ</t>
    </rPh>
    <rPh sb="3" eb="4">
      <t>ナイ</t>
    </rPh>
    <rPh sb="5" eb="8">
      <t>イドウチュウ</t>
    </rPh>
    <rPh sb="8" eb="10">
      <t>ザイコ</t>
    </rPh>
    <rPh sb="11" eb="13">
      <t>ソンザイ</t>
    </rPh>
    <phoneticPr fontId="6"/>
  </si>
  <si>
    <t>movingStockExistError</t>
    <phoneticPr fontId="6"/>
  </si>
  <si>
    <t>移動中在庫が存在しています。</t>
    <phoneticPr fontId="6"/>
  </si>
  <si>
    <t>(a)エラーの場合</t>
    <rPh sb="7" eb="9">
      <t>バアイ</t>
    </rPh>
    <phoneticPr fontId="55"/>
  </si>
  <si>
    <t>(I)エラーメッセージを出力する。</t>
    <phoneticPr fontId="55"/>
  </si>
  <si>
    <t>(II)イベントを中止する。</t>
    <phoneticPr fontId="55"/>
  </si>
  <si>
    <t>仕分一連処理が開始している。</t>
    <phoneticPr fontId="6"/>
  </si>
  <si>
    <t>sortingProcessStartedError</t>
    <phoneticPr fontId="6"/>
  </si>
  <si>
    <t>既に仕分一連処理を実施済みのため、棚卸データを作成できません。</t>
    <rPh sb="0" eb="1">
      <t>スデ</t>
    </rPh>
    <rPh sb="2" eb="4">
      <t>シワケ</t>
    </rPh>
    <rPh sb="4" eb="6">
      <t>イチレン</t>
    </rPh>
    <rPh sb="6" eb="8">
      <t>ショリ</t>
    </rPh>
    <rPh sb="9" eb="11">
      <t>ジッシ</t>
    </rPh>
    <rPh sb="11" eb="12">
      <t>ズ</t>
    </rPh>
    <rPh sb="17" eb="19">
      <t>タナオロシ</t>
    </rPh>
    <rPh sb="23" eb="25">
      <t>サクセイ</t>
    </rPh>
    <phoneticPr fontId="6"/>
  </si>
  <si>
    <t>(当日の方面別残数テーブルが存在している)</t>
    <phoneticPr fontId="6"/>
  </si>
  <si>
    <t>仕分場内に移動中在庫が存在する。</t>
    <rPh sb="0" eb="3">
      <t>シワケバ</t>
    </rPh>
    <rPh sb="3" eb="4">
      <t>ナイ</t>
    </rPh>
    <rPh sb="5" eb="8">
      <t>イドウチュウ</t>
    </rPh>
    <rPh sb="8" eb="10">
      <t>ザイコ</t>
    </rPh>
    <rPh sb="11" eb="13">
      <t>ソンザイ</t>
    </rPh>
    <phoneticPr fontId="6"/>
  </si>
  <si>
    <t>仕分一連処理が開始していない。</t>
    <phoneticPr fontId="6"/>
  </si>
  <si>
    <t>sortingProcessUnstartedError</t>
    <phoneticPr fontId="6"/>
  </si>
  <si>
    <t>仕分一連処理未実施のため、棚卸データを作成できません。</t>
    <phoneticPr fontId="6"/>
  </si>
  <si>
    <t>(当日の方面別残数テーブルが存在していない)</t>
    <phoneticPr fontId="6"/>
  </si>
  <si>
    <t>当日に終了後検品の指示キー作成済。</t>
    <rPh sb="3" eb="5">
      <t>シュウリョウ</t>
    </rPh>
    <rPh sb="5" eb="6">
      <t>ゴ</t>
    </rPh>
    <rPh sb="6" eb="8">
      <t>ケンピン</t>
    </rPh>
    <rPh sb="9" eb="11">
      <t>シジ</t>
    </rPh>
    <rPh sb="13" eb="15">
      <t>サクセイ</t>
    </rPh>
    <rPh sb="15" eb="16">
      <t>ズ</t>
    </rPh>
    <phoneticPr fontId="6"/>
  </si>
  <si>
    <t>sortingLineWorkCompletedError</t>
    <phoneticPr fontId="6"/>
  </si>
  <si>
    <t>終了後検品の指示キー作成済です。</t>
    <rPh sb="0" eb="3">
      <t>シュウリョウゴ</t>
    </rPh>
    <rPh sb="3" eb="5">
      <t>ケンピン</t>
    </rPh>
    <rPh sb="6" eb="8">
      <t>シジ</t>
    </rPh>
    <rPh sb="10" eb="12">
      <t>サクセイ</t>
    </rPh>
    <rPh sb="12" eb="13">
      <t>ズ</t>
    </rPh>
    <phoneticPr fontId="6"/>
  </si>
  <si>
    <t>仕分一連処理未実施のため、棚卸データを作成できません。</t>
    <rPh sb="0" eb="2">
      <t>シワケ</t>
    </rPh>
    <rPh sb="2" eb="4">
      <t>イチレン</t>
    </rPh>
    <rPh sb="4" eb="6">
      <t>ショリ</t>
    </rPh>
    <rPh sb="6" eb="9">
      <t>ミジッシ</t>
    </rPh>
    <rPh sb="13" eb="15">
      <t>タナオロシ</t>
    </rPh>
    <rPh sb="19" eb="21">
      <t>サクセイ</t>
    </rPh>
    <phoneticPr fontId="6"/>
  </si>
  <si>
    <t>さしずヘッダテーブルの該当ラインの完了ステータスが</t>
    <rPh sb="17" eb="19">
      <t>カンリョウ</t>
    </rPh>
    <phoneticPr fontId="6"/>
  </si>
  <si>
    <t>sortingProcessIncompleteLineBlockError</t>
    <phoneticPr fontId="6"/>
  </si>
  <si>
    <t>選択したライン/ブロックの仕分作業が完了していません。仕分作業完了登録を実行してください。</t>
    <phoneticPr fontId="6"/>
  </si>
  <si>
    <t>(当日の仕分一連処理の当日補充が未完了)</t>
    <rPh sb="16" eb="19">
      <t>ミカンリョウ</t>
    </rPh>
    <phoneticPr fontId="6"/>
  </si>
  <si>
    <t>販売物流システムから</t>
    <phoneticPr fontId="6"/>
  </si>
  <si>
    <t>hanbaiSuitableProductStockTypeUnreceivedError</t>
    <phoneticPr fontId="6"/>
  </si>
  <si>
    <t>適品在庫実績が取り込まれていません。</t>
    <rPh sb="0" eb="2">
      <t>テキヒン</t>
    </rPh>
    <phoneticPr fontId="6"/>
  </si>
  <si>
    <t>WMS-E292</t>
    <phoneticPr fontId="6"/>
  </si>
  <si>
    <t>仕分在庫実績が未受信。</t>
    <phoneticPr fontId="6"/>
  </si>
  <si>
    <t>保管場のすべてのロケに対して在庫調査指示が</t>
    <rPh sb="14" eb="18">
      <t>ザイコチョウサ</t>
    </rPh>
    <phoneticPr fontId="6"/>
  </si>
  <si>
    <t>storingInventoryIncompleteError</t>
    <phoneticPr fontId="6"/>
  </si>
  <si>
    <t>保管場在庫調査の指示が作成されていないため、在庫調査指示が作成できません。</t>
    <phoneticPr fontId="6"/>
  </si>
  <si>
    <t>WMS-E289</t>
    <phoneticPr fontId="6"/>
  </si>
  <si>
    <t>作成済ではない。</t>
    <phoneticPr fontId="6"/>
  </si>
  <si>
    <t>仕分場のすべてのロケに対して</t>
    <phoneticPr fontId="6"/>
  </si>
  <si>
    <t>sortingInventoryIncompleteError</t>
    <phoneticPr fontId="6"/>
  </si>
  <si>
    <t>WMS-E290</t>
    <phoneticPr fontId="6"/>
  </si>
  <si>
    <t>在庫調査指示が作成済ではない。</t>
    <phoneticPr fontId="6"/>
  </si>
  <si>
    <t>※拠点CDが区分値明細マスタの</t>
    <rPh sb="6" eb="9">
      <t>クブンチ</t>
    </rPh>
    <rPh sb="9" eb="11">
      <t>メイサイ</t>
    </rPh>
    <phoneticPr fontId="6"/>
  </si>
  <si>
    <t>「仕分場在庫調査対象外拠点CD」に存在する場合、</t>
    <phoneticPr fontId="6"/>
  </si>
  <si>
    <t>対象外</t>
    <phoneticPr fontId="6"/>
  </si>
  <si>
    <t>販売物流システムから仕分在庫実績が</t>
    <phoneticPr fontId="6"/>
  </si>
  <si>
    <t>適品在庫実績が取り込まれていません。</t>
    <phoneticPr fontId="6"/>
  </si>
  <si>
    <t>未受信。</t>
    <rPh sb="0" eb="3">
      <t>ミジュシン</t>
    </rPh>
    <phoneticPr fontId="6"/>
  </si>
  <si>
    <t>販売物流システムから仕分不適品在庫実績が</t>
    <phoneticPr fontId="6"/>
  </si>
  <si>
    <t>hanbaiUnsuitableProductStockTypeUnreceivedError</t>
    <phoneticPr fontId="6"/>
  </si>
  <si>
    <t>不適品在庫実績が取り込まれていません。</t>
    <rPh sb="0" eb="1">
      <t>フ</t>
    </rPh>
    <phoneticPr fontId="6"/>
  </si>
  <si>
    <t>未受信。</t>
    <phoneticPr fontId="6"/>
  </si>
  <si>
    <t>3.完了処理</t>
    <phoneticPr fontId="6"/>
  </si>
  <si>
    <t>3.1.メッセージを出力する。</t>
    <rPh sb="10" eb="12">
      <t>シュツリョク</t>
    </rPh>
    <phoneticPr fontId="6"/>
  </si>
  <si>
    <t>updateProcessNormalEndInformation</t>
    <phoneticPr fontId="6"/>
  </si>
  <si>
    <t>在庫調査指示一覧画面に遷移する。</t>
    <phoneticPr fontId="6"/>
  </si>
  <si>
    <t>1.1.在庫調査指示一覧画面に遷移する。</t>
    <phoneticPr fontId="6"/>
  </si>
  <si>
    <t>keyValueList</t>
  </si>
  <si>
    <t>※</t>
  </si>
  <si>
    <t>keyValueList</t>
    <phoneticPr fontId="6"/>
  </si>
  <si>
    <t>resources/common/lineBlock/keyValueList</t>
    <phoneticPr fontId="6"/>
  </si>
  <si>
    <t>directrestDirectionPiston</t>
    <phoneticPr fontId="6"/>
  </si>
  <si>
    <t>resources/common/directrestDirectionPiston/keyValueList</t>
    <phoneticPr fontId="6"/>
  </si>
  <si>
    <t>location</t>
  </si>
  <si>
    <t>record</t>
  </si>
  <si>
    <t>resources/common/location/record</t>
  </si>
  <si>
    <t>product</t>
  </si>
  <si>
    <t>resources/common/product/record</t>
  </si>
  <si>
    <t>inventoryCreate</t>
    <phoneticPr fontId="6"/>
  </si>
  <si>
    <t>resources/inventory/inventoryCreate/init</t>
    <phoneticPr fontId="6"/>
  </si>
  <si>
    <t>POST</t>
  </si>
  <si>
    <t>register</t>
  </si>
  <si>
    <t>resources/inventory/inventoryCreate/register</t>
  </si>
  <si>
    <t>E_01_001:初期表示</t>
    <phoneticPr fontId="6"/>
  </si>
  <si>
    <t>2.画面初期化用データ取得/設定</t>
    <rPh sb="2" eb="4">
      <t>ガメン</t>
    </rPh>
    <rPh sb="4" eb="7">
      <t>ショキカ</t>
    </rPh>
    <rPh sb="7" eb="8">
      <t>ヨウ</t>
    </rPh>
    <rPh sb="11" eb="13">
      <t>シュトク</t>
    </rPh>
    <rPh sb="14" eb="16">
      <t>セッテイ</t>
    </rPh>
    <phoneticPr fontId="2"/>
  </si>
  <si>
    <t>・銘柄区分</t>
    <rPh sb="1" eb="3">
      <t>メイガラ</t>
    </rPh>
    <rPh sb="3" eb="5">
      <t>クブン</t>
    </rPh>
    <phoneticPr fontId="6"/>
  </si>
  <si>
    <t>・ライン/ブロック</t>
    <phoneticPr fontId="6"/>
  </si>
  <si>
    <t>・在庫調査指示作成用DTO</t>
    <rPh sb="1" eb="3">
      <t>ザイコ</t>
    </rPh>
    <rPh sb="3" eb="5">
      <t>チョウサ</t>
    </rPh>
    <rPh sb="5" eb="7">
      <t>シジ</t>
    </rPh>
    <rPh sb="7" eb="9">
      <t>サクセイ</t>
    </rPh>
    <rPh sb="9" eb="10">
      <t>ヨウ</t>
    </rPh>
    <phoneticPr fontId="6"/>
  </si>
  <si>
    <t>(1)在庫調査指示作成用DTO生成</t>
    <rPh sb="3" eb="5">
      <t>ザイコ</t>
    </rPh>
    <rPh sb="5" eb="9">
      <t>チョウサシジ</t>
    </rPh>
    <rPh sb="9" eb="11">
      <t>サクセイ</t>
    </rPh>
    <rPh sb="11" eb="12">
      <t>ヨウ</t>
    </rPh>
    <rPh sb="15" eb="17">
      <t>セイセイ</t>
    </rPh>
    <phoneticPr fontId="6"/>
  </si>
  <si>
    <t>(A)以下の在庫調査指示作成用DTOクラスを初期化して生成する</t>
    <rPh sb="3" eb="5">
      <t>イカ</t>
    </rPh>
    <rPh sb="22" eb="25">
      <t>ショキカ</t>
    </rPh>
    <rPh sb="27" eb="29">
      <t>セイセイ</t>
    </rPh>
    <phoneticPr fontId="6"/>
  </si>
  <si>
    <t>1.ポップアップ画面表示</t>
    <rPh sb="8" eb="12">
      <t>ガメンヒョウジ</t>
    </rPh>
    <phoneticPr fontId="2"/>
  </si>
  <si>
    <t>1.登録条件チェック</t>
    <rPh sb="2" eb="4">
      <t>トウロク</t>
    </rPh>
    <rPh sb="4" eb="6">
      <t>ジョウケン</t>
    </rPh>
    <phoneticPr fontId="2"/>
  </si>
  <si>
    <t>1.1.登録条件関連チェック</t>
    <rPh sb="4" eb="6">
      <t>トウロク</t>
    </rPh>
    <rPh sb="6" eb="8">
      <t>ジョウケン</t>
    </rPh>
    <rPh sb="8" eb="10">
      <t>カンレン</t>
    </rPh>
    <phoneticPr fontId="6"/>
  </si>
  <si>
    <t>(1)エラー処理</t>
    <rPh sb="6" eb="8">
      <t>ショリ</t>
    </rPh>
    <phoneticPr fontId="6"/>
  </si>
  <si>
    <t>inputLimitCheckCdReversalError</t>
    <phoneticPr fontId="6"/>
  </si>
  <si>
    <t>API一覧No.7</t>
    <rPh sb="3" eb="5">
      <t>イチラン</t>
    </rPh>
    <phoneticPr fontId="6"/>
  </si>
  <si>
    <t>・在庫調査指示作成用DTO.</t>
    <rPh sb="9" eb="10">
      <t>ヨウ</t>
    </rPh>
    <phoneticPr fontId="6"/>
  </si>
  <si>
    <t>(A)ライン/ブロックが'L'開始の場合</t>
    <rPh sb="15" eb="17">
      <t>カイシ</t>
    </rPh>
    <rPh sb="18" eb="20">
      <t>バアイ</t>
    </rPh>
    <phoneticPr fontId="6"/>
  </si>
  <si>
    <t>(a)ラインID取得</t>
    <rPh sb="8" eb="10">
      <t>シュトク</t>
    </rPh>
    <phoneticPr fontId="6"/>
  </si>
  <si>
    <t>【LineLogic】</t>
    <phoneticPr fontId="6"/>
  </si>
  <si>
    <t>①ラインマスタ</t>
    <phoneticPr fontId="6"/>
  </si>
  <si>
    <t>①ラインCD</t>
  </si>
  <si>
    <t>(B)ライン/ブロックが'B'開始の場合</t>
    <rPh sb="15" eb="17">
      <t>カイシ</t>
    </rPh>
    <rPh sb="18" eb="20">
      <t>バアイ</t>
    </rPh>
    <phoneticPr fontId="6"/>
  </si>
  <si>
    <t>(a)ブロックID取得</t>
    <rPh sb="9" eb="11">
      <t>シュトク</t>
    </rPh>
    <phoneticPr fontId="6"/>
  </si>
  <si>
    <t>【BlockLogic】</t>
    <phoneticPr fontId="6"/>
  </si>
  <si>
    <t>①ブロックマスタ</t>
    <phoneticPr fontId="6"/>
  </si>
  <si>
    <t>①ブロックCD</t>
  </si>
  <si>
    <t>①在庫</t>
    <rPh sb="1" eb="3">
      <t>ザイコ</t>
    </rPh>
    <phoneticPr fontId="6"/>
  </si>
  <si>
    <t>②ロケーションマスタ</t>
    <phoneticPr fontId="6"/>
  </si>
  <si>
    <t>結合条件</t>
    <rPh sb="0" eb="2">
      <t>ケツゴウ</t>
    </rPh>
    <rPh sb="2" eb="4">
      <t>ジョウケン</t>
    </rPh>
    <phoneticPr fontId="6"/>
  </si>
  <si>
    <t>②ロケーションID</t>
    <phoneticPr fontId="6"/>
  </si>
  <si>
    <t>①ロケーションID</t>
    <phoneticPr fontId="7"/>
  </si>
  <si>
    <t>ロケーションマスタ</t>
    <phoneticPr fontId="6"/>
  </si>
  <si>
    <t>③ロケーションID</t>
    <phoneticPr fontId="6"/>
  </si>
  <si>
    <t>①移動中数</t>
    <rPh sb="1" eb="3">
      <t>イドウ</t>
    </rPh>
    <rPh sb="3" eb="4">
      <t>チュウ</t>
    </rPh>
    <rPh sb="4" eb="5">
      <t>スウ</t>
    </rPh>
    <phoneticPr fontId="6"/>
  </si>
  <si>
    <t>&gt;</t>
    <phoneticPr fontId="6"/>
  </si>
  <si>
    <t>③ロケーショングループ</t>
    <phoneticPr fontId="6"/>
  </si>
  <si>
    <t>'02'(保管場)</t>
    <rPh sb="5" eb="8">
      <t>ホカンバ</t>
    </rPh>
    <phoneticPr fontId="6"/>
  </si>
  <si>
    <t>①方面別残数</t>
    <rPh sb="1" eb="6">
      <t>ホウメンベツザンスウ</t>
    </rPh>
    <phoneticPr fontId="6"/>
  </si>
  <si>
    <t>①在庫実績日</t>
    <rPh sb="1" eb="3">
      <t>ザイコ</t>
    </rPh>
    <rPh sb="3" eb="5">
      <t>ジッセキ</t>
    </rPh>
    <rPh sb="5" eb="6">
      <t>ビ</t>
    </rPh>
    <phoneticPr fontId="6"/>
  </si>
  <si>
    <t>'06'(仕分場)</t>
    <rPh sb="5" eb="7">
      <t>シワケ</t>
    </rPh>
    <rPh sb="7" eb="8">
      <t>バ</t>
    </rPh>
    <phoneticPr fontId="6"/>
  </si>
  <si>
    <t>②棚卸指示</t>
    <rPh sb="1" eb="3">
      <t>タナオロシ</t>
    </rPh>
    <rPh sb="3" eb="5">
      <t>シジ</t>
    </rPh>
    <phoneticPr fontId="6"/>
  </si>
  <si>
    <t>棚卸指示</t>
    <rPh sb="0" eb="2">
      <t>タナオロシ</t>
    </rPh>
    <rPh sb="2" eb="4">
      <t>シジ</t>
    </rPh>
    <phoneticPr fontId="6"/>
  </si>
  <si>
    <t>①棚卸日</t>
    <rPh sb="1" eb="3">
      <t>タナオロシ</t>
    </rPh>
    <rPh sb="3" eb="4">
      <t>ビ</t>
    </rPh>
    <phoneticPr fontId="6"/>
  </si>
  <si>
    <t>②さしずヘッダID</t>
    <phoneticPr fontId="6"/>
  </si>
  <si>
    <t>①さしずヘッダID</t>
    <phoneticPr fontId="7"/>
  </si>
  <si>
    <t>'0'(未完了)</t>
    <rPh sb="5" eb="7">
      <t>カンリョウ</t>
    </rPh>
    <phoneticPr fontId="6"/>
  </si>
  <si>
    <t>①在庫実績日</t>
    <rPh sb="1" eb="3">
      <t>ザイコ</t>
    </rPh>
    <rPh sb="3" eb="6">
      <t>ジッセキビ</t>
    </rPh>
    <phoneticPr fontId="6"/>
  </si>
  <si>
    <t>①適品・不適品区分</t>
    <phoneticPr fontId="6"/>
  </si>
  <si>
    <t>'0'</t>
    <phoneticPr fontId="6"/>
  </si>
  <si>
    <t>①ロケーションマスタ</t>
    <phoneticPr fontId="6"/>
  </si>
  <si>
    <t>①ロケーションID</t>
    <phoneticPr fontId="6"/>
  </si>
  <si>
    <t>棚卸ボディ</t>
    <rPh sb="0" eb="2">
      <t>タナオロシ</t>
    </rPh>
    <phoneticPr fontId="6"/>
  </si>
  <si>
    <t>AND</t>
  </si>
  <si>
    <t>'0'(未削除)</t>
  </si>
  <si>
    <t>(左外部結合)</t>
    <rPh sb="1" eb="2">
      <t>ヒダリ</t>
    </rPh>
    <rPh sb="2" eb="4">
      <t>ガイブ</t>
    </rPh>
    <phoneticPr fontId="6"/>
  </si>
  <si>
    <t>①ロケーション種別</t>
    <rPh sb="7" eb="9">
      <t>シュベツ</t>
    </rPh>
    <phoneticPr fontId="6"/>
  </si>
  <si>
    <t>'XX'(在庫凍結ロケーション)</t>
    <rPh sb="5" eb="7">
      <t>ザイコ</t>
    </rPh>
    <rPh sb="7" eb="9">
      <t>トウケツ</t>
    </rPh>
    <phoneticPr fontId="6"/>
  </si>
  <si>
    <t>'YY'(自動倉庫ロケーション)</t>
    <rPh sb="5" eb="7">
      <t>ジドウ</t>
    </rPh>
    <rPh sb="7" eb="9">
      <t>ソウコ</t>
    </rPh>
    <phoneticPr fontId="6"/>
  </si>
  <si>
    <t>IS</t>
    <phoneticPr fontId="6"/>
  </si>
  <si>
    <t>NULL</t>
    <phoneticPr fontId="6"/>
  </si>
  <si>
    <t>①区分値マスタ</t>
    <rPh sb="1" eb="3">
      <t>クブン</t>
    </rPh>
    <rPh sb="3" eb="4">
      <t>アタイ</t>
    </rPh>
    <phoneticPr fontId="6"/>
  </si>
  <si>
    <t>②区分値明細マスタ</t>
    <rPh sb="1" eb="3">
      <t>クブン</t>
    </rPh>
    <rPh sb="3" eb="4">
      <t>アタイ</t>
    </rPh>
    <rPh sb="4" eb="6">
      <t>メイサイ</t>
    </rPh>
    <phoneticPr fontId="6"/>
  </si>
  <si>
    <t>②区分値ID</t>
    <rPh sb="1" eb="3">
      <t>クブン</t>
    </rPh>
    <rPh sb="3" eb="4">
      <t>アタイ</t>
    </rPh>
    <phoneticPr fontId="6"/>
  </si>
  <si>
    <t>①区分値ID</t>
    <phoneticPr fontId="7"/>
  </si>
  <si>
    <t>区分値明細</t>
    <rPh sb="0" eb="2">
      <t>クブン</t>
    </rPh>
    <rPh sb="2" eb="3">
      <t>アタイ</t>
    </rPh>
    <rPh sb="3" eb="5">
      <t>メイサイ</t>
    </rPh>
    <phoneticPr fontId="6"/>
  </si>
  <si>
    <t>①区分値CD</t>
    <rPh sb="1" eb="3">
      <t>クブン</t>
    </rPh>
    <rPh sb="3" eb="4">
      <t>アタイ</t>
    </rPh>
    <phoneticPr fontId="6"/>
  </si>
  <si>
    <t>'SORTWAREHOUSECD'</t>
    <phoneticPr fontId="6"/>
  </si>
  <si>
    <t>①内外区分</t>
    <rPh sb="1" eb="3">
      <t>ナイガイ</t>
    </rPh>
    <rPh sb="3" eb="5">
      <t>クブン</t>
    </rPh>
    <phoneticPr fontId="6"/>
  </si>
  <si>
    <t>'0001'(輸入)</t>
    <phoneticPr fontId="6"/>
  </si>
  <si>
    <t>2.登録確認</t>
    <rPh sb="2" eb="4">
      <t>トウロク</t>
    </rPh>
    <rPh sb="4" eb="6">
      <t>カクニン</t>
    </rPh>
    <phoneticPr fontId="6"/>
  </si>
  <si>
    <t>2.1.ポップアップ画面を表示する。</t>
    <phoneticPr fontId="6"/>
  </si>
  <si>
    <t>(A)処理を中断する。</t>
    <phoneticPr fontId="6"/>
  </si>
  <si>
    <t>3.登録実行</t>
    <rPh sb="2" eb="4">
      <t>トウロク</t>
    </rPh>
    <rPh sb="4" eb="6">
      <t>ジッコウ</t>
    </rPh>
    <phoneticPr fontId="2"/>
  </si>
  <si>
    <t>②パラメータマスタ</t>
    <phoneticPr fontId="6"/>
  </si>
  <si>
    <t>パラメータマスタ</t>
    <phoneticPr fontId="6"/>
  </si>
  <si>
    <t>①引当可能数</t>
    <rPh sb="1" eb="2">
      <t>ヒ</t>
    </rPh>
    <rPh sb="2" eb="3">
      <t>ア</t>
    </rPh>
    <rPh sb="3" eb="6">
      <t>カノウスウ</t>
    </rPh>
    <phoneticPr fontId="6"/>
  </si>
  <si>
    <t>&gt;=</t>
    <phoneticPr fontId="6"/>
  </si>
  <si>
    <t>&lt;=</t>
    <phoneticPr fontId="6"/>
  </si>
  <si>
    <t>【NumberingCenterLogic】</t>
    <phoneticPr fontId="6"/>
  </si>
  <si>
    <t>関数</t>
    <rPh sb="0" eb="2">
      <t>カンスウ</t>
    </rPh>
    <phoneticPr fontId="6"/>
  </si>
  <si>
    <t>getNumbering</t>
    <phoneticPr fontId="6"/>
  </si>
  <si>
    <t>Long</t>
    <phoneticPr fontId="6"/>
  </si>
  <si>
    <t>String</t>
    <phoneticPr fontId="6"/>
  </si>
  <si>
    <t>'INVENTORY_BATCH_NUM'</t>
    <phoneticPr fontId="6"/>
  </si>
  <si>
    <t>戻り値</t>
    <rPh sb="0" eb="1">
      <t>モド</t>
    </rPh>
    <rPh sb="2" eb="3">
      <t>チ</t>
    </rPh>
    <phoneticPr fontId="6"/>
  </si>
  <si>
    <t>採番結果</t>
    <rPh sb="0" eb="2">
      <t>サイバン</t>
    </rPh>
    <rPh sb="2" eb="4">
      <t>ケッカ</t>
    </rPh>
    <phoneticPr fontId="6"/>
  </si>
  <si>
    <t>採番結果がnull</t>
    <rPh sb="0" eb="4">
      <t>サイバンケッカ</t>
    </rPh>
    <phoneticPr fontId="6"/>
  </si>
  <si>
    <t>numberingCenterNotFoundError</t>
    <phoneticPr fontId="6"/>
  </si>
  <si>
    <t>【InventoryCreateLogic】</t>
    <phoneticPr fontId="6"/>
  </si>
  <si>
    <t>1.画面遷移(在庫調査指示一覧)</t>
    <phoneticPr fontId="2"/>
  </si>
  <si>
    <t>1.2.銘柄マスタ検索画面を表示する。</t>
    <phoneticPr fontId="6"/>
  </si>
  <si>
    <t>E_01_003:銘柄CD虫眼鏡ボタン押下</t>
    <phoneticPr fontId="6"/>
  </si>
  <si>
    <t>E_01_002:ロケーションCD虫眼鏡ボタン押下</t>
    <phoneticPr fontId="6"/>
  </si>
  <si>
    <t>1.1.で取得したロケーションCD</t>
    <rPh sb="4" eb="6">
      <t>シュトク</t>
    </rPh>
    <phoneticPr fontId="6"/>
  </si>
  <si>
    <t>1.3.ロケーションマスタ検索画面を表示する。</t>
    <phoneticPr fontId="6"/>
  </si>
  <si>
    <t>(1)1.1.で判別した項目=ロケーションマスタ検索画面で設定したロケーションCD</t>
    <rPh sb="8" eb="10">
      <t>ハンベツ</t>
    </rPh>
    <rPh sb="29" eb="31">
      <t>セッテイ</t>
    </rPh>
    <phoneticPr fontId="6"/>
  </si>
  <si>
    <t>lineBlockNotInputError</t>
    <phoneticPr fontId="6"/>
  </si>
  <si>
    <t>(I)エラーが発生した場合、エラーメッセージを出力し、処理を中断する。</t>
    <phoneticPr fontId="6"/>
  </si>
  <si>
    <t>lineNotFoundError</t>
    <phoneticPr fontId="6"/>
  </si>
  <si>
    <t>blockNotFoundError</t>
    <phoneticPr fontId="6"/>
  </si>
  <si>
    <t>'03'(仕分場(終了))</t>
    <rPh sb="9" eb="11">
      <t>シュウリョウ</t>
    </rPh>
    <phoneticPr fontId="6"/>
  </si>
  <si>
    <t>AND</t>
    <phoneticPr fontId="6"/>
  </si>
  <si>
    <t>'ZZ'(持ち戻りロケーション)</t>
    <rPh sb="5" eb="6">
      <t>モ</t>
    </rPh>
    <rPh sb="7" eb="8">
      <t>モド</t>
    </rPh>
    <phoneticPr fontId="6"/>
  </si>
  <si>
    <t>'9'(不適品)</t>
    <rPh sb="4" eb="7">
      <t>フテキ</t>
    </rPh>
    <phoneticPr fontId="6"/>
  </si>
  <si>
    <t>'0'(適品)</t>
    <phoneticPr fontId="6"/>
  </si>
  <si>
    <t>E_01_004:在庫調査データ作成ボタン押下</t>
    <phoneticPr fontId="6"/>
  </si>
  <si>
    <t>E_01_005:在庫調査指示一覧ボタン押下</t>
  </si>
  <si>
    <t>④拠点ID</t>
    <rPh sb="1" eb="3">
      <t>キョテン</t>
    </rPh>
    <phoneticPr fontId="6"/>
  </si>
  <si>
    <t>②拠点ID</t>
    <rPh sb="1" eb="3">
      <t>キョテン</t>
    </rPh>
    <phoneticPr fontId="7"/>
  </si>
  <si>
    <t>組織マスタ</t>
    <phoneticPr fontId="6"/>
  </si>
  <si>
    <t>'1'(自社)</t>
    <phoneticPr fontId="6"/>
  </si>
  <si>
    <t>棚卸指示ID</t>
  </si>
  <si>
    <t>自動採番</t>
    <rPh sb="0" eb="4">
      <t>ジドウサイバン</t>
    </rPh>
    <phoneticPr fontId="6"/>
  </si>
  <si>
    <t>棚卸ヘッダID</t>
  </si>
  <si>
    <t>FROMロケーションCD</t>
  </si>
  <si>
    <t>TOロケーションCD</t>
  </si>
  <si>
    <t>在庫有のみフラグ</t>
  </si>
  <si>
    <t>仕分順</t>
  </si>
  <si>
    <t>仕分回数</t>
  </si>
  <si>
    <t>商品CD</t>
  </si>
  <si>
    <t>荷主ID</t>
  </si>
  <si>
    <t>バッチNo.</t>
  </si>
  <si>
    <t>棚卸日</t>
  </si>
  <si>
    <t>自動採番</t>
    <rPh sb="0" eb="2">
      <t>ジドウ</t>
    </rPh>
    <rPh sb="2" eb="4">
      <t>サイバン</t>
    </rPh>
    <phoneticPr fontId="6"/>
  </si>
  <si>
    <t>※1</t>
    <phoneticPr fontId="6"/>
  </si>
  <si>
    <t>グループ化</t>
    <rPh sb="4" eb="5">
      <t>カ</t>
    </rPh>
    <phoneticPr fontId="6"/>
  </si>
  <si>
    <t>ソート</t>
    <phoneticPr fontId="6"/>
  </si>
  <si>
    <t>結合条件</t>
    <rPh sb="0" eb="4">
      <t>ケツゴウジョウケン</t>
    </rPh>
    <phoneticPr fontId="6"/>
  </si>
  <si>
    <t>②銘柄マスタ</t>
    <rPh sb="1" eb="3">
      <t>メイガラ</t>
    </rPh>
    <phoneticPr fontId="6"/>
  </si>
  <si>
    <t>③ロケーションマスタ</t>
    <phoneticPr fontId="6"/>
  </si>
  <si>
    <t>L</t>
    <phoneticPr fontId="6"/>
  </si>
  <si>
    <t>N</t>
    <phoneticPr fontId="6"/>
  </si>
  <si>
    <t>⑤拠点ID</t>
    <rPh sb="1" eb="3">
      <t>キョテン</t>
    </rPh>
    <phoneticPr fontId="6"/>
  </si>
  <si>
    <t>拠点マスタ</t>
    <rPh sb="0" eb="2">
      <t>キョテン</t>
    </rPh>
    <phoneticPr fontId="6"/>
  </si>
  <si>
    <t>②商品ID</t>
    <rPh sb="1" eb="3">
      <t>ショウヒン</t>
    </rPh>
    <phoneticPr fontId="6"/>
  </si>
  <si>
    <t>銘柄マスタ</t>
    <rPh sb="0" eb="2">
      <t>メイガラ</t>
    </rPh>
    <phoneticPr fontId="6"/>
  </si>
  <si>
    <t>①商品ID</t>
    <rPh sb="1" eb="3">
      <t>ショウヒン</t>
    </rPh>
    <phoneticPr fontId="6"/>
  </si>
  <si>
    <t>前方一致 ※1</t>
    <rPh sb="0" eb="4">
      <t>ゼンポウイッチ</t>
    </rPh>
    <phoneticPr fontId="6"/>
  </si>
  <si>
    <t>①ロットID</t>
    <phoneticPr fontId="6"/>
  </si>
  <si>
    <t>SUM(①引当可能数)</t>
    <phoneticPr fontId="6"/>
  </si>
  <si>
    <t>SUM(①引当済数)</t>
    <rPh sb="5" eb="6">
      <t>ヒ</t>
    </rPh>
    <rPh sb="6" eb="7">
      <t>ア</t>
    </rPh>
    <rPh sb="7" eb="8">
      <t>ズミ</t>
    </rPh>
    <phoneticPr fontId="6"/>
  </si>
  <si>
    <t>③ロケーションCD</t>
    <phoneticPr fontId="6"/>
  </si>
  <si>
    <t>'06'(仕分場)</t>
    <rPh sb="5" eb="7">
      <t>シワ</t>
    </rPh>
    <rPh sb="7" eb="8">
      <t>バ</t>
    </rPh>
    <phoneticPr fontId="6"/>
  </si>
  <si>
    <t>dataNotFoundError</t>
    <phoneticPr fontId="6"/>
  </si>
  <si>
    <t>'01'(仕分場(開始))</t>
    <rPh sb="9" eb="11">
      <t>カイシ</t>
    </rPh>
    <phoneticPr fontId="6"/>
  </si>
  <si>
    <t>N</t>
    <phoneticPr fontId="6"/>
  </si>
  <si>
    <t>③棚卸ヘッダID</t>
    <rPh sb="1" eb="3">
      <t>タナオロシ</t>
    </rPh>
    <phoneticPr fontId="6"/>
  </si>
  <si>
    <t>(A)「3.登録実行」を実施する。</t>
    <rPh sb="8" eb="10">
      <t>ジッコウ</t>
    </rPh>
    <rPh sb="12" eb="14">
      <t>ジッシ</t>
    </rPh>
    <phoneticPr fontId="6"/>
  </si>
  <si>
    <t>C</t>
    <phoneticPr fontId="6"/>
  </si>
  <si>
    <t>3.1.登録処理</t>
    <rPh sb="4" eb="6">
      <t>トウロク</t>
    </rPh>
    <rPh sb="6" eb="8">
      <t>ショリ</t>
    </rPh>
    <phoneticPr fontId="6"/>
  </si>
  <si>
    <t>(ii)該当データがある場合、以下の処理を実施する。</t>
    <rPh sb="4" eb="6">
      <t>ガイトウ</t>
    </rPh>
    <rPh sb="12" eb="14">
      <t>バアイ</t>
    </rPh>
    <rPh sb="15" eb="17">
      <t>イカ</t>
    </rPh>
    <rPh sb="18" eb="20">
      <t>ショリ</t>
    </rPh>
    <rPh sb="21" eb="23">
      <t>ジッシ</t>
    </rPh>
    <phoneticPr fontId="6"/>
  </si>
  <si>
    <t>①棚卸ヘッダID</t>
  </si>
  <si>
    <t>在庫調査補正情報</t>
    <rPh sb="0" eb="2">
      <t>ザイコ</t>
    </rPh>
    <rPh sb="2" eb="4">
      <t>チョウサ</t>
    </rPh>
    <rPh sb="4" eb="6">
      <t>ホセイ</t>
    </rPh>
    <rPh sb="6" eb="8">
      <t>ジョウホウ</t>
    </rPh>
    <phoneticPr fontId="6"/>
  </si>
  <si>
    <t>(内部結合)</t>
    <phoneticPr fontId="6"/>
  </si>
  <si>
    <t>ケース在庫調査情報</t>
    <rPh sb="3" eb="5">
      <t>ザイコ</t>
    </rPh>
    <rPh sb="5" eb="7">
      <t>チョウサ</t>
    </rPh>
    <rPh sb="7" eb="9">
      <t>ジョウホウ</t>
    </rPh>
    <phoneticPr fontId="6"/>
  </si>
  <si>
    <t>L</t>
    <phoneticPr fontId="6"/>
  </si>
  <si>
    <t>-</t>
    <phoneticPr fontId="6"/>
  </si>
  <si>
    <t>IN</t>
    <phoneticPr fontId="6"/>
  </si>
  <si>
    <t>削除フラグ</t>
    <rPh sb="0" eb="2">
      <t>サクジョ</t>
    </rPh>
    <phoneticPr fontId="6"/>
  </si>
  <si>
    <t>'1'(削除済)</t>
    <phoneticPr fontId="6"/>
  </si>
  <si>
    <t>①ケース明細情報</t>
    <phoneticPr fontId="6"/>
  </si>
  <si>
    <t>①ケース明細番号</t>
    <rPh sb="4" eb="6">
      <t>メイサイ</t>
    </rPh>
    <rPh sb="6" eb="8">
      <t>バンゴウ</t>
    </rPh>
    <phoneticPr fontId="6"/>
  </si>
  <si>
    <t>2.ケース明細情報削除</t>
    <rPh sb="5" eb="7">
      <t>メイサイ</t>
    </rPh>
    <rPh sb="7" eb="9">
      <t>ジョウホウ</t>
    </rPh>
    <rPh sb="9" eb="11">
      <t>サクジョ</t>
    </rPh>
    <phoneticPr fontId="6"/>
  </si>
  <si>
    <t>N</t>
    <phoneticPr fontId="6"/>
  </si>
  <si>
    <t>L</t>
    <phoneticPr fontId="6"/>
  </si>
  <si>
    <t>②ロケーションCD</t>
    <phoneticPr fontId="6"/>
  </si>
  <si>
    <t>(I)在庫調査補正情報修正</t>
    <rPh sb="3" eb="7">
      <t>ザイコチョウサ</t>
    </rPh>
    <rPh sb="7" eb="9">
      <t>ホセイ</t>
    </rPh>
    <rPh sb="9" eb="11">
      <t>ジョウホウ</t>
    </rPh>
    <rPh sb="11" eb="13">
      <t>シュウセイ</t>
    </rPh>
    <phoneticPr fontId="6"/>
  </si>
  <si>
    <t>AND</t>
    <phoneticPr fontId="6"/>
  </si>
  <si>
    <t>①配達方面</t>
    <rPh sb="1" eb="3">
      <t>ハイタツ</t>
    </rPh>
    <rPh sb="3" eb="5">
      <t>ホウメン</t>
    </rPh>
    <phoneticPr fontId="6"/>
  </si>
  <si>
    <t>①ピストン区分</t>
    <rPh sb="5" eb="7">
      <t>クブン</t>
    </rPh>
    <phoneticPr fontId="6"/>
  </si>
  <si>
    <t>E</t>
    <phoneticPr fontId="6"/>
  </si>
  <si>
    <t>inventorySortingWorkCDFormatError</t>
    <phoneticPr fontId="6"/>
  </si>
  <si>
    <t>①仕分順</t>
    <rPh sb="1" eb="3">
      <t>シワ</t>
    </rPh>
    <rPh sb="3" eb="4">
      <t>ジュン</t>
    </rPh>
    <phoneticPr fontId="6"/>
  </si>
  <si>
    <t>L</t>
    <phoneticPr fontId="6"/>
  </si>
  <si>
    <t>①銘柄CD</t>
    <rPh sb="1" eb="3">
      <t>メイガラ</t>
    </rPh>
    <phoneticPr fontId="6"/>
  </si>
  <si>
    <t>②商品CD</t>
    <rPh sb="1" eb="3">
      <t>ショウヒン</t>
    </rPh>
    <phoneticPr fontId="6"/>
  </si>
  <si>
    <t>①販売物流在庫情報</t>
    <rPh sb="1" eb="3">
      <t>ハンバイ</t>
    </rPh>
    <rPh sb="3" eb="5">
      <t>ブツリュウ</t>
    </rPh>
    <rPh sb="5" eb="7">
      <t>ザイコ</t>
    </rPh>
    <rPh sb="7" eb="9">
      <t>ジョウホウ</t>
    </rPh>
    <phoneticPr fontId="6"/>
  </si>
  <si>
    <t>'0'(適品)</t>
    <rPh sb="4" eb="6">
      <t>テキヒン</t>
    </rPh>
    <phoneticPr fontId="6"/>
  </si>
  <si>
    <t>N</t>
    <phoneticPr fontId="6"/>
  </si>
  <si>
    <t>②商品CD</t>
    <rPh sb="1" eb="3">
      <t>ショウヒン</t>
    </rPh>
    <phoneticPr fontId="7"/>
  </si>
  <si>
    <t>販売物流在庫</t>
    <rPh sb="0" eb="6">
      <t>ハンバイブツリュウザイコ</t>
    </rPh>
    <phoneticPr fontId="6"/>
  </si>
  <si>
    <t>(内部結合)</t>
    <rPh sb="1" eb="3">
      <t>ナイブ</t>
    </rPh>
    <phoneticPr fontId="6"/>
  </si>
  <si>
    <t>副問い合わせ</t>
    <rPh sb="0" eb="1">
      <t>フク</t>
    </rPh>
    <rPh sb="1" eb="2">
      <t>ト</t>
    </rPh>
    <rPh sb="3" eb="4">
      <t>ア</t>
    </rPh>
    <phoneticPr fontId="6"/>
  </si>
  <si>
    <t>①さしずデータ(仕分中)</t>
    <rPh sb="8" eb="10">
      <t>シワケ</t>
    </rPh>
    <rPh sb="10" eb="11">
      <t>チュウ</t>
    </rPh>
    <phoneticPr fontId="6"/>
  </si>
  <si>
    <t>①仕分拠点管理</t>
    <rPh sb="1" eb="3">
      <t>シワケ</t>
    </rPh>
    <rPh sb="3" eb="5">
      <t>キョテン</t>
    </rPh>
    <rPh sb="5" eb="7">
      <t>カンリ</t>
    </rPh>
    <phoneticPr fontId="6"/>
  </si>
  <si>
    <t>-</t>
    <phoneticPr fontId="6"/>
  </si>
  <si>
    <t>N</t>
    <phoneticPr fontId="6"/>
  </si>
  <si>
    <t>組織マスタ</t>
  </si>
  <si>
    <t>IS</t>
  </si>
  <si>
    <t>NULL</t>
  </si>
  <si>
    <t>(</t>
    <phoneticPr fontId="6"/>
  </si>
  <si>
    <t>OR</t>
    <phoneticPr fontId="6"/>
  </si>
  <si>
    <t>)</t>
    <phoneticPr fontId="6"/>
  </si>
  <si>
    <t>①配達年月日</t>
    <phoneticPr fontId="6"/>
  </si>
  <si>
    <t>①宅配区分</t>
    <rPh sb="1" eb="3">
      <t>タクハイ</t>
    </rPh>
    <rPh sb="3" eb="5">
      <t>クブン</t>
    </rPh>
    <phoneticPr fontId="6"/>
  </si>
  <si>
    <t>①仕分作業回数</t>
    <rPh sb="1" eb="3">
      <t>シワ</t>
    </rPh>
    <rPh sb="3" eb="5">
      <t>サギョウ</t>
    </rPh>
    <rPh sb="5" eb="7">
      <t>カイスウ</t>
    </rPh>
    <phoneticPr fontId="6"/>
  </si>
  <si>
    <t>①さしずデータ(取替用)</t>
    <phoneticPr fontId="6"/>
  </si>
  <si>
    <t>①仕分作業日付</t>
    <rPh sb="1" eb="3">
      <t>シワケ</t>
    </rPh>
    <rPh sb="3" eb="5">
      <t>サギョウ</t>
    </rPh>
    <rPh sb="5" eb="7">
      <t>ヒヅケ</t>
    </rPh>
    <phoneticPr fontId="6"/>
  </si>
  <si>
    <t>①販売物流在庫情報</t>
    <phoneticPr fontId="6"/>
  </si>
  <si>
    <t>①適品・不適品区分</t>
  </si>
  <si>
    <t>(仕分済品(仕分中)情報)</t>
    <phoneticPr fontId="6"/>
  </si>
  <si>
    <t>(仕分済品(取替用)情報)</t>
    <phoneticPr fontId="6"/>
  </si>
  <si>
    <t>副問い合わせ(仕分済品(仕分中)情報)項目取得</t>
    <rPh sb="19" eb="21">
      <t>コウモク</t>
    </rPh>
    <rPh sb="21" eb="23">
      <t>シュトク</t>
    </rPh>
    <phoneticPr fontId="3"/>
  </si>
  <si>
    <t>①拠点ID</t>
  </si>
  <si>
    <t>①荷主ID</t>
  </si>
  <si>
    <t>副問い合わせ(当日販売数(仕分中)情報)項目取得</t>
    <rPh sb="20" eb="22">
      <t>コウモク</t>
    </rPh>
    <rPh sb="22" eb="24">
      <t>シュトク</t>
    </rPh>
    <phoneticPr fontId="3"/>
  </si>
  <si>
    <t>副問い合わせ(当日販売数(取替用)情報)項目取得</t>
    <phoneticPr fontId="6"/>
  </si>
  <si>
    <t>副問い合わせ(仕分済品(取替用)情報)項目取得</t>
    <phoneticPr fontId="6"/>
  </si>
  <si>
    <t>(当日販売数(仕分中)情報)</t>
    <phoneticPr fontId="6"/>
  </si>
  <si>
    <t>(当日販売数(取替用)情報)</t>
    <phoneticPr fontId="6"/>
  </si>
  <si>
    <t>集約用銘柄CD</t>
    <phoneticPr fontId="6"/>
  </si>
  <si>
    <t>④銘柄CD</t>
    <rPh sb="1" eb="3">
      <t>メイガラ</t>
    </rPh>
    <phoneticPr fontId="6"/>
  </si>
  <si>
    <t>⑥銘柄CD</t>
    <rPh sb="1" eb="3">
      <t>メイガラ</t>
    </rPh>
    <phoneticPr fontId="6"/>
  </si>
  <si>
    <t>集約用銘柄CD</t>
    <rPh sb="0" eb="2">
      <t>シュウヤク</t>
    </rPh>
    <rPh sb="2" eb="3">
      <t>ヨウ</t>
    </rPh>
    <rPh sb="3" eb="5">
      <t>メイガラ</t>
    </rPh>
    <phoneticPr fontId="6"/>
  </si>
  <si>
    <t>ケース数</t>
    <rPh sb="3" eb="4">
      <t>スウ</t>
    </rPh>
    <phoneticPr fontId="6"/>
  </si>
  <si>
    <t>カートン数</t>
    <rPh sb="4" eb="5">
      <t>スウ</t>
    </rPh>
    <phoneticPr fontId="6"/>
  </si>
  <si>
    <t>個装数</t>
    <rPh sb="0" eb="2">
      <t>コソウ</t>
    </rPh>
    <rPh sb="2" eb="3">
      <t>スウ</t>
    </rPh>
    <phoneticPr fontId="6"/>
  </si>
  <si>
    <t>副問い合わせ(さしず(離島)情報)項目取得</t>
    <rPh sb="11" eb="13">
      <t>リトウ</t>
    </rPh>
    <rPh sb="14" eb="16">
      <t>ジョウホウ</t>
    </rPh>
    <rPh sb="17" eb="19">
      <t>コウモク</t>
    </rPh>
    <rPh sb="19" eb="21">
      <t>シュトク</t>
    </rPh>
    <phoneticPr fontId="3"/>
  </si>
  <si>
    <t>E</t>
    <phoneticPr fontId="6"/>
  </si>
  <si>
    <t>①仕分日</t>
    <rPh sb="1" eb="3">
      <t>シワ</t>
    </rPh>
    <rPh sb="3" eb="4">
      <t>ビ</t>
    </rPh>
    <phoneticPr fontId="6"/>
  </si>
  <si>
    <t>在庫数</t>
  </si>
  <si>
    <t>SUM(①在庫数量)</t>
    <rPh sb="8" eb="9">
      <t>リョウ</t>
    </rPh>
    <phoneticPr fontId="6"/>
  </si>
  <si>
    <t>(1)ENTITY変換</t>
    <rPh sb="9" eb="11">
      <t>ヘンカン</t>
    </rPh>
    <phoneticPr fontId="6"/>
  </si>
  <si>
    <t>(2)拠点ID取得</t>
    <rPh sb="3" eb="5">
      <t>キョテン</t>
    </rPh>
    <rPh sb="7" eb="9">
      <t>シュトク</t>
    </rPh>
    <phoneticPr fontId="6"/>
  </si>
  <si>
    <t>(3)荷主ID取得</t>
    <rPh sb="3" eb="5">
      <t>ニヌシ</t>
    </rPh>
    <rPh sb="7" eb="9">
      <t>シュトク</t>
    </rPh>
    <phoneticPr fontId="6"/>
  </si>
  <si>
    <t>(A)エラーが発生した場合、エラーメッセージを出力し、処理を中断する。</t>
    <phoneticPr fontId="6"/>
  </si>
  <si>
    <t>(B)エラーが発生した場合、エラーメッセージを出力し、処理を中断する。</t>
    <phoneticPr fontId="6"/>
  </si>
  <si>
    <t>(II)エラーが発生した場合、エラーメッセージを出力し、処理を中断する。</t>
    <phoneticPr fontId="6"/>
  </si>
  <si>
    <t>①棚卸ヘッダ</t>
    <phoneticPr fontId="6"/>
  </si>
  <si>
    <t>①棚卸ヘッダID</t>
    <phoneticPr fontId="6"/>
  </si>
  <si>
    <t>副問い合わせ項目取得</t>
    <phoneticPr fontId="6"/>
  </si>
  <si>
    <t>②ロケーショングループ</t>
    <phoneticPr fontId="6"/>
  </si>
  <si>
    <t>'0'(固定ロケ)</t>
    <phoneticPr fontId="6"/>
  </si>
  <si>
    <t>'1'(不定ロケ(使用中))</t>
    <phoneticPr fontId="6"/>
  </si>
  <si>
    <t>(ii)エラーが発生した場合、エラーメッセージを出力し、処理を中断する。</t>
    <phoneticPr fontId="6"/>
  </si>
  <si>
    <t>3.1.(2)で取得した拠点ID</t>
    <rPh sb="12" eb="14">
      <t>キョテン</t>
    </rPh>
    <phoneticPr fontId="6"/>
  </si>
  <si>
    <t>3.1.(3)で取得した荷主ID</t>
    <rPh sb="12" eb="14">
      <t>ニヌシ</t>
    </rPh>
    <phoneticPr fontId="6"/>
  </si>
  <si>
    <t>②荷主拠点ID</t>
    <rPh sb="1" eb="3">
      <t>ニヌシ</t>
    </rPh>
    <rPh sb="3" eb="5">
      <t>キョテン</t>
    </rPh>
    <phoneticPr fontId="6"/>
  </si>
  <si>
    <t>①荷主拠点ID</t>
    <phoneticPr fontId="7"/>
  </si>
  <si>
    <t>引当可能数</t>
    <rPh sb="0" eb="2">
      <t>ヒキアテ</t>
    </rPh>
    <rPh sb="2" eb="4">
      <t>カノウ</t>
    </rPh>
    <rPh sb="4" eb="5">
      <t>スウ</t>
    </rPh>
    <phoneticPr fontId="6"/>
  </si>
  <si>
    <t>引当済数</t>
    <rPh sb="0" eb="2">
      <t>ヒキアテ</t>
    </rPh>
    <rPh sb="2" eb="3">
      <t>ズミ</t>
    </rPh>
    <rPh sb="3" eb="4">
      <t>スウ</t>
    </rPh>
    <phoneticPr fontId="6"/>
  </si>
  <si>
    <t>(i)棚卸ヘッダをリスト検索、ケース在庫調査情報、在庫調査補正情報を取得する。</t>
    <rPh sb="3" eb="5">
      <t>タナオロシ</t>
    </rPh>
    <rPh sb="12" eb="14">
      <t>ケンサク</t>
    </rPh>
    <rPh sb="25" eb="27">
      <t>ザイコ</t>
    </rPh>
    <rPh sb="27" eb="29">
      <t>チョウサ</t>
    </rPh>
    <rPh sb="29" eb="31">
      <t>ホセイ</t>
    </rPh>
    <rPh sb="31" eb="33">
      <t>ジョウホウ</t>
    </rPh>
    <rPh sb="34" eb="36">
      <t>シュトク</t>
    </rPh>
    <phoneticPr fontId="6"/>
  </si>
  <si>
    <t>(内部結合)</t>
    <phoneticPr fontId="6"/>
  </si>
  <si>
    <t>①さしずヘッダ</t>
    <phoneticPr fontId="6"/>
  </si>
  <si>
    <t>①完了フラグ</t>
    <rPh sb="1" eb="3">
      <t>カンリョウ</t>
    </rPh>
    <phoneticPr fontId="6"/>
  </si>
  <si>
    <t>②区分値明細ID</t>
    <rPh sb="1" eb="3">
      <t>クブン</t>
    </rPh>
    <rPh sb="3" eb="4">
      <t>アタイ</t>
    </rPh>
    <rPh sb="4" eb="6">
      <t>メイサイ</t>
    </rPh>
    <phoneticPr fontId="6"/>
  </si>
  <si>
    <t>【LocationLogic】</t>
    <phoneticPr fontId="6"/>
  </si>
  <si>
    <t>N</t>
    <phoneticPr fontId="6"/>
  </si>
  <si>
    <t>(A)最小ロケーションCD取得</t>
    <phoneticPr fontId="6"/>
  </si>
  <si>
    <t>(B)最大ロケーションCD取得</t>
    <rPh sb="3" eb="5">
      <t>サイダイ</t>
    </rPh>
    <phoneticPr fontId="6"/>
  </si>
  <si>
    <t>⑦削除フラグ</t>
    <rPh sb="1" eb="3">
      <t>サクジョ</t>
    </rPh>
    <phoneticPr fontId="6"/>
  </si>
  <si>
    <t>変数名</t>
    <rPh sb="0" eb="3">
      <t>ヘンスウメイ</t>
    </rPh>
    <phoneticPr fontId="57"/>
  </si>
  <si>
    <t>設定内容</t>
    <rPh sb="0" eb="2">
      <t>セッテイ</t>
    </rPh>
    <rPh sb="2" eb="4">
      <t>ナイヨウ</t>
    </rPh>
    <phoneticPr fontId="57"/>
  </si>
  <si>
    <t>ダミーケースコードリスト</t>
    <phoneticPr fontId="6"/>
  </si>
  <si>
    <t>ダミーケース明細番号リスト</t>
    <rPh sb="6" eb="8">
      <t>メイサイ</t>
    </rPh>
    <rPh sb="8" eb="10">
      <t>バンゴウ</t>
    </rPh>
    <phoneticPr fontId="6"/>
  </si>
  <si>
    <t>ダミーさしず番号リスト</t>
    <rPh sb="6" eb="8">
      <t>バンゴウ</t>
    </rPh>
    <phoneticPr fontId="6"/>
  </si>
  <si>
    <t>①追跡情報(棚卸)</t>
    <phoneticPr fontId="6"/>
  </si>
  <si>
    <t>N</t>
    <phoneticPr fontId="6"/>
  </si>
  <si>
    <t>4.在庫調査補正情報削除</t>
    <rPh sb="2" eb="4">
      <t>ザイコ</t>
    </rPh>
    <rPh sb="4" eb="6">
      <t>チョウサ</t>
    </rPh>
    <rPh sb="6" eb="8">
      <t>ホセイ</t>
    </rPh>
    <rPh sb="8" eb="10">
      <t>ジョウホウ</t>
    </rPh>
    <rPh sb="10" eb="12">
      <t>サクジョ</t>
    </rPh>
    <phoneticPr fontId="6"/>
  </si>
  <si>
    <t>5.ケース在庫調査情報削除</t>
    <rPh sb="5" eb="7">
      <t>ザイコ</t>
    </rPh>
    <rPh sb="7" eb="9">
      <t>チョウサ</t>
    </rPh>
    <rPh sb="9" eb="11">
      <t>ジョウホウ</t>
    </rPh>
    <rPh sb="11" eb="13">
      <t>サクジョ</t>
    </rPh>
    <phoneticPr fontId="6"/>
  </si>
  <si>
    <t>3.追跡情報(棚卸)削除</t>
    <rPh sb="2" eb="4">
      <t>ツイセキ</t>
    </rPh>
    <rPh sb="4" eb="6">
      <t>ジョウホウ</t>
    </rPh>
    <rPh sb="7" eb="9">
      <t>タナオロシ</t>
    </rPh>
    <rPh sb="10" eb="12">
      <t>サクジョ</t>
    </rPh>
    <phoneticPr fontId="6"/>
  </si>
  <si>
    <t>E</t>
    <phoneticPr fontId="6"/>
  </si>
  <si>
    <t>(III)エラーが発生した場合、エラーメッセージを出力し、処理を中断する。</t>
    <phoneticPr fontId="6"/>
  </si>
  <si>
    <t>L</t>
    <phoneticPr fontId="6"/>
  </si>
  <si>
    <t>N</t>
    <phoneticPr fontId="6"/>
  </si>
  <si>
    <t>②銘柄マスタ</t>
    <rPh sb="1" eb="3">
      <t>メイガラ</t>
    </rPh>
    <phoneticPr fontId="6"/>
  </si>
  <si>
    <t>(I)仕分拠点管理を単一検索、仕分日を取得する。</t>
    <rPh sb="3" eb="5">
      <t>シワ</t>
    </rPh>
    <rPh sb="5" eb="9">
      <t>キョテンカンリ</t>
    </rPh>
    <rPh sb="10" eb="12">
      <t>タンイツ</t>
    </rPh>
    <rPh sb="12" eb="14">
      <t>ケンサク</t>
    </rPh>
    <rPh sb="15" eb="17">
      <t>シワ</t>
    </rPh>
    <rPh sb="17" eb="18">
      <t>ビ</t>
    </rPh>
    <rPh sb="19" eb="21">
      <t>シュトク</t>
    </rPh>
    <phoneticPr fontId="6"/>
  </si>
  <si>
    <t>(IV)エラーが発生した場合、エラーメッセージを出力し、処理を中断する。</t>
    <phoneticPr fontId="6"/>
  </si>
  <si>
    <t>SUM(①引当可能数+①引当済数+①移動中数)</t>
    <phoneticPr fontId="6"/>
  </si>
  <si>
    <t>在庫数</t>
    <rPh sb="0" eb="3">
      <t>ザイコスウ</t>
    </rPh>
    <phoneticPr fontId="6"/>
  </si>
  <si>
    <t>⑥削除フラグ</t>
    <rPh sb="1" eb="3">
      <t>サクジョ</t>
    </rPh>
    <phoneticPr fontId="6"/>
  </si>
  <si>
    <t>(内部結合)</t>
    <phoneticPr fontId="6"/>
  </si>
  <si>
    <t>N</t>
    <phoneticPr fontId="6"/>
  </si>
  <si>
    <t>⑤銘柄CD</t>
    <rPh sb="1" eb="3">
      <t>メイガラ</t>
    </rPh>
    <phoneticPr fontId="6"/>
  </si>
  <si>
    <t>' '(空白)</t>
    <rPh sb="4" eb="6">
      <t>クウハク</t>
    </rPh>
    <phoneticPr fontId="6"/>
  </si>
  <si>
    <t>①伝票タイプ</t>
    <phoneticPr fontId="6"/>
  </si>
  <si>
    <t>'ZO71'</t>
  </si>
  <si>
    <t>'ZO72'</t>
  </si>
  <si>
    <t>'ZO73'</t>
  </si>
  <si>
    <t>'ZO74'</t>
  </si>
  <si>
    <t>'ZO75'</t>
  </si>
  <si>
    <t>'ZO76'</t>
  </si>
  <si>
    <t>==</t>
    <phoneticPr fontId="6"/>
  </si>
  <si>
    <t>①仕分作業日付</t>
    <phoneticPr fontId="6"/>
  </si>
  <si>
    <t>&lt;=</t>
    <phoneticPr fontId="6"/>
  </si>
  <si>
    <t>①配達年月日</t>
    <rPh sb="1" eb="3">
      <t>ハイタツ</t>
    </rPh>
    <rPh sb="3" eb="6">
      <t>ネンガッピ</t>
    </rPh>
    <phoneticPr fontId="6"/>
  </si>
  <si>
    <t>E</t>
    <phoneticPr fontId="6"/>
  </si>
  <si>
    <t>COUNT(*)</t>
  </si>
  <si>
    <t>COUNT(*)</t>
    <phoneticPr fontId="6"/>
  </si>
  <si>
    <t>(ア)変数の初期化を行う。</t>
    <phoneticPr fontId="6"/>
  </si>
  <si>
    <t>new ArrayList&lt;String&gt;()</t>
    <phoneticPr fontId="6"/>
  </si>
  <si>
    <t>(う)在庫調査補正情報.挿入ダミーケース明細番号がNULL以外の場合</t>
    <phoneticPr fontId="6"/>
  </si>
  <si>
    <t>(え)在庫調査補正情報.挿入ダミーさしず番号がNULL以外の場合</t>
    <phoneticPr fontId="6"/>
  </si>
  <si>
    <t>変数.ダミーさしず番号リストに追加(add)する。</t>
    <phoneticPr fontId="6"/>
  </si>
  <si>
    <t>(オ)ケース明細情報をリスト検索、ケース明細情報を取得する。</t>
    <rPh sb="14" eb="16">
      <t>ケンサク</t>
    </rPh>
    <rPh sb="20" eb="22">
      <t>メイサイ</t>
    </rPh>
    <rPh sb="22" eb="24">
      <t>ジョウホウ</t>
    </rPh>
    <rPh sb="25" eb="27">
      <t>シュトク</t>
    </rPh>
    <phoneticPr fontId="6"/>
  </si>
  <si>
    <t>設定したダミーケースコードリスト</t>
    <rPh sb="0" eb="2">
      <t>セッテイ</t>
    </rPh>
    <phoneticPr fontId="6"/>
  </si>
  <si>
    <t>(キ)追跡情報(棚卸)をリスト検索、追跡情報(棚卸)を取得する。</t>
    <rPh sb="15" eb="17">
      <t>ケンサク</t>
    </rPh>
    <rPh sb="18" eb="20">
      <t>ツイセキ</t>
    </rPh>
    <rPh sb="20" eb="22">
      <t>ジョウホウ</t>
    </rPh>
    <rPh sb="23" eb="25">
      <t>タナオロシ</t>
    </rPh>
    <rPh sb="27" eb="29">
      <t>シュトク</t>
    </rPh>
    <phoneticPr fontId="6"/>
  </si>
  <si>
    <t>設定したダミーケース明細番号リスト</t>
    <rPh sb="0" eb="2">
      <t>セッテイ</t>
    </rPh>
    <phoneticPr fontId="6"/>
  </si>
  <si>
    <t>N</t>
    <phoneticPr fontId="6"/>
  </si>
  <si>
    <t>L</t>
    <phoneticPr fontId="6"/>
  </si>
  <si>
    <t>①配達年月日</t>
    <phoneticPr fontId="6"/>
  </si>
  <si>
    <t>(内部結合)</t>
    <phoneticPr fontId="6"/>
  </si>
  <si>
    <t>==</t>
    <phoneticPr fontId="6"/>
  </si>
  <si>
    <t>'X1'</t>
    <phoneticPr fontId="6"/>
  </si>
  <si>
    <t>'X2'</t>
    <phoneticPr fontId="6"/>
  </si>
  <si>
    <t>'1'</t>
    <phoneticPr fontId="6"/>
  </si>
  <si>
    <t>①配達方面</t>
    <rPh sb="1" eb="3">
      <t>ハイタツ</t>
    </rPh>
    <rPh sb="3" eb="5">
      <t>ホウメン</t>
    </rPh>
    <phoneticPr fontId="6"/>
  </si>
  <si>
    <t>①ピストン区分</t>
    <rPh sb="5" eb="7">
      <t>クブン</t>
    </rPh>
    <phoneticPr fontId="6"/>
  </si>
  <si>
    <t>方面属性マスタ</t>
    <phoneticPr fontId="6"/>
  </si>
  <si>
    <t>ISNULL(①販売数量、ダンボール数,0)</t>
    <phoneticPr fontId="6"/>
  </si>
  <si>
    <t>ISNULL(①販売数量、カートン数,0)</t>
    <phoneticPr fontId="6"/>
  </si>
  <si>
    <t>SUM(</t>
    <phoneticPr fontId="6"/>
  </si>
  <si>
    <t>)</t>
    <phoneticPr fontId="6"/>
  </si>
  <si>
    <t>N</t>
    <phoneticPr fontId="6"/>
  </si>
  <si>
    <t>①内外区分</t>
    <rPh sb="1" eb="5">
      <t>ナイガイクブン</t>
    </rPh>
    <phoneticPr fontId="6"/>
  </si>
  <si>
    <t>'0001'(輸入)</t>
    <rPh sb="7" eb="9">
      <t>ユニュウ</t>
    </rPh>
    <phoneticPr fontId="6"/>
  </si>
  <si>
    <t>①銘柄CD</t>
    <phoneticPr fontId="6"/>
  </si>
  <si>
    <t>L</t>
    <phoneticPr fontId="6"/>
  </si>
  <si>
    <t>在庫管理</t>
    <rPh sb="0" eb="2">
      <t>ザイコ</t>
    </rPh>
    <rPh sb="2" eb="4">
      <t>カンリ</t>
    </rPh>
    <phoneticPr fontId="6"/>
  </si>
  <si>
    <t>①銘柄CD</t>
    <rPh sb="1" eb="3">
      <t>メイガラ</t>
    </rPh>
    <phoneticPr fontId="6"/>
  </si>
  <si>
    <t>'9'(不適品)</t>
    <rPh sb="4" eb="7">
      <t>フテキヒン</t>
    </rPh>
    <phoneticPr fontId="6"/>
  </si>
  <si>
    <t>①内外区分</t>
    <rPh sb="1" eb="3">
      <t>ナイガイ</t>
    </rPh>
    <rPh sb="3" eb="5">
      <t>クブン</t>
    </rPh>
    <phoneticPr fontId="6"/>
  </si>
  <si>
    <t>E</t>
    <phoneticPr fontId="6"/>
  </si>
  <si>
    <t>②在庫過不足履歴</t>
    <rPh sb="1" eb="3">
      <t>ザイコ</t>
    </rPh>
    <rPh sb="3" eb="6">
      <t>カブソク</t>
    </rPh>
    <rPh sb="6" eb="8">
      <t>リレキ</t>
    </rPh>
    <phoneticPr fontId="6"/>
  </si>
  <si>
    <t>在庫過不足履歴</t>
    <rPh sb="0" eb="2">
      <t>ザイコ</t>
    </rPh>
    <rPh sb="2" eb="5">
      <t>カブソク</t>
    </rPh>
    <rPh sb="5" eb="7">
      <t>リレキ</t>
    </rPh>
    <phoneticPr fontId="6"/>
  </si>
  <si>
    <t>(内部結合)</t>
    <rPh sb="1" eb="3">
      <t>ナイブ</t>
    </rPh>
    <phoneticPr fontId="6"/>
  </si>
  <si>
    <t>②拠点ID</t>
    <rPh sb="1" eb="3">
      <t>キョテン</t>
    </rPh>
    <phoneticPr fontId="6"/>
  </si>
  <si>
    <t>②荷主ID</t>
    <rPh sb="1" eb="3">
      <t>ニヌシ</t>
    </rPh>
    <phoneticPr fontId="6"/>
  </si>
  <si>
    <t>②適品・不適品区分</t>
    <phoneticPr fontId="6"/>
  </si>
  <si>
    <t>②過不足発生場所</t>
    <phoneticPr fontId="6"/>
  </si>
  <si>
    <t>==</t>
    <phoneticPr fontId="6"/>
  </si>
  <si>
    <t>'9'(返品場)</t>
    <phoneticPr fontId="6"/>
  </si>
  <si>
    <t>②過不足登録日</t>
    <phoneticPr fontId="6"/>
  </si>
  <si>
    <t>&lt;=</t>
    <phoneticPr fontId="6"/>
  </si>
  <si>
    <t>&gt;=</t>
    <phoneticPr fontId="6"/>
  </si>
  <si>
    <t>(i)変数の初期化を行う。</t>
    <phoneticPr fontId="6"/>
  </si>
  <si>
    <t>内外区分</t>
    <rPh sb="0" eb="4">
      <t>ナイガイクブン</t>
    </rPh>
    <phoneticPr fontId="6"/>
  </si>
  <si>
    <t>(I)変数の初期化を行う。</t>
    <rPh sb="3" eb="5">
      <t>ヘンスウ</t>
    </rPh>
    <rPh sb="6" eb="8">
      <t>ショキ</t>
    </rPh>
    <rPh sb="8" eb="9">
      <t>カ</t>
    </rPh>
    <rPh sb="10" eb="11">
      <t>オコナ</t>
    </rPh>
    <phoneticPr fontId="6"/>
  </si>
  <si>
    <t>変数.内外区分</t>
    <rPh sb="0" eb="1">
      <t>ヘンスウ</t>
    </rPh>
    <rPh sb="2" eb="6">
      <t>ナイガイクブン</t>
    </rPh>
    <phoneticPr fontId="6"/>
  </si>
  <si>
    <t>変数.内外区分</t>
    <rPh sb="3" eb="7">
      <t>ナイガイクブン</t>
    </rPh>
    <phoneticPr fontId="6"/>
  </si>
  <si>
    <t>②区分値明細CD</t>
    <rPh sb="1" eb="3">
      <t>クブン</t>
    </rPh>
    <rPh sb="3" eb="4">
      <t>アタイ</t>
    </rPh>
    <rPh sb="4" eb="6">
      <t>メイサイ</t>
    </rPh>
    <phoneticPr fontId="6"/>
  </si>
  <si>
    <t>'SETTLEMENTINVMONTH'</t>
    <phoneticPr fontId="6"/>
  </si>
  <si>
    <t>(V)決算たな卸月確認</t>
    <rPh sb="3" eb="5">
      <t>ケッサン</t>
    </rPh>
    <rPh sb="7" eb="8">
      <t>オロシ</t>
    </rPh>
    <rPh sb="8" eb="9">
      <t>ヅキ</t>
    </rPh>
    <rPh sb="9" eb="11">
      <t>カクニン</t>
    </rPh>
    <phoneticPr fontId="6"/>
  </si>
  <si>
    <t>(ii)区分値マスタを単一検索、区分値明細CDを取得する。</t>
    <phoneticPr fontId="6"/>
  </si>
  <si>
    <t>(内部結合)</t>
    <phoneticPr fontId="6"/>
  </si>
  <si>
    <t>==</t>
    <phoneticPr fontId="6"/>
  </si>
  <si>
    <t>(iii)該当データが存在する場合</t>
    <rPh sb="5" eb="7">
      <t>ガイトウ</t>
    </rPh>
    <rPh sb="11" eb="13">
      <t>ソンザイ</t>
    </rPh>
    <rPh sb="15" eb="17">
      <t>バアイ</t>
    </rPh>
    <phoneticPr fontId="6"/>
  </si>
  <si>
    <t>'4'(国税還付品置場)</t>
    <rPh sb="4" eb="6">
      <t>コクゼイ</t>
    </rPh>
    <rPh sb="6" eb="9">
      <t>カンプヒン</t>
    </rPh>
    <rPh sb="9" eb="10">
      <t>オ</t>
    </rPh>
    <phoneticPr fontId="6"/>
  </si>
  <si>
    <t>From日付</t>
    <rPh sb="4" eb="6">
      <t>ヒヅケ</t>
    </rPh>
    <phoneticPr fontId="6"/>
  </si>
  <si>
    <t>①たな卸実施日</t>
    <rPh sb="3" eb="4">
      <t>オロシ</t>
    </rPh>
    <rPh sb="4" eb="7">
      <t>ジッシビ</t>
    </rPh>
    <phoneticPr fontId="6"/>
  </si>
  <si>
    <t>-</t>
    <phoneticPr fontId="6"/>
  </si>
  <si>
    <t>LIKE</t>
    <phoneticPr fontId="6"/>
  </si>
  <si>
    <t>前方一致</t>
    <rPh sb="0" eb="2">
      <t>ゼンポウ</t>
    </rPh>
    <rPh sb="2" eb="4">
      <t>イッチ</t>
    </rPh>
    <phoneticPr fontId="6"/>
  </si>
  <si>
    <t>システム管理日付の前6桁</t>
    <rPh sb="8" eb="9">
      <t>マエ</t>
    </rPh>
    <rPh sb="10" eb="11">
      <t>ケタ</t>
    </rPh>
    <phoneticPr fontId="6"/>
  </si>
  <si>
    <t>①たな卸実施日</t>
    <phoneticPr fontId="6"/>
  </si>
  <si>
    <t>①たな卸実施日</t>
    <phoneticPr fontId="6"/>
  </si>
  <si>
    <t>昇順</t>
    <rPh sb="0" eb="2">
      <t>ショウジュン</t>
    </rPh>
    <phoneticPr fontId="6"/>
  </si>
  <si>
    <t>※1</t>
    <phoneticPr fontId="6"/>
  </si>
  <si>
    <t>②返品入庫予定明細</t>
    <rPh sb="1" eb="3">
      <t>ヘンピン</t>
    </rPh>
    <rPh sb="3" eb="5">
      <t>ニュウコ</t>
    </rPh>
    <rPh sb="5" eb="7">
      <t>ヨテイ</t>
    </rPh>
    <rPh sb="7" eb="9">
      <t>メイサイ</t>
    </rPh>
    <phoneticPr fontId="6"/>
  </si>
  <si>
    <t>②銘柄CD</t>
    <rPh sb="1" eb="3">
      <t>メイガラ</t>
    </rPh>
    <phoneticPr fontId="6"/>
  </si>
  <si>
    <t>①銘柄CD</t>
    <rPh sb="1" eb="3">
      <t>メイガラ</t>
    </rPh>
    <phoneticPr fontId="6"/>
  </si>
  <si>
    <t>SUM(②過不足数)</t>
    <rPh sb="5" eb="9">
      <t>カブソクスウ</t>
    </rPh>
    <phoneticPr fontId="6"/>
  </si>
  <si>
    <t>返品入庫予定明細</t>
    <phoneticPr fontId="6"/>
  </si>
  <si>
    <t>'0'(不適品一括登録機能以外で登録)</t>
    <rPh sb="4" eb="7">
      <t>フテキヒン</t>
    </rPh>
    <rPh sb="7" eb="9">
      <t>イッカツ</t>
    </rPh>
    <rPh sb="9" eb="11">
      <t>トウロク</t>
    </rPh>
    <rPh sb="11" eb="13">
      <t>キノウ</t>
    </rPh>
    <rPh sb="13" eb="15">
      <t>イガイ</t>
    </rPh>
    <rPh sb="16" eb="18">
      <t>トウロク</t>
    </rPh>
    <phoneticPr fontId="6"/>
  </si>
  <si>
    <t>'1'(登録済)</t>
    <phoneticPr fontId="6"/>
  </si>
  <si>
    <t>返品入庫予定</t>
    <rPh sb="0" eb="4">
      <t>ヘンピンニュウコ</t>
    </rPh>
    <rPh sb="4" eb="6">
      <t>ヨテイ</t>
    </rPh>
    <phoneticPr fontId="6"/>
  </si>
  <si>
    <t>③拠点ID</t>
    <rPh sb="1" eb="3">
      <t>キョテン</t>
    </rPh>
    <phoneticPr fontId="6"/>
  </si>
  <si>
    <t>③荷主ID</t>
    <rPh sb="1" eb="3">
      <t>ニヌシ</t>
    </rPh>
    <phoneticPr fontId="6"/>
  </si>
  <si>
    <t>③一括登録フラグ</t>
    <rPh sb="1" eb="3">
      <t>イッカツ</t>
    </rPh>
    <rPh sb="3" eb="5">
      <t>トウロク</t>
    </rPh>
    <phoneticPr fontId="6"/>
  </si>
  <si>
    <t>③り災品区分</t>
    <rPh sb="2" eb="3">
      <t>サイ</t>
    </rPh>
    <rPh sb="3" eb="4">
      <t>ヒン</t>
    </rPh>
    <rPh sb="4" eb="6">
      <t>クブン</t>
    </rPh>
    <phoneticPr fontId="6"/>
  </si>
  <si>
    <t>③り災品取扱区分</t>
    <rPh sb="2" eb="3">
      <t>サイ</t>
    </rPh>
    <rPh sb="3" eb="4">
      <t>ヒン</t>
    </rPh>
    <rPh sb="4" eb="6">
      <t>トリアツカイ</t>
    </rPh>
    <rPh sb="6" eb="8">
      <t>クブン</t>
    </rPh>
    <phoneticPr fontId="6"/>
  </si>
  <si>
    <t>'1'(り災品)</t>
    <rPh sb="5" eb="6">
      <t>サイ</t>
    </rPh>
    <rPh sb="6" eb="7">
      <t>ヒン</t>
    </rPh>
    <phoneticPr fontId="6"/>
  </si>
  <si>
    <t>(</t>
    <phoneticPr fontId="6"/>
  </si>
  <si>
    <t>OR</t>
    <phoneticPr fontId="6"/>
  </si>
  <si>
    <t>)</t>
    <phoneticPr fontId="6"/>
  </si>
  <si>
    <t>'0300'(検品済)　</t>
    <phoneticPr fontId="6"/>
  </si>
  <si>
    <t>③検品実施日</t>
    <phoneticPr fontId="6"/>
  </si>
  <si>
    <t>'06'(り災品)　</t>
    <rPh sb="6" eb="7">
      <t>サイ</t>
    </rPh>
    <rPh sb="7" eb="8">
      <t>ヒン</t>
    </rPh>
    <phoneticPr fontId="6"/>
  </si>
  <si>
    <t>'13'(処分品)</t>
    <rPh sb="5" eb="8">
      <t>ショブンヒン</t>
    </rPh>
    <phoneticPr fontId="6"/>
  </si>
  <si>
    <t>'900'(削除)</t>
    <phoneticPr fontId="6"/>
  </si>
  <si>
    <t>②返品検品ステータス</t>
    <phoneticPr fontId="6"/>
  </si>
  <si>
    <t>①不適品ラベル情報</t>
    <rPh sb="1" eb="3">
      <t>フテキ</t>
    </rPh>
    <rPh sb="3" eb="4">
      <t>ヒン</t>
    </rPh>
    <rPh sb="7" eb="9">
      <t>ジョウホウ</t>
    </rPh>
    <phoneticPr fontId="6"/>
  </si>
  <si>
    <t>②不適品月次状況マスタ</t>
    <rPh sb="1" eb="3">
      <t>フテキ</t>
    </rPh>
    <rPh sb="3" eb="4">
      <t>ヒン</t>
    </rPh>
    <rPh sb="4" eb="6">
      <t>ゲツジ</t>
    </rPh>
    <rPh sb="6" eb="8">
      <t>ジョウキョウ</t>
    </rPh>
    <phoneticPr fontId="6"/>
  </si>
  <si>
    <t>不適品月次状況マスタ</t>
    <rPh sb="0" eb="2">
      <t>フテキ</t>
    </rPh>
    <rPh sb="2" eb="3">
      <t>ヒン</t>
    </rPh>
    <rPh sb="3" eb="5">
      <t>ゲツジ</t>
    </rPh>
    <rPh sb="5" eb="7">
      <t>ジョウキョウ</t>
    </rPh>
    <phoneticPr fontId="6"/>
  </si>
  <si>
    <t>LEFT(②対象月,6)</t>
    <rPh sb="6" eb="8">
      <t>タイショウ</t>
    </rPh>
    <rPh sb="8" eb="9">
      <t>ツキ</t>
    </rPh>
    <phoneticPr fontId="6"/>
  </si>
  <si>
    <t>LEFT(①対象月,6)</t>
    <phoneticPr fontId="6"/>
  </si>
  <si>
    <t>年月</t>
    <rPh sb="0" eb="2">
      <t>ネンゲツ</t>
    </rPh>
    <phoneticPr fontId="6"/>
  </si>
  <si>
    <t>変数.年月</t>
    <rPh sb="0" eb="2">
      <t>ヘンスウ</t>
    </rPh>
    <phoneticPr fontId="6"/>
  </si>
  <si>
    <t>AND</t>
    <phoneticPr fontId="6"/>
  </si>
  <si>
    <t>②国産製品</t>
    <phoneticPr fontId="6"/>
  </si>
  <si>
    <t>②輸入製品</t>
    <phoneticPr fontId="6"/>
  </si>
  <si>
    <t>②商品</t>
    <phoneticPr fontId="6"/>
  </si>
  <si>
    <t>1</t>
    <phoneticPr fontId="6"/>
  </si>
  <si>
    <t>副問い合わせ(不適品ラベル情報)項目取得</t>
    <rPh sb="7" eb="10">
      <t>フテキヒン</t>
    </rPh>
    <rPh sb="13" eb="15">
      <t>ジョウホウ</t>
    </rPh>
    <rPh sb="16" eb="18">
      <t>コウモク</t>
    </rPh>
    <rPh sb="18" eb="20">
      <t>シュトク</t>
    </rPh>
    <phoneticPr fontId="3"/>
  </si>
  <si>
    <t>(不適品ラベル情報)</t>
    <phoneticPr fontId="6"/>
  </si>
  <si>
    <t>国産製品数</t>
    <rPh sb="0" eb="2">
      <t>コクサン</t>
    </rPh>
    <rPh sb="2" eb="4">
      <t>セイヒン</t>
    </rPh>
    <rPh sb="4" eb="5">
      <t>スウ</t>
    </rPh>
    <phoneticPr fontId="6"/>
  </si>
  <si>
    <t>輸入製品数</t>
    <rPh sb="0" eb="2">
      <t>ユニュウ</t>
    </rPh>
    <rPh sb="2" eb="4">
      <t>セイヒン</t>
    </rPh>
    <rPh sb="4" eb="5">
      <t>スウ</t>
    </rPh>
    <phoneticPr fontId="6"/>
  </si>
  <si>
    <t>商品数</t>
    <rPh sb="0" eb="2">
      <t>ショウヒン</t>
    </rPh>
    <rPh sb="2" eb="3">
      <t>スウ</t>
    </rPh>
    <phoneticPr fontId="6"/>
  </si>
  <si>
    <t>ISNULL(SUM(②国産製品),0)</t>
    <rPh sb="12" eb="16">
      <t>コクサンセイヒン</t>
    </rPh>
    <phoneticPr fontId="6"/>
  </si>
  <si>
    <t>ISNULL(SUM(②輸入製品),0)</t>
    <rPh sb="12" eb="14">
      <t>ユニュウ</t>
    </rPh>
    <rPh sb="14" eb="16">
      <t>セイヒン</t>
    </rPh>
    <phoneticPr fontId="6"/>
  </si>
  <si>
    <t>ISNULL(SUM(②商品),0)</t>
    <rPh sb="12" eb="14">
      <t>ショウヒン</t>
    </rPh>
    <phoneticPr fontId="6"/>
  </si>
  <si>
    <t>(CASE</t>
    <phoneticPr fontId="6"/>
  </si>
  <si>
    <t>'1'(不適品一括登録機能で登録)</t>
    <rPh sb="4" eb="7">
      <t>フテキヒン</t>
    </rPh>
    <rPh sb="7" eb="9">
      <t>イッカツ</t>
    </rPh>
    <rPh sb="9" eb="11">
      <t>トウロク</t>
    </rPh>
    <rPh sb="11" eb="13">
      <t>キノウ</t>
    </rPh>
    <rPh sb="14" eb="16">
      <t>トウロク</t>
    </rPh>
    <phoneticPr fontId="6"/>
  </si>
  <si>
    <t>'0800'(送信済)</t>
    <phoneticPr fontId="6"/>
  </si>
  <si>
    <t>(X)不適品在庫在庫数取得</t>
    <rPh sb="3" eb="6">
      <t>フテキヒン</t>
    </rPh>
    <rPh sb="6" eb="8">
      <t>ザイコ</t>
    </rPh>
    <rPh sb="8" eb="11">
      <t>ザイコスウ</t>
    </rPh>
    <rPh sb="11" eb="13">
      <t>シュトク</t>
    </rPh>
    <phoneticPr fontId="6"/>
  </si>
  <si>
    <t>数量</t>
    <rPh sb="0" eb="2">
      <t>スウリョウ</t>
    </rPh>
    <phoneticPr fontId="6"/>
  </si>
  <si>
    <t>銘柄CD</t>
    <rPh sb="0" eb="2">
      <t>メイガラ</t>
    </rPh>
    <phoneticPr fontId="6"/>
  </si>
  <si>
    <t>(IX)引取場在庫情報リスト作成</t>
    <rPh sb="4" eb="6">
      <t>ヒキトリ</t>
    </rPh>
    <rPh sb="6" eb="7">
      <t>バ</t>
    </rPh>
    <rPh sb="7" eb="9">
      <t>ザイコ</t>
    </rPh>
    <rPh sb="9" eb="11">
      <t>ジョウホウ</t>
    </rPh>
    <rPh sb="14" eb="16">
      <t>サクセイ</t>
    </rPh>
    <phoneticPr fontId="6"/>
  </si>
  <si>
    <t>N</t>
    <phoneticPr fontId="6"/>
  </si>
  <si>
    <t>変数.From日付</t>
    <rPh sb="0" eb="2">
      <t>ヘンスウ</t>
    </rPh>
    <phoneticPr fontId="6"/>
  </si>
  <si>
    <t>り災品</t>
  </si>
  <si>
    <t>り災品</t>
    <rPh sb="1" eb="2">
      <t>サイ</t>
    </rPh>
    <rPh sb="2" eb="3">
      <t>ヒン</t>
    </rPh>
    <phoneticPr fontId="6"/>
  </si>
  <si>
    <t>不適品ラベル作成個装数</t>
  </si>
  <si>
    <t>一括登録個装数</t>
  </si>
  <si>
    <t>国税還付品数</t>
  </si>
  <si>
    <t>国税還付品数</t>
    <rPh sb="5" eb="6">
      <t>スウ</t>
    </rPh>
    <phoneticPr fontId="6"/>
  </si>
  <si>
    <t>L</t>
    <phoneticPr fontId="6"/>
  </si>
  <si>
    <t>6.棚卸ヘッダ登録</t>
    <rPh sb="2" eb="4">
      <t>タナオロシ</t>
    </rPh>
    <phoneticPr fontId="6"/>
  </si>
  <si>
    <t>拠点採番マスタに存在しません。</t>
  </si>
  <si>
    <t>3.1.(2)で取得した拠点ID</t>
    <rPh sb="8" eb="10">
      <t>シュトク</t>
    </rPh>
    <rPh sb="12" eb="14">
      <t>キョテン</t>
    </rPh>
    <phoneticPr fontId="6"/>
  </si>
  <si>
    <t>E</t>
    <phoneticPr fontId="6"/>
  </si>
  <si>
    <t>(a)拠点採番マスタからWMS棚卸バッチNo.を取得する。</t>
    <rPh sb="3" eb="5">
      <t>キョテン</t>
    </rPh>
    <rPh sb="15" eb="17">
      <t>タナオロシ</t>
    </rPh>
    <rPh sb="24" eb="26">
      <t>シュトク</t>
    </rPh>
    <phoneticPr fontId="6"/>
  </si>
  <si>
    <t>(b)エラーが発生した場合、エラーメッセージを出力し、処理を中断する。</t>
    <rPh sb="7" eb="9">
      <t>ハッセイ</t>
    </rPh>
    <rPh sb="11" eb="13">
      <t>バアイ</t>
    </rPh>
    <phoneticPr fontId="6"/>
  </si>
  <si>
    <t>該当データが存在しません。</t>
  </si>
  <si>
    <t>方面ピストン(手入力)か方面ピストン(選択)のどちらかを入力してください。</t>
  </si>
  <si>
    <t>移動中在庫が存在しています。</t>
  </si>
  <si>
    <t>仕分一連処理未実施のため、棚卸データを作成できません。</t>
  </si>
  <si>
    <t>適品在庫実績が取り込まれていません。</t>
  </si>
  <si>
    <t>不適品在庫実績が取り込まれていません。</t>
  </si>
  <si>
    <t>(a)棚卸ヘッダデータの登録を行う。</t>
    <rPh sb="3" eb="5">
      <t>タナオロシ</t>
    </rPh>
    <rPh sb="12" eb="14">
      <t>トウロク</t>
    </rPh>
    <rPh sb="15" eb="16">
      <t>オコナ</t>
    </rPh>
    <phoneticPr fontId="6"/>
  </si>
  <si>
    <t>(I)棚卸ボディデータを登録を行う。</t>
    <rPh sb="15" eb="16">
      <t>オコナ</t>
    </rPh>
    <phoneticPr fontId="6"/>
  </si>
  <si>
    <t>3.1.(3)で取得した荷主ID</t>
    <phoneticPr fontId="6"/>
  </si>
  <si>
    <t>3.1.(2)で取得した拠点ID</t>
    <phoneticPr fontId="6"/>
  </si>
  <si>
    <t>棚卸ボディID</t>
  </si>
  <si>
    <t>ロケーションID</t>
  </si>
  <si>
    <t>引当可能数</t>
  </si>
  <si>
    <t>引当済数</t>
  </si>
  <si>
    <t>移動中数</t>
  </si>
  <si>
    <t>内外区分</t>
  </si>
  <si>
    <t>累計過不足数_返品</t>
  </si>
  <si>
    <t>累計過不足数_国税還付品</t>
  </si>
  <si>
    <t>①配達拠点CD</t>
    <rPh sb="1" eb="3">
      <t>ハイタツ</t>
    </rPh>
    <rPh sb="3" eb="5">
      <t>キョテン</t>
    </rPh>
    <phoneticPr fontId="6"/>
  </si>
  <si>
    <t>①仕分拠点CD</t>
    <rPh sb="1" eb="3">
      <t>シワ</t>
    </rPh>
    <rPh sb="3" eb="5">
      <t>キョテン</t>
    </rPh>
    <phoneticPr fontId="6"/>
  </si>
  <si>
    <t>①仕分ラインCD</t>
    <rPh sb="1" eb="3">
      <t>シワケ</t>
    </rPh>
    <phoneticPr fontId="6"/>
  </si>
  <si>
    <t>②状態CD(実績)</t>
    <rPh sb="1" eb="3">
      <t>ジョウタイ</t>
    </rPh>
    <rPh sb="6" eb="8">
      <t>ジッセキ</t>
    </rPh>
    <phoneticPr fontId="6"/>
  </si>
  <si>
    <t>自動採番</t>
    <rPh sb="0" eb="2">
      <t>ジドウ</t>
    </rPh>
    <rPh sb="2" eb="4">
      <t>サイバン</t>
    </rPh>
    <phoneticPr fontId="6"/>
  </si>
  <si>
    <t>棚卸リスト出力フラグ</t>
    <rPh sb="5" eb="7">
      <t>シュツリョク</t>
    </rPh>
    <phoneticPr fontId="6"/>
  </si>
  <si>
    <t>'0'</t>
    <phoneticPr fontId="6"/>
  </si>
  <si>
    <t>(C)変数の初期化を行う。</t>
    <rPh sb="3" eb="5">
      <t>ヘンスウ</t>
    </rPh>
    <rPh sb="6" eb="8">
      <t>ショキ</t>
    </rPh>
    <rPh sb="8" eb="9">
      <t>カ</t>
    </rPh>
    <rPh sb="10" eb="11">
      <t>オコナ</t>
    </rPh>
    <phoneticPr fontId="6"/>
  </si>
  <si>
    <t>N</t>
    <phoneticPr fontId="6"/>
  </si>
  <si>
    <t>銘柄CD</t>
    <rPh sb="0" eb="2">
      <t>メイガラ</t>
    </rPh>
    <phoneticPr fontId="6"/>
  </si>
  <si>
    <t>(II)在庫をリスト検索、在庫情報リストを取得する。</t>
    <rPh sb="4" eb="6">
      <t>ザイコ</t>
    </rPh>
    <rPh sb="10" eb="12">
      <t>ケンサク</t>
    </rPh>
    <rPh sb="13" eb="15">
      <t>ザイコ</t>
    </rPh>
    <rPh sb="15" eb="17">
      <t>ジョウホウ</t>
    </rPh>
    <rPh sb="21" eb="23">
      <t>シュトク</t>
    </rPh>
    <phoneticPr fontId="6"/>
  </si>
  <si>
    <t>引当可能数</t>
    <rPh sb="0" eb="2">
      <t>ヒキアテ</t>
    </rPh>
    <rPh sb="2" eb="4">
      <t>カノウ</t>
    </rPh>
    <rPh sb="4" eb="5">
      <t>スウ</t>
    </rPh>
    <phoneticPr fontId="6"/>
  </si>
  <si>
    <t>引当済数</t>
    <rPh sb="0" eb="2">
      <t>ヒキアテ</t>
    </rPh>
    <rPh sb="2" eb="3">
      <t>ズミ</t>
    </rPh>
    <rPh sb="3" eb="4">
      <t>スウ</t>
    </rPh>
    <phoneticPr fontId="6"/>
  </si>
  <si>
    <t>在庫情報.ロケーションID</t>
  </si>
  <si>
    <t>在庫情報.ロケーションID</t>
    <phoneticPr fontId="6"/>
  </si>
  <si>
    <t>在庫情報.引当可能数</t>
  </si>
  <si>
    <t>在庫情報.引当可能数</t>
    <phoneticPr fontId="6"/>
  </si>
  <si>
    <t>在庫情報.引当済数</t>
  </si>
  <si>
    <t>在庫情報.引当済数</t>
    <phoneticPr fontId="6"/>
  </si>
  <si>
    <t>(i)在庫をリスト検索、在庫情報リストを取得する。</t>
    <rPh sb="3" eb="5">
      <t>ザイコ</t>
    </rPh>
    <rPh sb="9" eb="11">
      <t>ケンサク</t>
    </rPh>
    <rPh sb="12" eb="14">
      <t>ザイコ</t>
    </rPh>
    <phoneticPr fontId="6"/>
  </si>
  <si>
    <t>new Array&lt;棚卸情報Object &gt;()</t>
    <rPh sb="10" eb="12">
      <t>タナオロシ</t>
    </rPh>
    <rPh sb="12" eb="14">
      <t>ジョウホウ</t>
    </rPh>
    <phoneticPr fontId="6"/>
  </si>
  <si>
    <t>棚卸情報リスト</t>
    <rPh sb="2" eb="4">
      <t>ジョウホウ</t>
    </rPh>
    <phoneticPr fontId="6"/>
  </si>
  <si>
    <t>(ア)棚卸情報Objectを作成し、以下の内容を設定し、変数.棚卸情報リストに追加(add)する。</t>
    <rPh sb="28" eb="30">
      <t>ヘンスウ</t>
    </rPh>
    <phoneticPr fontId="6"/>
  </si>
  <si>
    <t>(i)棚卸情報Objectを作成し、以下の内容を設定し、変数.棚卸情報リストに追加(add)する。</t>
    <rPh sb="3" eb="5">
      <t>タナオロシ</t>
    </rPh>
    <rPh sb="5" eb="7">
      <t>ジョウホウ</t>
    </rPh>
    <rPh sb="14" eb="16">
      <t>サクセイ</t>
    </rPh>
    <rPh sb="18" eb="20">
      <t>イカ</t>
    </rPh>
    <rPh sb="21" eb="23">
      <t>ナイヨウ</t>
    </rPh>
    <rPh sb="24" eb="26">
      <t>セッテイ</t>
    </rPh>
    <rPh sb="28" eb="30">
      <t>ヘンスウ</t>
    </rPh>
    <rPh sb="31" eb="33">
      <t>タナオロシ</t>
    </rPh>
    <rPh sb="33" eb="35">
      <t>ジョウホウ</t>
    </rPh>
    <rPh sb="39" eb="41">
      <t>ツイカ</t>
    </rPh>
    <phoneticPr fontId="6"/>
  </si>
  <si>
    <t>方面ピストン</t>
    <rPh sb="0" eb="2">
      <t>ホウメン</t>
    </rPh>
    <phoneticPr fontId="6"/>
  </si>
  <si>
    <t>仕分順</t>
    <rPh sb="0" eb="2">
      <t>シワケ</t>
    </rPh>
    <rPh sb="2" eb="3">
      <t>ジュン</t>
    </rPh>
    <phoneticPr fontId="6"/>
  </si>
  <si>
    <t>仕分作業回数</t>
    <rPh sb="0" eb="2">
      <t>シワケ</t>
    </rPh>
    <rPh sb="2" eb="4">
      <t>サギョウ</t>
    </rPh>
    <rPh sb="4" eb="6">
      <t>カイスウ</t>
    </rPh>
    <phoneticPr fontId="6"/>
  </si>
  <si>
    <t>在庫情報.商品CD</t>
    <rPh sb="5" eb="7">
      <t>ショウヒン</t>
    </rPh>
    <phoneticPr fontId="6"/>
  </si>
  <si>
    <t>(オ)棚卸情報Objectを作成し、以下の内容を設定し、変数.棚卸情報リストに追加(add)する。</t>
    <rPh sb="3" eb="5">
      <t>タナオロシ</t>
    </rPh>
    <rPh sb="5" eb="7">
      <t>ジョウホウ</t>
    </rPh>
    <rPh sb="14" eb="16">
      <t>サクセイ</t>
    </rPh>
    <rPh sb="18" eb="20">
      <t>イカ</t>
    </rPh>
    <rPh sb="21" eb="23">
      <t>ナイヨウ</t>
    </rPh>
    <rPh sb="24" eb="26">
      <t>セッテイ</t>
    </rPh>
    <rPh sb="28" eb="30">
      <t>ヘンスウ</t>
    </rPh>
    <rPh sb="31" eb="33">
      <t>タナオロシ</t>
    </rPh>
    <rPh sb="33" eb="35">
      <t>ジョウホウ</t>
    </rPh>
    <rPh sb="39" eb="41">
      <t>ツイカ</t>
    </rPh>
    <phoneticPr fontId="6"/>
  </si>
  <si>
    <t>(I)販売物流在庫をリスト検索、販売物流在庫情報リストを取得する。</t>
    <rPh sb="16" eb="18">
      <t>ハンバイ</t>
    </rPh>
    <rPh sb="18" eb="20">
      <t>ブツリュウ</t>
    </rPh>
    <rPh sb="20" eb="22">
      <t>ザイコ</t>
    </rPh>
    <rPh sb="22" eb="24">
      <t>ジョウホウ</t>
    </rPh>
    <phoneticPr fontId="6"/>
  </si>
  <si>
    <t>販売物流在庫情報.在庫数</t>
    <rPh sb="9" eb="11">
      <t>ザイコ</t>
    </rPh>
    <rPh sb="11" eb="12">
      <t>スウ</t>
    </rPh>
    <phoneticPr fontId="6"/>
  </si>
  <si>
    <t>販売物流在庫情報.銘柄CD</t>
    <rPh sb="9" eb="11">
      <t>メイガラ</t>
    </rPh>
    <phoneticPr fontId="6"/>
  </si>
  <si>
    <t>(カ)棚卸情報Objectを作成し、以下の内容を設定し、変数.棚卸情報リストに追加(add)する。</t>
    <rPh sb="3" eb="5">
      <t>タナオロシ</t>
    </rPh>
    <rPh sb="5" eb="7">
      <t>ジョウホウ</t>
    </rPh>
    <rPh sb="14" eb="16">
      <t>サクセイ</t>
    </rPh>
    <rPh sb="18" eb="20">
      <t>イカ</t>
    </rPh>
    <rPh sb="21" eb="23">
      <t>ナイヨウ</t>
    </rPh>
    <rPh sb="24" eb="26">
      <t>セッテイ</t>
    </rPh>
    <rPh sb="28" eb="30">
      <t>ヘンスウ</t>
    </rPh>
    <rPh sb="31" eb="33">
      <t>タナオロシ</t>
    </rPh>
    <rPh sb="33" eb="35">
      <t>ジョウホウ</t>
    </rPh>
    <rPh sb="39" eb="41">
      <t>ツイカ</t>
    </rPh>
    <phoneticPr fontId="6"/>
  </si>
  <si>
    <t>(ア)たな卸実施日マスタをリスト検索、たな卸実施日リストを取得する。</t>
    <rPh sb="5" eb="6">
      <t>オロシ</t>
    </rPh>
    <rPh sb="6" eb="8">
      <t>ジッシ</t>
    </rPh>
    <rPh sb="8" eb="9">
      <t>ヒ</t>
    </rPh>
    <rPh sb="16" eb="18">
      <t>ケンサク</t>
    </rPh>
    <rPh sb="21" eb="22">
      <t>オロシ</t>
    </rPh>
    <rPh sb="22" eb="25">
      <t>ジッシビ</t>
    </rPh>
    <rPh sb="29" eb="31">
      <t>シュトク</t>
    </rPh>
    <phoneticPr fontId="6"/>
  </si>
  <si>
    <t>保管場在庫情報</t>
    <rPh sb="0" eb="3">
      <t>ホカンバ</t>
    </rPh>
    <rPh sb="3" eb="5">
      <t>ザイコ</t>
    </rPh>
    <rPh sb="5" eb="7">
      <t>ジョウホウ</t>
    </rPh>
    <phoneticPr fontId="6"/>
  </si>
  <si>
    <t>仕分場在庫情報</t>
    <rPh sb="5" eb="7">
      <t>ジョウホウ</t>
    </rPh>
    <phoneticPr fontId="6"/>
  </si>
  <si>
    <t>仮置場在庫仕分済品情報</t>
    <rPh sb="0" eb="1">
      <t>カリ</t>
    </rPh>
    <rPh sb="1" eb="3">
      <t>オキバ</t>
    </rPh>
    <rPh sb="3" eb="5">
      <t>ザイコ</t>
    </rPh>
    <rPh sb="5" eb="7">
      <t>シワケ</t>
    </rPh>
    <rPh sb="7" eb="8">
      <t>スミ</t>
    </rPh>
    <rPh sb="8" eb="9">
      <t>ヒン</t>
    </rPh>
    <rPh sb="9" eb="11">
      <t>ジョウホウ</t>
    </rPh>
    <phoneticPr fontId="6"/>
  </si>
  <si>
    <t>離島在庫情報</t>
    <rPh sb="0" eb="2">
      <t>リトウ</t>
    </rPh>
    <rPh sb="2" eb="4">
      <t>ザイコ</t>
    </rPh>
    <rPh sb="4" eb="6">
      <t>ジョウホウ</t>
    </rPh>
    <phoneticPr fontId="6"/>
  </si>
  <si>
    <t>(ア)変数.保管場在庫情報から販売物流在庫情報.集約用銘柄CDに一致する在庫数を取得する。</t>
    <rPh sb="6" eb="9">
      <t>ホカンバ</t>
    </rPh>
    <rPh sb="9" eb="11">
      <t>ザイコ</t>
    </rPh>
    <rPh sb="11" eb="13">
      <t>ジョウホウ</t>
    </rPh>
    <rPh sb="24" eb="26">
      <t>シュウヤク</t>
    </rPh>
    <rPh sb="26" eb="27">
      <t>ヨウ</t>
    </rPh>
    <rPh sb="27" eb="29">
      <t>メイガラ</t>
    </rPh>
    <rPh sb="32" eb="34">
      <t>イッチ</t>
    </rPh>
    <rPh sb="36" eb="38">
      <t>ザイコ</t>
    </rPh>
    <rPh sb="38" eb="39">
      <t>スウ</t>
    </rPh>
    <rPh sb="40" eb="42">
      <t>シュトク</t>
    </rPh>
    <phoneticPr fontId="6"/>
  </si>
  <si>
    <t>(イ)変数.仕分場在庫情報から販売物流在庫情報.集約用銘柄CDに一致する在庫数を取得する。</t>
    <rPh sb="6" eb="8">
      <t>シワケ</t>
    </rPh>
    <rPh sb="8" eb="9">
      <t>バ</t>
    </rPh>
    <rPh sb="9" eb="11">
      <t>ザイコ</t>
    </rPh>
    <rPh sb="11" eb="13">
      <t>ジョウホウ</t>
    </rPh>
    <rPh sb="24" eb="26">
      <t>シュウヤク</t>
    </rPh>
    <rPh sb="26" eb="27">
      <t>ヨウ</t>
    </rPh>
    <rPh sb="27" eb="29">
      <t>メイガラ</t>
    </rPh>
    <rPh sb="32" eb="34">
      <t>イッチ</t>
    </rPh>
    <rPh sb="36" eb="38">
      <t>ザイコ</t>
    </rPh>
    <rPh sb="38" eb="39">
      <t>スウ</t>
    </rPh>
    <rPh sb="40" eb="42">
      <t>シュトク</t>
    </rPh>
    <phoneticPr fontId="6"/>
  </si>
  <si>
    <t>(ウ)変数.仮置場在庫仕分済品情報から販売物流在庫情報.集約用銘柄CDに一致する在庫数を取得する。</t>
    <rPh sb="6" eb="7">
      <t>カリ</t>
    </rPh>
    <rPh sb="7" eb="9">
      <t>オキバ</t>
    </rPh>
    <rPh sb="9" eb="11">
      <t>ザイコ</t>
    </rPh>
    <rPh sb="11" eb="13">
      <t>シワケ</t>
    </rPh>
    <rPh sb="13" eb="14">
      <t>スミ</t>
    </rPh>
    <rPh sb="14" eb="15">
      <t>ヒン</t>
    </rPh>
    <rPh sb="15" eb="17">
      <t>ジョウホウ</t>
    </rPh>
    <rPh sb="28" eb="30">
      <t>シュウヤク</t>
    </rPh>
    <rPh sb="30" eb="31">
      <t>ヨウ</t>
    </rPh>
    <rPh sb="31" eb="33">
      <t>メイガラ</t>
    </rPh>
    <rPh sb="36" eb="38">
      <t>イッチ</t>
    </rPh>
    <rPh sb="40" eb="42">
      <t>ザイコ</t>
    </rPh>
    <rPh sb="42" eb="43">
      <t>スウ</t>
    </rPh>
    <rPh sb="44" eb="46">
      <t>シュトク</t>
    </rPh>
    <phoneticPr fontId="6"/>
  </si>
  <si>
    <t>(エ)変数.離島在庫情報から販売物流在庫情報.集約用銘柄CDに一致する在庫数を取得する。</t>
    <rPh sb="3" eb="5">
      <t>ヘンスウ</t>
    </rPh>
    <rPh sb="6" eb="8">
      <t>リトウ</t>
    </rPh>
    <rPh sb="8" eb="10">
      <t>ザイコ</t>
    </rPh>
    <rPh sb="10" eb="12">
      <t>ジョウホウ</t>
    </rPh>
    <rPh sb="23" eb="25">
      <t>シュウヤク</t>
    </rPh>
    <rPh sb="25" eb="26">
      <t>ヨウ</t>
    </rPh>
    <rPh sb="26" eb="28">
      <t>メイガラ</t>
    </rPh>
    <rPh sb="31" eb="33">
      <t>イッチ</t>
    </rPh>
    <rPh sb="35" eb="37">
      <t>ザイコ</t>
    </rPh>
    <rPh sb="37" eb="38">
      <t>スウ</t>
    </rPh>
    <rPh sb="39" eb="41">
      <t>シュトク</t>
    </rPh>
    <phoneticPr fontId="6"/>
  </si>
  <si>
    <t>過不足計(返品)情報</t>
    <rPh sb="0" eb="3">
      <t>カブソク</t>
    </rPh>
    <rPh sb="3" eb="4">
      <t>ケイ</t>
    </rPh>
    <rPh sb="5" eb="7">
      <t>ヘンピン</t>
    </rPh>
    <rPh sb="8" eb="10">
      <t>ジョウホウ</t>
    </rPh>
    <phoneticPr fontId="6"/>
  </si>
  <si>
    <t>過不足計(国税還付品)情報</t>
    <rPh sb="11" eb="13">
      <t>ジョウホウ</t>
    </rPh>
    <phoneticPr fontId="6"/>
  </si>
  <si>
    <t>り災品情報</t>
    <rPh sb="2" eb="3">
      <t>ヒン</t>
    </rPh>
    <rPh sb="3" eb="5">
      <t>ジョウホウ</t>
    </rPh>
    <phoneticPr fontId="6"/>
  </si>
  <si>
    <t>不適品ラベル作成個装数情報</t>
    <rPh sb="0" eb="2">
      <t>フテキ</t>
    </rPh>
    <rPh sb="2" eb="3">
      <t>ヒン</t>
    </rPh>
    <rPh sb="6" eb="8">
      <t>サクセイ</t>
    </rPh>
    <rPh sb="8" eb="10">
      <t>コソウ</t>
    </rPh>
    <rPh sb="10" eb="11">
      <t>スウ</t>
    </rPh>
    <rPh sb="11" eb="13">
      <t>ジョウホウ</t>
    </rPh>
    <phoneticPr fontId="6"/>
  </si>
  <si>
    <t>一括登録個装数情報</t>
    <rPh sb="0" eb="2">
      <t>イッカツ</t>
    </rPh>
    <rPh sb="2" eb="4">
      <t>トウロク</t>
    </rPh>
    <rPh sb="4" eb="6">
      <t>コソウ</t>
    </rPh>
    <rPh sb="6" eb="7">
      <t>スウ</t>
    </rPh>
    <rPh sb="7" eb="8">
      <t>ジョウ</t>
    </rPh>
    <phoneticPr fontId="6"/>
  </si>
  <si>
    <t>(ア)変数.過不足計(返品)情報から販売物流在庫情報.銘柄CDに一致する数量を取得する。</t>
    <rPh sb="6" eb="9">
      <t>カブソク</t>
    </rPh>
    <rPh sb="9" eb="10">
      <t>ケイ</t>
    </rPh>
    <rPh sb="11" eb="13">
      <t>ヘンピン</t>
    </rPh>
    <rPh sb="14" eb="16">
      <t>ジョウホウ</t>
    </rPh>
    <rPh sb="18" eb="20">
      <t>ハンバイ</t>
    </rPh>
    <rPh sb="20" eb="22">
      <t>ブツリュウ</t>
    </rPh>
    <rPh sb="22" eb="24">
      <t>ザイコ</t>
    </rPh>
    <rPh sb="24" eb="26">
      <t>ジョウホウ</t>
    </rPh>
    <rPh sb="27" eb="29">
      <t>メイガラ</t>
    </rPh>
    <rPh sb="32" eb="34">
      <t>イッチ</t>
    </rPh>
    <rPh sb="36" eb="38">
      <t>スウリョウ</t>
    </rPh>
    <rPh sb="39" eb="41">
      <t>シュトク</t>
    </rPh>
    <phoneticPr fontId="6"/>
  </si>
  <si>
    <t>(イ)変数.過不足計(国税還付品)情報から販売物流在庫情報.銘柄CDに一致する数量を取得する。</t>
    <rPh sb="6" eb="9">
      <t>カブソク</t>
    </rPh>
    <rPh sb="9" eb="10">
      <t>ケイ</t>
    </rPh>
    <rPh sb="11" eb="13">
      <t>コクゼイ</t>
    </rPh>
    <rPh sb="13" eb="15">
      <t>カンプ</t>
    </rPh>
    <rPh sb="15" eb="16">
      <t>ヒン</t>
    </rPh>
    <rPh sb="17" eb="19">
      <t>ジョウホウ</t>
    </rPh>
    <phoneticPr fontId="6"/>
  </si>
  <si>
    <t>(ウ)変数.り災品情報から販売物流在庫情報.銘柄CDに一致する数量を取得する。</t>
    <rPh sb="7" eb="8">
      <t>サイ</t>
    </rPh>
    <rPh sb="8" eb="9">
      <t>ヒン</t>
    </rPh>
    <rPh sb="9" eb="11">
      <t>ジョウホウ</t>
    </rPh>
    <phoneticPr fontId="6"/>
  </si>
  <si>
    <t>(エ)変数.不適品ラベル作成個装数情報から販売物流在庫情報.銘柄CDに一致する数量を取得する。</t>
    <rPh sb="3" eb="5">
      <t>ヘンスウ</t>
    </rPh>
    <rPh sb="6" eb="8">
      <t>フテキ</t>
    </rPh>
    <rPh sb="8" eb="9">
      <t>ヒン</t>
    </rPh>
    <rPh sb="12" eb="14">
      <t>サクセイ</t>
    </rPh>
    <rPh sb="14" eb="16">
      <t>コソウ</t>
    </rPh>
    <rPh sb="16" eb="17">
      <t>スウ</t>
    </rPh>
    <rPh sb="17" eb="19">
      <t>ジョウホウ</t>
    </rPh>
    <phoneticPr fontId="6"/>
  </si>
  <si>
    <t>(オ)変数.一括登録個装数情報から販売物流在庫情報.銘柄CDに一致する数量を取得する。</t>
    <rPh sb="3" eb="5">
      <t>ヘンスウ</t>
    </rPh>
    <rPh sb="6" eb="8">
      <t>イッカツ</t>
    </rPh>
    <rPh sb="8" eb="10">
      <t>トウロク</t>
    </rPh>
    <rPh sb="10" eb="12">
      <t>コソウ</t>
    </rPh>
    <rPh sb="12" eb="13">
      <t>スウ</t>
    </rPh>
    <rPh sb="13" eb="15">
      <t>ジョウホウ</t>
    </rPh>
    <phoneticPr fontId="6"/>
  </si>
  <si>
    <t>販売物流在庫情報.在庫数量</t>
    <rPh sb="9" eb="11">
      <t>ザイコ</t>
    </rPh>
    <rPh sb="11" eb="12">
      <t>スウ</t>
    </rPh>
    <rPh sb="12" eb="13">
      <t>リョウ</t>
    </rPh>
    <phoneticPr fontId="6"/>
  </si>
  <si>
    <t>販売物流在庫情報.国税還付品数量</t>
    <rPh sb="0" eb="2">
      <t>ハンバイ</t>
    </rPh>
    <rPh sb="2" eb="4">
      <t>ブツリュウ</t>
    </rPh>
    <rPh sb="4" eb="6">
      <t>ザイコ</t>
    </rPh>
    <rPh sb="6" eb="8">
      <t>ジョウホウ</t>
    </rPh>
    <rPh sb="9" eb="11">
      <t>コクゼイ</t>
    </rPh>
    <rPh sb="11" eb="14">
      <t>カンプヒン</t>
    </rPh>
    <rPh sb="14" eb="16">
      <t>スウリョウ</t>
    </rPh>
    <phoneticPr fontId="6"/>
  </si>
  <si>
    <t>販売物流在庫情報.内外区分</t>
    <rPh sb="9" eb="13">
      <t>ナイガイクブン</t>
    </rPh>
    <phoneticPr fontId="6"/>
  </si>
  <si>
    <t>棚卸情報Object.ロケーションID</t>
  </si>
  <si>
    <t>棚卸情報Object.引当可能数</t>
  </si>
  <si>
    <t>棚卸情報Object.引当済数</t>
  </si>
  <si>
    <t>棚卸情報Object.移動中数</t>
    <phoneticPr fontId="6"/>
  </si>
  <si>
    <t>棚卸情報Object.銘柄CD</t>
  </si>
  <si>
    <t>棚卸情報Object.内外区分</t>
  </si>
  <si>
    <t>棚卸情報Object.累計過不足数_返品</t>
  </si>
  <si>
    <t>棚卸情報Object.り災品</t>
  </si>
  <si>
    <t>棚卸情報Object.不適品ラベル作成個装数</t>
  </si>
  <si>
    <t>棚卸情報Object.一括登録個装数</t>
  </si>
  <si>
    <t>棚卸情報Object.国税還付品数</t>
  </si>
  <si>
    <t>棚卸情報Object.累計過不足数_国税還付品</t>
    <phoneticPr fontId="6"/>
  </si>
  <si>
    <t>在庫調査区分</t>
    <rPh sb="0" eb="4">
      <t>ザイコチョウサ</t>
    </rPh>
    <phoneticPr fontId="6"/>
  </si>
  <si>
    <t>それ以外の場合</t>
    <rPh sb="2" eb="4">
      <t>イガイ</t>
    </rPh>
    <rPh sb="5" eb="7">
      <t>バアイ</t>
    </rPh>
    <phoneticPr fontId="6"/>
  </si>
  <si>
    <t>棚卸数</t>
    <rPh sb="0" eb="2">
      <t>タナオロシ</t>
    </rPh>
    <rPh sb="2" eb="3">
      <t>スウ</t>
    </rPh>
    <phoneticPr fontId="6"/>
  </si>
  <si>
    <t>入力区分</t>
    <rPh sb="0" eb="2">
      <t>ニュウリョク</t>
    </rPh>
    <rPh sb="2" eb="4">
      <t>クブン</t>
    </rPh>
    <phoneticPr fontId="6"/>
  </si>
  <si>
    <t>在庫調整フラグ</t>
    <rPh sb="0" eb="4">
      <t>ザイコチョウセイ</t>
    </rPh>
    <phoneticPr fontId="6"/>
  </si>
  <si>
    <t>'00'</t>
    <phoneticPr fontId="6"/>
  </si>
  <si>
    <t>'0'</t>
    <phoneticPr fontId="6"/>
  </si>
  <si>
    <t>N</t>
    <phoneticPr fontId="6"/>
  </si>
  <si>
    <t>変数.棚卸情報リスト[0].方面ピストン</t>
    <phoneticPr fontId="6"/>
  </si>
  <si>
    <t>変数.棚卸情報リスト[0].仕分順</t>
    <phoneticPr fontId="6"/>
  </si>
  <si>
    <t>変数.棚卸情報リスト[0].仕分作業回数</t>
    <phoneticPr fontId="6"/>
  </si>
  <si>
    <t>製造年月日</t>
    <rPh sb="0" eb="2">
      <t>セイゾウ</t>
    </rPh>
    <rPh sb="2" eb="5">
      <t>ネンガッピ</t>
    </rPh>
    <phoneticPr fontId="6"/>
  </si>
  <si>
    <t>L</t>
    <phoneticPr fontId="6"/>
  </si>
  <si>
    <t>製造年月日明細</t>
    <rPh sb="0" eb="2">
      <t>セイゾウ</t>
    </rPh>
    <rPh sb="2" eb="5">
      <t>ネンガッピ</t>
    </rPh>
    <rPh sb="5" eb="7">
      <t>メイサイ</t>
    </rPh>
    <phoneticPr fontId="6"/>
  </si>
  <si>
    <t>'02'(仕分場)</t>
    <rPh sb="5" eb="7">
      <t>シワケ</t>
    </rPh>
    <rPh sb="7" eb="8">
      <t>バ</t>
    </rPh>
    <phoneticPr fontId="6"/>
  </si>
  <si>
    <t>製造年月日明細登録用リスト</t>
    <rPh sb="7" eb="9">
      <t>トウロク</t>
    </rPh>
    <rPh sb="9" eb="10">
      <t>ヨウ</t>
    </rPh>
    <phoneticPr fontId="6"/>
  </si>
  <si>
    <t>製造年月日明細更新用リスト</t>
    <rPh sb="7" eb="9">
      <t>コウシン</t>
    </rPh>
    <rPh sb="9" eb="10">
      <t>ヨウ</t>
    </rPh>
    <phoneticPr fontId="6"/>
  </si>
  <si>
    <t>new ArrayList&lt;製造年月日明細ENTITY&gt;()</t>
    <phoneticPr fontId="6"/>
  </si>
  <si>
    <t>拠点CD</t>
    <phoneticPr fontId="6"/>
  </si>
  <si>
    <t>取引先(荷主)CD</t>
    <rPh sb="0" eb="3">
      <t>トリヒキサキ</t>
    </rPh>
    <rPh sb="4" eb="6">
      <t>ニヌシ</t>
    </rPh>
    <phoneticPr fontId="6"/>
  </si>
  <si>
    <t>拠点ID</t>
    <phoneticPr fontId="6"/>
  </si>
  <si>
    <t>荷主ID</t>
    <rPh sb="0" eb="2">
      <t>ニヌシ</t>
    </rPh>
    <phoneticPr fontId="6"/>
  </si>
  <si>
    <t>棚卸区分</t>
    <rPh sb="0" eb="2">
      <t>タナオロシ</t>
    </rPh>
    <rPh sb="2" eb="4">
      <t>クブン</t>
    </rPh>
    <phoneticPr fontId="6"/>
  </si>
  <si>
    <t>'02'(仕分場)</t>
    <rPh sb="5" eb="7">
      <t>シワ</t>
    </rPh>
    <rPh sb="7" eb="8">
      <t>バ</t>
    </rPh>
    <phoneticPr fontId="6"/>
  </si>
  <si>
    <t>ライン/ブロック</t>
    <phoneticPr fontId="6"/>
  </si>
  <si>
    <t>棚卸ボディ.ロケーションCDの前2桁</t>
    <phoneticPr fontId="6"/>
  </si>
  <si>
    <t>棚卸ボディ.銘柄CD</t>
    <rPh sb="6" eb="8">
      <t>メイガラ</t>
    </rPh>
    <phoneticPr fontId="6"/>
  </si>
  <si>
    <t>在庫調査指示キー</t>
    <rPh sb="0" eb="4">
      <t>ザイコチョウサ</t>
    </rPh>
    <rPh sb="4" eb="6">
      <t>シジ</t>
    </rPh>
    <phoneticPr fontId="6"/>
  </si>
  <si>
    <t>在庫調査日</t>
    <rPh sb="0" eb="4">
      <t>ザイコチョウサ</t>
    </rPh>
    <rPh sb="4" eb="5">
      <t>ビ</t>
    </rPh>
    <phoneticPr fontId="6"/>
  </si>
  <si>
    <t>今回製造年月日</t>
    <rPh sb="0" eb="2">
      <t>コンカイ</t>
    </rPh>
    <rPh sb="2" eb="4">
      <t>セイゾウ</t>
    </rPh>
    <rPh sb="4" eb="7">
      <t>ネンガッピ</t>
    </rPh>
    <phoneticPr fontId="6"/>
  </si>
  <si>
    <t>前回製造年月日</t>
    <rPh sb="0" eb="2">
      <t>ゼンカイ</t>
    </rPh>
    <rPh sb="2" eb="4">
      <t>セイゾウ</t>
    </rPh>
    <rPh sb="4" eb="7">
      <t>ネンガッピ</t>
    </rPh>
    <phoneticPr fontId="6"/>
  </si>
  <si>
    <t>棚卸ボディID</t>
    <rPh sb="0" eb="2">
      <t>タナオロシ</t>
    </rPh>
    <phoneticPr fontId="6"/>
  </si>
  <si>
    <t>棚卸ボディ.棚卸ボディID</t>
    <rPh sb="6" eb="8">
      <t>タナオロシ</t>
    </rPh>
    <phoneticPr fontId="6"/>
  </si>
  <si>
    <t>製造年月日履歴リスト</t>
    <rPh sb="5" eb="7">
      <t>リレキ</t>
    </rPh>
    <phoneticPr fontId="6"/>
  </si>
  <si>
    <t>new ArrayList&lt;製造年月日履歴ENTITY&gt;()</t>
    <rPh sb="19" eb="21">
      <t>リレキ</t>
    </rPh>
    <phoneticPr fontId="6"/>
  </si>
  <si>
    <t>変数.前回製造年月日</t>
    <rPh sb="0" eb="2">
      <t>ヘンスウ</t>
    </rPh>
    <rPh sb="3" eb="5">
      <t>ゼンカイ</t>
    </rPh>
    <rPh sb="5" eb="7">
      <t>セイゾウ</t>
    </rPh>
    <rPh sb="7" eb="10">
      <t>ネンガッピ</t>
    </rPh>
    <phoneticPr fontId="6"/>
  </si>
  <si>
    <t>自動採番</t>
    <rPh sb="0" eb="2">
      <t>ジドウ</t>
    </rPh>
    <rPh sb="2" eb="4">
      <t>サイバン</t>
    </rPh>
    <phoneticPr fontId="6"/>
  </si>
  <si>
    <t>棚卸区分</t>
  </si>
  <si>
    <t>拠点ID</t>
  </si>
  <si>
    <t>在庫調査日</t>
  </si>
  <si>
    <t>前回製造年月日</t>
  </si>
  <si>
    <t>今回製造年月日</t>
  </si>
  <si>
    <t>デザイン区分</t>
  </si>
  <si>
    <t>製造年月日履歴ID</t>
  </si>
  <si>
    <t>製造年月日</t>
    <phoneticPr fontId="6"/>
  </si>
  <si>
    <t>製造年月日明細ENTITY.拠点CD</t>
  </si>
  <si>
    <t>製造年月日明細ENTITY.棚卸区分</t>
  </si>
  <si>
    <t>製造年月日明細ENTITY.銘柄CD</t>
  </si>
  <si>
    <t>製造年月日明細ENTITY.在庫調査指示キー</t>
  </si>
  <si>
    <t>製造年月日明細ENTITY.棚卸ボディID</t>
  </si>
  <si>
    <t>製造年月日明細ENTITY.在庫調査日</t>
  </si>
  <si>
    <t>製造年月日明細ENTITY.今回製造年月日</t>
  </si>
  <si>
    <t>製造年月日明細ENTITY.デザイン区分</t>
  </si>
  <si>
    <t>製造年月日明細ENTITY.拠点ID</t>
  </si>
  <si>
    <t>製造年月日明細ENTITY.荷主ID</t>
  </si>
  <si>
    <t>製造年月日明細ID</t>
    <phoneticPr fontId="6"/>
  </si>
  <si>
    <t>製造年月日明細ENTITY.製造年月日明細ID</t>
    <phoneticPr fontId="6"/>
  </si>
  <si>
    <t>前回製造年月日</t>
    <phoneticPr fontId="6"/>
  </si>
  <si>
    <t>製造年月日明細ENTITY.前回製造年月日</t>
    <phoneticPr fontId="6"/>
  </si>
  <si>
    <t>製造年月日履歴ENTITY.拠点CD</t>
  </si>
  <si>
    <t>製造年月日履歴ENTITY.棚卸区分</t>
  </si>
  <si>
    <t>製造年月日履歴ENTITY.銘柄CD</t>
  </si>
  <si>
    <t>製造年月日履歴ENTITY.在庫調査指示キー</t>
  </si>
  <si>
    <t>製造年月日履歴ENTITY.棚卸ボディID</t>
  </si>
  <si>
    <t>製造年月日履歴ENTITY.在庫調査日</t>
  </si>
  <si>
    <t>製造年月日履歴ENTITY.前回製造年月日</t>
  </si>
  <si>
    <t>製造年月日履歴ENTITY.今回製造年月日</t>
  </si>
  <si>
    <t>製造年月日履歴ENTITY.拠点ID</t>
  </si>
  <si>
    <t>製造年月日履歴ENTITY.荷主ID</t>
  </si>
  <si>
    <t>デザイン区分</t>
    <phoneticPr fontId="6"/>
  </si>
  <si>
    <t>製造年月日履歴ENTITY.デザイン区分</t>
    <phoneticPr fontId="6"/>
  </si>
  <si>
    <t>N</t>
    <phoneticPr fontId="6"/>
  </si>
  <si>
    <t>N</t>
    <phoneticPr fontId="6"/>
  </si>
  <si>
    <t>L</t>
    <phoneticPr fontId="6"/>
  </si>
  <si>
    <t>(7)棚卸実績データ登録</t>
    <rPh sb="3" eb="5">
      <t>タナオロシ</t>
    </rPh>
    <rPh sb="5" eb="7">
      <t>ジッセキ</t>
    </rPh>
    <rPh sb="10" eb="12">
      <t>トウロク</t>
    </rPh>
    <phoneticPr fontId="6"/>
  </si>
  <si>
    <t>正常に更新されました。</t>
    <phoneticPr fontId="6"/>
  </si>
  <si>
    <t>C</t>
    <phoneticPr fontId="6"/>
  </si>
  <si>
    <t>(8)メッセージ出力する</t>
    <rPh sb="8" eb="10">
      <t>シュツリョク</t>
    </rPh>
    <phoneticPr fontId="6"/>
  </si>
  <si>
    <t>昇順</t>
    <rPh sb="0" eb="2">
      <t>ショウジュン</t>
    </rPh>
    <phoneticPr fontId="6"/>
  </si>
  <si>
    <t>S</t>
    <phoneticPr fontId="6"/>
  </si>
  <si>
    <t>(E)WMS棚卸バッチNo.を取得</t>
    <rPh sb="15" eb="17">
      <t>シュトク</t>
    </rPh>
    <phoneticPr fontId="6"/>
  </si>
  <si>
    <t>(F)変数の初期化を行う。</t>
    <phoneticPr fontId="6"/>
  </si>
  <si>
    <t>(G)在庫調査データ登録</t>
    <rPh sb="3" eb="5">
      <t>ザイコ</t>
    </rPh>
    <rPh sb="5" eb="7">
      <t>チョウサ</t>
    </rPh>
    <rPh sb="10" eb="12">
      <t>トウロク</t>
    </rPh>
    <phoneticPr fontId="6"/>
  </si>
  <si>
    <t>拠点</t>
    <rPh sb="0" eb="2">
      <t>キョテン</t>
    </rPh>
    <phoneticPr fontId="24"/>
  </si>
  <si>
    <t>荷主</t>
    <rPh sb="0" eb="2">
      <t>ニヌシ</t>
    </rPh>
    <phoneticPr fontId="24"/>
  </si>
  <si>
    <t>在庫調査区分</t>
    <rPh sb="0" eb="4">
      <t>ザイコチョウサ</t>
    </rPh>
    <rPh sb="4" eb="6">
      <t>クブン</t>
    </rPh>
    <phoneticPr fontId="24"/>
  </si>
  <si>
    <t>方面ピストン(手入力)</t>
    <rPh sb="0" eb="2">
      <t>ホウメン</t>
    </rPh>
    <rPh sb="7" eb="10">
      <t>テニュウリョク</t>
    </rPh>
    <phoneticPr fontId="24"/>
  </si>
  <si>
    <t>方面ピストン(選択)</t>
    <rPh sb="0" eb="2">
      <t>ホウメン</t>
    </rPh>
    <rPh sb="7" eb="9">
      <t>センタク</t>
    </rPh>
    <phoneticPr fontId="24"/>
  </si>
  <si>
    <t>ロケグループ</t>
  </si>
  <si>
    <t>銘柄CD</t>
    <rPh sb="0" eb="2">
      <t>メイガラ</t>
    </rPh>
    <phoneticPr fontId="24"/>
  </si>
  <si>
    <t>銘柄区分</t>
    <rPh sb="0" eb="2">
      <t>メイガラ</t>
    </rPh>
    <rPh sb="2" eb="4">
      <t>クブン</t>
    </rPh>
    <phoneticPr fontId="24"/>
  </si>
  <si>
    <t>在庫調査データ作成</t>
    <rPh sb="0" eb="4">
      <t>ザイコチョウサ</t>
    </rPh>
    <rPh sb="7" eb="9">
      <t>サクセイ</t>
    </rPh>
    <phoneticPr fontId="24"/>
  </si>
  <si>
    <t>在庫調査指示一覧</t>
    <rPh sb="0" eb="2">
      <t>ザイコ</t>
    </rPh>
    <rPh sb="2" eb="4">
      <t>チョウサ</t>
    </rPh>
    <rPh sb="4" eb="6">
      <t>シジ</t>
    </rPh>
    <rPh sb="6" eb="8">
      <t>イチラン</t>
    </rPh>
    <phoneticPr fontId="24"/>
  </si>
  <si>
    <t>〇</t>
    <phoneticPr fontId="37"/>
  </si>
  <si>
    <r>
      <t xml:space="preserve">「DSR_プロ管別紙11-1文書作成基準書」に則って記述されていること
</t>
    </r>
    <r>
      <rPr>
        <sz val="9"/>
        <color theme="8"/>
        <rFont val="Meiryo UI"/>
        <family val="3"/>
        <charset val="128"/>
      </rPr>
      <t>LDSチェック内容
シート「No2(文書作成基準書CL)」の内情を順守していること</t>
    </r>
    <rPh sb="23" eb="24">
      <t>ノット</t>
    </rPh>
    <rPh sb="26" eb="28">
      <t>キジュツ</t>
    </rPh>
    <rPh sb="43" eb="45">
      <t>ナイヨウ</t>
    </rPh>
    <rPh sb="66" eb="68">
      <t>ナイジョウ</t>
    </rPh>
    <rPh sb="69" eb="71">
      <t>ジュンシュ</t>
    </rPh>
    <phoneticPr fontId="6"/>
  </si>
  <si>
    <t>基本設計の「インターフェース一覧」と、インターフェースID、インターフェース名が一致していること</t>
    <phoneticPr fontId="6"/>
  </si>
  <si>
    <t>基本設計の「テーブル一覧」と、テーブルID、テーブル名が一致していること</t>
    <phoneticPr fontId="6"/>
  </si>
  <si>
    <t>基本設計の「ファイル一覧」と、ファイルID、ファイル名が一致していること</t>
    <phoneticPr fontId="6"/>
  </si>
  <si>
    <r>
      <t xml:space="preserve">「後報」となっている部分が無いこと
</t>
    </r>
    <r>
      <rPr>
        <sz val="9"/>
        <color theme="8"/>
        <rFont val="Meiryo UI"/>
        <family val="3"/>
        <charset val="128"/>
      </rPr>
      <t>LDSチェック内容
TSN及び現行メンバ確認中が残っていないこと</t>
    </r>
    <rPh sb="1" eb="3">
      <t>コウホウ</t>
    </rPh>
    <rPh sb="10" eb="12">
      <t>ブブン</t>
    </rPh>
    <rPh sb="13" eb="14">
      <t>ナ</t>
    </rPh>
    <rPh sb="31" eb="32">
      <t>オヨ</t>
    </rPh>
    <rPh sb="33" eb="35">
      <t>ゲンコウ</t>
    </rPh>
    <rPh sb="38" eb="41">
      <t>カクニンチュウ</t>
    </rPh>
    <rPh sb="42" eb="43">
      <t>ノコ</t>
    </rPh>
    <phoneticPr fontId="6"/>
  </si>
  <si>
    <r>
      <t xml:space="preserve">レビュー時の指摘内容が反映されていること
</t>
    </r>
    <r>
      <rPr>
        <sz val="9"/>
        <color theme="8"/>
        <rFont val="Meiryo UI"/>
        <family val="3"/>
        <charset val="128"/>
      </rPr>
      <t>LDSチェック内容
レビュー指摘内容(B票)が全て反映済みであり、PLに承認を頂いていること</t>
    </r>
    <rPh sb="28" eb="30">
      <t>ナイヨウ</t>
    </rPh>
    <rPh sb="35" eb="39">
      <t>シテキナイヨウ</t>
    </rPh>
    <rPh sb="41" eb="42">
      <t>ヒョウ</t>
    </rPh>
    <rPh sb="44" eb="45">
      <t>スベ</t>
    </rPh>
    <rPh sb="46" eb="49">
      <t>ハンエイズ</t>
    </rPh>
    <rPh sb="57" eb="59">
      <t>ショウニン</t>
    </rPh>
    <rPh sb="60" eb="61">
      <t>イタダ</t>
    </rPh>
    <phoneticPr fontId="6"/>
  </si>
  <si>
    <r>
      <t xml:space="preserve">前回指摘の不具合内容が漏れなく修正されていること
</t>
    </r>
    <r>
      <rPr>
        <sz val="9"/>
        <color theme="8"/>
        <rFont val="Meiryo UI"/>
        <family val="3"/>
        <charset val="128"/>
      </rPr>
      <t>LDSチェック内容
レビュー指摘内容(B票)が全て反映済みであり、PLに承認を頂いていること</t>
    </r>
    <phoneticPr fontId="6"/>
  </si>
  <si>
    <r>
      <t xml:space="preserve">機能の動作に必要な前提条件（処理の順序性）が記述されていること
</t>
    </r>
    <r>
      <rPr>
        <sz val="9"/>
        <color theme="8"/>
        <rFont val="Meiryo UI"/>
        <family val="3"/>
        <charset val="128"/>
      </rPr>
      <t>LDSチェック内容
処理順序通りに記載されていること</t>
    </r>
    <rPh sb="0" eb="2">
      <t>キノウ</t>
    </rPh>
    <rPh sb="3" eb="5">
      <t>ドウサ</t>
    </rPh>
    <rPh sb="6" eb="8">
      <t>ヒツヨウ</t>
    </rPh>
    <rPh sb="9" eb="11">
      <t>ゼンテイ</t>
    </rPh>
    <rPh sb="11" eb="13">
      <t>ジョウケン</t>
    </rPh>
    <rPh sb="14" eb="16">
      <t>ショリ</t>
    </rPh>
    <rPh sb="17" eb="19">
      <t>ジュンジョ</t>
    </rPh>
    <rPh sb="19" eb="20">
      <t>セイ</t>
    </rPh>
    <rPh sb="22" eb="24">
      <t>キジュツ</t>
    </rPh>
    <rPh sb="42" eb="46">
      <t>ショリジュンジョ</t>
    </rPh>
    <rPh sb="46" eb="47">
      <t>ドオ</t>
    </rPh>
    <rPh sb="49" eb="51">
      <t>キサイ</t>
    </rPh>
    <phoneticPr fontId="6"/>
  </si>
  <si>
    <r>
      <rPr>
        <strike/>
        <sz val="9"/>
        <color rgb="FFC00000"/>
        <rFont val="Meiryo UI"/>
        <family val="3"/>
        <charset val="128"/>
      </rPr>
      <t xml:space="preserve">適用範囲が記述されていること(顧客／業務／用途など)
</t>
    </r>
    <r>
      <rPr>
        <sz val="9"/>
        <color theme="8"/>
        <rFont val="Meiryo UI"/>
        <family val="3"/>
        <charset val="128"/>
      </rPr>
      <t>LDSチェック内容
詳細設計書で必要な権限判定（CAPの場合、保税の場合など）が明記されていること
ただし、権限マスタなどでハードコーディングしない分岐に関しては記載不要。</t>
    </r>
    <rPh sb="0" eb="2">
      <t>テキヨウ</t>
    </rPh>
    <rPh sb="2" eb="4">
      <t>ハンイ</t>
    </rPh>
    <rPh sb="5" eb="7">
      <t>キジュツ</t>
    </rPh>
    <rPh sb="15" eb="17">
      <t>コキャク</t>
    </rPh>
    <rPh sb="18" eb="20">
      <t>ギョウム</t>
    </rPh>
    <rPh sb="21" eb="23">
      <t>ヨウト</t>
    </rPh>
    <rPh sb="34" eb="36">
      <t>ナイヨウ</t>
    </rPh>
    <rPh sb="37" eb="41">
      <t>ショウサイセッケイ</t>
    </rPh>
    <rPh sb="41" eb="42">
      <t>ショ</t>
    </rPh>
    <rPh sb="43" eb="45">
      <t>ヒツヨウ</t>
    </rPh>
    <rPh sb="46" eb="48">
      <t>ケンゲン</t>
    </rPh>
    <rPh sb="48" eb="50">
      <t>ハンテイ</t>
    </rPh>
    <rPh sb="55" eb="57">
      <t>バアイ</t>
    </rPh>
    <rPh sb="58" eb="60">
      <t>ホゼイ</t>
    </rPh>
    <rPh sb="61" eb="63">
      <t>バアイ</t>
    </rPh>
    <rPh sb="67" eb="69">
      <t>メイキ</t>
    </rPh>
    <rPh sb="81" eb="83">
      <t>ケンゲン</t>
    </rPh>
    <rPh sb="101" eb="103">
      <t>ブンキ</t>
    </rPh>
    <rPh sb="104" eb="105">
      <t>カン</t>
    </rPh>
    <rPh sb="108" eb="112">
      <t>キサイフヨウ</t>
    </rPh>
    <phoneticPr fontId="6"/>
  </si>
  <si>
    <t>入力項目／入力条件の組合せパターンが記述されていること</t>
    <phoneticPr fontId="6"/>
  </si>
  <si>
    <r>
      <rPr>
        <strike/>
        <sz val="9"/>
        <color rgb="FFC00000"/>
        <rFont val="Meiryo UI"/>
        <family val="3"/>
        <charset val="128"/>
      </rPr>
      <t xml:space="preserve">入出力項目、およびフォーマットが関連ドキュメント間で一致していること
</t>
    </r>
    <r>
      <rPr>
        <sz val="9"/>
        <color theme="8"/>
        <rFont val="Meiryo UI"/>
        <family val="3"/>
        <charset val="128"/>
      </rPr>
      <t>LDSチェック内容
基本設計書と詳細設計書のドキュメント間で整合性がとれていること</t>
    </r>
    <rPh sb="0" eb="3">
      <t>ニュウシュツリョク</t>
    </rPh>
    <rPh sb="3" eb="5">
      <t>コウモク</t>
    </rPh>
    <rPh sb="16" eb="18">
      <t>カンレン</t>
    </rPh>
    <rPh sb="24" eb="25">
      <t>カン</t>
    </rPh>
    <rPh sb="26" eb="28">
      <t>イッチ</t>
    </rPh>
    <rPh sb="42" eb="44">
      <t>ナイヨウ</t>
    </rPh>
    <rPh sb="45" eb="50">
      <t>キホンセッケイショ</t>
    </rPh>
    <rPh sb="51" eb="56">
      <t>ショウサイセッケイショ</t>
    </rPh>
    <rPh sb="63" eb="64">
      <t>カン</t>
    </rPh>
    <rPh sb="65" eb="68">
      <t>セイゴウセイ</t>
    </rPh>
    <phoneticPr fontId="6"/>
  </si>
  <si>
    <t>処理内容</t>
    <phoneticPr fontId="6"/>
  </si>
  <si>
    <r>
      <t xml:space="preserve">初期値(ＮＵＬＬ、スペース、ゼロ、LOW-VALUE等)、初期化内容（タイミング）を明確にしていること
</t>
    </r>
    <r>
      <rPr>
        <sz val="9"/>
        <color theme="8"/>
        <rFont val="Meiryo UI"/>
        <family val="3"/>
        <charset val="128"/>
      </rPr>
      <t>LDSチェック内容
詳細設計書で変数等の初期化を記載する場合は、初期値を明確に記載すること</t>
    </r>
    <rPh sb="62" eb="67">
      <t>ショウサイセッケイショ</t>
    </rPh>
    <rPh sb="68" eb="70">
      <t>ヘンスウ</t>
    </rPh>
    <rPh sb="70" eb="71">
      <t>トウ</t>
    </rPh>
    <rPh sb="72" eb="75">
      <t>ショキカ</t>
    </rPh>
    <rPh sb="76" eb="78">
      <t>キサイ</t>
    </rPh>
    <rPh sb="80" eb="82">
      <t>バアイ</t>
    </rPh>
    <rPh sb="84" eb="87">
      <t>ショキチ</t>
    </rPh>
    <rPh sb="88" eb="90">
      <t>メイカク</t>
    </rPh>
    <rPh sb="91" eb="93">
      <t>キサイ</t>
    </rPh>
    <phoneticPr fontId="6"/>
  </si>
  <si>
    <t>検索ボタン押下時などのエラーで色反転やメッセージを表示している場合、再度操作したときにはクリアされるように設計していること</t>
    <phoneticPr fontId="6"/>
  </si>
  <si>
    <t>検索条件／抽出条件／ソート条件が妥当であること</t>
    <phoneticPr fontId="6"/>
  </si>
  <si>
    <t>判定条件において、分岐処理・処理結果の記載漏れが無いこと
(IF文のELSE、EVALUEATE文のOTHER、switch文のdefault等を記載していること)</t>
    <phoneticPr fontId="6"/>
  </si>
  <si>
    <t>繰り返しの条件を明記していること。また、判定位置は正しいこと
（初期値、終了条件（件数、回数、エラーなど）、カウント値）</t>
    <phoneticPr fontId="6"/>
  </si>
  <si>
    <t>AND,OR条件で優先度がある場合、明記していること
例）A OR （ B AND C ）　※このケースでは、A OR B AND Cと記述しない。</t>
    <phoneticPr fontId="6"/>
  </si>
  <si>
    <t>複数件処理で正常・異常の混在レコードに対して考慮された設計となっていること</t>
    <phoneticPr fontId="6"/>
  </si>
  <si>
    <r>
      <rPr>
        <strike/>
        <sz val="9"/>
        <color rgb="FFC00000"/>
        <rFont val="Meiryo UI"/>
        <family val="3"/>
        <charset val="128"/>
      </rPr>
      <t xml:space="preserve">イコールの記載については、（==）ではなく半角全角イコール（＝）で統一すること
ノットイコールは（!=）ではなく（≠）で統一すること
</t>
    </r>
    <r>
      <rPr>
        <sz val="9"/>
        <color theme="8"/>
        <rFont val="Meiryo UI"/>
        <family val="3"/>
        <charset val="128"/>
      </rPr>
      <t>LDSチェック内容
イコールの記載については、半角全角イコール（＝）ではなく（==）で統一すること
ノットイコールは（≠）ではなく（!=）で統一すること</t>
    </r>
    <rPh sb="74" eb="76">
      <t>ナイヨウ</t>
    </rPh>
    <phoneticPr fontId="6"/>
  </si>
  <si>
    <t>各項目のゼロ、マイナス、NULLデータ、に対する入力・出力の処理は考慮していること</t>
    <phoneticPr fontId="6"/>
  </si>
  <si>
    <t>ファイル処理等で、ゼロ件の入力・出力についても考慮していること</t>
    <phoneticPr fontId="6"/>
  </si>
  <si>
    <t>限界値、及び限界を超えた時の処理は、明確にしていること
対象：レコード数、ファイルサイズなど。処理：中断、終了、スキップなど</t>
    <phoneticPr fontId="6"/>
  </si>
  <si>
    <r>
      <t xml:space="preserve">エラー発生時（ABEND、DBエラー含む）の処理が明確になっていること
（チェック-メッセージ、チェック-エラーリスト、チェック-リターンコードなど）
</t>
    </r>
    <r>
      <rPr>
        <sz val="9"/>
        <color theme="8"/>
        <rFont val="Meiryo UI"/>
        <family val="3"/>
        <charset val="128"/>
      </rPr>
      <t>LDSチェック内容
ONEｓLOGIの詳細設計書はパッケージ基盤で処理を行うため、通常は記載しない
故意的にエラー取得し処理を行い場合は記載すること</t>
    </r>
    <rPh sb="83" eb="85">
      <t>ナイヨウ</t>
    </rPh>
    <rPh sb="95" eb="100">
      <t>ショウサイセッケイショ</t>
    </rPh>
    <rPh sb="106" eb="108">
      <t>キバン</t>
    </rPh>
    <rPh sb="109" eb="111">
      <t>ショリ</t>
    </rPh>
    <rPh sb="112" eb="113">
      <t>オコナ</t>
    </rPh>
    <rPh sb="117" eb="119">
      <t>ツウジョウ</t>
    </rPh>
    <rPh sb="120" eb="122">
      <t>キサイ</t>
    </rPh>
    <rPh sb="126" eb="128">
      <t>コイ</t>
    </rPh>
    <rPh sb="128" eb="129">
      <t>テキ</t>
    </rPh>
    <rPh sb="133" eb="135">
      <t>シュトク</t>
    </rPh>
    <rPh sb="136" eb="138">
      <t>ショリ</t>
    </rPh>
    <rPh sb="139" eb="140">
      <t>オコナ</t>
    </rPh>
    <rPh sb="141" eb="143">
      <t>バアイ</t>
    </rPh>
    <rPh sb="144" eb="146">
      <t>キサイ</t>
    </rPh>
    <phoneticPr fontId="6"/>
  </si>
  <si>
    <r>
      <t xml:space="preserve">exceptionの方法は統一が取れていること
</t>
    </r>
    <r>
      <rPr>
        <sz val="9"/>
        <color theme="8"/>
        <rFont val="Meiryo UI"/>
        <family val="3"/>
        <charset val="128"/>
      </rPr>
      <t>LDSチェック内容
ONEｓLOGIの詳細設計書はパッケージ基盤で処理を行うため、通常は記載しない
故意的にエラー取得し処理を行い場合は記載すること</t>
    </r>
    <phoneticPr fontId="6"/>
  </si>
  <si>
    <r>
      <t xml:space="preserve">楽観排他で使用する「更新カウンタ」にINSERT時は「0」、UPDATE時は「何も設定しない」を設定すること
</t>
    </r>
    <r>
      <rPr>
        <sz val="9"/>
        <color theme="8"/>
        <rFont val="Meiryo UI"/>
        <family val="3"/>
        <charset val="128"/>
      </rPr>
      <t>LDSチェック内容
ONEｓLOGIの自動で処理を行うため、通常は記載しない
自動で行わずにハードコーディングを行う場合は記載すること</t>
    </r>
    <rPh sb="74" eb="76">
      <t>ジドウ</t>
    </rPh>
    <rPh sb="77" eb="79">
      <t>ショリ</t>
    </rPh>
    <rPh sb="80" eb="81">
      <t>オコナ</t>
    </rPh>
    <rPh sb="94" eb="96">
      <t>ジドウ</t>
    </rPh>
    <rPh sb="97" eb="98">
      <t>オコナ</t>
    </rPh>
    <rPh sb="111" eb="112">
      <t>オコナ</t>
    </rPh>
    <rPh sb="113" eb="115">
      <t>バアイ</t>
    </rPh>
    <rPh sb="116" eb="118">
      <t>キサイ</t>
    </rPh>
    <phoneticPr fontId="6"/>
  </si>
  <si>
    <t>割り算、少数込みの計算処理において、端数を考慮したデータ精度（桁数）を検討できていること
（繰上、切り捨て、四捨五入など）</t>
    <phoneticPr fontId="6"/>
  </si>
  <si>
    <t>メッセージ</t>
    <phoneticPr fontId="6"/>
  </si>
  <si>
    <t>共通部品を使用している機能について、部品定義書を参照し、使用方法（入出力引数、リターン値）に誤りがないこと</t>
    <phoneticPr fontId="6"/>
  </si>
  <si>
    <t>関連プログラムとのインターフェースに矛盾はないこと
(共通部品、サブルーチン、下位モジュール、引数、構造体等)</t>
    <phoneticPr fontId="6"/>
  </si>
  <si>
    <r>
      <rPr>
        <strike/>
        <sz val="9"/>
        <color rgb="FFC00000"/>
        <rFont val="Meiryo UI"/>
        <family val="3"/>
        <charset val="128"/>
      </rPr>
      <t xml:space="preserve">固定文字列には" "囲みを付けているか。また、固定文字列以外に" "囲みをつけていないこと
</t>
    </r>
    <r>
      <rPr>
        <sz val="9"/>
        <color theme="8"/>
        <rFont val="Meiryo UI"/>
        <family val="3"/>
        <charset val="128"/>
      </rPr>
      <t>LDSチェック内容
固定文字列には' '囲みを付けているか。また、固定文字列以外に' '囲みをつけていないこと</t>
    </r>
    <rPh sb="53" eb="55">
      <t>ナイヨウ</t>
    </rPh>
    <phoneticPr fontId="6"/>
  </si>
  <si>
    <r>
      <t xml:space="preserve">２４時間のオンラインやバッチの日跨がり等、処理中に日付が変更になっても問題がないように設計し、確認すること。
</t>
    </r>
    <r>
      <rPr>
        <sz val="9"/>
        <color theme="8"/>
        <rFont val="Meiryo UI"/>
        <family val="3"/>
        <charset val="128"/>
      </rPr>
      <t>LDSチェック内容
バッチ処理を行う場合、日時処理で日付更新の実施前、実施後を意識して処理日を考慮すること</t>
    </r>
    <rPh sb="62" eb="64">
      <t>ナイヨウ</t>
    </rPh>
    <rPh sb="68" eb="70">
      <t>ショリ</t>
    </rPh>
    <rPh sb="71" eb="72">
      <t>オコナ</t>
    </rPh>
    <rPh sb="73" eb="75">
      <t>バアイ</t>
    </rPh>
    <rPh sb="76" eb="80">
      <t>ニチジショリ</t>
    </rPh>
    <phoneticPr fontId="6"/>
  </si>
  <si>
    <r>
      <t>Webのリクエスト/レスポンスの想定サイズ（平均と上限）を考慮すること。
※サイズの大きいリクエストとレスポンスをざっくりしりたい。10MB、1MB、100KB・・・
※各サイズの場合にどういう処理をするかもチェックリストに明示したい。
※最終的にはインフラにて上限サイズを超えた場合にブロックしてもらう設定をいれてもらうことになる。
➔</t>
    </r>
    <r>
      <rPr>
        <sz val="9"/>
        <color rgb="FFC00000"/>
        <rFont val="Meiryo UI"/>
        <family val="3"/>
        <charset val="128"/>
      </rPr>
      <t>AsIs</t>
    </r>
    <r>
      <rPr>
        <sz val="9"/>
        <rFont val="Meiryo UI"/>
        <family val="3"/>
        <charset val="128"/>
      </rPr>
      <t>を知らないと算出できないかも・・・
➔LDSのDBAと会話して認識あわせする。</t>
    </r>
    <rPh sb="16" eb="18">
      <t>ソウテイ</t>
    </rPh>
    <rPh sb="22" eb="24">
      <t>ヘイキン</t>
    </rPh>
    <rPh sb="25" eb="27">
      <t>ジョウゲン</t>
    </rPh>
    <rPh sb="29" eb="31">
      <t>コウリョ</t>
    </rPh>
    <rPh sb="42" eb="43">
      <t>オオ</t>
    </rPh>
    <rPh sb="85" eb="86">
      <t>カク</t>
    </rPh>
    <rPh sb="90" eb="92">
      <t>バアイ</t>
    </rPh>
    <rPh sb="97" eb="99">
      <t>ショリ</t>
    </rPh>
    <rPh sb="112" eb="114">
      <t>メイジ</t>
    </rPh>
    <rPh sb="120" eb="122">
      <t>サイシュウ</t>
    </rPh>
    <rPh sb="122" eb="123">
      <t>テキ</t>
    </rPh>
    <rPh sb="131" eb="133">
      <t>ジョウゲン</t>
    </rPh>
    <rPh sb="137" eb="138">
      <t>コ</t>
    </rPh>
    <rPh sb="140" eb="142">
      <t>バアイ</t>
    </rPh>
    <rPh sb="152" eb="154">
      <t>セッテイ</t>
    </rPh>
    <rPh sb="174" eb="175">
      <t>シ</t>
    </rPh>
    <rPh sb="179" eb="181">
      <t>サンシュツ</t>
    </rPh>
    <phoneticPr fontId="6"/>
  </si>
  <si>
    <r>
      <t xml:space="preserve">応答行長が一定(例えば5KB)以上のクエリについて、列の"*"指定を禁止したいです。
</t>
    </r>
    <r>
      <rPr>
        <u/>
        <sz val="9"/>
        <rFont val="Meiryo UI"/>
        <family val="3"/>
        <charset val="128"/>
      </rPr>
      <t>DBFluteの生成するSQLが既定で全列応答</t>
    </r>
    <r>
      <rPr>
        <sz val="9"/>
        <rFont val="Meiryo UI"/>
        <family val="3"/>
        <charset val="128"/>
      </rPr>
      <t>なのは承知していますが、複数表を結合した際に全表の列が取り出される状況は性能観点で懸念があります。
たとえばカートンのバーコードが取りたいだけなのにAPサーバに銘柄レコードまるごと渡すことで、処理内で扱える限界の行数が制限されるシチュエーションが起こり得ると考えています。これを性能テストで検出するのは現実的ではないので、設計段階で検出しておきたいです。
SQLServerにはカバリングインデクスや付加列インデクスという機能があり、実表にアクセスせずにインデクスへのアクセスだけで値を判定することでアクセス効率を高めることができます。が、全列アクセスすると最初からこれらのアプローチを放棄することになるので性能改善する余地は欲しいです。</t>
    </r>
    <rPh sb="0" eb="2">
      <t>オウトウ</t>
    </rPh>
    <rPh sb="2" eb="4">
      <t>ギョウチョウ</t>
    </rPh>
    <rPh sb="5" eb="7">
      <t>イッテイ</t>
    </rPh>
    <rPh sb="8" eb="9">
      <t>タト</t>
    </rPh>
    <rPh sb="15" eb="17">
      <t>イジョウ</t>
    </rPh>
    <rPh sb="26" eb="27">
      <t>レツ</t>
    </rPh>
    <rPh sb="31" eb="33">
      <t>シテイ</t>
    </rPh>
    <rPh sb="34" eb="36">
      <t>キンシ</t>
    </rPh>
    <rPh sb="51" eb="53">
      <t>セイセイ</t>
    </rPh>
    <rPh sb="59" eb="61">
      <t>キテイ</t>
    </rPh>
    <rPh sb="62" eb="64">
      <t>ゼンレツ</t>
    </rPh>
    <rPh sb="64" eb="66">
      <t>オウトウ</t>
    </rPh>
    <rPh sb="69" eb="71">
      <t>ショウチ</t>
    </rPh>
    <rPh sb="78" eb="81">
      <t>フクスウヒョウ</t>
    </rPh>
    <rPh sb="82" eb="84">
      <t>ケツゴウ</t>
    </rPh>
    <rPh sb="86" eb="87">
      <t>サイ</t>
    </rPh>
    <rPh sb="88" eb="90">
      <t>ゼンヒョウ</t>
    </rPh>
    <rPh sb="91" eb="92">
      <t>レツ</t>
    </rPh>
    <rPh sb="93" eb="94">
      <t>ト</t>
    </rPh>
    <rPh sb="95" eb="96">
      <t>ダ</t>
    </rPh>
    <rPh sb="99" eb="101">
      <t>ジョウキョウ</t>
    </rPh>
    <rPh sb="102" eb="106">
      <t>セイノウカンテン</t>
    </rPh>
    <rPh sb="107" eb="109">
      <t>ケネン</t>
    </rPh>
    <rPh sb="132" eb="133">
      <t>ト</t>
    </rPh>
    <rPh sb="147" eb="149">
      <t>メイガラ</t>
    </rPh>
    <rPh sb="157" eb="158">
      <t>ワタ</t>
    </rPh>
    <rPh sb="163" eb="166">
      <t>ショリナイ</t>
    </rPh>
    <rPh sb="167" eb="168">
      <t>アツカ</t>
    </rPh>
    <rPh sb="170" eb="172">
      <t>ゲンカイ</t>
    </rPh>
    <rPh sb="173" eb="175">
      <t>ギョウスウ</t>
    </rPh>
    <rPh sb="176" eb="178">
      <t>セイゲン</t>
    </rPh>
    <rPh sb="190" eb="191">
      <t>オ</t>
    </rPh>
    <rPh sb="193" eb="194">
      <t>エ</t>
    </rPh>
    <rPh sb="196" eb="197">
      <t>カンガ</t>
    </rPh>
    <rPh sb="206" eb="208">
      <t>セイノウ</t>
    </rPh>
    <rPh sb="212" eb="214">
      <t>ケンシュツ</t>
    </rPh>
    <rPh sb="218" eb="221">
      <t>ゲンジツテキ</t>
    </rPh>
    <rPh sb="228" eb="232">
      <t>セッケイダンカイ</t>
    </rPh>
    <rPh sb="233" eb="235">
      <t>ケンシュツ</t>
    </rPh>
    <rPh sb="268" eb="271">
      <t>フカレツ</t>
    </rPh>
    <rPh sb="279" eb="281">
      <t>キノウ</t>
    </rPh>
    <rPh sb="285" eb="287">
      <t>ジツヒョウ</t>
    </rPh>
    <rPh sb="309" eb="310">
      <t>アタイ</t>
    </rPh>
    <rPh sb="311" eb="313">
      <t>ハンテイ</t>
    </rPh>
    <rPh sb="322" eb="324">
      <t>コウリツ</t>
    </rPh>
    <rPh sb="325" eb="326">
      <t>タカ</t>
    </rPh>
    <rPh sb="338" eb="339">
      <t>ゼン</t>
    </rPh>
    <rPh sb="339" eb="340">
      <t>レツ</t>
    </rPh>
    <rPh sb="347" eb="349">
      <t>サイショ</t>
    </rPh>
    <rPh sb="361" eb="363">
      <t>ホウキ</t>
    </rPh>
    <rPh sb="372" eb="374">
      <t>セイノウ</t>
    </rPh>
    <rPh sb="374" eb="376">
      <t>カイゼン</t>
    </rPh>
    <rPh sb="378" eb="380">
      <t>ヨチ</t>
    </rPh>
    <rPh sb="381" eb="382">
      <t>ホ</t>
    </rPh>
    <phoneticPr fontId="6"/>
  </si>
  <si>
    <r>
      <t xml:space="preserve">DBアクセスにおいて主キー以外の項目でSELECTする場合、インデックス設計に反映していること
（インデックス設計のInputとして整理しているか）
</t>
    </r>
    <r>
      <rPr>
        <sz val="9"/>
        <color theme="8"/>
        <rFont val="Meiryo UI"/>
        <family val="3"/>
        <charset val="128"/>
      </rPr>
      <t>LDSチェック内容
「インデックス検討.xlsx」に記載が漏れていないこと</t>
    </r>
    <rPh sb="10" eb="11">
      <t>シュ</t>
    </rPh>
    <rPh sb="13" eb="15">
      <t>イガイ</t>
    </rPh>
    <rPh sb="16" eb="18">
      <t>コウモク</t>
    </rPh>
    <rPh sb="27" eb="29">
      <t>バアイ</t>
    </rPh>
    <rPh sb="36" eb="38">
      <t>セッケイ</t>
    </rPh>
    <rPh sb="39" eb="41">
      <t>ハンエイ</t>
    </rPh>
    <rPh sb="55" eb="57">
      <t>セッケイ</t>
    </rPh>
    <rPh sb="66" eb="68">
      <t>セイリ</t>
    </rPh>
    <rPh sb="101" eb="103">
      <t>キサイ</t>
    </rPh>
    <rPh sb="104" eb="105">
      <t>モ</t>
    </rPh>
    <phoneticPr fontId="6"/>
  </si>
  <si>
    <t>説明のない用語、略語、記号等を使用していないこと</t>
    <phoneticPr fontId="6"/>
  </si>
  <si>
    <t>単位（ビット／バイト、分／秒、円／銭など）が記述してあること</t>
    <phoneticPr fontId="6"/>
  </si>
  <si>
    <t>注意事項（注１、＊１など）が記述されている場合、正しく対応付けされていること</t>
    <phoneticPr fontId="6"/>
  </si>
  <si>
    <t>目次と実際のページが一致していること</t>
    <phoneticPr fontId="6"/>
  </si>
  <si>
    <t>図が統一されていること</t>
    <phoneticPr fontId="6"/>
  </si>
  <si>
    <t>フォントが統一されていること</t>
    <phoneticPr fontId="6"/>
  </si>
  <si>
    <t>項番、図／表番、図／表題に誤りがないこと</t>
    <phoneticPr fontId="6"/>
  </si>
  <si>
    <t>差替えミス、コピー不良、ページ抜けがないこと</t>
    <phoneticPr fontId="6"/>
  </si>
  <si>
    <t>日立CL</t>
    <rPh sb="0" eb="2">
      <t>ヒタチ</t>
    </rPh>
    <phoneticPr fontId="6"/>
  </si>
  <si>
    <t>（とくにバッチで）日付を扱う処理はどの日付を利用するか明示されているか</t>
    <phoneticPr fontId="6"/>
  </si>
  <si>
    <t>V1.1で追加</t>
    <rPh sb="5" eb="7">
      <t>ツイカ</t>
    </rPh>
    <phoneticPr fontId="6"/>
  </si>
  <si>
    <t>SQLのソートでソート順（昇降）が明記されていること。</t>
    <phoneticPr fontId="6"/>
  </si>
  <si>
    <t>変数、セッション、DTOなどの初期化、更新設定のタイミング・格納値・編集元が明示されていること</t>
    <rPh sb="17" eb="18">
      <t>カ</t>
    </rPh>
    <phoneticPr fontId="27"/>
  </si>
  <si>
    <t>2023/9/11 V1.2で追加 既に提出済の資料には未反映</t>
    <rPh sb="15" eb="17">
      <t>ツイカ</t>
    </rPh>
    <rPh sb="18" eb="19">
      <t>スデ</t>
    </rPh>
    <rPh sb="20" eb="22">
      <t>テイシュツ</t>
    </rPh>
    <rPh sb="22" eb="23">
      <t>スミ</t>
    </rPh>
    <rPh sb="24" eb="26">
      <t>シリョウ</t>
    </rPh>
    <rPh sb="28" eb="29">
      <t>ミ</t>
    </rPh>
    <rPh sb="29" eb="31">
      <t>ハンエイ</t>
    </rPh>
    <phoneticPr fontId="27"/>
  </si>
  <si>
    <t>変数宣言したが未使用の変数がないこと</t>
    <phoneticPr fontId="27"/>
  </si>
  <si>
    <t>〃</t>
    <phoneticPr fontId="27"/>
  </si>
  <si>
    <t>テーブル定義にないテーブルや項目を使用していないこと</t>
    <phoneticPr fontId="27"/>
  </si>
  <si>
    <t>SQL記載部分の表の形式が統一されており以下が適切に設定されていること
　対象項目
　対象テーブル
　結合条件
　検索条件
　グループ化
　ソート
※未使用の場合は-(半角ハイフン囲み文字なし)とする</t>
    <rPh sb="3" eb="7">
      <t>キサイブブン</t>
    </rPh>
    <rPh sb="20" eb="22">
      <t>イカ</t>
    </rPh>
    <rPh sb="23" eb="25">
      <t>テキセツ</t>
    </rPh>
    <rPh sb="26" eb="28">
      <t>セッテイ</t>
    </rPh>
    <rPh sb="75" eb="78">
      <t>ミシヨウ</t>
    </rPh>
    <rPh sb="79" eb="81">
      <t>バアイ</t>
    </rPh>
    <rPh sb="84" eb="86">
      <t>ハンカク</t>
    </rPh>
    <rPh sb="90" eb="91">
      <t>カコ</t>
    </rPh>
    <rPh sb="92" eb="94">
      <t>モジ</t>
    </rPh>
    <phoneticPr fontId="27"/>
  </si>
  <si>
    <t>・ケース在庫調査情報</t>
    <rPh sb="4" eb="6">
      <t>ザイコ</t>
    </rPh>
    <rPh sb="6" eb="8">
      <t>チョウサ</t>
    </rPh>
    <rPh sb="8" eb="10">
      <t>ジョウホウ</t>
    </rPh>
    <phoneticPr fontId="6"/>
  </si>
  <si>
    <t>・在庫調査補正情報</t>
    <rPh sb="1" eb="5">
      <t>ザイコチョウサ</t>
    </rPh>
    <rPh sb="5" eb="7">
      <t>ホセイ</t>
    </rPh>
    <rPh sb="7" eb="9">
      <t>ジョウホウ</t>
    </rPh>
    <phoneticPr fontId="6"/>
  </si>
  <si>
    <t>・ケース明細情報</t>
    <rPh sb="4" eb="6">
      <t>メイサイ</t>
    </rPh>
    <rPh sb="6" eb="8">
      <t>ジョウホウ</t>
    </rPh>
    <phoneticPr fontId="6"/>
  </si>
  <si>
    <t>・仕分拠点管理</t>
    <rPh sb="1" eb="3">
      <t>シワ</t>
    </rPh>
    <rPh sb="3" eb="5">
      <t>キョテン</t>
    </rPh>
    <rPh sb="5" eb="7">
      <t>カンリ</t>
    </rPh>
    <phoneticPr fontId="6"/>
  </si>
  <si>
    <t>・棚卸帳票</t>
    <rPh sb="1" eb="3">
      <t>タナオロシ</t>
    </rPh>
    <rPh sb="3" eb="5">
      <t>チョウヒョウ</t>
    </rPh>
    <phoneticPr fontId="6"/>
  </si>
  <si>
    <t>・製造年月日明細</t>
    <rPh sb="1" eb="3">
      <t>セイゾウ</t>
    </rPh>
    <rPh sb="3" eb="6">
      <t>ネンガッピ</t>
    </rPh>
    <rPh sb="6" eb="8">
      <t>メイサイ</t>
    </rPh>
    <phoneticPr fontId="6"/>
  </si>
  <si>
    <t>・製造年月日履歴</t>
    <rPh sb="1" eb="3">
      <t>セイゾウ</t>
    </rPh>
    <rPh sb="3" eb="6">
      <t>ネンガッピ</t>
    </rPh>
    <rPh sb="6" eb="8">
      <t>リレキ</t>
    </rPh>
    <phoneticPr fontId="6"/>
  </si>
  <si>
    <t>・製造年月日明細</t>
    <rPh sb="6" eb="8">
      <t>メイサイ</t>
    </rPh>
    <phoneticPr fontId="6"/>
  </si>
  <si>
    <t>1.4.ポップアップ画面を表示する。</t>
    <rPh sb="10" eb="12">
      <t>ガメン</t>
    </rPh>
    <rPh sb="13" eb="15">
      <t>ヒョウジ</t>
    </rPh>
    <phoneticPr fontId="55"/>
  </si>
  <si>
    <t xml:space="preserve">ELSE </t>
    <phoneticPr fontId="6"/>
  </si>
  <si>
    <t>SUM(</t>
  </si>
  <si>
    <t>)</t>
  </si>
  <si>
    <t>END)</t>
    <phoneticPr fontId="6"/>
  </si>
  <si>
    <t>①削除フラグ</t>
  </si>
  <si>
    <t>0 &lt; レコード数</t>
    <rPh sb="8" eb="9">
      <t>スウ</t>
    </rPh>
    <phoneticPr fontId="6"/>
  </si>
  <si>
    <t>N</t>
    <phoneticPr fontId="6"/>
  </si>
  <si>
    <t>(さしず(離島)情報)</t>
    <phoneticPr fontId="6"/>
  </si>
  <si>
    <t>'1'(離島)</t>
    <rPh sb="4" eb="6">
      <t>リトウ</t>
    </rPh>
    <phoneticPr fontId="6"/>
  </si>
  <si>
    <t>備考</t>
    <rPh sb="0" eb="2">
      <t>ビコウ</t>
    </rPh>
    <phoneticPr fontId="6"/>
  </si>
  <si>
    <t>(集約用銘柄CD,在庫数)</t>
    <phoneticPr fontId="6"/>
  </si>
  <si>
    <t>①TInventoryInstDto</t>
    <phoneticPr fontId="6"/>
  </si>
  <si>
    <t>・拠点ID</t>
    <rPh sb="1" eb="3">
      <t>キョテン</t>
    </rPh>
    <phoneticPr fontId="6"/>
  </si>
  <si>
    <t>入力</t>
    <rPh sb="0" eb="2">
      <t>ニュウリョク</t>
    </rPh>
    <phoneticPr fontId="9"/>
  </si>
  <si>
    <t>①拠点CD</t>
    <rPh sb="1" eb="3">
      <t>キョテン</t>
    </rPh>
    <phoneticPr fontId="6"/>
  </si>
  <si>
    <t>対象テーブル項目</t>
    <rPh sb="0" eb="2">
      <t>タイショウ</t>
    </rPh>
    <rPh sb="6" eb="8">
      <t>コウモク</t>
    </rPh>
    <phoneticPr fontId="6"/>
  </si>
  <si>
    <t>1</t>
  </si>
  <si>
    <t>左(設定不要)</t>
  </si>
  <si>
    <t>3</t>
  </si>
  <si>
    <t>00:保管場</t>
  </si>
  <si>
    <t>倉庫のみ表示</t>
  </si>
  <si>
    <t>4</t>
  </si>
  <si>
    <t>5</t>
  </si>
  <si>
    <t>在庫調査区分で「仕分場(中間)」選択時、</t>
  </si>
  <si>
    <t>活性および方面ピストン(手入力)</t>
  </si>
  <si>
    <t>または方面ピストン(選択)いずれか必須</t>
  </si>
  <si>
    <t>6</t>
  </si>
  <si>
    <t>7</t>
  </si>
  <si>
    <t>ONEsLOGI標準項目</t>
  </si>
  <si>
    <t>12</t>
  </si>
  <si>
    <t>在庫調査区分で「保管場」、「仕分場(開始)」、</t>
  </si>
  <si>
    <t>「仕分場(終了)」選択時、活性</t>
  </si>
  <si>
    <t>13</t>
  </si>
  <si>
    <t>From-To項目、From≦To</t>
  </si>
  <si>
    <t>14</t>
  </si>
  <si>
    <t>15</t>
  </si>
  <si>
    <t>受払日(To)</t>
  </si>
  <si>
    <t>19</t>
  </si>
  <si>
    <t>在庫調査区分で「引取場」、「かし品」選択時、</t>
  </si>
  <si>
    <t>活性</t>
  </si>
  <si>
    <t>20</t>
  </si>
  <si>
    <t>在庫調査区分で「不適品」選択時、活性</t>
  </si>
  <si>
    <t>21</t>
  </si>
  <si>
    <t>中央</t>
  </si>
  <si>
    <t>22</t>
  </si>
  <si>
    <t>23</t>
  </si>
  <si>
    <t>棚卸データ削除</t>
    <phoneticPr fontId="6"/>
  </si>
  <si>
    <t>在庫調査データ作成</t>
    <phoneticPr fontId="6"/>
  </si>
  <si>
    <t>在庫調査指示一覧</t>
    <phoneticPr fontId="6"/>
  </si>
  <si>
    <t>・方面別残数(方面ピストン)</t>
    <rPh sb="1" eb="4">
      <t>ホウメンベツ</t>
    </rPh>
    <rPh sb="4" eb="6">
      <t>ザンスウ</t>
    </rPh>
    <phoneticPr fontId="6"/>
  </si>
  <si>
    <t>入力</t>
    <rPh sb="0" eb="2">
      <t>ニュウリョク</t>
    </rPh>
    <phoneticPr fontId="6"/>
  </si>
  <si>
    <t>1.1.ユーザ情報のリスト設定(入力.拠点、入力.荷主)</t>
    <rPh sb="19" eb="21">
      <t>キョテン</t>
    </rPh>
    <rPh sb="25" eb="27">
      <t>ニヌシ</t>
    </rPh>
    <phoneticPr fontId="6"/>
  </si>
  <si>
    <t>1.入力部設定</t>
    <rPh sb="2" eb="4">
      <t>ニュウリョク</t>
    </rPh>
    <rPh sb="4" eb="5">
      <t>ブ</t>
    </rPh>
    <rPh sb="5" eb="7">
      <t>セッテイ</t>
    </rPh>
    <phoneticPr fontId="2"/>
  </si>
  <si>
    <t>(2)入力.銘柄区分=銘柄区分</t>
    <rPh sb="6" eb="8">
      <t>メイガラ</t>
    </rPh>
    <rPh sb="8" eb="10">
      <t>クブン</t>
    </rPh>
    <rPh sb="11" eb="13">
      <t>メイガラ</t>
    </rPh>
    <rPh sb="13" eb="15">
      <t>クブン</t>
    </rPh>
    <phoneticPr fontId="6"/>
  </si>
  <si>
    <t>(3)入力.ロケグループ=ロケーショングループ</t>
    <phoneticPr fontId="6"/>
  </si>
  <si>
    <t>(4)入力.ライン/ブロック=ライン/ブロック</t>
    <phoneticPr fontId="6"/>
  </si>
  <si>
    <t>(5)入力.方面ピストン(選択)=方面別残数(方面ピストン)</t>
    <rPh sb="6" eb="8">
      <t>ホウメン</t>
    </rPh>
    <rPh sb="13" eb="15">
      <t>センタク</t>
    </rPh>
    <phoneticPr fontId="6"/>
  </si>
  <si>
    <t>(2)入力=在庫調査指示作成用DTO.入力</t>
    <rPh sb="6" eb="8">
      <t>ザイコ</t>
    </rPh>
    <rPh sb="8" eb="10">
      <t>チョウサ</t>
    </rPh>
    <rPh sb="10" eb="12">
      <t>シジ</t>
    </rPh>
    <rPh sb="12" eb="14">
      <t>サクセイ</t>
    </rPh>
    <rPh sb="14" eb="15">
      <t>ヨウ</t>
    </rPh>
    <rPh sb="19" eb="21">
      <t>ニュウリョク</t>
    </rPh>
    <phoneticPr fontId="6"/>
  </si>
  <si>
    <t>(3)入力.拠点=初期値</t>
    <rPh sb="6" eb="8">
      <t>キョテン</t>
    </rPh>
    <rPh sb="9" eb="12">
      <t>ショキチ</t>
    </rPh>
    <phoneticPr fontId="6"/>
  </si>
  <si>
    <t>(4)入力.荷主=初期値</t>
    <rPh sb="6" eb="8">
      <t>ニヌシ</t>
    </rPh>
    <rPh sb="9" eb="12">
      <t>ショキチ</t>
    </rPh>
    <phoneticPr fontId="6"/>
  </si>
  <si>
    <t>1.2.入力項目をポップアップ画面の引継ぎデータに設定する。</t>
    <rPh sb="4" eb="6">
      <t>ニュウリョク</t>
    </rPh>
    <rPh sb="6" eb="8">
      <t>コウモク</t>
    </rPh>
    <rPh sb="15" eb="17">
      <t>ガメン</t>
    </rPh>
    <rPh sb="25" eb="27">
      <t>セッテイ</t>
    </rPh>
    <phoneticPr fontId="6"/>
  </si>
  <si>
    <t>1.1.入力項目をポップアップ画面の引継ぎデータに設定する。</t>
    <rPh sb="15" eb="17">
      <t>ガメン</t>
    </rPh>
    <rPh sb="25" eb="27">
      <t>セッテイ</t>
    </rPh>
    <phoneticPr fontId="6"/>
  </si>
  <si>
    <t>(1)入力.銘柄CD=銘柄マスタ検索画面で設定した銘柄CD</t>
    <rPh sb="3" eb="5">
      <t>ニュウリョク</t>
    </rPh>
    <rPh sb="21" eb="23">
      <t>セッテイ</t>
    </rPh>
    <rPh sb="25" eb="27">
      <t>メイガラ</t>
    </rPh>
    <phoneticPr fontId="6"/>
  </si>
  <si>
    <t>&gt;</t>
    <phoneticPr fontId="6"/>
  </si>
  <si>
    <t>　入力</t>
    <rPh sb="1" eb="3">
      <t>ニュウリョク</t>
    </rPh>
    <phoneticPr fontId="6"/>
  </si>
  <si>
    <t>(A)入力.拠点から拠点マスタを単一検索、拠点IDを取得する。</t>
    <rPh sb="3" eb="5">
      <t>ニュウリョク</t>
    </rPh>
    <rPh sb="6" eb="8">
      <t>キョテン</t>
    </rPh>
    <rPh sb="10" eb="12">
      <t>キョテン</t>
    </rPh>
    <rPh sb="16" eb="18">
      <t>タンイツ</t>
    </rPh>
    <rPh sb="21" eb="23">
      <t>キョテン</t>
    </rPh>
    <phoneticPr fontId="6"/>
  </si>
  <si>
    <t>入力.拠点</t>
    <rPh sb="3" eb="5">
      <t>キョテン</t>
    </rPh>
    <phoneticPr fontId="6"/>
  </si>
  <si>
    <t>(A)入力.荷主から荷主マスタを単一検索、荷主IDを取得する。</t>
    <rPh sb="6" eb="8">
      <t>ニヌシ</t>
    </rPh>
    <rPh sb="10" eb="12">
      <t>ニヌシ</t>
    </rPh>
    <rPh sb="16" eb="18">
      <t>タンイツ</t>
    </rPh>
    <rPh sb="18" eb="20">
      <t>ケンサク</t>
    </rPh>
    <rPh sb="21" eb="23">
      <t>ニヌシ</t>
    </rPh>
    <phoneticPr fontId="6"/>
  </si>
  <si>
    <t>入力.荷主</t>
    <rPh sb="3" eb="5">
      <t>ニヌシ</t>
    </rPh>
    <phoneticPr fontId="6"/>
  </si>
  <si>
    <t>(4)入力.ライン/ブロックによって以下の処理を行う。</t>
    <rPh sb="18" eb="20">
      <t>イカ</t>
    </rPh>
    <rPh sb="21" eb="23">
      <t>ショリ</t>
    </rPh>
    <rPh sb="24" eb="25">
      <t>オコナ</t>
    </rPh>
    <phoneticPr fontId="6"/>
  </si>
  <si>
    <t>(I)入力.ライン/ブロックからラインマスタを単一検索、ラインIDを取得する。</t>
    <rPh sb="23" eb="25">
      <t>タンイツ</t>
    </rPh>
    <rPh sb="25" eb="27">
      <t>ケンサク</t>
    </rPh>
    <phoneticPr fontId="6"/>
  </si>
  <si>
    <t>入力.ライン/ブロック</t>
  </si>
  <si>
    <t>(I)入力.ライン/ブロックからブロックマスタを単一検索、ブロックIDを取得する。</t>
    <rPh sb="3" eb="5">
      <t>ニュウリョク</t>
    </rPh>
    <rPh sb="24" eb="26">
      <t>タンイツ</t>
    </rPh>
    <phoneticPr fontId="6"/>
  </si>
  <si>
    <t>既に仕分一連処理を実施済みのため、棚卸データを作成できません。</t>
    <phoneticPr fontId="6"/>
  </si>
  <si>
    <t>【StockAdjustFlagCheckLogic】</t>
    <phoneticPr fontId="6"/>
  </si>
  <si>
    <t>レコード数 == 0</t>
    <rPh sb="4" eb="5">
      <t>スウ</t>
    </rPh>
    <phoneticPr fontId="6"/>
  </si>
  <si>
    <t>①仕分日</t>
    <rPh sb="1" eb="3">
      <t>シワケ</t>
    </rPh>
    <rPh sb="3" eb="4">
      <t>ビ</t>
    </rPh>
    <phoneticPr fontId="6"/>
  </si>
  <si>
    <t>①仕分作業回数</t>
    <phoneticPr fontId="6"/>
  </si>
  <si>
    <t>入力.ライン/ブロック</t>
    <rPh sb="0" eb="2">
      <t>ニュウリョク</t>
    </rPh>
    <phoneticPr fontId="6"/>
  </si>
  <si>
    <t>!=</t>
    <phoneticPr fontId="6"/>
  </si>
  <si>
    <t>入力.拠点</t>
    <rPh sb="0" eb="2">
      <t>ニュウリョク</t>
    </rPh>
    <rPh sb="3" eb="5">
      <t>キョテン</t>
    </rPh>
    <phoneticPr fontId="6"/>
  </si>
  <si>
    <t>==</t>
    <phoneticPr fontId="6"/>
  </si>
  <si>
    <t>(A)リクエスト.在庫調査指示作成用DTO.入力を棚卸指示ENTITYに変換する。</t>
    <rPh sb="22" eb="24">
      <t>ニュウリョク</t>
    </rPh>
    <rPh sb="25" eb="27">
      <t>タナオロシ</t>
    </rPh>
    <rPh sb="27" eb="29">
      <t>シジ</t>
    </rPh>
    <phoneticPr fontId="6"/>
  </si>
  <si>
    <t>(A)荷主拠点マスタを単一検索、システム管理日付と拠点区分を取得する。</t>
    <rPh sb="3" eb="5">
      <t>ニヌシ</t>
    </rPh>
    <rPh sb="5" eb="7">
      <t>キョテン</t>
    </rPh>
    <rPh sb="11" eb="13">
      <t>タンイツ</t>
    </rPh>
    <rPh sb="20" eb="22">
      <t>カンリ</t>
    </rPh>
    <rPh sb="22" eb="24">
      <t>ヒヅケ</t>
    </rPh>
    <rPh sb="25" eb="29">
      <t>キョテンクブン</t>
    </rPh>
    <phoneticPr fontId="6"/>
  </si>
  <si>
    <t>(a)入力.ロケーションCD(From)が入力されていた場合、入力.ロケーションCD(From)を最小ロケーションCDとして設定する。</t>
    <rPh sb="3" eb="5">
      <t>ニュウリョク</t>
    </rPh>
    <rPh sb="21" eb="23">
      <t>ニュウリョク</t>
    </rPh>
    <rPh sb="28" eb="30">
      <t>バアイ</t>
    </rPh>
    <rPh sb="49" eb="51">
      <t>サイショウ</t>
    </rPh>
    <rPh sb="62" eb="64">
      <t>セッテイ</t>
    </rPh>
    <phoneticPr fontId="6"/>
  </si>
  <si>
    <t>(D)入力.在庫調査区分によって以下の処理を行う。</t>
    <rPh sb="3" eb="5">
      <t>ニュウリョク</t>
    </rPh>
    <rPh sb="6" eb="8">
      <t>ザイコ</t>
    </rPh>
    <rPh sb="8" eb="12">
      <t>チョウサクブン</t>
    </rPh>
    <rPh sb="16" eb="18">
      <t>イカ</t>
    </rPh>
    <rPh sb="19" eb="21">
      <t>ショリ</t>
    </rPh>
    <rPh sb="22" eb="23">
      <t>オコナ</t>
    </rPh>
    <phoneticPr fontId="6"/>
  </si>
  <si>
    <t>(I)3.1.(5)で取得した拠点区分が'0'(保税)の場合</t>
    <rPh sb="24" eb="26">
      <t>ホゼイ</t>
    </rPh>
    <rPh sb="28" eb="30">
      <t>バアイ</t>
    </rPh>
    <phoneticPr fontId="6"/>
  </si>
  <si>
    <t>(II)3.1.(5)で取得した拠点区分が'1'(倉庫)の場合</t>
    <rPh sb="25" eb="27">
      <t>ソウコ</t>
    </rPh>
    <rPh sb="29" eb="31">
      <t>バアイ</t>
    </rPh>
    <phoneticPr fontId="6"/>
  </si>
  <si>
    <t>入力.ロケグループ</t>
    <rPh sb="0" eb="2">
      <t>ニュウリョク</t>
    </rPh>
    <phoneticPr fontId="6"/>
  </si>
  <si>
    <t>入力.ロケーションCD</t>
    <phoneticPr fontId="6"/>
  </si>
  <si>
    <t>N</t>
    <phoneticPr fontId="6"/>
  </si>
  <si>
    <t>ロット</t>
    <phoneticPr fontId="6"/>
  </si>
  <si>
    <t>在庫情報.商社搬入番号</t>
    <phoneticPr fontId="6"/>
  </si>
  <si>
    <t>在庫情報.製造年月日</t>
    <phoneticPr fontId="6"/>
  </si>
  <si>
    <t>在庫情報.製造記号</t>
    <phoneticPr fontId="6"/>
  </si>
  <si>
    <t>商社搬入番号</t>
    <phoneticPr fontId="6"/>
  </si>
  <si>
    <t>製造年月日</t>
    <phoneticPr fontId="6"/>
  </si>
  <si>
    <t>製造記号</t>
    <phoneticPr fontId="6"/>
  </si>
  <si>
    <t>商社搬入番号</t>
    <rPh sb="0" eb="2">
      <t>ショウシャ</t>
    </rPh>
    <rPh sb="2" eb="4">
      <t>ハンニュウ</t>
    </rPh>
    <rPh sb="4" eb="6">
      <t>バンゴウ</t>
    </rPh>
    <phoneticPr fontId="6"/>
  </si>
  <si>
    <t>製造記号</t>
    <rPh sb="0" eb="2">
      <t>セイゾウ</t>
    </rPh>
    <rPh sb="2" eb="4">
      <t>キゴウ</t>
    </rPh>
    <phoneticPr fontId="6"/>
  </si>
  <si>
    <t>棚卸情報Object.製造年月日</t>
  </si>
  <si>
    <t>棚卸情報Object.製造記号</t>
  </si>
  <si>
    <t>3.1.(5)で取得したシステム管理日付</t>
    <rPh sb="8" eb="10">
      <t>シュトク</t>
    </rPh>
    <rPh sb="16" eb="18">
      <t>カンリ</t>
    </rPh>
    <rPh sb="18" eb="20">
      <t>ヒヅケ</t>
    </rPh>
    <phoneticPr fontId="6"/>
  </si>
  <si>
    <t>(T_TRCASEDETAIL)</t>
    <phoneticPr fontId="6"/>
  </si>
  <si>
    <t>(テーブル項目編集定義.2.ケース明細情報削除(T_TRCASEDETAIL).更新を参照)</t>
    <rPh sb="40" eb="42">
      <t>コウシン</t>
    </rPh>
    <phoneticPr fontId="6"/>
  </si>
  <si>
    <t>(T_TRASSORTORDER)</t>
    <phoneticPr fontId="6"/>
  </si>
  <si>
    <t>(テーブル項目編集定義.3.追跡情報(棚卸)削除(T_TRASSORTORDER).更新を参照)</t>
    <rPh sb="42" eb="44">
      <t>コウシン</t>
    </rPh>
    <phoneticPr fontId="6"/>
  </si>
  <si>
    <t>(T_TRINVCORRECT)</t>
    <phoneticPr fontId="6"/>
  </si>
  <si>
    <t>(テーブル項目編集定義.4.在庫調査補正情報削除(T_TRINVCORRECT).更新を参照)</t>
    <rPh sb="41" eb="43">
      <t>コウシン</t>
    </rPh>
    <phoneticPr fontId="6"/>
  </si>
  <si>
    <t>(T_TRCASEINVENTORY)</t>
    <phoneticPr fontId="6"/>
  </si>
  <si>
    <t>(テーブル項目編集定義.5.ケース在庫調査情報削除(T_TRCASEINVENTORY).更新を参照)</t>
    <rPh sb="45" eb="47">
      <t>コウシン</t>
    </rPh>
    <phoneticPr fontId="6"/>
  </si>
  <si>
    <t>①システム管理日付,②拠点区分</t>
    <rPh sb="5" eb="9">
      <t>カンリヒヅケ</t>
    </rPh>
    <phoneticPr fontId="6"/>
  </si>
  <si>
    <t>(5)システム管理日付、拠点区分取得</t>
    <rPh sb="12" eb="14">
      <t>キョテン</t>
    </rPh>
    <rPh sb="14" eb="16">
      <t>クブン</t>
    </rPh>
    <rPh sb="16" eb="18">
      <t>シュトク</t>
    </rPh>
    <phoneticPr fontId="6"/>
  </si>
  <si>
    <t>①ケース明細情報ID,①バージョンNo.</t>
    <rPh sb="4" eb="6">
      <t>メイサイ</t>
    </rPh>
    <rPh sb="6" eb="8">
      <t>ジョウホウ</t>
    </rPh>
    <phoneticPr fontId="6"/>
  </si>
  <si>
    <t>入力.ロケーションCD</t>
    <rPh sb="0" eb="2">
      <t>ニュウリョク</t>
    </rPh>
    <phoneticPr fontId="6"/>
  </si>
  <si>
    <t>(c)'02'(仕分場(中間))の場合</t>
    <rPh sb="12" eb="14">
      <t>チュウカン</t>
    </rPh>
    <phoneticPr fontId="6"/>
  </si>
  <si>
    <t>(II)方面別残数をリスト検索、方面別残数リストを取得する。</t>
    <rPh sb="4" eb="6">
      <t>ホウメン</t>
    </rPh>
    <rPh sb="6" eb="7">
      <t>ベツ</t>
    </rPh>
    <rPh sb="7" eb="9">
      <t>ザンスウ</t>
    </rPh>
    <rPh sb="13" eb="15">
      <t>ケンサク</t>
    </rPh>
    <rPh sb="16" eb="18">
      <t>ホウメン</t>
    </rPh>
    <rPh sb="18" eb="19">
      <t>ベツ</t>
    </rPh>
    <rPh sb="19" eb="21">
      <t>ザンスウ</t>
    </rPh>
    <rPh sb="25" eb="27">
      <t>シュトク</t>
    </rPh>
    <phoneticPr fontId="6"/>
  </si>
  <si>
    <t>①ライン/ブロック</t>
    <phoneticPr fontId="6"/>
  </si>
  <si>
    <t>方面別残数.仕分順</t>
    <rPh sb="0" eb="2">
      <t>ホウメン</t>
    </rPh>
    <rPh sb="2" eb="3">
      <t>ベツ</t>
    </rPh>
    <rPh sb="3" eb="5">
      <t>ザンスウ</t>
    </rPh>
    <rPh sb="6" eb="8">
      <t>シワケ</t>
    </rPh>
    <rPh sb="8" eb="9">
      <t>ジュン</t>
    </rPh>
    <phoneticPr fontId="6"/>
  </si>
  <si>
    <t>方面別残数.仕分作業回数</t>
    <rPh sb="0" eb="2">
      <t>ホウメン</t>
    </rPh>
    <rPh sb="2" eb="3">
      <t>ベツ</t>
    </rPh>
    <rPh sb="3" eb="5">
      <t>ザンスウ</t>
    </rPh>
    <rPh sb="6" eb="8">
      <t>シワケ</t>
    </rPh>
    <rPh sb="8" eb="10">
      <t>サギョウ</t>
    </rPh>
    <rPh sb="10" eb="12">
      <t>カイスウ</t>
    </rPh>
    <phoneticPr fontId="6"/>
  </si>
  <si>
    <t>方面別残数.ロケーションID</t>
    <phoneticPr fontId="6"/>
  </si>
  <si>
    <t>方面別残数.銘柄CD</t>
    <rPh sb="6" eb="8">
      <t>メイガラ</t>
    </rPh>
    <phoneticPr fontId="6"/>
  </si>
  <si>
    <t>方面別残数.配達方面+方面別残数.ピストン区分</t>
    <rPh sb="0" eb="2">
      <t>ホウメン</t>
    </rPh>
    <rPh sb="2" eb="3">
      <t>ベツ</t>
    </rPh>
    <rPh sb="3" eb="5">
      <t>ザンスウ</t>
    </rPh>
    <rPh sb="6" eb="8">
      <t>ハイタツ</t>
    </rPh>
    <rPh sb="8" eb="10">
      <t>ホウメン</t>
    </rPh>
    <rPh sb="21" eb="23">
      <t>クブン</t>
    </rPh>
    <phoneticPr fontId="6"/>
  </si>
  <si>
    <t>3.1.(5)で取得したシステム管理日付</t>
    <rPh sb="16" eb="18">
      <t>カンリ</t>
    </rPh>
    <rPh sb="18" eb="20">
      <t>ヒヅケ</t>
    </rPh>
    <phoneticPr fontId="6"/>
  </si>
  <si>
    <t>入力.銘柄CD</t>
    <rPh sb="0" eb="2">
      <t>ニュウリョク</t>
    </rPh>
    <rPh sb="2" eb="4">
      <t>メイガラ</t>
    </rPh>
    <phoneticPr fontId="6"/>
  </si>
  <si>
    <t>(III)販売物流在庫情報をリスト検索、販売物流在庫情報リストを取得する。</t>
    <rPh sb="11" eb="13">
      <t>ジョウホウ</t>
    </rPh>
    <rPh sb="18" eb="20">
      <t>ジョウホウ</t>
    </rPh>
    <rPh sb="20" eb="22">
      <t>ハンバイ</t>
    </rPh>
    <rPh sb="22" eb="24">
      <t>ブツリュウ</t>
    </rPh>
    <rPh sb="24" eb="26">
      <t>ザイコ</t>
    </rPh>
    <rPh sb="26" eb="28">
      <t>ジョウホウ</t>
    </rPh>
    <phoneticPr fontId="6"/>
  </si>
  <si>
    <t>(V)在庫をリスト検索、保管場在庫情報リストを取得する。</t>
    <rPh sb="12" eb="14">
      <t>ホカン</t>
    </rPh>
    <rPh sb="14" eb="15">
      <t>バ</t>
    </rPh>
    <rPh sb="15" eb="17">
      <t>ザイコ</t>
    </rPh>
    <rPh sb="17" eb="19">
      <t>ジョウホウ</t>
    </rPh>
    <phoneticPr fontId="6"/>
  </si>
  <si>
    <t>(VI)在庫をリスト検索、仕分場在庫情報リストを取得する。</t>
    <rPh sb="13" eb="15">
      <t>シワ</t>
    </rPh>
    <rPh sb="15" eb="16">
      <t>バ</t>
    </rPh>
    <rPh sb="16" eb="18">
      <t>ザイコ</t>
    </rPh>
    <rPh sb="18" eb="20">
      <t>ジョウホウ</t>
    </rPh>
    <phoneticPr fontId="6"/>
  </si>
  <si>
    <t>(VII)販売物流在庫情報をリスト検索、仮置場在庫仕分済品情報リストを取得する。</t>
    <rPh sb="5" eb="7">
      <t>ハンバイ</t>
    </rPh>
    <rPh sb="7" eb="9">
      <t>ブツリュウ</t>
    </rPh>
    <rPh sb="9" eb="11">
      <t>ザイコ</t>
    </rPh>
    <rPh sb="11" eb="13">
      <t>ジョウホウ</t>
    </rPh>
    <rPh sb="20" eb="21">
      <t>カリ</t>
    </rPh>
    <rPh sb="21" eb="23">
      <t>オキバ</t>
    </rPh>
    <rPh sb="23" eb="25">
      <t>ザイコ</t>
    </rPh>
    <rPh sb="25" eb="27">
      <t>シワケ</t>
    </rPh>
    <rPh sb="27" eb="28">
      <t>スミ</t>
    </rPh>
    <rPh sb="28" eb="29">
      <t>ヒン</t>
    </rPh>
    <rPh sb="29" eb="31">
      <t>ジョウホウ</t>
    </rPh>
    <phoneticPr fontId="6"/>
  </si>
  <si>
    <t>(i)在庫を検索、在庫情報リストを取得する。</t>
    <rPh sb="3" eb="5">
      <t>ザイコ</t>
    </rPh>
    <rPh sb="6" eb="8">
      <t>ケンサク</t>
    </rPh>
    <rPh sb="9" eb="11">
      <t>ザイコ</t>
    </rPh>
    <rPh sb="11" eb="13">
      <t>ジョウホウ</t>
    </rPh>
    <rPh sb="17" eb="19">
      <t>シュトク</t>
    </rPh>
    <phoneticPr fontId="6"/>
  </si>
  <si>
    <t>(b)'01'(仕分場(開始))または'03'(仕分場(終了))の場合</t>
    <rPh sb="8" eb="10">
      <t>シワ</t>
    </rPh>
    <rPh sb="12" eb="14">
      <t>カイシ</t>
    </rPh>
    <rPh sb="33" eb="35">
      <t>バアイ</t>
    </rPh>
    <phoneticPr fontId="6"/>
  </si>
  <si>
    <t>①箱No.</t>
    <phoneticPr fontId="6"/>
  </si>
  <si>
    <t>(VIII)販売物流在庫情報をリスト検索、離島在庫情報リストを取得する。</t>
    <rPh sb="21" eb="23">
      <t>リトウ</t>
    </rPh>
    <rPh sb="23" eb="25">
      <t>ザイコ</t>
    </rPh>
    <phoneticPr fontId="6"/>
  </si>
  <si>
    <t>(II)販売物流在庫をリスト検索、販売物流在庫情報リストを取得する。</t>
    <rPh sb="17" eb="19">
      <t>ハンバイ</t>
    </rPh>
    <rPh sb="19" eb="21">
      <t>ブツリュウ</t>
    </rPh>
    <rPh sb="21" eb="23">
      <t>ザイコ</t>
    </rPh>
    <rPh sb="23" eb="25">
      <t>ジョウホウ</t>
    </rPh>
    <phoneticPr fontId="6"/>
  </si>
  <si>
    <t>(IV)販売物流在庫情報をリスト検索、過不足計(返品)情報リストを取得する。</t>
    <rPh sb="4" eb="6">
      <t>ハンバイ</t>
    </rPh>
    <rPh sb="6" eb="8">
      <t>ブツリュウ</t>
    </rPh>
    <rPh sb="8" eb="10">
      <t>ザイコ</t>
    </rPh>
    <rPh sb="10" eb="12">
      <t>ジョウホウ</t>
    </rPh>
    <rPh sb="19" eb="22">
      <t>カブソク</t>
    </rPh>
    <rPh sb="22" eb="23">
      <t>ケイ</t>
    </rPh>
    <rPh sb="24" eb="26">
      <t>ヘンピン</t>
    </rPh>
    <rPh sb="27" eb="29">
      <t>ジョウホウ</t>
    </rPh>
    <rPh sb="33" eb="35">
      <t>シュトク</t>
    </rPh>
    <phoneticPr fontId="6"/>
  </si>
  <si>
    <t>(VI)販売物流在庫情報をリスト検索、過不足計(国税還付品)情報リストを取得する。</t>
    <rPh sb="24" eb="26">
      <t>コクゼイ</t>
    </rPh>
    <rPh sb="26" eb="29">
      <t>カンプヒン</t>
    </rPh>
    <phoneticPr fontId="6"/>
  </si>
  <si>
    <t>(あ)変数.From日付にたな卸実施日+1を設定する。</t>
    <rPh sb="3" eb="5">
      <t>ヘンスウ</t>
    </rPh>
    <rPh sb="15" eb="16">
      <t>オロシ</t>
    </rPh>
    <rPh sb="16" eb="19">
      <t>ジッシビ</t>
    </rPh>
    <rPh sb="22" eb="24">
      <t>セッテイ</t>
    </rPh>
    <phoneticPr fontId="6"/>
  </si>
  <si>
    <t>(イ)該当データが存在、かつ、1番目のデータのたな卸実施日&lt;3.1.(5)で取得したシステム管理日付の場合</t>
    <rPh sb="16" eb="18">
      <t>バンメ</t>
    </rPh>
    <rPh sb="46" eb="48">
      <t>カンリ</t>
    </rPh>
    <rPh sb="48" eb="50">
      <t>ヒヅケ</t>
    </rPh>
    <rPh sb="51" eb="53">
      <t>バアイ</t>
    </rPh>
    <phoneticPr fontId="6"/>
  </si>
  <si>
    <t>3.1.(5)で取得した</t>
    <phoneticPr fontId="6"/>
  </si>
  <si>
    <t>3.1.(5)で取得したシステム管理日付</t>
    <phoneticPr fontId="6"/>
  </si>
  <si>
    <t>(VII)販売物流在庫情報をリスト検索、り災品情報リストを取得する。</t>
    <rPh sb="21" eb="22">
      <t>サイ</t>
    </rPh>
    <rPh sb="22" eb="23">
      <t>ヒン</t>
    </rPh>
    <rPh sb="23" eb="25">
      <t>ジョウホウ</t>
    </rPh>
    <phoneticPr fontId="6"/>
  </si>
  <si>
    <t>SUM(②入庫実績数(個装換算))</t>
    <rPh sb="5" eb="7">
      <t>ニュウコ</t>
    </rPh>
    <rPh sb="7" eb="9">
      <t>ジッセキ</t>
    </rPh>
    <rPh sb="9" eb="10">
      <t>スウ</t>
    </rPh>
    <rPh sb="11" eb="13">
      <t>コソウ</t>
    </rPh>
    <rPh sb="13" eb="15">
      <t>カンサン</t>
    </rPh>
    <phoneticPr fontId="6"/>
  </si>
  <si>
    <t>(VIII)販売物流在庫情報をリスト検索、不適品ラベル作成個装数情報リストを取得する。</t>
    <rPh sb="21" eb="23">
      <t>フテキ</t>
    </rPh>
    <rPh sb="23" eb="24">
      <t>ヒン</t>
    </rPh>
    <rPh sb="27" eb="29">
      <t>サクセイ</t>
    </rPh>
    <rPh sb="29" eb="31">
      <t>コソウ</t>
    </rPh>
    <rPh sb="31" eb="32">
      <t>スウ</t>
    </rPh>
    <rPh sb="32" eb="34">
      <t>ジョウホウ</t>
    </rPh>
    <phoneticPr fontId="6"/>
  </si>
  <si>
    <t>SUM(②入庫実績数(個装換算))</t>
    <rPh sb="5" eb="7">
      <t>ニュウコ</t>
    </rPh>
    <rPh sb="7" eb="9">
      <t>ジッセキ</t>
    </rPh>
    <rPh sb="9" eb="10">
      <t>スウ</t>
    </rPh>
    <rPh sb="11" eb="13">
      <t>コソウ</t>
    </rPh>
    <rPh sb="12" eb="14">
      <t>カンサン</t>
    </rPh>
    <phoneticPr fontId="6"/>
  </si>
  <si>
    <t>(IX)販売物流在庫情報をリスト検索、一括登録個装数情報リストを取得する。</t>
    <rPh sb="19" eb="21">
      <t>イッカツ</t>
    </rPh>
    <rPh sb="21" eb="23">
      <t>トウロク</t>
    </rPh>
    <rPh sb="23" eb="25">
      <t>コソウ</t>
    </rPh>
    <rPh sb="25" eb="26">
      <t>スウ</t>
    </rPh>
    <rPh sb="26" eb="28">
      <t>ジョウホウ</t>
    </rPh>
    <phoneticPr fontId="6"/>
  </si>
  <si>
    <t>③返品入庫予定</t>
    <rPh sb="1" eb="3">
      <t>ヘンピン</t>
    </rPh>
    <rPh sb="3" eb="5">
      <t>ニュウコ</t>
    </rPh>
    <rPh sb="5" eb="7">
      <t>ヨテイ</t>
    </rPh>
    <phoneticPr fontId="6"/>
  </si>
  <si>
    <t>(銘柄CD,数量)</t>
    <phoneticPr fontId="6"/>
  </si>
  <si>
    <t>過不足計(国税還付品)情報リストを</t>
    <phoneticPr fontId="6"/>
  </si>
  <si>
    <t>不適品ラベル作成個装数情報リストを</t>
    <phoneticPr fontId="6"/>
  </si>
  <si>
    <t>(T_INVENTORY_H)</t>
    <phoneticPr fontId="6"/>
  </si>
  <si>
    <t>(T_INVENTORY_B)</t>
    <phoneticPr fontId="6"/>
  </si>
  <si>
    <t>(T_INVENTORY_R)</t>
    <phoneticPr fontId="6"/>
  </si>
  <si>
    <t>(T_INVENTORY_INST)</t>
    <phoneticPr fontId="6"/>
  </si>
  <si>
    <t>(テーブル項目編集定義.6.棚卸ヘッダ登録(T_INVENTORY_H).登録を参照)</t>
    <rPh sb="37" eb="39">
      <t>トウロク</t>
    </rPh>
    <phoneticPr fontId="6"/>
  </si>
  <si>
    <t>L</t>
    <phoneticPr fontId="6"/>
  </si>
  <si>
    <t>入力.ロケーションCD(From)</t>
    <rPh sb="0" eb="2">
      <t>ニュウリョク</t>
    </rPh>
    <phoneticPr fontId="6"/>
  </si>
  <si>
    <t>入力.ロケーションCD(To)</t>
    <rPh sb="0" eb="2">
      <t>ニュウリョク</t>
    </rPh>
    <phoneticPr fontId="6"/>
  </si>
  <si>
    <t>入力.在庫調査区分</t>
    <rPh sb="3" eb="5">
      <t>ザイコ</t>
    </rPh>
    <rPh sb="5" eb="7">
      <t>チョウサ</t>
    </rPh>
    <rPh sb="7" eb="9">
      <t>クブン</t>
    </rPh>
    <phoneticPr fontId="6"/>
  </si>
  <si>
    <t>入力.ライン/ブロック</t>
    <phoneticPr fontId="6"/>
  </si>
  <si>
    <t>入力.銘柄CD</t>
    <phoneticPr fontId="6"/>
  </si>
  <si>
    <t>入力.銘柄区分</t>
    <phoneticPr fontId="6"/>
  </si>
  <si>
    <t>(a)棚卸ボディをリスト検索、棚卸ボディリストを取得する。</t>
    <rPh sb="3" eb="5">
      <t>タナオロシ</t>
    </rPh>
    <rPh sb="15" eb="17">
      <t>タナオロシ</t>
    </rPh>
    <phoneticPr fontId="6"/>
  </si>
  <si>
    <t>①棚卸ボディ</t>
    <rPh sb="1" eb="3">
      <t>タナオロシ</t>
    </rPh>
    <phoneticPr fontId="6"/>
  </si>
  <si>
    <t>ロケーションマスタ</t>
  </si>
  <si>
    <t>①ロケーションID</t>
    <phoneticPr fontId="6"/>
  </si>
  <si>
    <t>①引当可能数</t>
    <rPh sb="1" eb="2">
      <t>ヒ</t>
    </rPh>
    <rPh sb="2" eb="3">
      <t>ア</t>
    </rPh>
    <rPh sb="3" eb="5">
      <t>カノウ</t>
    </rPh>
    <rPh sb="5" eb="6">
      <t>スウ</t>
    </rPh>
    <phoneticPr fontId="6"/>
  </si>
  <si>
    <t>①引当済数</t>
    <rPh sb="3" eb="4">
      <t>スミ</t>
    </rPh>
    <phoneticPr fontId="6"/>
  </si>
  <si>
    <t>①移動中数</t>
    <rPh sb="1" eb="5">
      <t>イドウチュウスウ</t>
    </rPh>
    <phoneticPr fontId="6"/>
  </si>
  <si>
    <t>N</t>
    <phoneticPr fontId="6"/>
  </si>
  <si>
    <t>⑦拠点ID</t>
    <rPh sb="1" eb="3">
      <t>キョテン</t>
    </rPh>
    <phoneticPr fontId="6"/>
  </si>
  <si>
    <t>1.1.在庫調査指示一覧画面に遷移を行う。</t>
    <rPh sb="18" eb="19">
      <t>オコナ</t>
    </rPh>
    <phoneticPr fontId="6"/>
  </si>
  <si>
    <t>(A)入力.在庫調査区分が'01'(仕分場(開始))または'03'(仕分場(終了))の場合、以下の処理を行う。</t>
    <rPh sb="18" eb="20">
      <t>シワ</t>
    </rPh>
    <rPh sb="22" eb="24">
      <t>カイシ</t>
    </rPh>
    <rPh sb="43" eb="45">
      <t>バアイ</t>
    </rPh>
    <rPh sb="46" eb="48">
      <t>イカ</t>
    </rPh>
    <rPh sb="49" eb="51">
      <t>ショリ</t>
    </rPh>
    <rPh sb="52" eb="53">
      <t>オコナ</t>
    </rPh>
    <phoneticPr fontId="6"/>
  </si>
  <si>
    <t>(b)変数の初期化を行う。</t>
    <phoneticPr fontId="6"/>
  </si>
  <si>
    <t>(c)3.1.(7)(A)(a)棚卸ボディリストの件数分、繰り返し以下の処理を行う。</t>
    <rPh sb="25" eb="26">
      <t>ケン</t>
    </rPh>
    <rPh sb="26" eb="27">
      <t>スウ</t>
    </rPh>
    <rPh sb="27" eb="28">
      <t>フン</t>
    </rPh>
    <rPh sb="29" eb="30">
      <t>ク</t>
    </rPh>
    <rPh sb="31" eb="32">
      <t>カエ</t>
    </rPh>
    <rPh sb="33" eb="35">
      <t>イカ</t>
    </rPh>
    <rPh sb="36" eb="38">
      <t>ショリ</t>
    </rPh>
    <rPh sb="39" eb="40">
      <t>オコナ</t>
    </rPh>
    <phoneticPr fontId="6"/>
  </si>
  <si>
    <t>棚卸ボディ.製造年月日がNULLの場合</t>
    <rPh sb="17" eb="19">
      <t>バアイ</t>
    </rPh>
    <phoneticPr fontId="6"/>
  </si>
  <si>
    <t>NULL</t>
    <phoneticPr fontId="6"/>
  </si>
  <si>
    <t>それ以外の場合</t>
    <rPh sb="1" eb="3">
      <t>イガイ</t>
    </rPh>
    <rPh sb="4" eb="6">
      <t>バアイ</t>
    </rPh>
    <phoneticPr fontId="6"/>
  </si>
  <si>
    <t>棚卸ボディ.製造年月日.製造年月日</t>
    <rPh sb="12" eb="17">
      <t>セイゾウネンガッピ</t>
    </rPh>
    <phoneticPr fontId="6"/>
  </si>
  <si>
    <t>L</t>
    <phoneticPr fontId="6"/>
  </si>
  <si>
    <t>(i)製造年月日明細ENTITYを作成し、以下の内容を設定し、変数.製造年月日明細登録用リストに追加(add)する。</t>
    <rPh sb="3" eb="5">
      <t>セイゾウ</t>
    </rPh>
    <rPh sb="5" eb="8">
      <t>ネンガッピ</t>
    </rPh>
    <rPh sb="8" eb="10">
      <t>メイサイ</t>
    </rPh>
    <rPh sb="17" eb="19">
      <t>サクセイ</t>
    </rPh>
    <rPh sb="21" eb="23">
      <t>イカ</t>
    </rPh>
    <rPh sb="24" eb="26">
      <t>ナイヨウ</t>
    </rPh>
    <rPh sb="27" eb="29">
      <t>セッテイ</t>
    </rPh>
    <rPh sb="31" eb="33">
      <t>ヘンスウ</t>
    </rPh>
    <rPh sb="34" eb="36">
      <t>セイゾウ</t>
    </rPh>
    <rPh sb="36" eb="39">
      <t>ネンガッピ</t>
    </rPh>
    <rPh sb="39" eb="41">
      <t>メイサイ</t>
    </rPh>
    <rPh sb="41" eb="43">
      <t>トウロク</t>
    </rPh>
    <rPh sb="43" eb="44">
      <t>ヨウ</t>
    </rPh>
    <rPh sb="48" eb="50">
      <t>ツイカ</t>
    </rPh>
    <phoneticPr fontId="6"/>
  </si>
  <si>
    <t>入力.荷主</t>
    <rPh sb="0" eb="2">
      <t>ニュウリョク</t>
    </rPh>
    <rPh sb="3" eb="5">
      <t>ニヌシ</t>
    </rPh>
    <phoneticPr fontId="6"/>
  </si>
  <si>
    <t>棚卸ボディ.ロケーションCDの前2桁</t>
    <phoneticPr fontId="6"/>
  </si>
  <si>
    <t>デザイン区分</t>
    <rPh sb="4" eb="6">
      <t>クブン</t>
    </rPh>
    <phoneticPr fontId="6"/>
  </si>
  <si>
    <t>(i)棚卸ボディ.製造年月日明細ENTITYに、以下の内容を設定し、変数.製造年月日明細更新用リストに追加(add)する。</t>
    <rPh sb="3" eb="5">
      <t>タナオロシ</t>
    </rPh>
    <rPh sb="9" eb="11">
      <t>セイゾウ</t>
    </rPh>
    <rPh sb="11" eb="14">
      <t>ネンガッピ</t>
    </rPh>
    <rPh sb="14" eb="16">
      <t>メイサイ</t>
    </rPh>
    <rPh sb="24" eb="26">
      <t>イカ</t>
    </rPh>
    <rPh sb="27" eb="29">
      <t>ナイヨウ</t>
    </rPh>
    <rPh sb="30" eb="32">
      <t>セッテイ</t>
    </rPh>
    <rPh sb="34" eb="36">
      <t>ヘンスウ</t>
    </rPh>
    <rPh sb="37" eb="39">
      <t>セイゾウ</t>
    </rPh>
    <rPh sb="39" eb="42">
      <t>ネンガッピ</t>
    </rPh>
    <rPh sb="42" eb="44">
      <t>メイサイ</t>
    </rPh>
    <rPh sb="44" eb="46">
      <t>コウシン</t>
    </rPh>
    <rPh sb="46" eb="47">
      <t>ヨウ</t>
    </rPh>
    <rPh sb="51" eb="53">
      <t>ツイカ</t>
    </rPh>
    <phoneticPr fontId="6"/>
  </si>
  <si>
    <t>棚卸ボディ.棚卸ヘッダ.棚卸日</t>
    <rPh sb="12" eb="14">
      <t>タナオロシ</t>
    </rPh>
    <rPh sb="14" eb="15">
      <t>ビ</t>
    </rPh>
    <phoneticPr fontId="6"/>
  </si>
  <si>
    <t>製造年月日明細ENTITY.ライン/ブロック</t>
    <phoneticPr fontId="6"/>
  </si>
  <si>
    <t>製造年月日明細ENTITY.取引先(荷主)CD</t>
    <phoneticPr fontId="6"/>
  </si>
  <si>
    <t>取引先(荷主)CD</t>
    <phoneticPr fontId="6"/>
  </si>
  <si>
    <t>ライン/ブロック</t>
    <phoneticPr fontId="6"/>
  </si>
  <si>
    <t>製造年月日履歴ENTITY.取引先(荷主)CD</t>
    <phoneticPr fontId="6"/>
  </si>
  <si>
    <t>製造年月日履歴ENTITY.ライン/ブロック</t>
    <phoneticPr fontId="6"/>
  </si>
  <si>
    <t>(T_TRMANUFACTUREDATEDETAIL)</t>
    <phoneticPr fontId="6"/>
  </si>
  <si>
    <t>(T_TRMANUFACTUREDATEHISTORY)</t>
    <phoneticPr fontId="6"/>
  </si>
  <si>
    <t>I</t>
    <phoneticPr fontId="6"/>
  </si>
  <si>
    <t>共通チェックリスト(画面)</t>
    <phoneticPr fontId="6"/>
  </si>
  <si>
    <t>入力.方面ピストン(手入力)</t>
    <rPh sb="0" eb="2">
      <t>ニュウリョク</t>
    </rPh>
    <phoneticPr fontId="6"/>
  </si>
  <si>
    <t>入力.方面ピストン(手入力)がNULLまたは5桁以外の場合</t>
    <rPh sb="0" eb="2">
      <t>ニュウリョク</t>
    </rPh>
    <rPh sb="23" eb="24">
      <t>ケタ</t>
    </rPh>
    <rPh sb="24" eb="26">
      <t>イガイ</t>
    </rPh>
    <rPh sb="27" eb="29">
      <t>バアイ</t>
    </rPh>
    <phoneticPr fontId="6"/>
  </si>
  <si>
    <t>上記以外の場合</t>
    <rPh sb="0" eb="4">
      <t>ジョウキイガイ</t>
    </rPh>
    <rPh sb="5" eb="7">
      <t>バアイ</t>
    </rPh>
    <phoneticPr fontId="6"/>
  </si>
  <si>
    <t>入力.銘柄区分が'0000'(商品)の場合、</t>
    <rPh sb="0" eb="2">
      <t>ニュウリョク</t>
    </rPh>
    <phoneticPr fontId="6"/>
  </si>
  <si>
    <t>(f)'06'(不適品)の場合</t>
    <rPh sb="8" eb="11">
      <t>フテキヒン</t>
    </rPh>
    <phoneticPr fontId="6"/>
  </si>
  <si>
    <t>(e)'05'(かし品)の場合</t>
    <rPh sb="10" eb="11">
      <t>ヒン</t>
    </rPh>
    <phoneticPr fontId="6"/>
  </si>
  <si>
    <t>それ以外の場合、</t>
    <phoneticPr fontId="6"/>
  </si>
  <si>
    <t>Map&lt;String,BigDecimal&gt;に変換。</t>
    <phoneticPr fontId="6"/>
  </si>
  <si>
    <t>情報リストをMap&lt;String,BigDecimal&gt;に変換</t>
    <phoneticPr fontId="6"/>
  </si>
  <si>
    <t>Map&lt;String,BigDecimal&gt;に変換</t>
    <phoneticPr fontId="6"/>
  </si>
  <si>
    <t>Map&lt;String,BigDecimal&gt;に変換</t>
    <phoneticPr fontId="6"/>
  </si>
  <si>
    <t>'0001'(輸入)</t>
    <phoneticPr fontId="6"/>
  </si>
  <si>
    <t>入力.銘柄区分</t>
    <phoneticPr fontId="6"/>
  </si>
  <si>
    <t>3.1.(5)で取得したシステム管理日付の左から6桁</t>
    <rPh sb="21" eb="22">
      <t>ヒダリ</t>
    </rPh>
    <rPh sb="25" eb="26">
      <t>ケタ</t>
    </rPh>
    <phoneticPr fontId="6"/>
  </si>
  <si>
    <t>方面ピストンに入力.方面ピストン(選択)</t>
    <rPh sb="0" eb="2">
      <t>ホウメン</t>
    </rPh>
    <rPh sb="7" eb="9">
      <t>ニュウリョク</t>
    </rPh>
    <phoneticPr fontId="6"/>
  </si>
  <si>
    <t>方面ピストンに入力.方面ピストン(手入力)</t>
    <rPh sb="0" eb="2">
      <t>ホウメン</t>
    </rPh>
    <rPh sb="7" eb="9">
      <t>ニュウリョク</t>
    </rPh>
    <phoneticPr fontId="6"/>
  </si>
  <si>
    <t>変数.方面ピストンの前4桁</t>
    <phoneticPr fontId="6"/>
  </si>
  <si>
    <t>変数.方面ピストンの後ろ1桁</t>
    <phoneticPr fontId="6"/>
  </si>
  <si>
    <t>システム管理日付の</t>
    <phoneticPr fontId="6"/>
  </si>
  <si>
    <t>5番目から2桁(MM)</t>
    <phoneticPr fontId="6"/>
  </si>
  <si>
    <t>変数.在庫調査指示キー</t>
    <rPh sb="0" eb="2">
      <t>ヘンスウ</t>
    </rPh>
    <rPh sb="3" eb="5">
      <t>ザイコ</t>
    </rPh>
    <rPh sb="5" eb="7">
      <t>チョウサ</t>
    </rPh>
    <rPh sb="7" eb="9">
      <t>シジ</t>
    </rPh>
    <phoneticPr fontId="6"/>
  </si>
  <si>
    <t>在庫調査指示キー</t>
    <rPh sb="0" eb="2">
      <t>ザイコ</t>
    </rPh>
    <rPh sb="2" eb="4">
      <t>チョウサ</t>
    </rPh>
    <rPh sb="4" eb="6">
      <t>シジ</t>
    </rPh>
    <phoneticPr fontId="6"/>
  </si>
  <si>
    <t>変数.在庫調査指示キー</t>
    <rPh sb="0" eb="2">
      <t>ヘンスウ</t>
    </rPh>
    <phoneticPr fontId="6"/>
  </si>
  <si>
    <t>合計10桁</t>
    <phoneticPr fontId="6"/>
  </si>
  <si>
    <t>入力.在庫調査区分が'02'(仕分場(中間))の場合</t>
    <phoneticPr fontId="6"/>
  </si>
  <si>
    <t>入力.銘柄CD</t>
    <rPh sb="3" eb="5">
      <t>メイガラ</t>
    </rPh>
    <phoneticPr fontId="6"/>
  </si>
  <si>
    <t>1.1.虫眼鏡ボタンを押下した項目を判別し、ロケーションCDを取得する。</t>
    <rPh sb="4" eb="7">
      <t>ムシメガネ</t>
    </rPh>
    <rPh sb="11" eb="13">
      <t>オウカ</t>
    </rPh>
    <rPh sb="15" eb="17">
      <t>コウモク</t>
    </rPh>
    <rPh sb="18" eb="20">
      <t>ハンベツ</t>
    </rPh>
    <rPh sb="31" eb="33">
      <t>シュトク</t>
    </rPh>
    <phoneticPr fontId="6"/>
  </si>
  <si>
    <t>※1 入力項目が入力されていない場合は、条件から除外</t>
    <rPh sb="3" eb="7">
      <t>ニュウリョクコウモク</t>
    </rPh>
    <rPh sb="8" eb="10">
      <t>ニュウリョク</t>
    </rPh>
    <rPh sb="16" eb="18">
      <t>バアイ</t>
    </rPh>
    <rPh sb="20" eb="22">
      <t>ジョウケン</t>
    </rPh>
    <rPh sb="24" eb="26">
      <t>ジョガイ</t>
    </rPh>
    <phoneticPr fontId="6"/>
  </si>
  <si>
    <t>※1 入力項目が入力されていない場合は、条件から除外</t>
    <rPh sb="3" eb="7">
      <t>ニュウリョクコウモク</t>
    </rPh>
    <phoneticPr fontId="6"/>
  </si>
  <si>
    <t>※1 入力項目が入力されていない場合は、条件から除外</t>
    <rPh sb="3" eb="5">
      <t>ニュウリョク</t>
    </rPh>
    <rPh sb="5" eb="7">
      <t>コウモク</t>
    </rPh>
    <phoneticPr fontId="6"/>
  </si>
  <si>
    <t>M_STOCK_TYPE.STOCK_TYPE_CD + B_DICT.DICT_NM</t>
    <phoneticPr fontId="6"/>
  </si>
  <si>
    <t>(未選択)</t>
  </si>
  <si>
    <t>(空白)</t>
  </si>
  <si>
    <t>&lt;使用API一覧&gt;</t>
    <rPh sb="1" eb="3">
      <t>シヨウ</t>
    </rPh>
    <rPh sb="6" eb="8">
      <t>イチラン</t>
    </rPh>
    <phoneticPr fontId="6"/>
  </si>
  <si>
    <t>(1)入力.在庫調査区分=在庫調査区分</t>
    <rPh sb="6" eb="8">
      <t>ザイコ</t>
    </rPh>
    <rPh sb="8" eb="10">
      <t>チョウサ</t>
    </rPh>
    <rPh sb="10" eb="12">
      <t>クブン</t>
    </rPh>
    <rPh sb="13" eb="15">
      <t>ザイコ</t>
    </rPh>
    <rPh sb="15" eb="17">
      <t>チョウサ</t>
    </rPh>
    <rPh sb="17" eb="19">
      <t>クブン</t>
    </rPh>
    <phoneticPr fontId="6"/>
  </si>
  <si>
    <t>仕分場在庫調査(終了)の指示が作成されていないため、在庫調査指示が作成できません。</t>
    <phoneticPr fontId="6"/>
  </si>
  <si>
    <t>必須チェック(グリッド内入力項目含む)</t>
    <phoneticPr fontId="37"/>
  </si>
  <si>
    <t>入力制限(グリッド内入力項目含む)</t>
    <rPh sb="9" eb="10">
      <t>ナイ</t>
    </rPh>
    <rPh sb="10" eb="12">
      <t>ニュウリョク</t>
    </rPh>
    <rPh sb="12" eb="14">
      <t>コウモク</t>
    </rPh>
    <rPh sb="14" eb="15">
      <t>フク</t>
    </rPh>
    <phoneticPr fontId="6"/>
  </si>
  <si>
    <t>値をマスタ(DB)から正しく取得していること</t>
    <rPh sb="0" eb="1">
      <t>アタイ</t>
    </rPh>
    <phoneticPr fontId="37"/>
  </si>
  <si>
    <t>MAX桁数(取込での入力含む)</t>
    <rPh sb="6" eb="8">
      <t>トリコミ</t>
    </rPh>
    <rPh sb="10" eb="12">
      <t>ニュウリョク</t>
    </rPh>
    <rPh sb="12" eb="13">
      <t>フク</t>
    </rPh>
    <phoneticPr fontId="37"/>
  </si>
  <si>
    <t>②銘柄CD(実績)</t>
    <rPh sb="1" eb="3">
      <t>メイガラ</t>
    </rPh>
    <rPh sb="6" eb="8">
      <t>ジッセキ</t>
    </rPh>
    <phoneticPr fontId="6"/>
  </si>
  <si>
    <t>対象データを登録しますか?</t>
    <phoneticPr fontId="6"/>
  </si>
  <si>
    <t>句点が｢、｣で統一されていること</t>
    <phoneticPr fontId="72"/>
  </si>
  <si>
    <t xml:space="preserve">長音符号(ー)について、以下のとおりとなっていること
①語尾がer、or、ar等でおわる語は原則として長音符号を付けない
　&lt;例&gt; コンピュータ、モニタ、マスタ
②①に示す場合でも、長音の前の字数が2字以下の場合は長音符号を付ける。
　&lt;例&gt; カー、レバー、カバー、ブザー
</t>
    <phoneticPr fontId="72"/>
  </si>
  <si>
    <t xml:space="preserve">長音符号(ー)をハイフン等で代用していないこと
</t>
    <phoneticPr fontId="6"/>
  </si>
  <si>
    <t>山口</t>
    <rPh sb="0" eb="2">
      <t>ヤマグチ</t>
    </rPh>
    <phoneticPr fontId="6"/>
  </si>
  <si>
    <t>販売物流在庫情報.かし品数量</t>
    <rPh sb="11" eb="12">
      <t>ヒン</t>
    </rPh>
    <rPh sb="12" eb="14">
      <t>スウリョウ</t>
    </rPh>
    <phoneticPr fontId="6"/>
  </si>
  <si>
    <t>設定しない。</t>
    <rPh sb="0" eb="2">
      <t>セッテイ</t>
    </rPh>
    <phoneticPr fontId="6"/>
  </si>
  <si>
    <t>(5)入力.在庫調査区分=初期値</t>
    <rPh sb="6" eb="8">
      <t>ザイコ</t>
    </rPh>
    <rPh sb="8" eb="10">
      <t>チョウサ</t>
    </rPh>
    <rPh sb="10" eb="12">
      <t>クブン</t>
    </rPh>
    <rPh sb="13" eb="16">
      <t>ショキチ</t>
    </rPh>
    <phoneticPr fontId="6"/>
  </si>
  <si>
    <t>・荷主マスタ</t>
    <rPh sb="1" eb="3">
      <t>ニヌシ</t>
    </rPh>
    <phoneticPr fontId="6"/>
  </si>
  <si>
    <t>・ラインマスタ</t>
  </si>
  <si>
    <t>・ブロックマスタ</t>
  </si>
  <si>
    <t>・荷主拠点マスタ</t>
    <rPh sb="1" eb="3">
      <t>ニヌシ</t>
    </rPh>
    <rPh sb="3" eb="5">
      <t>キョテン</t>
    </rPh>
    <phoneticPr fontId="6"/>
  </si>
  <si>
    <t>ロケーションFromTo逆転</t>
    <phoneticPr fontId="6"/>
  </si>
  <si>
    <t>ライン/ブロックを入力してください。</t>
    <phoneticPr fontId="6"/>
  </si>
  <si>
    <t>入力.ライン/ブロックが未入力</t>
    <rPh sb="0" eb="2">
      <t>ニュウリョク</t>
    </rPh>
    <rPh sb="12" eb="15">
      <t>ミニュウリョク</t>
    </rPh>
    <phoneticPr fontId="6"/>
  </si>
  <si>
    <t>(B)入力.在庫調査区分が'01'(仕分場(開始))または'02'(仕分場(中間))または'03'(仕分場(終了))の場合</t>
    <rPh sb="3" eb="5">
      <t>ニュウリョク</t>
    </rPh>
    <rPh sb="6" eb="8">
      <t>ザイコ</t>
    </rPh>
    <rPh sb="8" eb="10">
      <t>チョウサ</t>
    </rPh>
    <rPh sb="10" eb="12">
      <t>クブン</t>
    </rPh>
    <rPh sb="22" eb="24">
      <t>カイシ</t>
    </rPh>
    <rPh sb="59" eb="61">
      <t>バアイ</t>
    </rPh>
    <phoneticPr fontId="6"/>
  </si>
  <si>
    <t>(C)入力.在庫調査区分が'02'(仕分場(中間))の場合</t>
    <rPh sb="3" eb="5">
      <t>ニュウリョク</t>
    </rPh>
    <rPh sb="6" eb="8">
      <t>ザイコ</t>
    </rPh>
    <rPh sb="8" eb="10">
      <t>チョウサ</t>
    </rPh>
    <rPh sb="10" eb="12">
      <t>クブン</t>
    </rPh>
    <rPh sb="27" eb="29">
      <t>バアイ</t>
    </rPh>
    <phoneticPr fontId="6"/>
  </si>
  <si>
    <t>入力.方面ピストン(手入力)が入力済で5桁以外</t>
    <rPh sb="0" eb="2">
      <t>ニュウリョク</t>
    </rPh>
    <rPh sb="3" eb="5">
      <t>ホウメン</t>
    </rPh>
    <rPh sb="10" eb="11">
      <t>テ</t>
    </rPh>
    <rPh sb="11" eb="13">
      <t>ニュウリョク</t>
    </rPh>
    <rPh sb="16" eb="17">
      <t>ケタ</t>
    </rPh>
    <rPh sb="17" eb="19">
      <t>イガイ</t>
    </rPh>
    <phoneticPr fontId="6"/>
  </si>
  <si>
    <t>方面ピストン(手入力)が不正です。</t>
    <phoneticPr fontId="6"/>
  </si>
  <si>
    <t>1.2.画面より渡されたデータをチェックする。</t>
    <rPh sb="4" eb="6">
      <t>ガメン</t>
    </rPh>
    <rPh sb="8" eb="9">
      <t>ワタ</t>
    </rPh>
    <phoneticPr fontId="6"/>
  </si>
  <si>
    <t>ロケーションCD(From)とロケーションCD(To)が</t>
    <phoneticPr fontId="6"/>
  </si>
  <si>
    <t>逆転している。</t>
    <phoneticPr fontId="6"/>
  </si>
  <si>
    <t>ライン/ブロックが未入力。</t>
    <phoneticPr fontId="6"/>
  </si>
  <si>
    <t>1.3.画面より渡された在庫調査区分の値を判定する。</t>
    <phoneticPr fontId="55"/>
  </si>
  <si>
    <t>(A)入力.在庫調査区分によって以下の処理を行う。</t>
    <phoneticPr fontId="6"/>
  </si>
  <si>
    <t>(7)棚卸データ登録</t>
    <rPh sb="3" eb="5">
      <t>タナオロシ</t>
    </rPh>
    <rPh sb="8" eb="10">
      <t>トウロク</t>
    </rPh>
    <phoneticPr fontId="6"/>
  </si>
  <si>
    <t>3.1.(7)(A)で取得した最小ロケーションCD</t>
    <rPh sb="11" eb="13">
      <t>シュトク</t>
    </rPh>
    <rPh sb="15" eb="17">
      <t>サイショウ</t>
    </rPh>
    <phoneticPr fontId="6"/>
  </si>
  <si>
    <t>3.1.(7)(B)で取得した最大ロケーションCD</t>
    <rPh sb="11" eb="13">
      <t>シュトク</t>
    </rPh>
    <rPh sb="15" eb="17">
      <t>サイダイ</t>
    </rPh>
    <phoneticPr fontId="6"/>
  </si>
  <si>
    <t>(iii)3.1.(7)(D)(a)(I)(i)で取得した在庫情報リストの件数分、繰り返し以下の処理を行う。</t>
    <rPh sb="29" eb="31">
      <t>ザイコ</t>
    </rPh>
    <rPh sb="31" eb="33">
      <t>ジョウホウ</t>
    </rPh>
    <rPh sb="37" eb="39">
      <t>ケンスウ</t>
    </rPh>
    <rPh sb="39" eb="40">
      <t>ブン</t>
    </rPh>
    <rPh sb="41" eb="42">
      <t>ク</t>
    </rPh>
    <rPh sb="43" eb="44">
      <t>カエ</t>
    </rPh>
    <rPh sb="45" eb="47">
      <t>イカ</t>
    </rPh>
    <rPh sb="48" eb="50">
      <t>ショリ</t>
    </rPh>
    <rPh sb="51" eb="52">
      <t>オコナ</t>
    </rPh>
    <phoneticPr fontId="6"/>
  </si>
  <si>
    <t>(iii)3.1.(7)(D)(a)(II)(i)で取得した在庫情報リストの件数分、繰り返し以下の処理を行う。</t>
    <rPh sb="30" eb="32">
      <t>ザイコ</t>
    </rPh>
    <rPh sb="32" eb="34">
      <t>ジョウホウ</t>
    </rPh>
    <rPh sb="38" eb="40">
      <t>ケンスウ</t>
    </rPh>
    <rPh sb="40" eb="41">
      <t>ブン</t>
    </rPh>
    <rPh sb="42" eb="43">
      <t>ク</t>
    </rPh>
    <rPh sb="44" eb="45">
      <t>カエ</t>
    </rPh>
    <rPh sb="46" eb="48">
      <t>イカ</t>
    </rPh>
    <rPh sb="49" eb="51">
      <t>ショリ</t>
    </rPh>
    <rPh sb="52" eb="53">
      <t>オコナ</t>
    </rPh>
    <phoneticPr fontId="6"/>
  </si>
  <si>
    <t>(イ)3.1.(7)(D)(b)(I)(i)在庫調査補正情報の件数分、繰り返し以下の処理を行う。</t>
    <rPh sb="31" eb="33">
      <t>ケンスウ</t>
    </rPh>
    <rPh sb="33" eb="34">
      <t>ブン</t>
    </rPh>
    <rPh sb="39" eb="41">
      <t>イカ</t>
    </rPh>
    <rPh sb="42" eb="44">
      <t>ショリ</t>
    </rPh>
    <rPh sb="45" eb="46">
      <t>オコナ</t>
    </rPh>
    <phoneticPr fontId="6"/>
  </si>
  <si>
    <t>3.1.(7)(D)(b)(I)(ii)(ア)で</t>
  </si>
  <si>
    <t>(カ)該当データがある場合、3.1.(7)(D)(b)(I)(ii)(オ)のケース明細情報からケース明細情報の削除を行う。</t>
    <rPh sb="3" eb="5">
      <t>ガイトウ</t>
    </rPh>
    <rPh sb="11" eb="13">
      <t>バアイ</t>
    </rPh>
    <rPh sb="41" eb="43">
      <t>メイサイ</t>
    </rPh>
    <rPh sb="43" eb="45">
      <t>ジョウホウ</t>
    </rPh>
    <rPh sb="50" eb="52">
      <t>メイサイ</t>
    </rPh>
    <rPh sb="52" eb="54">
      <t>ジョウホウ</t>
    </rPh>
    <rPh sb="55" eb="57">
      <t>サクジョ</t>
    </rPh>
    <phoneticPr fontId="6"/>
  </si>
  <si>
    <t>(ク)該当データがある場合、3.1.(7)(D)(b)(I)(ii)(キ)の追跡情報(棚卸)から追跡情報(棚卸)の削除を行う。</t>
    <rPh sb="3" eb="5">
      <t>ガイトウ</t>
    </rPh>
    <rPh sb="11" eb="13">
      <t>バアイ</t>
    </rPh>
    <rPh sb="38" eb="40">
      <t>ツイセキ</t>
    </rPh>
    <rPh sb="40" eb="42">
      <t>ジョウホウ</t>
    </rPh>
    <rPh sb="43" eb="45">
      <t>タナオロシ</t>
    </rPh>
    <rPh sb="48" eb="50">
      <t>ツイセキ</t>
    </rPh>
    <rPh sb="50" eb="52">
      <t>ジョウホウ</t>
    </rPh>
    <rPh sb="53" eb="55">
      <t>タナオロシ</t>
    </rPh>
    <rPh sb="57" eb="59">
      <t>サクジョ</t>
    </rPh>
    <phoneticPr fontId="6"/>
  </si>
  <si>
    <t>(ケ)3.1.(7)(D)(b)(I)(i)在庫調査補正情報の削除を行う。</t>
  </si>
  <si>
    <t>(コ)3.1.(7)(D)(b)(I)(i)ケース在庫調査情報の削除を行う。</t>
  </si>
  <si>
    <t>(IV)3.1.(7)(D)(b)(II)で取得した在庫情報リストの件数分、繰り返し以下の処理を行う。</t>
    <rPh sb="34" eb="36">
      <t>ケンスウ</t>
    </rPh>
    <rPh sb="36" eb="37">
      <t>ブン</t>
    </rPh>
    <rPh sb="38" eb="39">
      <t>ク</t>
    </rPh>
    <rPh sb="40" eb="41">
      <t>カエ</t>
    </rPh>
    <rPh sb="42" eb="44">
      <t>イカ</t>
    </rPh>
    <rPh sb="45" eb="47">
      <t>ショリ</t>
    </rPh>
    <rPh sb="48" eb="49">
      <t>オコナ</t>
    </rPh>
    <phoneticPr fontId="6"/>
  </si>
  <si>
    <t>(IV)3.1.(7)(D)(c)(II)で取得した方面別残数リストの件数分、繰り返し以下の処理を行う。</t>
    <rPh sb="35" eb="37">
      <t>ケンスウ</t>
    </rPh>
    <rPh sb="37" eb="38">
      <t>ブン</t>
    </rPh>
    <rPh sb="39" eb="40">
      <t>ク</t>
    </rPh>
    <rPh sb="41" eb="42">
      <t>カエ</t>
    </rPh>
    <rPh sb="43" eb="45">
      <t>イカ</t>
    </rPh>
    <rPh sb="46" eb="48">
      <t>ショリ</t>
    </rPh>
    <rPh sb="49" eb="50">
      <t>オコナ</t>
    </rPh>
    <phoneticPr fontId="6"/>
  </si>
  <si>
    <t>3.1.(7)(D)(d)(I)で取得した仕分日</t>
    <rPh sb="17" eb="19">
      <t>シュトク</t>
    </rPh>
    <rPh sb="21" eb="23">
      <t>シワケ</t>
    </rPh>
    <rPh sb="23" eb="24">
      <t>ビ</t>
    </rPh>
    <phoneticPr fontId="6"/>
  </si>
  <si>
    <t>3.1.(7)(D)(d)(VI)で取得した仕分場在庫情報リストを</t>
    <rPh sb="22" eb="24">
      <t>シワ</t>
    </rPh>
    <rPh sb="27" eb="29">
      <t>ジョウホウ</t>
    </rPh>
    <phoneticPr fontId="6"/>
  </si>
  <si>
    <t>3.1.(7)(D)(d)(VIII)で取得した離島在庫情報リストを</t>
    <rPh sb="24" eb="26">
      <t>リトウ</t>
    </rPh>
    <rPh sb="28" eb="30">
      <t>ジョウホウ</t>
    </rPh>
    <phoneticPr fontId="6"/>
  </si>
  <si>
    <t>(ii)3.1.(7)(D)(d)(III)で取得した販売物流在庫情報リストの件数分、繰り返し以下の処理を行う。</t>
    <rPh sb="27" eb="29">
      <t>ハンバイ</t>
    </rPh>
    <rPh sb="29" eb="31">
      <t>ブツリュウ</t>
    </rPh>
    <rPh sb="39" eb="41">
      <t>ケンスウ</t>
    </rPh>
    <rPh sb="41" eb="42">
      <t>ブン</t>
    </rPh>
    <rPh sb="43" eb="44">
      <t>ク</t>
    </rPh>
    <rPh sb="45" eb="46">
      <t>カエ</t>
    </rPh>
    <rPh sb="47" eb="49">
      <t>イカ</t>
    </rPh>
    <rPh sb="50" eb="52">
      <t>ショリ</t>
    </rPh>
    <rPh sb="53" eb="54">
      <t>オコナ</t>
    </rPh>
    <phoneticPr fontId="6"/>
  </si>
  <si>
    <t>-3.1.(7)(D)(d)(IX)(ii)(ア)で取得した在庫数</t>
    <rPh sb="26" eb="28">
      <t>シュトク</t>
    </rPh>
    <rPh sb="30" eb="33">
      <t>ザイコスウ</t>
    </rPh>
    <phoneticPr fontId="6"/>
  </si>
  <si>
    <t>-3.1.(7)(D)(d)(IX)(ii)(イ)で取得した在庫数</t>
    <rPh sb="26" eb="28">
      <t>シュトク</t>
    </rPh>
    <rPh sb="30" eb="32">
      <t>ザイコ</t>
    </rPh>
    <rPh sb="32" eb="33">
      <t>スウ</t>
    </rPh>
    <phoneticPr fontId="6"/>
  </si>
  <si>
    <t>-3.1.(7)(D)(d)(IX)(ii)(ウ)で取得した在庫数</t>
    <rPh sb="26" eb="28">
      <t>シュトク</t>
    </rPh>
    <rPh sb="30" eb="32">
      <t>ザイコ</t>
    </rPh>
    <rPh sb="32" eb="33">
      <t>スウ</t>
    </rPh>
    <phoneticPr fontId="6"/>
  </si>
  <si>
    <t>-3.1.(7)(D)(d)(IX)(ii)(エ)で取得した在庫数</t>
    <rPh sb="26" eb="28">
      <t>シュトク</t>
    </rPh>
    <rPh sb="30" eb="32">
      <t>ザイコ</t>
    </rPh>
    <rPh sb="32" eb="33">
      <t>スウ</t>
    </rPh>
    <phoneticPr fontId="6"/>
  </si>
  <si>
    <t>(III)3.1.(7)(D)(e)(I)で取得した販売物流在庫情報リストの件数分、繰り返し以下の処理を行う。</t>
    <rPh sb="38" eb="40">
      <t>ケンスウ</t>
    </rPh>
    <rPh sb="40" eb="41">
      <t>ブン</t>
    </rPh>
    <rPh sb="42" eb="43">
      <t>ク</t>
    </rPh>
    <rPh sb="44" eb="45">
      <t>カエ</t>
    </rPh>
    <rPh sb="46" eb="48">
      <t>イカ</t>
    </rPh>
    <rPh sb="49" eb="51">
      <t>ショリ</t>
    </rPh>
    <rPh sb="52" eb="53">
      <t>オコナ</t>
    </rPh>
    <phoneticPr fontId="6"/>
  </si>
  <si>
    <t>3.1.(7)(D)(f)(IV)で取得した過不足計(返品)情報リストを</t>
  </si>
  <si>
    <t>3.1.(7)(D)(f)(VI)で取得した</t>
  </si>
  <si>
    <t>3.1.(7)(D)(f)(VII)で取得したり災品情報リストを</t>
    <rPh sb="26" eb="28">
      <t>ジョウホウ</t>
    </rPh>
    <phoneticPr fontId="6"/>
  </si>
  <si>
    <t>3.1.(7)(D)(f)(VIII)で取得した</t>
  </si>
  <si>
    <t>3.1.(7)(D)(f)(IX)で取得した一括登録個装数情報リストを</t>
    <rPh sb="22" eb="24">
      <t>イッカツ</t>
    </rPh>
    <rPh sb="24" eb="26">
      <t>トウロク</t>
    </rPh>
    <rPh sb="26" eb="28">
      <t>コソウ</t>
    </rPh>
    <rPh sb="28" eb="29">
      <t>スウ</t>
    </rPh>
    <rPh sb="29" eb="31">
      <t>ジョウホウ</t>
    </rPh>
    <phoneticPr fontId="6"/>
  </si>
  <si>
    <t>(ii)3.1.(7)(D)(f)(II)で取得した販売物流在庫情報リストの件数分、繰り返し以下の処理を行う。</t>
    <rPh sb="26" eb="28">
      <t>ハンバイ</t>
    </rPh>
    <rPh sb="28" eb="30">
      <t>ブツリュウ</t>
    </rPh>
    <rPh sb="30" eb="32">
      <t>ザイコ</t>
    </rPh>
    <rPh sb="32" eb="34">
      <t>ジョウホウ</t>
    </rPh>
    <rPh sb="38" eb="40">
      <t>ケンスウ</t>
    </rPh>
    <rPh sb="40" eb="41">
      <t>ブン</t>
    </rPh>
    <rPh sb="42" eb="43">
      <t>ク</t>
    </rPh>
    <rPh sb="44" eb="45">
      <t>カエ</t>
    </rPh>
    <rPh sb="46" eb="48">
      <t>イカ</t>
    </rPh>
    <rPh sb="49" eb="51">
      <t>ショリ</t>
    </rPh>
    <rPh sb="52" eb="53">
      <t>オコナ</t>
    </rPh>
    <phoneticPr fontId="6"/>
  </si>
  <si>
    <t>3.1.(7)(D)(f)(X)(ii)(ア)で取得した数量</t>
    <rPh sb="28" eb="30">
      <t>スウリョウ</t>
    </rPh>
    <phoneticPr fontId="6"/>
  </si>
  <si>
    <t>3.1.(7)(D)(f)(X)(ii)(イ)で取得した数量</t>
    <rPh sb="28" eb="30">
      <t>スウリョウ</t>
    </rPh>
    <phoneticPr fontId="6"/>
  </si>
  <si>
    <t>3.1.(7)(D)(f)(X)(ii)(ウ)で取得した数量</t>
  </si>
  <si>
    <t>3.1.(7)(D)(f)(X)(ii)(エ)で取得した数量</t>
  </si>
  <si>
    <t>3.1.(7)(D)(f)(X)(ii)(オ)で取得した数量</t>
  </si>
  <si>
    <t>'0'埋め+3.1.(7)(E)で取得したWMS棚卸バッチNo.</t>
    <rPh sb="2" eb="3">
      <t>ウ</t>
    </rPh>
    <phoneticPr fontId="6"/>
  </si>
  <si>
    <t>(6)入力チェック</t>
    <rPh sb="3" eb="5">
      <t>ニュウリョク</t>
    </rPh>
    <phoneticPr fontId="6"/>
  </si>
  <si>
    <t>(a)'00'(保管場)の場合</t>
    <rPh sb="13" eb="15">
      <t>バアイ</t>
    </rPh>
    <phoneticPr fontId="6"/>
  </si>
  <si>
    <t>(I)移動中数存在チェック</t>
    <rPh sb="3" eb="7">
      <t>イドウチュウスウ</t>
    </rPh>
    <rPh sb="7" eb="9">
      <t>ソンザイ</t>
    </rPh>
    <phoneticPr fontId="6"/>
  </si>
  <si>
    <t>(i)在庫をリスト検索、レコード数を取得する。</t>
    <rPh sb="3" eb="5">
      <t>ザイコ</t>
    </rPh>
    <rPh sb="9" eb="11">
      <t>ケンサク</t>
    </rPh>
    <rPh sb="16" eb="17">
      <t>スウ</t>
    </rPh>
    <rPh sb="18" eb="20">
      <t>シュトク</t>
    </rPh>
    <phoneticPr fontId="6"/>
  </si>
  <si>
    <t>(b)'01'(仕分場(開始))の場合</t>
    <rPh sb="8" eb="10">
      <t>シワ</t>
    </rPh>
    <rPh sb="10" eb="11">
      <t>バ</t>
    </rPh>
    <rPh sb="12" eb="14">
      <t>カイシ</t>
    </rPh>
    <rPh sb="17" eb="19">
      <t>バアイ</t>
    </rPh>
    <phoneticPr fontId="6"/>
  </si>
  <si>
    <t>(I)仕分一連処理確認</t>
    <rPh sb="3" eb="5">
      <t>シワ</t>
    </rPh>
    <rPh sb="5" eb="7">
      <t>イチレン</t>
    </rPh>
    <rPh sb="7" eb="9">
      <t>ショリ</t>
    </rPh>
    <rPh sb="9" eb="11">
      <t>カクニン</t>
    </rPh>
    <phoneticPr fontId="6"/>
  </si>
  <si>
    <t>(i)仕分拠点管理をリスト検索、レコード数を取得する。</t>
    <phoneticPr fontId="6"/>
  </si>
  <si>
    <t>(II)移動中数存在チェック</t>
    <phoneticPr fontId="6"/>
  </si>
  <si>
    <t>(c)'02'(仕分場(中間))の場合</t>
    <rPh sb="17" eb="19">
      <t>バアイ</t>
    </rPh>
    <phoneticPr fontId="6"/>
  </si>
  <si>
    <t>(II)在庫調査状況確認</t>
    <rPh sb="4" eb="6">
      <t>ザイコ</t>
    </rPh>
    <rPh sb="6" eb="8">
      <t>チョウサ</t>
    </rPh>
    <rPh sb="8" eb="10">
      <t>ジョウキョウ</t>
    </rPh>
    <rPh sb="10" eb="12">
      <t>カクニン</t>
    </rPh>
    <phoneticPr fontId="6"/>
  </si>
  <si>
    <t>(i)棚卸ヘッダをリスト検索、レコード数を取得する。</t>
    <phoneticPr fontId="6"/>
  </si>
  <si>
    <t>(III)移動中数存在チェック</t>
    <phoneticPr fontId="6"/>
  </si>
  <si>
    <t>(d)在庫調査区分が'03'(仕分場(終了))の場合</t>
    <rPh sb="3" eb="5">
      <t>ザイコ</t>
    </rPh>
    <rPh sb="5" eb="7">
      <t>チョウサ</t>
    </rPh>
    <rPh sb="7" eb="9">
      <t>クブン</t>
    </rPh>
    <rPh sb="19" eb="21">
      <t>シュウリョウ</t>
    </rPh>
    <rPh sb="24" eb="26">
      <t>バアイ</t>
    </rPh>
    <phoneticPr fontId="6"/>
  </si>
  <si>
    <t>3.1.(2)で取得した拠点ID</t>
    <rPh sb="12" eb="14">
      <t>キョテン</t>
    </rPh>
    <phoneticPr fontId="21"/>
  </si>
  <si>
    <t>3.1.(3)で取得した荷主ID</t>
    <rPh sb="12" eb="14">
      <t>ニヌシ</t>
    </rPh>
    <phoneticPr fontId="21"/>
  </si>
  <si>
    <t>3.1.(5)で取得したシステム管理日付</t>
    <rPh sb="8" eb="10">
      <t>シュトク</t>
    </rPh>
    <rPh sb="16" eb="18">
      <t>カンリ</t>
    </rPh>
    <rPh sb="18" eb="20">
      <t>ヒヅケ</t>
    </rPh>
    <phoneticPr fontId="21"/>
  </si>
  <si>
    <t>(II)方面指示終了確認</t>
    <rPh sb="4" eb="8">
      <t>ホウメンシジ</t>
    </rPh>
    <rPh sb="8" eb="10">
      <t>シュウリョウ</t>
    </rPh>
    <rPh sb="10" eb="12">
      <t>カクニン</t>
    </rPh>
    <phoneticPr fontId="6"/>
  </si>
  <si>
    <t>(i)在庫をリスト検索、レコード数を取得する。</t>
    <phoneticPr fontId="6"/>
  </si>
  <si>
    <t>(e)'04'(引取場)の場合</t>
    <rPh sb="8" eb="9">
      <t>ヒ</t>
    </rPh>
    <rPh sb="9" eb="10">
      <t>ト</t>
    </rPh>
    <rPh sb="10" eb="11">
      <t>バ</t>
    </rPh>
    <rPh sb="13" eb="15">
      <t>バアイ</t>
    </rPh>
    <phoneticPr fontId="6"/>
  </si>
  <si>
    <t>(I)販売物流在庫情報存在チェック</t>
    <rPh sb="3" eb="5">
      <t>ハンバイ</t>
    </rPh>
    <rPh sb="5" eb="7">
      <t>ブツリュウ</t>
    </rPh>
    <rPh sb="7" eb="9">
      <t>ザイコ</t>
    </rPh>
    <rPh sb="9" eb="11">
      <t>ジョウホウ</t>
    </rPh>
    <rPh sb="11" eb="13">
      <t>ソンザイ</t>
    </rPh>
    <phoneticPr fontId="6"/>
  </si>
  <si>
    <t>(i)販売物流在庫情報をリスト検索、レコード数を取得する。</t>
    <phoneticPr fontId="6"/>
  </si>
  <si>
    <t>(II)保管場ロケ在庫調査状況チェック</t>
    <rPh sb="4" eb="6">
      <t>ホカン</t>
    </rPh>
    <rPh sb="6" eb="7">
      <t>バ</t>
    </rPh>
    <rPh sb="9" eb="11">
      <t>ザイコ</t>
    </rPh>
    <rPh sb="11" eb="13">
      <t>チョウサ</t>
    </rPh>
    <rPh sb="13" eb="15">
      <t>ジョウキョウ</t>
    </rPh>
    <phoneticPr fontId="6"/>
  </si>
  <si>
    <t>(i)ロケーションマスタをリスト検索、レコード数を取得する。</t>
    <phoneticPr fontId="6"/>
  </si>
  <si>
    <t>(III)仕分場在庫調査対象外拠点コード取得</t>
    <rPh sb="5" eb="7">
      <t>シワケ</t>
    </rPh>
    <rPh sb="7" eb="8">
      <t>バ</t>
    </rPh>
    <rPh sb="8" eb="10">
      <t>ザイコ</t>
    </rPh>
    <rPh sb="10" eb="12">
      <t>チョウサ</t>
    </rPh>
    <rPh sb="12" eb="14">
      <t>タイショウ</t>
    </rPh>
    <rPh sb="14" eb="15">
      <t>ガイ</t>
    </rPh>
    <rPh sb="15" eb="17">
      <t>キョテン</t>
    </rPh>
    <rPh sb="20" eb="22">
      <t>シュトク</t>
    </rPh>
    <phoneticPr fontId="6"/>
  </si>
  <si>
    <t>(i)区分値マスタを単一検索、区分値明細IDを取得する。</t>
    <rPh sb="3" eb="5">
      <t>クブン</t>
    </rPh>
    <rPh sb="5" eb="6">
      <t>アタイ</t>
    </rPh>
    <rPh sb="10" eb="12">
      <t>タンイツ</t>
    </rPh>
    <rPh sb="15" eb="17">
      <t>クブン</t>
    </rPh>
    <rPh sb="17" eb="18">
      <t>アタイ</t>
    </rPh>
    <rPh sb="18" eb="20">
      <t>メイサイ</t>
    </rPh>
    <rPh sb="23" eb="25">
      <t>シュトク</t>
    </rPh>
    <phoneticPr fontId="6"/>
  </si>
  <si>
    <t>(ii)該当データなしの場合</t>
    <rPh sb="4" eb="6">
      <t>ガイトウ</t>
    </rPh>
    <rPh sb="12" eb="14">
      <t>バアイ</t>
    </rPh>
    <phoneticPr fontId="6"/>
  </si>
  <si>
    <t>(ア)ロケーションマスタをリスト検索、レコード数を取得する。</t>
    <phoneticPr fontId="6"/>
  </si>
  <si>
    <t>(イ)エラーが発生した場合、エラーメッセージを出力し、処理を中断する。</t>
    <phoneticPr fontId="6"/>
  </si>
  <si>
    <t>(f)在庫調査区分が'05'(かし品)の場合</t>
    <rPh sb="3" eb="5">
      <t>ザイコ</t>
    </rPh>
    <rPh sb="5" eb="7">
      <t>チョウサ</t>
    </rPh>
    <rPh sb="7" eb="9">
      <t>クブン</t>
    </rPh>
    <rPh sb="17" eb="18">
      <t>ヒン</t>
    </rPh>
    <rPh sb="20" eb="22">
      <t>バアイ</t>
    </rPh>
    <phoneticPr fontId="6"/>
  </si>
  <si>
    <t>(g)在庫調査区分が'06'(不適品)の場合</t>
    <rPh sb="3" eb="5">
      <t>ザイコ</t>
    </rPh>
    <rPh sb="5" eb="7">
      <t>チョウサ</t>
    </rPh>
    <rPh sb="7" eb="9">
      <t>クブン</t>
    </rPh>
    <rPh sb="15" eb="18">
      <t>フテキヒン</t>
    </rPh>
    <rPh sb="20" eb="22">
      <t>バアイ</t>
    </rPh>
    <phoneticPr fontId="6"/>
  </si>
  <si>
    <t>(i)検索条件から販売物流在庫情報をリスト検索、レコード数を取得する。</t>
    <rPh sb="3" eb="5">
      <t>ケンサク</t>
    </rPh>
    <phoneticPr fontId="6"/>
  </si>
  <si>
    <t>3.1.(7)(E)で取得したWMS棚卸バッチNo.</t>
    <phoneticPr fontId="6"/>
  </si>
  <si>
    <t>3.1.(7)(G)(a)で採番した棚卸ヘッダID</t>
    <rPh sb="14" eb="16">
      <t>サイバン</t>
    </rPh>
    <rPh sb="18" eb="20">
      <t>タナオロシ</t>
    </rPh>
    <phoneticPr fontId="6"/>
  </si>
  <si>
    <t>C</t>
    <phoneticPr fontId="6"/>
  </si>
  <si>
    <t>・方面別残数</t>
    <rPh sb="1" eb="4">
      <t>ホウメンベツ</t>
    </rPh>
    <rPh sb="4" eb="6">
      <t>ザンスウ</t>
    </rPh>
    <phoneticPr fontId="6"/>
  </si>
  <si>
    <t>方面ピストン(手入力)が入力済で5桁以外</t>
    <phoneticPr fontId="6"/>
  </si>
  <si>
    <t>方面ピストン(手入力)</t>
    <phoneticPr fontId="6"/>
  </si>
  <si>
    <t>2.1.画面より渡された在庫調査区分の値を判定する。</t>
    <rPh sb="12" eb="14">
      <t>ザイコ</t>
    </rPh>
    <rPh sb="14" eb="16">
      <t>チョウサ</t>
    </rPh>
    <rPh sb="16" eb="18">
      <t>クブン</t>
    </rPh>
    <rPh sb="19" eb="20">
      <t>アタイ</t>
    </rPh>
    <rPh sb="21" eb="23">
      <t>ハンテイ</t>
    </rPh>
    <phoneticPr fontId="6"/>
  </si>
  <si>
    <t>・組織マスタ</t>
    <rPh sb="1" eb="3">
      <t>ソシキ</t>
    </rPh>
    <phoneticPr fontId="6"/>
  </si>
  <si>
    <t>・追跡情報(棚卸)</t>
  </si>
  <si>
    <t>・ロット</t>
  </si>
  <si>
    <t>・ケース在庫調査情報</t>
  </si>
  <si>
    <t>・在庫調査補正情報</t>
  </si>
  <si>
    <t>・さしずデータ(取替用)</t>
  </si>
  <si>
    <t>・方面属性マスタ</t>
  </si>
  <si>
    <t>・拠点採番マスタ</t>
  </si>
  <si>
    <t>・製造年月日</t>
  </si>
  <si>
    <t>2.2.画面より渡されたデータで入力情報のテーブルを検索する。</t>
    <rPh sb="4" eb="6">
      <t>ガメン</t>
    </rPh>
    <rPh sb="8" eb="9">
      <t>ワタ</t>
    </rPh>
    <rPh sb="16" eb="18">
      <t>ニュウリョク</t>
    </rPh>
    <rPh sb="18" eb="20">
      <t>ジョウホウ</t>
    </rPh>
    <rPh sb="26" eb="28">
      <t>ケンサク</t>
    </rPh>
    <phoneticPr fontId="6"/>
  </si>
  <si>
    <t>2.3.検索結果をチェックする。</t>
    <rPh sb="4" eb="6">
      <t>ケンサク</t>
    </rPh>
    <rPh sb="6" eb="8">
      <t>ケッカ</t>
    </rPh>
    <phoneticPr fontId="6"/>
  </si>
  <si>
    <t>2.4.出力情報のテーブルに登録する。</t>
    <phoneticPr fontId="6"/>
  </si>
  <si>
    <t>正常に更新されました。</t>
  </si>
  <si>
    <t>TRDIRECTREST.SOTEDUNIT + TRDIRECTREST.PISTONTYPE</t>
    <phoneticPr fontId="6"/>
  </si>
  <si>
    <t>M_CLIN.LINCD,M_CBLK.BLKCD</t>
    <phoneticPr fontId="6"/>
  </si>
  <si>
    <t>1.0</t>
    <phoneticPr fontId="9"/>
  </si>
  <si>
    <t>M_WAREHOUSE.WAREHOUSE_CD + M_WAREHOUSE.WAREHOUSE_NM</t>
    <phoneticPr fontId="6"/>
  </si>
  <si>
    <t>M_CUSTOMER.CUSTOMER_CD+M_CUSTOMER.CUSTOMER_NM</t>
    <phoneticPr fontId="6"/>
  </si>
  <si>
    <t>resources/common/centerClass/keyValueList</t>
    <phoneticPr fontId="6"/>
  </si>
  <si>
    <t>キャッシュ優先、倉庫の場合のみ</t>
    <rPh sb="5" eb="7">
      <t>ユウセン</t>
    </rPh>
    <rPh sb="8" eb="10">
      <t>ソウコ</t>
    </rPh>
    <rPh sb="11" eb="13">
      <t>バアイ</t>
    </rPh>
    <phoneticPr fontId="6"/>
  </si>
  <si>
    <t>キャッシュ優先、保税の場合のみ</t>
    <rPh sb="5" eb="7">
      <t>ユウセン</t>
    </rPh>
    <rPh sb="8" eb="10">
      <t>ホゼイ</t>
    </rPh>
    <rPh sb="11" eb="13">
      <t>バアイ</t>
    </rPh>
    <phoneticPr fontId="6"/>
  </si>
  <si>
    <t>倉庫の場合のみ</t>
    <phoneticPr fontId="6"/>
  </si>
  <si>
    <t>拠点マスタに存在しません。</t>
    <rPh sb="0" eb="2">
      <t>キョテン</t>
    </rPh>
    <phoneticPr fontId="6"/>
  </si>
  <si>
    <t>荷主拠点マスタに存在しません。</t>
    <rPh sb="2" eb="4">
      <t>キョテン</t>
    </rPh>
    <phoneticPr fontId="6"/>
  </si>
  <si>
    <t>仕分一連処理未実施のため、棚卸データを作成できません。</t>
    <phoneticPr fontId="6"/>
  </si>
  <si>
    <t>区分値明細マスタ</t>
    <rPh sb="0" eb="2">
      <t>クブン</t>
    </rPh>
    <rPh sb="2" eb="3">
      <t>アタイ</t>
    </rPh>
    <rPh sb="3" eb="5">
      <t>メイサイ</t>
    </rPh>
    <phoneticPr fontId="6"/>
  </si>
  <si>
    <t>'ZZ'(持ち戻りロケーション)</t>
    <phoneticPr fontId="6"/>
  </si>
  <si>
    <t>SUM(①引当可能数),</t>
    <phoneticPr fontId="6"/>
  </si>
  <si>
    <t>+','</t>
    <phoneticPr fontId="6"/>
  </si>
  <si>
    <t>CONVERT(varchar,</t>
    <phoneticPr fontId="6"/>
  </si>
  <si>
    <t>+CONVERT(varchar,</t>
    <phoneticPr fontId="6"/>
  </si>
  <si>
    <t>①さしず実績枝番号)</t>
    <phoneticPr fontId="6"/>
  </si>
  <si>
    <t>設定したダミーさしず番号リスト</t>
    <phoneticPr fontId="6"/>
  </si>
  <si>
    <t>(d)'04'(引取場)の場合、以下の処理を行う。</t>
    <rPh sb="8" eb="9">
      <t>ヒ</t>
    </rPh>
    <rPh sb="9" eb="10">
      <t>ト</t>
    </rPh>
    <rPh sb="10" eb="11">
      <t>バ</t>
    </rPh>
    <phoneticPr fontId="6"/>
  </si>
  <si>
    <t>②さしずヘッダ</t>
    <phoneticPr fontId="6"/>
  </si>
  <si>
    <t>さしずヘッダ</t>
    <phoneticPr fontId="6"/>
  </si>
  <si>
    <t>①さしずヘッダID</t>
    <phoneticPr fontId="6"/>
  </si>
  <si>
    <t>N</t>
    <phoneticPr fontId="6"/>
  </si>
  <si>
    <t>(内部結合)</t>
    <phoneticPr fontId="6"/>
  </si>
  <si>
    <t>③拠点マスタ</t>
    <rPh sb="1" eb="3">
      <t>キョテン</t>
    </rPh>
    <phoneticPr fontId="6"/>
  </si>
  <si>
    <t>④組織マスタ</t>
    <rPh sb="1" eb="3">
      <t>ソシキ</t>
    </rPh>
    <phoneticPr fontId="6"/>
  </si>
  <si>
    <t>③拠点CD</t>
    <rPh sb="1" eb="3">
      <t>キョテン</t>
    </rPh>
    <phoneticPr fontId="6"/>
  </si>
  <si>
    <t xml:space="preserve">④適用開始年月日 </t>
    <phoneticPr fontId="6"/>
  </si>
  <si>
    <t>④適用終了年月日</t>
    <phoneticPr fontId="6"/>
  </si>
  <si>
    <t>④廃止年月日</t>
    <phoneticPr fontId="6"/>
  </si>
  <si>
    <t>④倉庫機能区分</t>
    <rPh sb="1" eb="7">
      <t>ソウコキノウクブン</t>
    </rPh>
    <phoneticPr fontId="6"/>
  </si>
  <si>
    <t>N</t>
    <phoneticPr fontId="6"/>
  </si>
  <si>
    <t>倉庫マスタ</t>
    <rPh sb="0" eb="2">
      <t>ソウコ</t>
    </rPh>
    <phoneticPr fontId="6"/>
  </si>
  <si>
    <t>①倉庫ID</t>
    <rPh sb="1" eb="3">
      <t>ソウコ</t>
    </rPh>
    <phoneticPr fontId="7"/>
  </si>
  <si>
    <t>(内部結合)</t>
    <phoneticPr fontId="6"/>
  </si>
  <si>
    <t>&gt;</t>
  </si>
  <si>
    <t>⑤倉庫ID</t>
    <rPh sb="1" eb="3">
      <t>ソウコ</t>
    </rPh>
    <phoneticPr fontId="6"/>
  </si>
  <si>
    <t>⑦倉庫ID</t>
    <rPh sb="1" eb="3">
      <t>ソウコ</t>
    </rPh>
    <phoneticPr fontId="6"/>
  </si>
  <si>
    <t>SUM(①販売数量、ダンボール数)</t>
    <phoneticPr fontId="6"/>
  </si>
  <si>
    <t>SUM(①販売数量、カートン数)</t>
    <phoneticPr fontId="6"/>
  </si>
  <si>
    <t>SUM(①販売数量、個数)</t>
    <rPh sb="10" eb="12">
      <t>コスウ</t>
    </rPh>
    <phoneticPr fontId="6"/>
  </si>
  <si>
    <t>&gt;=</t>
    <phoneticPr fontId="6"/>
  </si>
  <si>
    <t>'00'</t>
    <phoneticPr fontId="6"/>
  </si>
  <si>
    <t>AND</t>
    <phoneticPr fontId="6"/>
  </si>
  <si>
    <t>(</t>
    <phoneticPr fontId="6"/>
  </si>
  <si>
    <t>&lt;=</t>
    <phoneticPr fontId="6"/>
  </si>
  <si>
    <t>'19'</t>
    <phoneticPr fontId="6"/>
  </si>
  <si>
    <t>'40'</t>
    <phoneticPr fontId="6"/>
  </si>
  <si>
    <t>'99'</t>
    <phoneticPr fontId="6"/>
  </si>
  <si>
    <t>'2'</t>
    <phoneticPr fontId="6"/>
  </si>
  <si>
    <t>'9'</t>
    <phoneticPr fontId="6"/>
  </si>
  <si>
    <t>③商品CD</t>
    <rPh sb="1" eb="3">
      <t>ショウヒン</t>
    </rPh>
    <phoneticPr fontId="6"/>
  </si>
  <si>
    <t>③銘柄マスタ</t>
    <rPh sb="1" eb="3">
      <t>メイガラ</t>
    </rPh>
    <phoneticPr fontId="6"/>
  </si>
  <si>
    <t>・倉庫マスタ</t>
    <rPh sb="1" eb="3">
      <t>ソウコ</t>
    </rPh>
    <phoneticPr fontId="6"/>
  </si>
  <si>
    <t>(①)在庫調査補正情報.挿入ダミーケース明細番号を変数.ダミーケース明細番号リストに追加(add)する。</t>
    <rPh sb="12" eb="14">
      <t>ソウニュウ</t>
    </rPh>
    <rPh sb="20" eb="22">
      <t>メイサイ</t>
    </rPh>
    <rPh sb="22" eb="24">
      <t>バンゴウ</t>
    </rPh>
    <rPh sb="25" eb="27">
      <t>ヘンスウ</t>
    </rPh>
    <phoneticPr fontId="6"/>
  </si>
  <si>
    <t>YYYYMM</t>
    <phoneticPr fontId="6"/>
  </si>
  <si>
    <t>拠点ID</t>
    <rPh sb="0" eb="2">
      <t>キョテン</t>
    </rPh>
    <phoneticPr fontId="6"/>
  </si>
  <si>
    <t>・販売物流在庫情報</t>
    <rPh sb="1" eb="3">
      <t>ハンバイ</t>
    </rPh>
    <rPh sb="3" eb="5">
      <t>ブツリュウ</t>
    </rPh>
    <rPh sb="5" eb="7">
      <t>ザイコ</t>
    </rPh>
    <rPh sb="7" eb="9">
      <t>ジョウホウ</t>
    </rPh>
    <phoneticPr fontId="6"/>
  </si>
  <si>
    <t>・返品入庫予定</t>
    <rPh sb="3" eb="5">
      <t>ニュウコ</t>
    </rPh>
    <phoneticPr fontId="6"/>
  </si>
  <si>
    <t>「棚卸ヘッダ」テーブル、「棚卸ボディ」テーブル、「区分値マスタ」テーブル、「区分値明細マスタ」テーブルを検索する。</t>
    <rPh sb="25" eb="27">
      <t>クブン</t>
    </rPh>
    <rPh sb="27" eb="28">
      <t>アタイ</t>
    </rPh>
    <rPh sb="38" eb="41">
      <t>クブンチ</t>
    </rPh>
    <rPh sb="41" eb="43">
      <t>メイサイ</t>
    </rPh>
    <phoneticPr fontId="6"/>
  </si>
  <si>
    <t>(A)「販売物流在庫情報」テーブルを検索する。</t>
    <rPh sb="10" eb="12">
      <t>ジョウホウ</t>
    </rPh>
    <phoneticPr fontId="55"/>
  </si>
  <si>
    <t>山口</t>
    <rPh sb="0" eb="2">
      <t>ヤマグチ</t>
    </rPh>
    <phoneticPr fontId="6"/>
  </si>
  <si>
    <t>OK</t>
  </si>
  <si>
    <t>皆川</t>
    <rPh sb="0" eb="2">
      <t>ミナガワ</t>
    </rPh>
    <phoneticPr fontId="6"/>
  </si>
  <si>
    <t>〇</t>
    <phoneticPr fontId="6"/>
  </si>
  <si>
    <t>選択時、活性及び必須</t>
    <phoneticPr fontId="6"/>
  </si>
  <si>
    <t>「仕分場(中間)」、「仕分場(終了)」</t>
    <phoneticPr fontId="6"/>
  </si>
  <si>
    <t>・ステータスDTO</t>
    <phoneticPr fontId="6"/>
  </si>
  <si>
    <t>1.決算たな卸月確認</t>
    <rPh sb="2" eb="4">
      <t>ケッサン</t>
    </rPh>
    <rPh sb="6" eb="7">
      <t>オロシ</t>
    </rPh>
    <rPh sb="7" eb="8">
      <t>ヅキ</t>
    </rPh>
    <rPh sb="8" eb="10">
      <t>カクニン</t>
    </rPh>
    <phoneticPr fontId="6"/>
  </si>
  <si>
    <t>決算たな卸月</t>
    <rPh sb="0" eb="2">
      <t>ケッサン</t>
    </rPh>
    <rPh sb="4" eb="5">
      <t>オロシ</t>
    </rPh>
    <rPh sb="5" eb="6">
      <t>ヅキ</t>
    </rPh>
    <phoneticPr fontId="6"/>
  </si>
  <si>
    <t>E_01_004:在庫調査データ作成ボタン押下</t>
    <phoneticPr fontId="6"/>
  </si>
  <si>
    <t>該当あり</t>
    <rPh sb="0" eb="1">
      <t>ガイトウ</t>
    </rPh>
    <phoneticPr fontId="6"/>
  </si>
  <si>
    <t>該当なし</t>
    <rPh sb="0" eb="1">
      <t>ガイトウ</t>
    </rPh>
    <phoneticPr fontId="6"/>
  </si>
  <si>
    <t>たな卸日</t>
    <rPh sb="2" eb="3">
      <t>オロシ</t>
    </rPh>
    <rPh sb="3" eb="4">
      <t>ビ</t>
    </rPh>
    <phoneticPr fontId="6"/>
  </si>
  <si>
    <t>&gt;=システム管理日付</t>
    <rPh sb="5" eb="7">
      <t>カンリ</t>
    </rPh>
    <rPh sb="7" eb="9">
      <t>ヒヅケ</t>
    </rPh>
    <phoneticPr fontId="6"/>
  </si>
  <si>
    <t>&lt;システム管理日付</t>
    <rPh sb="4" eb="6">
      <t>カンリ</t>
    </rPh>
    <rPh sb="6" eb="8">
      <t>ヒヅケ</t>
    </rPh>
    <phoneticPr fontId="6"/>
  </si>
  <si>
    <t>(I)変数の初期化を行う。</t>
    <phoneticPr fontId="6"/>
  </si>
  <si>
    <t>(II)棚卸ボディ.製造年月日明細がNULLの場合</t>
    <rPh sb="4" eb="6">
      <t>タナオロシ</t>
    </rPh>
    <rPh sb="10" eb="12">
      <t>セイゾウ</t>
    </rPh>
    <rPh sb="12" eb="15">
      <t>ネンガッピ</t>
    </rPh>
    <rPh sb="15" eb="17">
      <t>メイサイ</t>
    </rPh>
    <rPh sb="23" eb="25">
      <t>バアイ</t>
    </rPh>
    <phoneticPr fontId="6"/>
  </si>
  <si>
    <t>(III)棚卸ボディ.製造年月日明細がNULL以外の場合</t>
    <rPh sb="5" eb="7">
      <t>タナオロシ</t>
    </rPh>
    <rPh sb="11" eb="13">
      <t>セイゾウ</t>
    </rPh>
    <rPh sb="13" eb="16">
      <t>ネンガッピ</t>
    </rPh>
    <rPh sb="16" eb="18">
      <t>メイサイ</t>
    </rPh>
    <rPh sb="23" eb="25">
      <t>イガイ</t>
    </rPh>
    <rPh sb="26" eb="28">
      <t>バアイ</t>
    </rPh>
    <phoneticPr fontId="6"/>
  </si>
  <si>
    <t>(IV)製造年月日履歴ENTITYを作成し、以下の内容を設定し、変数.製造年月日履歴リストに追加(add)する。</t>
    <rPh sb="4" eb="9">
      <t>セイゾウネンガッピ</t>
    </rPh>
    <rPh sb="9" eb="11">
      <t>リレキ</t>
    </rPh>
    <rPh sb="40" eb="42">
      <t>リレキ</t>
    </rPh>
    <phoneticPr fontId="6"/>
  </si>
  <si>
    <t>1.2.編集部の初期値設定を行う。</t>
    <rPh sb="4" eb="6">
      <t>ヘンシュウ</t>
    </rPh>
    <rPh sb="6" eb="7">
      <t>ブ</t>
    </rPh>
    <phoneticPr fontId="6"/>
  </si>
  <si>
    <t>(e)製造年月日明細更新用リストの全件更新(batchUpdate)を行う。</t>
    <rPh sb="3" eb="5">
      <t>セイゾウ</t>
    </rPh>
    <rPh sb="5" eb="8">
      <t>ネンガッピ</t>
    </rPh>
    <rPh sb="8" eb="10">
      <t>メイサイ</t>
    </rPh>
    <rPh sb="10" eb="12">
      <t>コウシン</t>
    </rPh>
    <rPh sb="12" eb="13">
      <t>ヨウ</t>
    </rPh>
    <rPh sb="17" eb="19">
      <t>ゼンケン</t>
    </rPh>
    <rPh sb="19" eb="21">
      <t>コウシン</t>
    </rPh>
    <rPh sb="35" eb="36">
      <t>オコナ</t>
    </rPh>
    <phoneticPr fontId="6"/>
  </si>
  <si>
    <t>(d)製造年月日明細登録用リストの全件登録(batchInsert)を行う。</t>
    <rPh sb="3" eb="5">
      <t>セイゾウ</t>
    </rPh>
    <rPh sb="5" eb="8">
      <t>ネンガッピ</t>
    </rPh>
    <rPh sb="8" eb="10">
      <t>メイサイ</t>
    </rPh>
    <rPh sb="10" eb="12">
      <t>トウロク</t>
    </rPh>
    <rPh sb="12" eb="13">
      <t>ヨウ</t>
    </rPh>
    <rPh sb="17" eb="19">
      <t>ゼンケン</t>
    </rPh>
    <rPh sb="19" eb="21">
      <t>トウロク</t>
    </rPh>
    <rPh sb="35" eb="36">
      <t>オコナ</t>
    </rPh>
    <phoneticPr fontId="6"/>
  </si>
  <si>
    <t>(f)製造年月日履歴リストの全件登録(batchInsert)を行う。</t>
    <rPh sb="14" eb="16">
      <t>ゼンケン</t>
    </rPh>
    <rPh sb="16" eb="18">
      <t>トウロク</t>
    </rPh>
    <rPh sb="32" eb="33">
      <t>オコナ</t>
    </rPh>
    <phoneticPr fontId="6"/>
  </si>
  <si>
    <t>桁数エラー(MAX桁数オーバー時)が正しく表示されること</t>
    <phoneticPr fontId="6"/>
  </si>
  <si>
    <t>①たな卸実施日マスタ</t>
    <rPh sb="3" eb="4">
      <t>オロシ</t>
    </rPh>
    <rPh sb="4" eb="7">
      <t>ジッシビ</t>
    </rPh>
    <phoneticPr fontId="6"/>
  </si>
  <si>
    <t>①組織CD</t>
    <rPh sb="1" eb="3">
      <t>ソシキ</t>
    </rPh>
    <phoneticPr fontId="6"/>
  </si>
  <si>
    <t>①オーダ分割フラグ</t>
    <rPh sb="4" eb="6">
      <t>ブンカツ</t>
    </rPh>
    <phoneticPr fontId="6"/>
  </si>
  <si>
    <t>①ケースCD</t>
    <phoneticPr fontId="6"/>
  </si>
  <si>
    <t>または方面ピストン(選択)が不整合。</t>
    <rPh sb="14" eb="17">
      <t>フセイゴウ</t>
    </rPh>
    <phoneticPr fontId="6"/>
  </si>
  <si>
    <t xml:space="preserve"> または入力.方面ピストン(選択)が</t>
    <phoneticPr fontId="6"/>
  </si>
  <si>
    <t>両方未入力または入力済</t>
    <phoneticPr fontId="6"/>
  </si>
  <si>
    <t>6-001</t>
    <phoneticPr fontId="6"/>
  </si>
  <si>
    <t>6-003</t>
  </si>
  <si>
    <t>6-004</t>
  </si>
  <si>
    <t>6-002</t>
    <phoneticPr fontId="6"/>
  </si>
  <si>
    <t>システム管理日付が決算たな卸月に該当する場合と該当しない場合のデータを確認。</t>
    <rPh sb="4" eb="8">
      <t>カンリヒヅケ</t>
    </rPh>
    <rPh sb="9" eb="11">
      <t>ケッサン</t>
    </rPh>
    <rPh sb="13" eb="14">
      <t>オロシ</t>
    </rPh>
    <rPh sb="14" eb="15">
      <t>ヅキ</t>
    </rPh>
    <rPh sb="16" eb="18">
      <t>ガイトウ</t>
    </rPh>
    <rPh sb="20" eb="22">
      <t>バアイ</t>
    </rPh>
    <rPh sb="23" eb="25">
      <t>ガイトウ</t>
    </rPh>
    <rPh sb="28" eb="30">
      <t>バアイ</t>
    </rPh>
    <rPh sb="35" eb="37">
      <t>カクニン</t>
    </rPh>
    <phoneticPr fontId="6"/>
  </si>
  <si>
    <t>在庫調査区分が'06'(不適品)選択時に確認。</t>
    <rPh sb="0" eb="2">
      <t>ザイコ</t>
    </rPh>
    <rPh sb="2" eb="4">
      <t>チョウサ</t>
    </rPh>
    <rPh sb="4" eb="6">
      <t>クブン</t>
    </rPh>
    <rPh sb="16" eb="19">
      <t>センタクジ</t>
    </rPh>
    <rPh sb="20" eb="22">
      <t>カクニン</t>
    </rPh>
    <phoneticPr fontId="6"/>
  </si>
  <si>
    <t>OK</t>
    <phoneticPr fontId="6"/>
  </si>
  <si>
    <t>ロケーショングループ</t>
    <phoneticPr fontId="6"/>
  </si>
  <si>
    <t>(あ)在庫調査補正情報.挿入ダミーケースCDがNULL以外の場合</t>
    <rPh sb="27" eb="29">
      <t>イガイ</t>
    </rPh>
    <rPh sb="30" eb="32">
      <t>バアイ</t>
    </rPh>
    <phoneticPr fontId="6"/>
  </si>
  <si>
    <t>(①)在庫調査補正情報.挿入ダミーケースCDを変数.ダミーケースコードリストに追加(add)する。</t>
    <rPh sb="12" eb="14">
      <t>ソウニュウ</t>
    </rPh>
    <rPh sb="23" eb="25">
      <t>ヘンスウ</t>
    </rPh>
    <phoneticPr fontId="6"/>
  </si>
  <si>
    <t>(い)在庫調査補正情報.挿入ダミー分割ケースCDがNULL以外の場合</t>
    <phoneticPr fontId="6"/>
  </si>
  <si>
    <t>(①)在庫調査補正情報.挿入ダミー分割ケースCDを変数.ダミーケースコードリストに追加(add)する。</t>
    <rPh sb="12" eb="14">
      <t>ソウニュウ</t>
    </rPh>
    <rPh sb="17" eb="19">
      <t>ブンカツ</t>
    </rPh>
    <rPh sb="25" eb="27">
      <t>ヘンスウ</t>
    </rPh>
    <phoneticPr fontId="6"/>
  </si>
  <si>
    <t>入力.ロケーショングループ</t>
    <rPh sb="0" eb="2">
      <t>ニュウリョク</t>
    </rPh>
    <phoneticPr fontId="6"/>
  </si>
  <si>
    <t>'00'(保管場)</t>
    <phoneticPr fontId="6"/>
  </si>
  <si>
    <t>'03'(仕分場(終了))</t>
    <rPh sb="5" eb="7">
      <t>シワ</t>
    </rPh>
    <rPh sb="9" eb="11">
      <t>シュウリョウ</t>
    </rPh>
    <phoneticPr fontId="6"/>
  </si>
  <si>
    <t>①商品ID</t>
    <rPh sb="1" eb="3">
      <t>ショウヒン</t>
    </rPh>
    <phoneticPr fontId="6"/>
  </si>
  <si>
    <t>N</t>
    <phoneticPr fontId="6"/>
  </si>
  <si>
    <t>商品ID</t>
    <rPh sb="0" eb="2">
      <t>ショウヒン</t>
    </rPh>
    <phoneticPr fontId="6"/>
  </si>
  <si>
    <t>在庫情報.商品ID</t>
    <rPh sb="5" eb="7">
      <t>ショウヒン</t>
    </rPh>
    <phoneticPr fontId="6"/>
  </si>
  <si>
    <t>①商品ID,②商品CD,①ロケーションID</t>
    <rPh sb="1" eb="3">
      <t>ショウヒン</t>
    </rPh>
    <rPh sb="7" eb="9">
      <t>ショウヒン</t>
    </rPh>
    <phoneticPr fontId="6"/>
  </si>
  <si>
    <t>②商品ID,①銘柄CD,①ライン/ブロック,①ロケーションNo.,①仕分順,①仕分作業回数,</t>
    <rPh sb="1" eb="3">
      <t>ショウヒン</t>
    </rPh>
    <phoneticPr fontId="6"/>
  </si>
  <si>
    <t>①ライン/ブロック + '-' + ①ロケーションNo.</t>
    <phoneticPr fontId="7"/>
  </si>
  <si>
    <t>販売物流在庫情報.商品ID</t>
    <rPh sb="9" eb="11">
      <t>ショウヒン</t>
    </rPh>
    <phoneticPr fontId="6"/>
  </si>
  <si>
    <t>②商品ID,①銘柄CD,①かし品数量</t>
    <rPh sb="1" eb="3">
      <t>ショウヒン</t>
    </rPh>
    <phoneticPr fontId="6"/>
  </si>
  <si>
    <t>②銘柄マスタ</t>
    <rPh sb="1" eb="3">
      <t>メイガラ</t>
    </rPh>
    <phoneticPr fontId="6"/>
  </si>
  <si>
    <t>②商品ID,①銘柄CD,①在庫数量,①国税還付品数量,①内外区分</t>
    <rPh sb="1" eb="3">
      <t>ショウヒン</t>
    </rPh>
    <phoneticPr fontId="6"/>
  </si>
  <si>
    <t>②荷主ID</t>
    <rPh sb="1" eb="3">
      <t>ニヌシ</t>
    </rPh>
    <phoneticPr fontId="6"/>
  </si>
  <si>
    <t>①荷主ID</t>
    <rPh sb="1" eb="3">
      <t>ニヌシ</t>
    </rPh>
    <phoneticPr fontId="6"/>
  </si>
  <si>
    <t>②商品CD</t>
    <rPh sb="1" eb="3">
      <t>ショウヒン</t>
    </rPh>
    <phoneticPr fontId="6"/>
  </si>
  <si>
    <t>①銘柄CD</t>
    <rPh sb="1" eb="3">
      <t>メイガラ</t>
    </rPh>
    <phoneticPr fontId="6"/>
  </si>
  <si>
    <t>②削除フラグ</t>
    <phoneticPr fontId="6"/>
  </si>
  <si>
    <t>銘柄マスタ</t>
    <rPh sb="0" eb="2">
      <t>メイガラ</t>
    </rPh>
    <phoneticPr fontId="6"/>
  </si>
  <si>
    <t>(内部結合)</t>
    <rPh sb="1" eb="5">
      <t>ナイブケツゴウ</t>
    </rPh>
    <phoneticPr fontId="6"/>
  </si>
  <si>
    <t>棚卸情報Object.商品ID</t>
    <rPh sb="11" eb="13">
      <t>ショウヒン</t>
    </rPh>
    <phoneticPr fontId="6"/>
  </si>
  <si>
    <t>商品ID</t>
    <rPh sb="0" eb="2">
      <t>ショウヒン</t>
    </rPh>
    <phoneticPr fontId="6"/>
  </si>
  <si>
    <t>③倉庫マスタ</t>
    <rPh sb="1" eb="3">
      <t>ソウコ</t>
    </rPh>
    <phoneticPr fontId="6"/>
  </si>
  <si>
    <t>③倉庫ID</t>
    <rPh sb="1" eb="3">
      <t>ソウコ</t>
    </rPh>
    <phoneticPr fontId="6"/>
  </si>
  <si>
    <t>②在庫調査区分</t>
    <rPh sb="1" eb="5">
      <t>ザイコチョウサ</t>
    </rPh>
    <rPh sb="5" eb="7">
      <t>クブン</t>
    </rPh>
    <phoneticPr fontId="6"/>
  </si>
  <si>
    <t>①ロケーショングループ</t>
    <phoneticPr fontId="6"/>
  </si>
  <si>
    <t>②さしずデータ(仕分中)</t>
    <phoneticPr fontId="6"/>
  </si>
  <si>
    <t>さしずデータ(仕分中)</t>
    <phoneticPr fontId="6"/>
  </si>
  <si>
    <t>②ライン／ブロック</t>
    <phoneticPr fontId="6"/>
  </si>
  <si>
    <t>③棚卸ボディ</t>
    <phoneticPr fontId="6"/>
  </si>
  <si>
    <t>①ロケーションID</t>
  </si>
  <si>
    <t>②副問い合わせ</t>
    <rPh sb="1" eb="2">
      <t>フク</t>
    </rPh>
    <rPh sb="2" eb="3">
      <t>ト</t>
    </rPh>
    <rPh sb="4" eb="5">
      <t>ア</t>
    </rPh>
    <phoneticPr fontId="6"/>
  </si>
  <si>
    <t>②ロケーションID</t>
    <phoneticPr fontId="6"/>
  </si>
  <si>
    <t>①ロケーション区分</t>
    <phoneticPr fontId="6"/>
  </si>
  <si>
    <t>②副問い合わせ</t>
    <rPh sb="1" eb="3">
      <t>フクト</t>
    </rPh>
    <rPh sb="4" eb="5">
      <t>ア</t>
    </rPh>
    <phoneticPr fontId="6"/>
  </si>
  <si>
    <t>④自社他社区分</t>
    <rPh sb="1" eb="3">
      <t>ジシャ</t>
    </rPh>
    <rPh sb="3" eb="5">
      <t>タシャ</t>
    </rPh>
    <rPh sb="5" eb="7">
      <t>クブン</t>
    </rPh>
    <phoneticPr fontId="6"/>
  </si>
  <si>
    <t>③拠点CD</t>
    <rPh sb="1" eb="3">
      <t>キョテン</t>
    </rPh>
    <phoneticPr fontId="7"/>
  </si>
  <si>
    <t>④組織CD</t>
    <rPh sb="1" eb="3">
      <t>ソシキ</t>
    </rPh>
    <phoneticPr fontId="6"/>
  </si>
  <si>
    <t>⑤商品ID</t>
    <rPh sb="1" eb="3">
      <t>ショウヒン</t>
    </rPh>
    <phoneticPr fontId="6"/>
  </si>
  <si>
    <t>⑥ロットID</t>
    <phoneticPr fontId="6"/>
  </si>
  <si>
    <t>⑤商品CD</t>
    <rPh sb="1" eb="3">
      <t>ショウヒン</t>
    </rPh>
    <phoneticPr fontId="6"/>
  </si>
  <si>
    <t>⑥商社搬入番号</t>
    <phoneticPr fontId="6"/>
  </si>
  <si>
    <t>⑥製造年月日</t>
    <phoneticPr fontId="6"/>
  </si>
  <si>
    <t>⑥製造記号</t>
    <phoneticPr fontId="6"/>
  </si>
  <si>
    <t>⑤銘柄マスタ</t>
    <rPh sb="1" eb="3">
      <t>メイガラ</t>
    </rPh>
    <phoneticPr fontId="6"/>
  </si>
  <si>
    <t>⑥ロット</t>
    <phoneticPr fontId="6"/>
  </si>
  <si>
    <t>⑦倉庫マスタ</t>
    <rPh sb="1" eb="3">
      <t>ソウコ</t>
    </rPh>
    <phoneticPr fontId="6"/>
  </si>
  <si>
    <t>①ロケーションID,①商品ID,⑤商品CD,⑥商社搬入番号,⑥製造年月日,⑥製造記号,</t>
    <rPh sb="11" eb="13">
      <t>ショウヒン</t>
    </rPh>
    <phoneticPr fontId="6"/>
  </si>
  <si>
    <t>③ロケーション種別</t>
    <rPh sb="7" eb="9">
      <t>シュベツ</t>
    </rPh>
    <phoneticPr fontId="6"/>
  </si>
  <si>
    <t>④倉庫マスタ</t>
    <rPh sb="1" eb="3">
      <t>ソウコ</t>
    </rPh>
    <phoneticPr fontId="6"/>
  </si>
  <si>
    <t>④倉庫ID</t>
    <rPh sb="1" eb="3">
      <t>ソウコ</t>
    </rPh>
    <phoneticPr fontId="6"/>
  </si>
  <si>
    <t>①在庫調査指示キー</t>
    <rPh sb="1" eb="3">
      <t>ザイコ</t>
    </rPh>
    <rPh sb="3" eb="5">
      <t>チョウサ</t>
    </rPh>
    <rPh sb="5" eb="7">
      <t>シジ</t>
    </rPh>
    <phoneticPr fontId="7"/>
  </si>
  <si>
    <t>③棚卸ボディ</t>
    <rPh sb="1" eb="3">
      <t>タナオロシ</t>
    </rPh>
    <phoneticPr fontId="6"/>
  </si>
  <si>
    <t>④ケース在庫調査情報</t>
    <rPh sb="4" eb="6">
      <t>ザイコ</t>
    </rPh>
    <rPh sb="6" eb="8">
      <t>チョウサ</t>
    </rPh>
    <rPh sb="8" eb="10">
      <t>ジョウホウ</t>
    </rPh>
    <phoneticPr fontId="6"/>
  </si>
  <si>
    <t>⑤在庫調査補正情報</t>
    <rPh sb="1" eb="5">
      <t>ザイコチョウサ</t>
    </rPh>
    <rPh sb="5" eb="7">
      <t>ホセイ</t>
    </rPh>
    <rPh sb="7" eb="9">
      <t>ジョウホウ</t>
    </rPh>
    <phoneticPr fontId="6"/>
  </si>
  <si>
    <t>①棚卸ヘッダID,④ケース在庫調査情報ID,④バージョンNo.,⑤在庫調査補正情報ID,</t>
    <phoneticPr fontId="6"/>
  </si>
  <si>
    <t>⑤挿入ダミーケースCD,⑤挿入ダミー分割ケースCD,⑤挿入ダミーケース明細番号,</t>
    <phoneticPr fontId="6"/>
  </si>
  <si>
    <t>⑤挿入ダミーさしず番号,⑤挿入ダミーさしず実績枝番号,⑤バージョンNo.</t>
    <phoneticPr fontId="6"/>
  </si>
  <si>
    <t>④在庫調査指示キー</t>
    <rPh sb="5" eb="7">
      <t>シジ</t>
    </rPh>
    <phoneticPr fontId="6"/>
  </si>
  <si>
    <t>④棚卸ボディID</t>
    <rPh sb="1" eb="3">
      <t>タナオロシ</t>
    </rPh>
    <phoneticPr fontId="6"/>
  </si>
  <si>
    <t>④削除フラグ</t>
    <rPh sb="1" eb="2">
      <t>ジョ</t>
    </rPh>
    <phoneticPr fontId="6"/>
  </si>
  <si>
    <t>⑤ケース在庫調査番号</t>
    <phoneticPr fontId="7"/>
  </si>
  <si>
    <t>④ケース在庫調査番号</t>
    <phoneticPr fontId="7"/>
  </si>
  <si>
    <t>③棚卸ボディID</t>
    <rPh sb="1" eb="3">
      <t>タナオロシ</t>
    </rPh>
    <phoneticPr fontId="6"/>
  </si>
  <si>
    <t>(ウ)段ボール情報をリスト検索、ケース情報を取得する。</t>
    <rPh sb="3" eb="4">
      <t>ダン</t>
    </rPh>
    <rPh sb="7" eb="9">
      <t>ジョウホウ</t>
    </rPh>
    <rPh sb="13" eb="15">
      <t>ケンサク</t>
    </rPh>
    <rPh sb="19" eb="21">
      <t>ジョウホウ</t>
    </rPh>
    <rPh sb="22" eb="24">
      <t>シュトク</t>
    </rPh>
    <phoneticPr fontId="6"/>
  </si>
  <si>
    <t>①段ボール情報ID,①バージョンNo.</t>
    <rPh sb="1" eb="2">
      <t>ダン</t>
    </rPh>
    <rPh sb="5" eb="7">
      <t>ジョウホウ</t>
    </rPh>
    <phoneticPr fontId="6"/>
  </si>
  <si>
    <t>①段ボール情報</t>
    <rPh sb="1" eb="2">
      <t>ダン</t>
    </rPh>
    <rPh sb="5" eb="7">
      <t>ジョウホウ</t>
    </rPh>
    <phoneticPr fontId="6"/>
  </si>
  <si>
    <t>(エ)該当データがある場合、3.1.(7)(D)(b)(II)(ii)(ウ)のケース情報から段ボール情報の削除を行う。</t>
    <rPh sb="3" eb="5">
      <t>ガイトウ</t>
    </rPh>
    <rPh sb="11" eb="13">
      <t>バアイ</t>
    </rPh>
    <rPh sb="42" eb="44">
      <t>ジョウホウ</t>
    </rPh>
    <rPh sb="46" eb="47">
      <t>ダン</t>
    </rPh>
    <rPh sb="50" eb="52">
      <t>ジョウホウ</t>
    </rPh>
    <rPh sb="53" eb="55">
      <t>サクジョ</t>
    </rPh>
    <phoneticPr fontId="6"/>
  </si>
  <si>
    <t>(テーブル項目編集定義.1.段ボール情報削除(T_TRSYMBOL).更新を参照)</t>
    <rPh sb="14" eb="15">
      <t>ダン</t>
    </rPh>
    <rPh sb="18" eb="20">
      <t>ジョウホウ</t>
    </rPh>
    <rPh sb="35" eb="37">
      <t>コウシン</t>
    </rPh>
    <phoneticPr fontId="6"/>
  </si>
  <si>
    <t>1.段ボール情報削除</t>
    <rPh sb="2" eb="3">
      <t>ダン</t>
    </rPh>
    <rPh sb="6" eb="8">
      <t>ジョウホウ</t>
    </rPh>
    <rPh sb="8" eb="10">
      <t>サクジョ</t>
    </rPh>
    <phoneticPr fontId="6"/>
  </si>
  <si>
    <t>(T_TRSYMBOL)</t>
    <phoneticPr fontId="6"/>
  </si>
  <si>
    <t>②段ボール情報</t>
    <rPh sb="1" eb="2">
      <t>ダン</t>
    </rPh>
    <rPh sb="5" eb="7">
      <t>ジョウホウ</t>
    </rPh>
    <phoneticPr fontId="6"/>
  </si>
  <si>
    <t>段ボール情報</t>
    <rPh sb="0" eb="1">
      <t>ダン</t>
    </rPh>
    <rPh sb="4" eb="6">
      <t>ジョウホウ</t>
    </rPh>
    <phoneticPr fontId="6"/>
  </si>
  <si>
    <t>②段ボール情報ID</t>
    <rPh sb="1" eb="2">
      <t>ダン</t>
    </rPh>
    <rPh sb="5" eb="7">
      <t>ジョウホウ</t>
    </rPh>
    <phoneticPr fontId="6"/>
  </si>
  <si>
    <t>①段ボール情報ID</t>
    <rPh sb="1" eb="2">
      <t>ダン</t>
    </rPh>
    <rPh sb="5" eb="7">
      <t>ジョウホウ</t>
    </rPh>
    <phoneticPr fontId="6"/>
  </si>
  <si>
    <t>③ロケーション区分</t>
    <phoneticPr fontId="6"/>
  </si>
  <si>
    <t>②1カートン当個数,③ロケーションID</t>
    <phoneticPr fontId="6"/>
  </si>
  <si>
    <t>①配達方面,①ピストン区分,①残数　段ボール,①残数　カートン数,②1ケース当カートン数,</t>
    <phoneticPr fontId="6"/>
  </si>
  <si>
    <t>方面別残数.残数　段ボール*1ケース当カートン数*1カートン当個数</t>
    <phoneticPr fontId="6"/>
  </si>
  <si>
    <t>+方面別残数.残数　カートン数*1カートン当個数</t>
    <phoneticPr fontId="6"/>
  </si>
  <si>
    <t>S</t>
    <phoneticPr fontId="6"/>
  </si>
  <si>
    <t>ISNULL(②庫内作業集約CD,①銘柄CD)</t>
    <phoneticPr fontId="6"/>
  </si>
  <si>
    <t>ISNULL(②庫内作業集約CD,①銘柄CD)</t>
    <phoneticPr fontId="6"/>
  </si>
  <si>
    <t>ISNULL(②庫内作業集約CD,②商品CD)</t>
    <rPh sb="18" eb="20">
      <t>ショウヒン</t>
    </rPh>
    <phoneticPr fontId="6"/>
  </si>
  <si>
    <t>④販売物流在庫情報</t>
    <phoneticPr fontId="6"/>
  </si>
  <si>
    <t>⑤倉庫マスタ</t>
    <phoneticPr fontId="6"/>
  </si>
  <si>
    <t>④荷主ID</t>
    <rPh sb="1" eb="3">
      <t>ニヌシ</t>
    </rPh>
    <phoneticPr fontId="6"/>
  </si>
  <si>
    <t>④適品・不適品区分</t>
    <phoneticPr fontId="6"/>
  </si>
  <si>
    <t>④在庫実績日</t>
    <rPh sb="1" eb="3">
      <t>ザイコ</t>
    </rPh>
    <rPh sb="3" eb="5">
      <t>ジッセキ</t>
    </rPh>
    <rPh sb="5" eb="6">
      <t>ビ</t>
    </rPh>
    <phoneticPr fontId="6"/>
  </si>
  <si>
    <t>ISNULL(②庫内作業集約CD,②銘柄CD)</t>
    <phoneticPr fontId="6"/>
  </si>
  <si>
    <t>WHEN ②CAP銘柄区分 != 0 THEN 0</t>
    <rPh sb="9" eb="11">
      <t>メイガラ</t>
    </rPh>
    <rPh sb="11" eb="13">
      <t>クブン</t>
    </rPh>
    <phoneticPr fontId="6"/>
  </si>
  <si>
    <t>*②1ケース当カートン数*②1カートン当個数</t>
    <phoneticPr fontId="6"/>
  </si>
  <si>
    <t>(ISNULL(③ケース数,0)+ISNULL(④ケース数,0)</t>
    <phoneticPr fontId="6"/>
  </si>
  <si>
    <t>-ISNULL(⑤ケース数,0)-ISNULL(⑥ケース数,0))</t>
    <phoneticPr fontId="6"/>
  </si>
  <si>
    <t>+(ISNULL(③カートン数,0)+ISNULL(④カートン数,0)</t>
    <phoneticPr fontId="6"/>
  </si>
  <si>
    <t>-ISNULL(⑤カートン数,0)-ISNULL(⑥カートン数,0))*②1カートン当個数</t>
    <phoneticPr fontId="6"/>
  </si>
  <si>
    <t>+(ISNULL(③個装数,0)+ISNULL(④個装数,0)</t>
    <phoneticPr fontId="6"/>
  </si>
  <si>
    <t>-ISNULL(⑤個装数,0)-ISNULL(⑥個装数,0))</t>
    <phoneticPr fontId="6"/>
  </si>
  <si>
    <t>③副問い合わせ(仕分済品(仕分中)情報)</t>
    <phoneticPr fontId="6"/>
  </si>
  <si>
    <t>④副問い合わせ(仕分済品(取替用)情報)</t>
    <phoneticPr fontId="6"/>
  </si>
  <si>
    <t>⑤副問い合わせ(当日販売数(仕分中)情報)</t>
    <rPh sb="8" eb="10">
      <t>トウジツ</t>
    </rPh>
    <rPh sb="10" eb="12">
      <t>ハンバイ</t>
    </rPh>
    <rPh sb="12" eb="13">
      <t>スウ</t>
    </rPh>
    <phoneticPr fontId="6"/>
  </si>
  <si>
    <t>⑥副問い合わせ(当日販売数(取替用)情報)</t>
    <rPh sb="14" eb="16">
      <t>トリカエ</t>
    </rPh>
    <rPh sb="16" eb="17">
      <t>ヨウ</t>
    </rPh>
    <phoneticPr fontId="6"/>
  </si>
  <si>
    <t>③銘柄CD</t>
    <rPh sb="1" eb="3">
      <t>メイガラ</t>
    </rPh>
    <phoneticPr fontId="6"/>
  </si>
  <si>
    <t>③副問い合わせ(さしず(離島)情報)</t>
    <phoneticPr fontId="6"/>
  </si>
  <si>
    <t>(③ケース数*②1ケース当カートン数*②1カートン当個数)</t>
    <phoneticPr fontId="6"/>
  </si>
  <si>
    <t>+(③カートン数*②1カートン当個数)</t>
    <phoneticPr fontId="6"/>
  </si>
  <si>
    <t>④方面属性マスタ</t>
    <rPh sb="1" eb="3">
      <t>ホウメン</t>
    </rPh>
    <rPh sb="3" eb="5">
      <t>ゾクセイ</t>
    </rPh>
    <phoneticPr fontId="6"/>
  </si>
  <si>
    <t xml:space="preserve">③適用開始年月日 </t>
    <phoneticPr fontId="6"/>
  </si>
  <si>
    <t>③適用終了年月日</t>
    <phoneticPr fontId="6"/>
  </si>
  <si>
    <t>③廃止年月日</t>
    <phoneticPr fontId="6"/>
  </si>
  <si>
    <t>④方面CD</t>
    <phoneticPr fontId="6"/>
  </si>
  <si>
    <t>④ピストン区分</t>
    <rPh sb="5" eb="7">
      <t>クブン</t>
    </rPh>
    <phoneticPr fontId="6"/>
  </si>
  <si>
    <t>④離島</t>
    <rPh sb="1" eb="3">
      <t>リトウ</t>
    </rPh>
    <phoneticPr fontId="6"/>
  </si>
  <si>
    <t>③返品ステータス</t>
    <rPh sb="1" eb="3">
      <t>ヘンピン</t>
    </rPh>
    <phoneticPr fontId="6"/>
  </si>
  <si>
    <t>③返品入庫予定ID</t>
    <rPh sb="1" eb="3">
      <t>ヘンピン</t>
    </rPh>
    <rPh sb="3" eb="5">
      <t>ニュウコ</t>
    </rPh>
    <rPh sb="5" eb="7">
      <t>ヨテイ</t>
    </rPh>
    <phoneticPr fontId="6"/>
  </si>
  <si>
    <t>②返品入庫予定ID</t>
    <phoneticPr fontId="6"/>
  </si>
  <si>
    <r>
      <t>WHEN ②たばこ・商品区分 != '1'(たばこ)</t>
    </r>
    <r>
      <rPr>
        <sz val="10"/>
        <color rgb="FFFF0000"/>
        <rFont val="Meiryo UI"/>
        <family val="3"/>
        <charset val="128"/>
      </rPr>
      <t xml:space="preserve"> </t>
    </r>
    <r>
      <rPr>
        <sz val="10"/>
        <rFont val="Meiryo UI"/>
        <family val="3"/>
        <charset val="128"/>
      </rPr>
      <t>THEN ③商品数</t>
    </r>
    <rPh sb="10" eb="12">
      <t>ショウヒン</t>
    </rPh>
    <rPh sb="12" eb="14">
      <t>クブン</t>
    </rPh>
    <rPh sb="33" eb="36">
      <t>ショウヒンスウ</t>
    </rPh>
    <phoneticPr fontId="6"/>
  </si>
  <si>
    <t>ELSE ③輸入製品数</t>
    <rPh sb="6" eb="10">
      <t>ユニュウセイヒン</t>
    </rPh>
    <rPh sb="10" eb="11">
      <t>スウ</t>
    </rPh>
    <phoneticPr fontId="6"/>
  </si>
  <si>
    <t>END)*②1ケース当カートン数*②1カートン当個数</t>
    <phoneticPr fontId="6"/>
  </si>
  <si>
    <t>①荷主ID</t>
    <rPh sb="0" eb="2">
      <t>ニヌシ</t>
    </rPh>
    <phoneticPr fontId="6"/>
  </si>
  <si>
    <t>③副問い合わせ(不適品ラベル情報)</t>
    <phoneticPr fontId="6"/>
  </si>
  <si>
    <t>WHEN ②国産・輸入区分=='11'(国産) THEN ③国産製品数</t>
    <rPh sb="6" eb="8">
      <t>コクサン</t>
    </rPh>
    <rPh sb="9" eb="11">
      <t>ユニュウ</t>
    </rPh>
    <rPh sb="11" eb="13">
      <t>クブン</t>
    </rPh>
    <rPh sb="20" eb="22">
      <t>コクサン</t>
    </rPh>
    <rPh sb="30" eb="32">
      <t>コクサン</t>
    </rPh>
    <rPh sb="32" eb="35">
      <t>セイヒンスウ</t>
    </rPh>
    <phoneticPr fontId="6"/>
  </si>
  <si>
    <t>①拠点コード</t>
    <rPh sb="1" eb="3">
      <t>キョテン</t>
    </rPh>
    <phoneticPr fontId="6"/>
  </si>
  <si>
    <t>①さしず実績順序キー,①さしず実績枝番号,①バージョンNo.</t>
    <phoneticPr fontId="6"/>
  </si>
  <si>
    <t>①さしず実績順序キー)</t>
    <phoneticPr fontId="6"/>
  </si>
  <si>
    <t>在庫調査指示キー</t>
    <phoneticPr fontId="6"/>
  </si>
  <si>
    <t>(b)変数.棚卸情報リストの件数分、繰り返し以下の処理を行う。</t>
    <rPh sb="3" eb="5">
      <t>ヘンスウ</t>
    </rPh>
    <rPh sb="6" eb="8">
      <t>タナオロシ</t>
    </rPh>
    <rPh sb="8" eb="10">
      <t>ジョウホウ</t>
    </rPh>
    <phoneticPr fontId="6"/>
  </si>
  <si>
    <t>7.棚卸ボディ登録</t>
    <rPh sb="2" eb="4">
      <t>タナオロシ</t>
    </rPh>
    <phoneticPr fontId="6"/>
  </si>
  <si>
    <t>(II)棚卸帳票データを登録を行う。</t>
    <rPh sb="6" eb="8">
      <t>チョウヒョウ</t>
    </rPh>
    <phoneticPr fontId="6"/>
  </si>
  <si>
    <t>(テーブル項目編集定義.7.棚卸ボディ登録(T_INVENTORY_B).登録を参照)</t>
    <rPh sb="37" eb="39">
      <t>トウロク</t>
    </rPh>
    <phoneticPr fontId="6"/>
  </si>
  <si>
    <t>(テーブル項目編集定義.8.棚卸帳票登録(T_INVENTORY_R).登録を参照)</t>
    <rPh sb="16" eb="18">
      <t>チョウヒョウ</t>
    </rPh>
    <rPh sb="36" eb="38">
      <t>トウロク</t>
    </rPh>
    <phoneticPr fontId="6"/>
  </si>
  <si>
    <t>8.棚卸帳票登録</t>
    <rPh sb="2" eb="4">
      <t>タナオロシ</t>
    </rPh>
    <rPh sb="4" eb="6">
      <t>チョウヒョウ</t>
    </rPh>
    <rPh sb="6" eb="8">
      <t>トウロク</t>
    </rPh>
    <phoneticPr fontId="6"/>
  </si>
  <si>
    <t>3.1.(7)(G)(b)(I)で採番した棚卸ボディID</t>
    <phoneticPr fontId="6"/>
  </si>
  <si>
    <t>(c)棚卸指示データの登録を行う。</t>
    <rPh sb="3" eb="5">
      <t>タナオロシ</t>
    </rPh>
    <rPh sb="5" eb="7">
      <t>シジ</t>
    </rPh>
    <rPh sb="11" eb="13">
      <t>トウロク</t>
    </rPh>
    <rPh sb="14" eb="15">
      <t>オコナ</t>
    </rPh>
    <phoneticPr fontId="6"/>
  </si>
  <si>
    <t>(テーブル項目編集定義.9.棚卸指示登録(T_INVENTORY_INST).登録を参照)</t>
    <rPh sb="39" eb="41">
      <t>トウロク</t>
    </rPh>
    <phoneticPr fontId="6"/>
  </si>
  <si>
    <t>9.棚卸指示登録</t>
    <rPh sb="2" eb="4">
      <t>タナオロシ</t>
    </rPh>
    <rPh sb="4" eb="6">
      <t>シジ</t>
    </rPh>
    <rPh sb="6" eb="8">
      <t>トウロク</t>
    </rPh>
    <phoneticPr fontId="6"/>
  </si>
  <si>
    <t>②棚卸ヘッダ</t>
    <rPh sb="1" eb="3">
      <t>タナオロシ</t>
    </rPh>
    <phoneticPr fontId="6"/>
  </si>
  <si>
    <t>④製造年月日</t>
    <rPh sb="1" eb="3">
      <t>セイゾウ</t>
    </rPh>
    <rPh sb="3" eb="6">
      <t>ネンガッピ</t>
    </rPh>
    <phoneticPr fontId="6"/>
  </si>
  <si>
    <t>⑤製造年月日明細</t>
    <phoneticPr fontId="6"/>
  </si>
  <si>
    <t>⑤製造年月日明細ID,⑤拠点ID,⑤荷主ID,⑤拠点CD,⑤取引先(荷主)CD,⑤棚卸区分,</t>
    <phoneticPr fontId="6"/>
  </si>
  <si>
    <t>⑤ライン/ブロック,⑤銘柄CD,⑤在庫調査指示キー,⑤棚卸ボディID,⑤在庫調査日,</t>
    <phoneticPr fontId="6"/>
  </si>
  <si>
    <t>⑤前回製造年月日,⑤今回製造年月日,⑤デザイン区分,⑤バージョンNo.</t>
    <phoneticPr fontId="6"/>
  </si>
  <si>
    <t>②棚卸日</t>
    <rPh sb="1" eb="3">
      <t>タナオロシ</t>
    </rPh>
    <rPh sb="3" eb="4">
      <t>ビ</t>
    </rPh>
    <phoneticPr fontId="6"/>
  </si>
  <si>
    <t>②在庫調査指示キー</t>
    <rPh sb="1" eb="3">
      <t>ザイコ</t>
    </rPh>
    <rPh sb="3" eb="5">
      <t>チョウサ</t>
    </rPh>
    <rPh sb="5" eb="7">
      <t>シジ</t>
    </rPh>
    <phoneticPr fontId="6"/>
  </si>
  <si>
    <t>④ライン/ブロック</t>
    <phoneticPr fontId="6"/>
  </si>
  <si>
    <t>④棚卸区分</t>
    <rPh sb="1" eb="5">
      <t>タナオロシクブン</t>
    </rPh>
    <phoneticPr fontId="6"/>
  </si>
  <si>
    <t>③ロケーションCDの前2桁</t>
    <rPh sb="10" eb="11">
      <t>マエ</t>
    </rPh>
    <rPh sb="12" eb="13">
      <t>ケタ</t>
    </rPh>
    <phoneticPr fontId="6"/>
  </si>
  <si>
    <t>⑤ライン/ブロック</t>
    <phoneticPr fontId="6"/>
  </si>
  <si>
    <t>⑤在庫調査日</t>
    <phoneticPr fontId="6"/>
  </si>
  <si>
    <t>⑤在庫調査指示キー</t>
    <rPh sb="1" eb="3">
      <t>ザイコ</t>
    </rPh>
    <rPh sb="3" eb="5">
      <t>チョウサ</t>
    </rPh>
    <rPh sb="5" eb="7">
      <t>シジ</t>
    </rPh>
    <phoneticPr fontId="6"/>
  </si>
  <si>
    <t>⑤荷主ID</t>
    <rPh sb="1" eb="3">
      <t>ニヌシ</t>
    </rPh>
    <phoneticPr fontId="6"/>
  </si>
  <si>
    <t>⑤棚卸区分</t>
    <rPh sb="1" eb="5">
      <t>タナオロシクブン</t>
    </rPh>
    <phoneticPr fontId="6"/>
  </si>
  <si>
    <t>②棚卸日</t>
    <rPh sb="1" eb="4">
      <t>タナオロシビ</t>
    </rPh>
    <phoneticPr fontId="6"/>
  </si>
  <si>
    <t>①棚卸ボディID,②在庫調査指示キー,②棚卸日,①銘柄CD,③ロケーションCD,④製造年月日,</t>
    <phoneticPr fontId="6"/>
  </si>
  <si>
    <t>棚卸ボディ.棚卸ヘッダ.在庫調査指示キー</t>
    <rPh sb="6" eb="8">
      <t>タナオロシ</t>
    </rPh>
    <rPh sb="12" eb="14">
      <t>ザイコ</t>
    </rPh>
    <rPh sb="14" eb="16">
      <t>チョウサ</t>
    </rPh>
    <rPh sb="16" eb="18">
      <t>シジ</t>
    </rPh>
    <phoneticPr fontId="6"/>
  </si>
  <si>
    <t>棚卸ボディ.棚卸ヘッダENTITY.在庫調査指示キー</t>
    <rPh sb="6" eb="8">
      <t>タナオロシ</t>
    </rPh>
    <rPh sb="18" eb="20">
      <t>ザイコ</t>
    </rPh>
    <rPh sb="20" eb="22">
      <t>チョウサ</t>
    </rPh>
    <rPh sb="22" eb="24">
      <t>シジ</t>
    </rPh>
    <phoneticPr fontId="6"/>
  </si>
  <si>
    <t>棚卸ボディ.棚卸ヘッダENTITY.棚卸日</t>
    <rPh sb="18" eb="20">
      <t>タナオロシ</t>
    </rPh>
    <rPh sb="20" eb="21">
      <t>ビ</t>
    </rPh>
    <phoneticPr fontId="6"/>
  </si>
  <si>
    <t>(テーブル項目編集定義.10.製造年月日明細登録(T_TRMANUFACTUREDATEDETAIL).登録を参照)</t>
    <rPh sb="52" eb="54">
      <t>トウロク</t>
    </rPh>
    <phoneticPr fontId="6"/>
  </si>
  <si>
    <t>(テーブル項目編集定義.11.製造年月日明細更新(T_TRMANUFACTUREDATEDETAIL).更新を参照)</t>
    <rPh sb="52" eb="54">
      <t>コウシン</t>
    </rPh>
    <phoneticPr fontId="6"/>
  </si>
  <si>
    <t>(テーブル項目編集定義.12.製造年月日履歴登録(T_TRMANUFACTUREDATEHISTORY).登録を参照)</t>
    <rPh sb="53" eb="55">
      <t>トウロク</t>
    </rPh>
    <phoneticPr fontId="6"/>
  </si>
  <si>
    <t>10.製造年月日明細登録</t>
    <rPh sb="3" eb="5">
      <t>セイゾウ</t>
    </rPh>
    <rPh sb="5" eb="8">
      <t>ネンガッピ</t>
    </rPh>
    <rPh sb="8" eb="10">
      <t>メイサイ</t>
    </rPh>
    <rPh sb="10" eb="12">
      <t>トウロク</t>
    </rPh>
    <phoneticPr fontId="6"/>
  </si>
  <si>
    <t>11.製造年月日明細更新</t>
    <rPh sb="3" eb="5">
      <t>セイゾウ</t>
    </rPh>
    <rPh sb="5" eb="8">
      <t>ネンガッピ</t>
    </rPh>
    <rPh sb="8" eb="10">
      <t>メイサイ</t>
    </rPh>
    <rPh sb="10" eb="12">
      <t>コウシン</t>
    </rPh>
    <phoneticPr fontId="6"/>
  </si>
  <si>
    <t>12.製造年月日履歴登録</t>
    <rPh sb="3" eb="5">
      <t>セイゾウ</t>
    </rPh>
    <rPh sb="5" eb="8">
      <t>ネンガッピ</t>
    </rPh>
    <rPh sb="8" eb="10">
      <t>リレキ</t>
    </rPh>
    <rPh sb="10" eb="12">
      <t>トウロク</t>
    </rPh>
    <phoneticPr fontId="6"/>
  </si>
  <si>
    <t>N</t>
    <phoneticPr fontId="6"/>
  </si>
  <si>
    <t>・パラメータマスタ</t>
  </si>
  <si>
    <t>・さしずヘッダ</t>
  </si>
  <si>
    <t>・たな卸実施日マスタ</t>
  </si>
  <si>
    <t>・在庫過不足履歴</t>
  </si>
  <si>
    <t>・返品入庫予定明細</t>
  </si>
  <si>
    <t>・不適品月次状況
マスタ</t>
  </si>
  <si>
    <t>・不適品ラベル情報</t>
  </si>
  <si>
    <t>・ロケーションマスタ</t>
  </si>
  <si>
    <t>E_01_001：初期表示</t>
    <rPh sb="9" eb="11">
      <t>ショキ</t>
    </rPh>
    <rPh sb="11" eb="13">
      <t>ヒョウジ</t>
    </rPh>
    <phoneticPr fontId="6"/>
  </si>
  <si>
    <t>イベント概要：</t>
    <phoneticPr fontId="6"/>
  </si>
  <si>
    <t>E_01_002：ロケーションCD虫眼鏡ボタン押下</t>
    <phoneticPr fontId="6"/>
  </si>
  <si>
    <t>E_01_003：銘柄CD虫眼鏡ボタン押下</t>
    <phoneticPr fontId="6"/>
  </si>
  <si>
    <t>E_01_004：在庫調査データ作成ボタン押下</t>
    <rPh sb="9" eb="11">
      <t>ザイコ</t>
    </rPh>
    <rPh sb="11" eb="13">
      <t>チョウサ</t>
    </rPh>
    <rPh sb="16" eb="18">
      <t>サクセイ</t>
    </rPh>
    <rPh sb="21" eb="23">
      <t>オウカ</t>
    </rPh>
    <phoneticPr fontId="6"/>
  </si>
  <si>
    <t>(1)在庫調査区分が'01'(仕分場(開始))または'02：仕分場(中間)'または'03'(仕分場(終了))の場合</t>
    <rPh sb="3" eb="7">
      <t>ザイコチョウサ</t>
    </rPh>
    <rPh sb="7" eb="9">
      <t>クブン</t>
    </rPh>
    <phoneticPr fontId="6"/>
  </si>
  <si>
    <t>(2)在庫調査区分が'02：仕分場(中間)'の場合</t>
    <rPh sb="3" eb="7">
      <t>ザイコチョウサ</t>
    </rPh>
    <rPh sb="7" eb="9">
      <t>クブン</t>
    </rPh>
    <phoneticPr fontId="6"/>
  </si>
  <si>
    <t>対象データを登録しますか？</t>
    <phoneticPr fontId="6"/>
  </si>
  <si>
    <t>・段ボール情報</t>
    <rPh sb="1" eb="2">
      <t>ダン</t>
    </rPh>
    <rPh sb="5" eb="7">
      <t>ジョウホウ</t>
    </rPh>
    <phoneticPr fontId="73"/>
  </si>
  <si>
    <t>(1)在庫調査区分が'00：保管場'の場合</t>
    <rPh sb="3" eb="7">
      <t>ザイコチョウサ</t>
    </rPh>
    <rPh sb="7" eb="9">
      <t>クブン</t>
    </rPh>
    <phoneticPr fontId="6"/>
  </si>
  <si>
    <t>(A)「在庫」テーブル、「ロケーションマスタ」テーブル、「倉庫マスタ」テーブルを検索する。</t>
    <rPh sb="4" eb="6">
      <t>ザイコ</t>
    </rPh>
    <rPh sb="29" eb="31">
      <t>ソウコ</t>
    </rPh>
    <phoneticPr fontId="55"/>
  </si>
  <si>
    <t>(2)在庫調査区分が'01：仕分場(開始)'の場合</t>
    <rPh sb="3" eb="7">
      <t>ザイコチョウサ</t>
    </rPh>
    <rPh sb="7" eb="9">
      <t>クブン</t>
    </rPh>
    <rPh sb="14" eb="16">
      <t>シワケ</t>
    </rPh>
    <rPh sb="16" eb="17">
      <t>バ</t>
    </rPh>
    <rPh sb="18" eb="20">
      <t>カイシ</t>
    </rPh>
    <phoneticPr fontId="6"/>
  </si>
  <si>
    <t>(A)「仕分拠点管理」テーブル、「在庫」テーブル、「ロケーションマスタ」テーブル、「倉庫マスタ」テーブルを検索する。</t>
    <rPh sb="4" eb="6">
      <t>シワケ</t>
    </rPh>
    <rPh sb="6" eb="8">
      <t>キョテン</t>
    </rPh>
    <rPh sb="8" eb="10">
      <t>カンリ</t>
    </rPh>
    <phoneticPr fontId="55"/>
  </si>
  <si>
    <t>・さしずデータ(仕分中)</t>
    <phoneticPr fontId="6"/>
  </si>
  <si>
    <t>(3)在庫調査区分が'02：仕分場(中間)'の場合</t>
    <rPh sb="3" eb="7">
      <t>ザイコチョウサ</t>
    </rPh>
    <rPh sb="7" eb="9">
      <t>クブン</t>
    </rPh>
    <phoneticPr fontId="6"/>
  </si>
  <si>
    <t>(A)「仕分拠点管理」テーブル、「棚卸指示」テーブル、「棚卸ヘッダ」テーブル、</t>
    <rPh sb="4" eb="6">
      <t>シワケ</t>
    </rPh>
    <rPh sb="6" eb="8">
      <t>キョテン</t>
    </rPh>
    <rPh sb="8" eb="10">
      <t>カンリ</t>
    </rPh>
    <phoneticPr fontId="55"/>
  </si>
  <si>
    <t>「在庫」テーブル、「ロケーションマスタ」テーブル、「倉庫マスタ」テーブルを検索する。</t>
    <phoneticPr fontId="6"/>
  </si>
  <si>
    <t>(4)在庫調査区分が'03：仕分場(終了)'の場合</t>
    <rPh sb="3" eb="7">
      <t>ザイコチョウサ</t>
    </rPh>
    <rPh sb="7" eb="9">
      <t>クブン</t>
    </rPh>
    <phoneticPr fontId="6"/>
  </si>
  <si>
    <t>(A)「仕分拠点管理」テーブル、「さしずヘッダ」テーブル、「さしずデータ(仕分中)」テーブル、</t>
    <phoneticPr fontId="55"/>
  </si>
  <si>
    <t>'0:未完了'。</t>
    <phoneticPr fontId="6"/>
  </si>
  <si>
    <t>(5)在庫調査区分が'04：引取場'の場合</t>
    <rPh sb="3" eb="7">
      <t>ザイコチョウサ</t>
    </rPh>
    <rPh sb="7" eb="9">
      <t>クブン</t>
    </rPh>
    <phoneticPr fontId="6"/>
  </si>
  <si>
    <t>(A)「販売物流在庫情報」テーブル、「ロケーションマスタ」テーブル、「棚卸指示」テーブル、、</t>
    <rPh sb="4" eb="6">
      <t>ハンバイ</t>
    </rPh>
    <rPh sb="6" eb="10">
      <t>ブツリュウザイコ</t>
    </rPh>
    <rPh sb="10" eb="12">
      <t>ジョウホウ</t>
    </rPh>
    <rPh sb="35" eb="37">
      <t>タナオロシ</t>
    </rPh>
    <rPh sb="37" eb="39">
      <t>シジ</t>
    </rPh>
    <phoneticPr fontId="55"/>
  </si>
  <si>
    <t>仕分場在庫調査（終了）の指示が作成されていないため、在庫調査指示が作成できません。</t>
    <phoneticPr fontId="6"/>
  </si>
  <si>
    <t>在庫調査区分'03：仕分場(終了)'の</t>
    <rPh sb="0" eb="4">
      <t>ザイコチョウサ</t>
    </rPh>
    <rPh sb="4" eb="6">
      <t>クブン</t>
    </rPh>
    <phoneticPr fontId="6"/>
  </si>
  <si>
    <t>(6)在庫調査区分が'05：かし品'の場合</t>
    <rPh sb="3" eb="7">
      <t>ザイコチョウサ</t>
    </rPh>
    <rPh sb="7" eb="9">
      <t>クブン</t>
    </rPh>
    <phoneticPr fontId="6"/>
  </si>
  <si>
    <t>(7)在庫調査区分が'06：不適品'の場合</t>
    <rPh sb="3" eb="7">
      <t>ザイコチョウサ</t>
    </rPh>
    <rPh sb="7" eb="9">
      <t>クブン</t>
    </rPh>
    <phoneticPr fontId="6"/>
  </si>
  <si>
    <t>１</t>
  </si>
  <si>
    <t>E_01_005：在庫調査指示一覧ボタン押下</t>
    <rPh sb="9" eb="11">
      <t>ザイコ</t>
    </rPh>
    <rPh sb="11" eb="13">
      <t>チョウサ</t>
    </rPh>
    <rPh sb="13" eb="15">
      <t>シジ</t>
    </rPh>
    <rPh sb="15" eb="17">
      <t>イチラン</t>
    </rPh>
    <rPh sb="20" eb="22">
      <t>オウカ</t>
    </rPh>
    <phoneticPr fontId="6"/>
  </si>
  <si>
    <t>イベント概要：</t>
  </si>
  <si>
    <t>登録した棚卸ボディの累計過不足計　国税還付品が在庫過不足履歴の月初&lt;=過不足登録日&lt;=システム管理日付の範囲の過不足数の合計となっている</t>
    <rPh sb="0" eb="2">
      <t>トウロク</t>
    </rPh>
    <rPh sb="4" eb="6">
      <t>タナオロシ</t>
    </rPh>
    <rPh sb="52" eb="54">
      <t>ハンイ</t>
    </rPh>
    <rPh sb="55" eb="58">
      <t>カブソク</t>
    </rPh>
    <rPh sb="58" eb="59">
      <t>スウ</t>
    </rPh>
    <rPh sb="60" eb="62">
      <t>ゴウケイ</t>
    </rPh>
    <phoneticPr fontId="6"/>
  </si>
  <si>
    <t>登録した棚卸ボディの累計過不足計　国税還付品が在庫過不足履歴のたな卸日+1&lt;=過不足登録日&lt;=システム管理日付の範囲の過不足数の合計となっている</t>
    <rPh sb="34" eb="35">
      <t>ビ</t>
    </rPh>
    <phoneticPr fontId="6"/>
  </si>
  <si>
    <t>新規作成</t>
    <rPh sb="0" eb="2">
      <t>シンキ</t>
    </rPh>
    <rPh sb="2" eb="4">
      <t>サクセイ</t>
    </rPh>
    <phoneticPr fontId="27"/>
  </si>
  <si>
    <t>(i)さしずヘッダをリスト検索、レコード数を取得する。</t>
    <phoneticPr fontId="6"/>
  </si>
  <si>
    <t>(b)入力.ロケーションCD(From)が入力されていない場合、''(BLANK)を設定する。</t>
    <rPh sb="21" eb="23">
      <t>ニュウリョク</t>
    </rPh>
    <rPh sb="29" eb="31">
      <t>バアイ</t>
    </rPh>
    <rPh sb="42" eb="44">
      <t>セッテイ</t>
    </rPh>
    <phoneticPr fontId="6"/>
  </si>
  <si>
    <t>(a)入力.ロケーションCD(To)が入力されていた場合、入力.ロケーションCD(To) + 'Z'(合計12桁)を最大ロケーションCDとして設定する。</t>
    <rPh sb="19" eb="21">
      <t>ニュウリョク</t>
    </rPh>
    <rPh sb="26" eb="28">
      <t>バアイ</t>
    </rPh>
    <rPh sb="51" eb="53">
      <t>ゴウケイ</t>
    </rPh>
    <rPh sb="55" eb="56">
      <t>ケタ</t>
    </rPh>
    <rPh sb="58" eb="60">
      <t>サイダイ</t>
    </rPh>
    <rPh sb="71" eb="73">
      <t>セッテイ</t>
    </rPh>
    <phoneticPr fontId="6"/>
  </si>
  <si>
    <t>(b)入力.ロケーションCD(To)が入力されていない場合、'ZZZZZZZZZZZZ'を設定する。</t>
    <rPh sb="19" eb="21">
      <t>ニュウリョク</t>
    </rPh>
    <rPh sb="27" eb="29">
      <t>バアイ</t>
    </rPh>
    <rPh sb="44" eb="46">
      <t>セッテイ</t>
    </rPh>
    <phoneticPr fontId="6"/>
  </si>
  <si>
    <t>(①)在庫調査補正情報.挿入ダミーさしず番号+','+在庫調査補正情報.挿入ダミーさしず実績枝番号を</t>
    <rPh sb="3" eb="5">
      <t>ザイコ</t>
    </rPh>
    <rPh sb="5" eb="7">
      <t>チョウサ</t>
    </rPh>
    <rPh sb="7" eb="9">
      <t>ホセイ</t>
    </rPh>
    <rPh sb="9" eb="11">
      <t>ジョウホウ</t>
    </rPh>
    <rPh sb="12" eb="14">
      <t>ソウニュウ</t>
    </rPh>
    <rPh sb="19" eb="21">
      <t>バンゴウ</t>
    </rPh>
    <rPh sb="27" eb="29">
      <t>ザイコ</t>
    </rPh>
    <rPh sb="29" eb="31">
      <t>チョウサ</t>
    </rPh>
    <rPh sb="31" eb="33">
      <t>ホセイ</t>
    </rPh>
    <rPh sb="33" eb="35">
      <t>ジョウホウ</t>
    </rPh>
    <rPh sb="36" eb="38">
      <t>ソウニュウ</t>
    </rPh>
    <rPh sb="43" eb="45">
      <t>ジッセキ</t>
    </rPh>
    <rPh sb="45" eb="46">
      <t>エダ</t>
    </rPh>
    <rPh sb="46" eb="48">
      <t>バンゴウ</t>
    </rPh>
    <phoneticPr fontId="6"/>
  </si>
  <si>
    <t>変数.年月+'01'</t>
    <phoneticPr fontId="6"/>
  </si>
  <si>
    <t>変数.年月+'01'</t>
    <rPh sb="0" eb="2">
      <t>ヘンスウ</t>
    </rPh>
    <rPh sb="3" eb="5">
      <t>ネンゲツ</t>
    </rPh>
    <phoneticPr fontId="6"/>
  </si>
  <si>
    <t>HOZEIWAREHOUSECD</t>
    <phoneticPr fontId="6"/>
  </si>
  <si>
    <t>b_class</t>
    <phoneticPr fontId="6"/>
  </si>
  <si>
    <t>里存在的才是保税？</t>
    <phoneticPr fontId="6"/>
  </si>
  <si>
    <t>CLASS_ID</t>
  </si>
  <si>
    <t>CLASS_CD</t>
  </si>
  <si>
    <t>CLASS_COMMENT</t>
  </si>
  <si>
    <t>SYSTEM_TYPE</t>
  </si>
  <si>
    <t>DEL_FLG</t>
  </si>
  <si>
    <t>VERSION_NO</t>
  </si>
  <si>
    <t>CONTROL_NO</t>
  </si>
  <si>
    <t>ADD_DT</t>
  </si>
  <si>
    <t>ADD_USER</t>
  </si>
  <si>
    <t>ADD_PROCESS</t>
  </si>
  <si>
    <t>UPD_DT</t>
  </si>
  <si>
    <t>UPD_USER</t>
  </si>
  <si>
    <t>UPD_PROCESS</t>
  </si>
  <si>
    <t>tsn</t>
  </si>
  <si>
    <t>CLASS_DTL_ID</t>
  </si>
  <si>
    <t>CLASS_DTL_CD</t>
  </si>
  <si>
    <t>DICT_ID</t>
  </si>
  <si>
    <t>VIEW_ORDER</t>
  </si>
  <si>
    <t>DEFAULT_FLG</t>
  </si>
  <si>
    <t>DICT_NM</t>
  </si>
  <si>
    <t>DATA_TYPE</t>
  </si>
  <si>
    <t>大井保税センター</t>
  </si>
  <si>
    <t>wms</t>
  </si>
  <si>
    <t>六甲保税センター</t>
  </si>
  <si>
    <t>CENTER_ID</t>
  </si>
  <si>
    <t>CENTER_CD</t>
  </si>
  <si>
    <t>CENTER_NM</t>
  </si>
  <si>
    <t>CENTER_ABBR</t>
  </si>
  <si>
    <t>CULTURE_ID</t>
  </si>
  <si>
    <t>TIME_ZONE_ID</t>
  </si>
  <si>
    <t>VirtualWhouseFlg</t>
  </si>
  <si>
    <t>Aname</t>
  </si>
  <si>
    <t>Address1</t>
  </si>
  <si>
    <t>Address2</t>
  </si>
  <si>
    <t>Address3</t>
  </si>
  <si>
    <t>PostNo</t>
  </si>
  <si>
    <t>CountryCd</t>
  </si>
  <si>
    <t>PortCd</t>
  </si>
  <si>
    <t>DistrictCd</t>
  </si>
  <si>
    <t>Phone1</t>
  </si>
  <si>
    <t>Phone2</t>
  </si>
  <si>
    <t>Fax1</t>
  </si>
  <si>
    <t>Fax2</t>
  </si>
  <si>
    <t>WarehouseFlg</t>
  </si>
  <si>
    <t>RefName</t>
  </si>
  <si>
    <t>SubcontractFlg</t>
  </si>
  <si>
    <t>WeightCapacity</t>
  </si>
  <si>
    <t>Capacity</t>
  </si>
  <si>
    <t>HULFT_ID</t>
  </si>
  <si>
    <t>WarehouseCls</t>
  </si>
  <si>
    <t>CMLRASID</t>
  </si>
  <si>
    <t>OWN_OR_ANOTHER_FLG</t>
  </si>
  <si>
    <t>東京支店</t>
  </si>
  <si>
    <t>渋沢倉庫</t>
  </si>
  <si>
    <t>大井２号倉庫</t>
  </si>
  <si>
    <t>内外日東倉庫</t>
  </si>
  <si>
    <t>ケイヒン倉庫５Ｆ</t>
  </si>
  <si>
    <t>丸運　羽田京浜物流センター</t>
  </si>
  <si>
    <t>ケイヒン倉庫２Ｆ</t>
  </si>
  <si>
    <t>日通南東京</t>
  </si>
  <si>
    <t>大井センター（国免）</t>
  </si>
  <si>
    <t>ＣＡＰセンター</t>
  </si>
  <si>
    <t>森本倉庫</t>
  </si>
  <si>
    <t>ユニエックス　倉庫</t>
  </si>
  <si>
    <t>澁澤倉庫　摩耶営業所</t>
  </si>
  <si>
    <t>六甲センター（国免）</t>
  </si>
  <si>
    <t>仙台</t>
  </si>
  <si>
    <t>水戸</t>
  </si>
  <si>
    <t>宇都宮</t>
  </si>
  <si>
    <t>高崎</t>
  </si>
  <si>
    <t>新座</t>
  </si>
  <si>
    <t>埼玉TD</t>
  </si>
  <si>
    <t>名古屋</t>
  </si>
  <si>
    <t>金沢</t>
  </si>
  <si>
    <t>神戸</t>
  </si>
  <si>
    <t>岡山</t>
  </si>
  <si>
    <t>米子</t>
  </si>
  <si>
    <t>広島</t>
  </si>
  <si>
    <t>高松</t>
  </si>
  <si>
    <t>鹿児島</t>
  </si>
  <si>
    <t>沖縄</t>
  </si>
  <si>
    <t>盛岡</t>
  </si>
  <si>
    <t>新潟</t>
  </si>
  <si>
    <t>神奈川</t>
  </si>
  <si>
    <t>浜松</t>
  </si>
  <si>
    <t>泉大津</t>
  </si>
  <si>
    <t>釧路</t>
  </si>
  <si>
    <t>松本</t>
  </si>
  <si>
    <t>福岡</t>
  </si>
  <si>
    <t>札幌</t>
  </si>
  <si>
    <t>羽田</t>
  </si>
  <si>
    <t>大阪</t>
  </si>
  <si>
    <t>千葉</t>
  </si>
  <si>
    <t>京都</t>
  </si>
  <si>
    <t>ＣＡＰ</t>
  </si>
  <si>
    <t>toStockInoutDt</t>
    <phoneticPr fontId="6"/>
  </si>
  <si>
    <t>拠点</t>
    <phoneticPr fontId="6"/>
  </si>
  <si>
    <t>荷主</t>
    <phoneticPr fontId="6"/>
  </si>
  <si>
    <t>在庫調査区分</t>
    <phoneticPr fontId="6"/>
  </si>
  <si>
    <t>方面ピストン(選択)</t>
    <phoneticPr fontId="6"/>
  </si>
  <si>
    <t>倉庫</t>
    <phoneticPr fontId="6"/>
  </si>
  <si>
    <t>棚卸日</t>
    <phoneticPr fontId="6"/>
  </si>
  <si>
    <t>預託</t>
    <phoneticPr fontId="6"/>
  </si>
  <si>
    <t>在庫区分</t>
    <phoneticPr fontId="6"/>
  </si>
  <si>
    <t>ロケーションCD</t>
    <phoneticPr fontId="6"/>
  </si>
  <si>
    <t>英数字と-</t>
    <phoneticPr fontId="6"/>
  </si>
  <si>
    <t>英数字</t>
    <phoneticPr fontId="6"/>
  </si>
  <si>
    <t>ロケーションCD(From)</t>
    <phoneticPr fontId="6"/>
  </si>
  <si>
    <t>ロケーションCD(To)</t>
    <phoneticPr fontId="6"/>
  </si>
  <si>
    <t>ゾーン</t>
    <phoneticPr fontId="6"/>
  </si>
  <si>
    <t>maxchar3？</t>
    <phoneticPr fontId="6"/>
  </si>
  <si>
    <r>
      <rPr>
        <sz val="9"/>
        <color rgb="FFFF0000"/>
        <rFont val="宋体"/>
        <family val="3"/>
        <charset val="134"/>
      </rPr>
      <t>10</t>
    </r>
    <r>
      <rPr>
        <sz val="9"/>
        <color rgb="FFFF0000"/>
        <rFont val="Meiryo UI"/>
        <family val="3"/>
        <charset val="128"/>
      </rPr>
      <t>桁？</t>
    </r>
    <phoneticPr fontId="6"/>
  </si>
  <si>
    <t>受払日(From)</t>
    <phoneticPr fontId="6"/>
  </si>
  <si>
    <t>引当可能数+引当済数&gt;0</t>
    <phoneticPr fontId="6"/>
  </si>
  <si>
    <t>銘柄CD</t>
    <phoneticPr fontId="6"/>
  </si>
  <si>
    <t>銘柄区分</t>
    <phoneticPr fontId="6"/>
  </si>
  <si>
    <t>dropdownList</t>
    <phoneticPr fontId="6"/>
  </si>
  <si>
    <t>区分値CD='INVENTORY_INST_KBN'</t>
    <phoneticPr fontId="6"/>
  </si>
  <si>
    <t>location</t>
    <phoneticPr fontId="6"/>
  </si>
  <si>
    <t>resources/common/location/record</t>
    <phoneticPr fontId="6"/>
  </si>
  <si>
    <t>record</t>
    <phoneticPr fontId="6"/>
  </si>
  <si>
    <t>product</t>
    <phoneticPr fontId="6"/>
  </si>
  <si>
    <t>resources/common/product/record</t>
    <phoneticPr fontId="6"/>
  </si>
  <si>
    <t>resources/inventory/inventoryCreate/register</t>
    <phoneticPr fontId="6"/>
  </si>
  <si>
    <t>HOZEIWAREHOUSECD</t>
    <phoneticPr fontId="32" type="noConversion"/>
  </si>
  <si>
    <t>保税拠点コード</t>
    <phoneticPr fontId="32" type="noConversion"/>
  </si>
  <si>
    <t>WarehouseGroup</t>
    <phoneticPr fontId="32" type="noConversion"/>
  </si>
  <si>
    <t>在庫調査区分で「仕分場(中間)」選択時、</t>
    <phoneticPr fontId="6"/>
  </si>
  <si>
    <t>M_CENTER</t>
  </si>
  <si>
    <t>M_CLIENT</t>
  </si>
  <si>
    <t>B_CLASS</t>
  </si>
  <si>
    <t>B_CLASS_DTL</t>
  </si>
  <si>
    <t>M_CBLK</t>
  </si>
  <si>
    <t>M_CDRCATT</t>
  </si>
  <si>
    <t>M_CLIENT_CENTER</t>
  </si>
  <si>
    <t>M_CLIN</t>
  </si>
  <si>
    <t>M_LOCATION</t>
  </si>
  <si>
    <t>M_MFCOMPANY</t>
  </si>
  <si>
    <t>M_MFMONTHSTATUS</t>
  </si>
  <si>
    <t>M_NUMBERING_CENTER</t>
  </si>
  <si>
    <t>M_PARAM</t>
  </si>
  <si>
    <t>M_PRODUCT</t>
  </si>
  <si>
    <t>M_WAREHOUSE</t>
  </si>
  <si>
    <t>T_CORDDTAEC</t>
  </si>
  <si>
    <t>T_CORDDTASR</t>
  </si>
  <si>
    <t>T_CORDHDR</t>
  </si>
  <si>
    <t>T_CSRWHADM</t>
  </si>
  <si>
    <t>T_DRCDIZQA</t>
  </si>
  <si>
    <t>T_INVENTORY_B</t>
  </si>
  <si>
    <t>T_INVENTORY_H</t>
  </si>
  <si>
    <t>T_INVENTORY_INST</t>
  </si>
  <si>
    <t>T_STOCK</t>
  </si>
  <si>
    <t>T_TRHANBAIINV</t>
  </si>
  <si>
    <t>T_TRSTOCKDIFFHISTORY</t>
  </si>
  <si>
    <t>保税拠点コード</t>
    <phoneticPr fontId="6"/>
  </si>
  <si>
    <t>v_dict</t>
    <phoneticPr fontId="32" type="noConversion"/>
  </si>
  <si>
    <t>b_class</t>
    <phoneticPr fontId="32" type="noConversion"/>
  </si>
  <si>
    <t>システム管理日付</t>
    <phoneticPr fontId="6"/>
  </si>
  <si>
    <t>棚卸指示</t>
    <phoneticPr fontId="6"/>
  </si>
  <si>
    <t>荷主マスタに存在しません。</t>
    <phoneticPr fontId="6"/>
  </si>
  <si>
    <t>区分値CD='LOC_GROUP'</t>
    <phoneticPr fontId="6"/>
  </si>
  <si>
    <t>活性および方面ピストン(手入力)</t>
    <phoneticPr fontId="6"/>
  </si>
  <si>
    <t>fromStockInoutDt</t>
    <phoneticPr fontId="6"/>
  </si>
  <si>
    <t>区分値CD='STOCK_TARGET'</t>
    <phoneticPr fontId="6"/>
  </si>
  <si>
    <t>stockTarget</t>
    <phoneticPr fontId="6"/>
  </si>
  <si>
    <t>M_ZONE.ZONE_CD + M_ZONE.ZONE_NM</t>
    <phoneticPr fontId="6"/>
  </si>
  <si>
    <t>区分値CD='SYHN_KBN'</t>
    <phoneticPr fontId="6"/>
  </si>
  <si>
    <t>保税のみ表示</t>
    <phoneticPr fontId="6"/>
  </si>
  <si>
    <t>倉庫のみ表示</t>
    <phoneticPr fontId="6"/>
  </si>
  <si>
    <t>在庫調査区分で「仕分場(開始)」、</t>
    <phoneticPr fontId="6"/>
  </si>
  <si>
    <t>「仕分場(終了)」選択時、活性</t>
    <phoneticPr fontId="6"/>
  </si>
  <si>
    <t>ラインマスタに存在しません。</t>
    <phoneticPr fontId="6"/>
  </si>
  <si>
    <t>ブロックマスタに存在しません。</t>
    <phoneticPr fontId="6"/>
  </si>
  <si>
    <t>終了後検品の指示キー作成済です。</t>
    <phoneticPr fontId="6"/>
  </si>
  <si>
    <t>T_TRHANBAIINV</t>
    <phoneticPr fontId="6"/>
  </si>
  <si>
    <t>T_INVENTORY_H</t>
    <phoneticPr fontId="6"/>
  </si>
  <si>
    <t>T_INVENTORY_B</t>
    <phoneticPr fontId="6"/>
  </si>
  <si>
    <t>T_STOCK</t>
    <phoneticPr fontId="6"/>
  </si>
  <si>
    <t>M_LOCATION</t>
    <phoneticPr fontId="6"/>
  </si>
  <si>
    <t>M_CENTER</t>
    <phoneticPr fontId="6"/>
  </si>
  <si>
    <t>M_MFCOMPANY</t>
    <phoneticPr fontId="6"/>
  </si>
  <si>
    <t>M_PRODUCT</t>
    <phoneticPr fontId="6"/>
  </si>
  <si>
    <t>T_LOT</t>
    <phoneticPr fontId="6"/>
  </si>
  <si>
    <t>M_WAREHOUSE</t>
    <phoneticPr fontId="6"/>
  </si>
  <si>
    <t>T_TRCASEINVENTORY</t>
    <phoneticPr fontId="6"/>
  </si>
  <si>
    <t>T_TRINVCORRECT</t>
    <phoneticPr fontId="6"/>
  </si>
  <si>
    <t>ロケーションID</t>
    <phoneticPr fontId="6"/>
  </si>
  <si>
    <t>引当可能数</t>
    <phoneticPr fontId="6"/>
  </si>
  <si>
    <t>引当済数</t>
    <phoneticPr fontId="6"/>
  </si>
  <si>
    <t>移動中数</t>
    <phoneticPr fontId="6"/>
  </si>
  <si>
    <t>T_TRSYMBOL</t>
    <phoneticPr fontId="6"/>
  </si>
  <si>
    <t>T_TRCASEDETAIL</t>
    <phoneticPr fontId="6"/>
  </si>
  <si>
    <t>T_TRASSORTORDER</t>
    <phoneticPr fontId="6"/>
  </si>
  <si>
    <t>T_DRCDIZQA</t>
    <phoneticPr fontId="6"/>
  </si>
  <si>
    <t>T_CORDDTASR</t>
    <phoneticPr fontId="6"/>
  </si>
  <si>
    <t>T_CORDHDR</t>
    <phoneticPr fontId="6"/>
  </si>
  <si>
    <t>T_CORDDTAEC</t>
    <phoneticPr fontId="6"/>
  </si>
  <si>
    <t>'ZO71'</t>
    <phoneticPr fontId="6"/>
  </si>
  <si>
    <t>SLQACB</t>
  </si>
  <si>
    <t>SLQACT</t>
  </si>
  <si>
    <t>SLQANUM</t>
  </si>
  <si>
    <t>SLQACB</t>
    <phoneticPr fontId="6"/>
  </si>
  <si>
    <t>SLQACT</t>
    <phoneticPr fontId="6"/>
  </si>
  <si>
    <t>SLQANUM</t>
    <phoneticPr fontId="6"/>
  </si>
  <si>
    <t>PRODUCT_CD</t>
  </si>
  <si>
    <t>STOCKDATETIME</t>
  </si>
  <si>
    <t>GOODITEMKBN</t>
  </si>
  <si>
    <t>2.UNIT1 2.UNIT2</t>
    <phoneticPr fontId="6"/>
  </si>
  <si>
    <t>ORDER_H_ID</t>
  </si>
  <si>
    <t>USERDATE1</t>
  </si>
  <si>
    <t>USERDATE2</t>
  </si>
  <si>
    <t>USERDATE3</t>
  </si>
  <si>
    <t>M_CDRCATT</t>
    <phoneticPr fontId="6"/>
  </si>
  <si>
    <t>DRCCD</t>
  </si>
  <si>
    <t>ZZPSTNID</t>
  </si>
  <si>
    <t>REMOTEISLAND</t>
  </si>
  <si>
    <t>ZZMATNR</t>
  </si>
  <si>
    <t>DED</t>
  </si>
  <si>
    <t>PSTNID</t>
  </si>
  <si>
    <t>SRWHCD</t>
  </si>
  <si>
    <t>SRYMD</t>
  </si>
  <si>
    <t>ORDDVFG</t>
  </si>
  <si>
    <t>SRLINCD</t>
  </si>
  <si>
    <t>DLVYMD</t>
    <phoneticPr fontId="6"/>
  </si>
  <si>
    <t>LOTATRB1TITLE</t>
    <phoneticPr fontId="6"/>
  </si>
  <si>
    <t>TDrcdizqaBhv_selectSqlDrcdizqaList.sql</t>
    <phoneticPr fontId="6"/>
  </si>
  <si>
    <t>T_CSRWHADM</t>
    <phoneticPr fontId="6"/>
  </si>
  <si>
    <t>ZZORGNCD</t>
    <phoneticPr fontId="6"/>
  </si>
  <si>
    <t>TTrhanbaiinvBhv_selectSqlTrhanbaiinvListWithProduct.sql</t>
    <phoneticPr fontId="6"/>
  </si>
  <si>
    <t>TStockBhv_selectSqlgetStockListWithInv.sql</t>
    <phoneticPr fontId="6"/>
  </si>
  <si>
    <t>TStockBhv_selectSqlgetStockListAssort.sql</t>
    <phoneticPr fontId="6"/>
  </si>
  <si>
    <t>TTrhanbaiinvBhv_selectSqlTrhanbaiinvAssortList.sql</t>
    <phoneticPr fontId="6"/>
  </si>
  <si>
    <t>TTrhanbaiinvBhv_selectSqlTrhanbaiinvRemoteIslandList</t>
    <phoneticPr fontId="6"/>
  </si>
  <si>
    <t>3.1.(7)(D)(d)(V)で取得した保管場在庫情報リストを</t>
    <phoneticPr fontId="6"/>
  </si>
  <si>
    <t>3.1.(7)(D)(d)(VII)で取得した仮置場在庫仕分済品</t>
    <phoneticPr fontId="6"/>
  </si>
  <si>
    <t>INOUTKBN</t>
  </si>
  <si>
    <t>T_TRSTOCKDIFFHISTORY</t>
    <phoneticPr fontId="6"/>
  </si>
  <si>
    <t>DIFFOCC_AREA</t>
  </si>
  <si>
    <t>DIFFADD_DATE</t>
  </si>
  <si>
    <t>DIFF_QTY</t>
  </si>
  <si>
    <t>GOOD_ITEM_KBN</t>
    <phoneticPr fontId="6"/>
  </si>
  <si>
    <t>DIFFADD_DATE</t>
    <phoneticPr fontId="6"/>
  </si>
  <si>
    <t>M_MFINVOPERATION</t>
    <phoneticPr fontId="6"/>
  </si>
  <si>
    <t>INV_DATE</t>
  </si>
  <si>
    <t>INV_DATE</t>
    <phoneticPr fontId="6"/>
  </si>
  <si>
    <t>T_TRSREPLANDETAIL</t>
    <phoneticPr fontId="6"/>
  </si>
  <si>
    <t>LOT2</t>
  </si>
  <si>
    <t>RECEIVEDQTY1</t>
  </si>
  <si>
    <t>OTHERLOT1</t>
  </si>
  <si>
    <t>IFITEMCD</t>
  </si>
  <si>
    <t>T_TRSREPLAN</t>
    <phoneticPr fontId="6"/>
  </si>
  <si>
    <t>PARTFLG</t>
  </si>
  <si>
    <t>SUFFER_USAGE_FLG</t>
  </si>
  <si>
    <t>CARRIERNO</t>
  </si>
  <si>
    <t>TRSREPLAN_ID</t>
  </si>
  <si>
    <t>SUFFER_USAGE_FLG</t>
    <phoneticPr fontId="6"/>
  </si>
  <si>
    <t>TEMPLATEFLG</t>
    <phoneticPr fontId="6"/>
  </si>
  <si>
    <t>RECEIVEDATE</t>
    <phoneticPr fontId="6"/>
  </si>
  <si>
    <t>TRSREPLAN_ID</t>
    <phoneticPr fontId="6"/>
  </si>
  <si>
    <t>RECEIVEDQTY1</t>
    <phoneticPr fontId="6"/>
  </si>
  <si>
    <t>2.CGGDID</t>
    <phoneticPr fontId="6"/>
  </si>
  <si>
    <t>2.USERNUM1</t>
    <phoneticPr fontId="6"/>
  </si>
  <si>
    <t>UNIT1</t>
  </si>
  <si>
    <t>UNIT2</t>
  </si>
  <si>
    <t>T_TRBADITEMCASE</t>
    <phoneticPr fontId="6"/>
  </si>
  <si>
    <t>M_MFMONTHSTATUS</t>
    <phoneticPr fontId="6"/>
  </si>
  <si>
    <t>TARGETMON</t>
  </si>
  <si>
    <t>JT</t>
    <phoneticPr fontId="6"/>
  </si>
  <si>
    <t>TSN</t>
    <phoneticPr fontId="6"/>
  </si>
  <si>
    <t>NM_EXTDATA1</t>
    <phoneticPr fontId="6"/>
  </si>
  <si>
    <t>IFITEMCD</t>
    <phoneticPr fontId="6"/>
  </si>
  <si>
    <t>T_TRMANUFACTUREDATE</t>
    <phoneticPr fontId="6"/>
  </si>
  <si>
    <t>T_TRMANUFACTUREDATEDETAIL</t>
    <phoneticPr fontId="6"/>
  </si>
  <si>
    <t>INVENTORY_H_ID</t>
  </si>
  <si>
    <t>LOCATION_ID</t>
  </si>
  <si>
    <t>CHARGE_NUM</t>
  </si>
  <si>
    <t>ALLOC_NUM</t>
  </si>
  <si>
    <t>MOVE_NUM</t>
  </si>
  <si>
    <t>1.INVENTORY_B_ID</t>
    <phoneticPr fontId="6"/>
  </si>
  <si>
    <t>2.INVENTORY_DT</t>
    <phoneticPr fontId="6"/>
  </si>
  <si>
    <t>INVENTORY_DT</t>
  </si>
  <si>
    <t>INVENTORY_KEY</t>
  </si>
  <si>
    <t>3.LOCATION_CD</t>
    <phoneticPr fontId="6"/>
  </si>
  <si>
    <t>LINE_BLOCK</t>
  </si>
  <si>
    <t>INVENTORY_KBN</t>
  </si>
  <si>
    <t>4.MANUFACTURE_DATE</t>
    <phoneticPr fontId="6"/>
  </si>
  <si>
    <t>5.TRMANUFACTUREDATEDETAIL_ID</t>
    <phoneticPr fontId="6"/>
  </si>
  <si>
    <t>5.OWNER_CD</t>
    <phoneticPr fontId="6"/>
  </si>
  <si>
    <t>取引先（荷主）CD</t>
  </si>
  <si>
    <t>製造年月日明細ID</t>
  </si>
  <si>
    <t>ライン／ブロック</t>
  </si>
  <si>
    <t>INVENTORY_B_ID</t>
  </si>
  <si>
    <t>INVENTORY_DATE</t>
  </si>
  <si>
    <t>BF_MANUFACTURE_DATE</t>
  </si>
  <si>
    <t>AF_MANUFACTURE_DATE</t>
  </si>
  <si>
    <t>DESIGN_FLG</t>
  </si>
  <si>
    <t>バージョンNo.</t>
  </si>
  <si>
    <t>1.</t>
    <phoneticPr fontId="6"/>
  </si>
  <si>
    <t>TTrhanbaiinvBhv_selectSqlTrhanbaiinvList05.sql</t>
    <phoneticPr fontId="6"/>
  </si>
  <si>
    <t>TTrhanbaiinvBhv_selectSqlTrhanbaiinvList06.sql</t>
    <phoneticPr fontId="6"/>
  </si>
  <si>
    <t>TTrhanbaiinvBhv_selectSqlTrhanbaiinvDiffQtyList.sql</t>
    <phoneticPr fontId="6"/>
  </si>
  <si>
    <t>TTrhanbaiinvBhv_selectSqlTrhanbaiinvDiffQtyCountryTaxList.sql</t>
    <phoneticPr fontId="6"/>
  </si>
  <si>
    <t>TTrhanbaiinvBhv_selectSqlTrhanbaiinvBackList.sql</t>
    <phoneticPr fontId="6"/>
  </si>
  <si>
    <t>TTrhanbaiinvBhv_selectSqlTrhanbaiinvNotObjectList.sql</t>
    <phoneticPr fontId="6"/>
  </si>
  <si>
    <t>TTrhanbaiinvBhv_selectSqlTrhanbaiinvBackOneRegistList.sql</t>
    <phoneticPr fontId="6"/>
  </si>
  <si>
    <t>TTrhanbaiinvBhv_selectSqlTrhanbaiinvList06</t>
    <phoneticPr fontId="6"/>
  </si>
  <si>
    <t>STOCKQTY</t>
    <phoneticPr fontId="6"/>
  </si>
  <si>
    <t>REFUNDITEMQTY</t>
    <phoneticPr fontId="6"/>
  </si>
  <si>
    <t>INOUTKBN</t>
    <phoneticPr fontId="6"/>
  </si>
  <si>
    <t>累計過不足数_返品</t>
    <phoneticPr fontId="6"/>
  </si>
  <si>
    <t>累計過不足数_国税還付品</t>
    <phoneticPr fontId="6"/>
  </si>
  <si>
    <t>不適品ラベル作成個装数</t>
    <phoneticPr fontId="6"/>
  </si>
  <si>
    <t>一括登録個装数</t>
    <phoneticPr fontId="6"/>
  </si>
  <si>
    <t>棚卸情報Object.商社搬入番号</t>
    <phoneticPr fontId="6"/>
  </si>
  <si>
    <t>TInventoryBBhv_selectSqlInventoryBInvCreate.sql</t>
    <phoneticPr fontId="6"/>
  </si>
  <si>
    <t>OWNER_CD</t>
  </si>
  <si>
    <t>CENTER_KBN</t>
  </si>
  <si>
    <t>または方面ピストン(選択)いずれか必須</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</si>
</sst>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0_);[Red]\(0\)"/>
    <numFmt numFmtId="177" formatCode="000"/>
    <numFmt numFmtId="178" formatCode="m/d;@"/>
    <numFmt numFmtId="179" formatCode="yy/mm/dd"/>
    <numFmt numFmtId="180" formatCode="#,##0.0"/>
    <numFmt numFmtId="181" formatCode="0.0"/>
    <numFmt numFmtId="182" formatCode="\1\-000"/>
    <numFmt numFmtId="183" formatCode="\3\-000"/>
    <numFmt numFmtId="184" formatCode="\2\-000"/>
    <numFmt numFmtId="185" formatCode="\4\-000"/>
    <numFmt numFmtId="186" formatCode="0.00_ "/>
    <numFmt numFmtId="187" formatCode="mm/dd"/>
    <numFmt numFmtId="188" formatCode="m&quot;月&quot;d&quot;日&quot;;@"/>
  </numFmts>
  <fonts count="88">
    <font>
      <sz val="11"/>
      <name val="ＭＳ Ｐゴシック"/>
      <family val="3"/>
      <charset val="128"/>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6"/>
      <name val="ＭＳ Ｐゴシック"/>
      <family val="3"/>
      <charset val="128"/>
    </font>
    <font>
      <b/>
      <i/>
      <sz val="11"/>
      <color indexed="18"/>
      <name val="Arial"/>
      <family val="2"/>
    </font>
    <font>
      <u/>
      <sz val="11"/>
      <color indexed="12"/>
      <name val="ＭＳ Ｐゴシック"/>
      <family val="3"/>
      <charset val="128"/>
    </font>
    <font>
      <sz val="6"/>
      <name val="宋体"/>
      <family val="3"/>
      <charset val="128"/>
      <scheme val="minor"/>
    </font>
    <font>
      <b/>
      <sz val="9"/>
      <color indexed="81"/>
      <name val="MS P ゴシック"/>
      <family val="3"/>
      <charset val="128"/>
    </font>
    <font>
      <sz val="9"/>
      <color indexed="81"/>
      <name val="MS P ゴシック"/>
      <family val="3"/>
      <charset val="128"/>
    </font>
    <font>
      <sz val="10"/>
      <name val="Meiryo UI"/>
      <family val="3"/>
      <charset val="128"/>
    </font>
    <font>
      <u/>
      <sz val="10"/>
      <name val="Meiryo UI"/>
      <family val="3"/>
      <charset val="128"/>
    </font>
    <font>
      <b/>
      <sz val="10"/>
      <name val="Meiryo UI"/>
      <family val="3"/>
      <charset val="128"/>
    </font>
    <font>
      <sz val="10"/>
      <color indexed="8"/>
      <name val="Meiryo UI"/>
      <family val="3"/>
      <charset val="128"/>
    </font>
    <font>
      <b/>
      <sz val="26"/>
      <name val="Meiryo UI"/>
      <family val="3"/>
      <charset val="128"/>
    </font>
    <font>
      <sz val="11"/>
      <name val="Meiryo UI"/>
      <family val="3"/>
      <charset val="128"/>
    </font>
    <font>
      <sz val="12"/>
      <name val="Meiryo UI"/>
      <family val="3"/>
      <charset val="128"/>
    </font>
    <font>
      <sz val="9"/>
      <name val="Meiryo UI"/>
      <family val="3"/>
      <charset val="128"/>
    </font>
    <font>
      <sz val="11"/>
      <color theme="0" tint="-0.34998626667073579"/>
      <name val="Meiryo UI"/>
      <family val="3"/>
      <charset val="128"/>
    </font>
    <font>
      <b/>
      <sz val="12"/>
      <name val="Meiryo UI"/>
      <family val="3"/>
      <charset val="128"/>
    </font>
    <font>
      <b/>
      <sz val="11"/>
      <name val="Meiryo UI"/>
      <family val="3"/>
      <charset val="128"/>
    </font>
    <font>
      <sz val="9"/>
      <color theme="0"/>
      <name val="Meiryo UI"/>
      <family val="3"/>
      <charset val="128"/>
    </font>
    <font>
      <sz val="10"/>
      <color theme="0"/>
      <name val="Meiryo UI"/>
      <family val="3"/>
      <charset val="128"/>
    </font>
    <font>
      <sz val="10"/>
      <color rgb="FFFF0000"/>
      <name val="Meiryo UI"/>
      <family val="3"/>
      <charset val="128"/>
    </font>
    <font>
      <sz val="9"/>
      <color theme="1"/>
      <name val="Meiryo UI"/>
      <family val="3"/>
      <charset val="128"/>
    </font>
    <font>
      <sz val="6"/>
      <name val="宋体"/>
      <family val="2"/>
      <charset val="128"/>
      <scheme val="minor"/>
    </font>
    <font>
      <b/>
      <sz val="11"/>
      <name val="ＭＳ Ｐゴシック"/>
      <family val="3"/>
      <charset val="128"/>
    </font>
    <font>
      <sz val="6"/>
      <name val="ＭＳ ゴシック"/>
      <family val="3"/>
      <charset val="128"/>
    </font>
    <font>
      <sz val="16"/>
      <name val="Meiryo UI"/>
      <family val="3"/>
      <charset val="128"/>
    </font>
    <font>
      <sz val="6"/>
      <name val="明朝"/>
      <family val="1"/>
      <charset val="128"/>
    </font>
    <font>
      <sz val="9"/>
      <name val="宋体"/>
      <family val="3"/>
      <charset val="134"/>
    </font>
    <font>
      <sz val="11"/>
      <color theme="1"/>
      <name val="Meiryo UI"/>
      <family val="3"/>
      <charset val="128"/>
    </font>
    <font>
      <sz val="9"/>
      <name val="ＭＳ Ｐゴシック"/>
      <family val="3"/>
      <charset val="128"/>
    </font>
    <font>
      <sz val="9"/>
      <color rgb="FFFF0000"/>
      <name val="Meiryo UI"/>
      <family val="3"/>
      <charset val="128"/>
    </font>
    <font>
      <sz val="11"/>
      <color rgb="FFFF0000"/>
      <name val="Meiryo UI"/>
      <family val="3"/>
      <charset val="128"/>
    </font>
    <font>
      <sz val="6"/>
      <name val="明朝"/>
      <family val="3"/>
      <charset val="128"/>
    </font>
    <font>
      <sz val="8"/>
      <name val="Meiryo UI"/>
      <family val="3"/>
      <charset val="128"/>
    </font>
    <font>
      <sz val="6"/>
      <name val="Meiryo UI"/>
      <family val="3"/>
      <charset val="128"/>
    </font>
    <font>
      <sz val="11"/>
      <color indexed="10"/>
      <name val="Meiryo UI"/>
      <family val="3"/>
      <charset val="128"/>
    </font>
    <font>
      <sz val="11"/>
      <color indexed="12"/>
      <name val="Meiryo UI"/>
      <family val="3"/>
      <charset val="128"/>
    </font>
    <font>
      <sz val="11"/>
      <color indexed="57"/>
      <name val="Meiryo UI"/>
      <family val="3"/>
      <charset val="128"/>
    </font>
    <font>
      <sz val="11"/>
      <color indexed="17"/>
      <name val="Meiryo UI"/>
      <family val="3"/>
      <charset val="128"/>
    </font>
    <font>
      <sz val="11"/>
      <color indexed="14"/>
      <name val="Meiryo UI"/>
      <family val="3"/>
      <charset val="128"/>
    </font>
    <font>
      <sz val="11"/>
      <name val="ＭＳ Ｐゴシック"/>
      <family val="3"/>
      <charset val="128"/>
    </font>
    <font>
      <sz val="10"/>
      <color theme="1"/>
      <name val="Meiryo UI"/>
      <family val="3"/>
      <charset val="128"/>
    </font>
    <font>
      <sz val="10"/>
      <color rgb="FF000000"/>
      <name val="Meiryo UI"/>
      <family val="3"/>
      <charset val="128"/>
    </font>
    <font>
      <sz val="11"/>
      <name val="ＭＳ ゴシック"/>
      <family val="3"/>
      <charset val="128"/>
    </font>
    <font>
      <sz val="11"/>
      <name val="Meiryo UI"/>
      <family val="3"/>
    </font>
    <font>
      <sz val="9"/>
      <name val="BIZ UDPゴシック"/>
      <family val="3"/>
      <charset val="128"/>
    </font>
    <font>
      <sz val="11"/>
      <name val="BIZ UDPゴシック"/>
      <family val="3"/>
      <charset val="128"/>
    </font>
    <font>
      <sz val="11"/>
      <color rgb="FFFF0000"/>
      <name val="BIZ UDPゴシック"/>
      <family val="3"/>
      <charset val="128"/>
    </font>
    <font>
      <u/>
      <sz val="11"/>
      <color theme="10"/>
      <name val="ＭＳ Ｐゴシック"/>
      <family val="3"/>
      <charset val="128"/>
    </font>
    <font>
      <sz val="11"/>
      <color theme="1"/>
      <name val="Meiryo UI"/>
      <family val="2"/>
      <charset val="128"/>
    </font>
    <font>
      <sz val="6"/>
      <name val="ＭＳ ゴシック"/>
      <family val="2"/>
      <charset val="128"/>
    </font>
    <font>
      <sz val="10"/>
      <color theme="0" tint="-0.34998626667073579"/>
      <name val="Meiryo UI"/>
      <family val="3"/>
      <charset val="128"/>
    </font>
    <font>
      <sz val="10"/>
      <name val="ＭＳ Ｐゴシック"/>
      <family val="3"/>
      <charset val="128"/>
    </font>
    <font>
      <u/>
      <sz val="11"/>
      <color theme="10"/>
      <name val="宋体"/>
      <family val="2"/>
      <charset val="128"/>
      <scheme val="minor"/>
    </font>
    <font>
      <sz val="11"/>
      <color theme="1"/>
      <name val="宋体"/>
      <family val="3"/>
      <charset val="128"/>
      <scheme val="minor"/>
    </font>
    <font>
      <b/>
      <sz val="10"/>
      <name val="ＭＳ Ｐゴシック"/>
      <family val="3"/>
      <charset val="128"/>
    </font>
    <font>
      <sz val="9"/>
      <color theme="8"/>
      <name val="Meiryo UI"/>
      <family val="3"/>
      <charset val="128"/>
    </font>
    <font>
      <u/>
      <sz val="11"/>
      <color rgb="FFC00000"/>
      <name val="Meiryo UI"/>
      <family val="3"/>
      <charset val="128"/>
    </font>
    <font>
      <sz val="9"/>
      <color rgb="FFC00000"/>
      <name val="Meiryo UI"/>
      <family val="3"/>
      <charset val="128"/>
    </font>
    <font>
      <strike/>
      <sz val="9"/>
      <color rgb="FFC00000"/>
      <name val="Meiryo UI"/>
      <family val="3"/>
      <charset val="128"/>
    </font>
    <font>
      <u/>
      <sz val="9"/>
      <name val="Meiryo UI"/>
      <family val="3"/>
      <charset val="128"/>
    </font>
    <font>
      <b/>
      <sz val="11"/>
      <color rgb="FFFF0000"/>
      <name val="Meiryo UI"/>
      <family val="3"/>
      <charset val="128"/>
    </font>
    <font>
      <sz val="9"/>
      <color rgb="FF0000FF"/>
      <name val="Meiryo UI"/>
      <family val="3"/>
      <charset val="128"/>
    </font>
    <font>
      <strike/>
      <sz val="9"/>
      <color rgb="FFFF0000"/>
      <name val="Meiryo UI"/>
      <family val="3"/>
      <charset val="128"/>
    </font>
    <font>
      <sz val="11"/>
      <color theme="1"/>
      <name val="宋体"/>
      <family val="2"/>
      <scheme val="minor"/>
    </font>
    <font>
      <sz val="10"/>
      <color rgb="FF0000FF"/>
      <name val="Meiryo UI"/>
      <family val="3"/>
      <charset val="128"/>
    </font>
    <font>
      <sz val="10"/>
      <color theme="9"/>
      <name val="Meiryo UI"/>
      <family val="3"/>
      <charset val="128"/>
    </font>
    <font>
      <sz val="6"/>
      <name val="Meiryo UI"/>
      <family val="2"/>
      <charset val="128"/>
    </font>
    <font>
      <sz val="12"/>
      <name val="Helv"/>
      <family val="2"/>
    </font>
    <font>
      <sz val="9"/>
      <color rgb="FF000000"/>
      <name val="Meiryo UI"/>
      <family val="3"/>
      <charset val="128"/>
    </font>
    <font>
      <sz val="9.8000000000000007"/>
      <color rgb="FF000000"/>
      <name val="Consolas"/>
      <family val="3"/>
    </font>
    <font>
      <sz val="9"/>
      <color rgb="FFFF0000"/>
      <name val="宋体"/>
      <family val="3"/>
      <charset val="134"/>
    </font>
    <font>
      <sz val="9"/>
      <color rgb="FFFF0000"/>
      <name val="Meiryo UI"/>
      <family val="3"/>
      <charset val="134"/>
    </font>
    <font>
      <sz val="9.8000000000000007"/>
      <color rgb="FFFF0000"/>
      <name val="Microsoft YaHei UI"/>
      <family val="2"/>
      <charset val="134"/>
    </font>
    <font>
      <sz val="11"/>
      <name val="宋体"/>
      <family val="3"/>
      <charset val="134"/>
    </font>
    <font>
      <sz val="10"/>
      <color rgb="FFFF0000"/>
      <name val="Meiryo UI"/>
      <family val="2"/>
    </font>
    <font>
      <sz val="10"/>
      <name val="Microsoft YaHei UI"/>
      <family val="3"/>
      <charset val="134"/>
    </font>
    <font>
      <sz val="11"/>
      <color rgb="FFFF0000"/>
      <name val="Consolas"/>
      <family val="3"/>
    </font>
    <font>
      <strike/>
      <sz val="10"/>
      <name val="Meiryo UI"/>
      <family val="2"/>
    </font>
    <font>
      <strike/>
      <sz val="10"/>
      <color rgb="FFFF0000"/>
      <name val="Meiryo UI"/>
      <family val="2"/>
      <charset val="128"/>
    </font>
    <font>
      <strike/>
      <sz val="10"/>
      <color rgb="FFFF0000"/>
      <name val="Meiryo UI"/>
      <family val="2"/>
    </font>
    <font>
      <b/>
      <sz val="9.8000000000000007"/>
      <color rgb="FFFF0000"/>
      <name val="Consolas"/>
      <family val="3"/>
    </font>
    <font>
      <sz val="11"/>
      <color theme="1"/>
      <name val="宋体"/>
      <family val="3"/>
      <charset val="134"/>
      <scheme val="minor"/>
    </font>
  </fonts>
  <fills count="2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0" tint="-0.2499465926084170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FF99"/>
        <bgColor indexed="64"/>
      </patternFill>
    </fill>
    <fill>
      <patternFill patternType="solid">
        <fgColor indexed="13"/>
        <bgColor indexed="64"/>
      </patternFill>
    </fill>
    <fill>
      <patternFill patternType="solid">
        <fgColor indexed="8"/>
        <bgColor indexed="64"/>
      </patternFill>
    </fill>
    <fill>
      <patternFill patternType="solid">
        <fgColor theme="1"/>
        <bgColor indexed="64"/>
      </patternFill>
    </fill>
    <fill>
      <patternFill patternType="solid">
        <fgColor rgb="FFC0C0C0"/>
        <bgColor indexed="64"/>
      </patternFill>
    </fill>
    <fill>
      <patternFill patternType="solid">
        <fgColor rgb="FFCCFFCC"/>
        <bgColor indexed="64"/>
      </patternFill>
    </fill>
    <fill>
      <patternFill patternType="solid">
        <fgColor indexed="47"/>
        <bgColor indexed="64"/>
      </patternFill>
    </fill>
    <fill>
      <patternFill patternType="solid">
        <fgColor rgb="FFFFFFFF"/>
        <bgColor indexed="64"/>
      </patternFill>
    </fill>
    <fill>
      <patternFill patternType="solid">
        <fgColor theme="8" tint="0.79998168889431442"/>
        <bgColor indexed="34"/>
      </patternFill>
    </fill>
    <fill>
      <patternFill patternType="solid">
        <fgColor theme="8" tint="0.59999389629810485"/>
        <bgColor indexed="64"/>
      </patternFill>
    </fill>
    <fill>
      <patternFill patternType="solid">
        <fgColor indexed="42"/>
        <bgColor indexed="64"/>
      </patternFill>
    </fill>
    <fill>
      <patternFill patternType="solid">
        <fgColor indexed="4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FF00"/>
        <bgColor indexed="64"/>
      </patternFill>
    </fill>
  </fills>
  <borders count="248">
    <border>
      <left/>
      <right/>
      <top/>
      <bottom/>
      <diagonal/>
    </border>
    <border>
      <left/>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auto="1"/>
      </left>
      <right/>
      <top/>
      <bottom style="medium">
        <color auto="1"/>
      </bottom>
      <diagonal/>
    </border>
    <border>
      <left/>
      <right/>
      <top/>
      <bottom style="medium">
        <color auto="1"/>
      </bottom>
      <diagonal/>
    </border>
    <border>
      <left/>
      <right style="thin">
        <color indexed="64"/>
      </right>
      <top style="thin">
        <color indexed="64"/>
      </top>
      <bottom style="thin">
        <color indexed="64"/>
      </bottom>
      <diagonal/>
    </border>
    <border>
      <left/>
      <right style="thick">
        <color indexed="64"/>
      </right>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style="thick">
        <color auto="1"/>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ck">
        <color auto="1"/>
      </left>
      <right/>
      <top style="thick">
        <color auto="1"/>
      </top>
      <bottom/>
      <diagonal/>
    </border>
    <border>
      <left style="thin">
        <color indexed="64"/>
      </left>
      <right style="thin">
        <color indexed="64"/>
      </right>
      <top style="thick">
        <color auto="1"/>
      </top>
      <bottom style="thin">
        <color indexed="64"/>
      </bottom>
      <diagonal/>
    </border>
    <border>
      <left/>
      <right style="thin">
        <color indexed="64"/>
      </right>
      <top style="hair">
        <color indexed="64"/>
      </top>
      <bottom/>
      <diagonal/>
    </border>
    <border>
      <left/>
      <right style="medium">
        <color indexed="64"/>
      </right>
      <top style="hair">
        <color indexed="64"/>
      </top>
      <bottom style="thin">
        <color indexed="64"/>
      </bottom>
      <diagonal/>
    </border>
    <border>
      <left style="thin">
        <color indexed="64"/>
      </left>
      <right/>
      <top/>
      <bottom style="medium">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auto="1"/>
      </left>
      <right style="thin">
        <color auto="1"/>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double">
        <color indexed="64"/>
      </right>
      <top style="double">
        <color indexed="64"/>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double">
        <color indexed="64"/>
      </top>
      <bottom style="hair">
        <color indexed="64"/>
      </bottom>
      <diagonal/>
    </border>
    <border>
      <left style="thin">
        <color auto="1"/>
      </left>
      <right style="thin">
        <color auto="1"/>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medium">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style="medium">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medium">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double">
        <color indexed="64"/>
      </left>
      <right/>
      <top style="double">
        <color indexed="64"/>
      </top>
      <bottom style="hair">
        <color indexed="64"/>
      </bottom>
      <diagonal/>
    </border>
    <border>
      <left style="double">
        <color indexed="64"/>
      </left>
      <right/>
      <top style="hair">
        <color indexed="64"/>
      </top>
      <bottom style="hair">
        <color indexed="64"/>
      </bottom>
      <diagonal/>
    </border>
    <border>
      <left style="double">
        <color indexed="64"/>
      </left>
      <right/>
      <top style="hair">
        <color indexed="64"/>
      </top>
      <bottom style="medium">
        <color indexed="64"/>
      </bottom>
      <diagonal/>
    </border>
    <border>
      <left style="medium">
        <color indexed="64"/>
      </left>
      <right style="double">
        <color indexed="64"/>
      </right>
      <top/>
      <bottom style="double">
        <color indexed="64"/>
      </bottom>
      <diagonal/>
    </border>
    <border>
      <left/>
      <right/>
      <top style="hair">
        <color indexed="64"/>
      </top>
      <bottom style="double">
        <color indexed="64"/>
      </bottom>
      <diagonal/>
    </border>
    <border>
      <left/>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diagonal/>
    </border>
    <border>
      <left/>
      <right/>
      <top style="double">
        <color indexed="64"/>
      </top>
      <bottom style="thin">
        <color indexed="64"/>
      </bottom>
      <diagonal/>
    </border>
    <border>
      <left/>
      <right style="medium">
        <color indexed="64"/>
      </right>
      <top style="double">
        <color indexed="64"/>
      </top>
      <bottom/>
      <diagonal/>
    </border>
    <border>
      <left style="thin">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dotted">
        <color indexed="64"/>
      </bottom>
      <diagonal/>
    </border>
    <border>
      <left/>
      <right/>
      <top style="medium">
        <color auto="1"/>
      </top>
      <bottom style="thin">
        <color auto="1"/>
      </bottom>
      <diagonal/>
    </border>
    <border>
      <left style="medium">
        <color auto="1"/>
      </left>
      <right style="medium">
        <color auto="1"/>
      </right>
      <top/>
      <bottom/>
      <diagonal/>
    </border>
    <border>
      <left style="double">
        <color indexed="64"/>
      </left>
      <right/>
      <top style="medium">
        <color indexed="64"/>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double">
        <color indexed="64"/>
      </top>
      <bottom/>
      <diagonal/>
    </border>
    <border>
      <left style="thin">
        <color auto="1"/>
      </left>
      <right/>
      <top style="medium">
        <color auto="1"/>
      </top>
      <bottom style="medium">
        <color auto="1"/>
      </bottom>
      <diagonal/>
    </border>
    <border>
      <left style="thin">
        <color auto="1"/>
      </left>
      <right style="thin">
        <color indexed="64"/>
      </right>
      <top/>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style="hair">
        <color indexed="64"/>
      </bottom>
      <diagonal/>
    </border>
    <border>
      <left/>
      <right/>
      <top style="hair">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auto="1"/>
      </left>
      <right style="medium">
        <color indexed="64"/>
      </right>
      <top style="medium">
        <color auto="1"/>
      </top>
      <bottom style="medium">
        <color auto="1"/>
      </bottom>
      <diagonal/>
    </border>
    <border>
      <left style="thin">
        <color indexed="64"/>
      </left>
      <right style="medium">
        <color indexed="64"/>
      </right>
      <top style="thin">
        <color indexed="64"/>
      </top>
      <bottom style="double">
        <color indexed="64"/>
      </bottom>
      <diagonal/>
    </border>
    <border>
      <left style="medium">
        <color indexed="64"/>
      </left>
      <right/>
      <top style="medium">
        <color auto="1"/>
      </top>
      <bottom style="thin">
        <color auto="1"/>
      </bottom>
      <diagonal/>
    </border>
    <border>
      <left/>
      <right style="thin">
        <color indexed="64"/>
      </right>
      <top style="medium">
        <color auto="1"/>
      </top>
      <bottom style="thin">
        <color auto="1"/>
      </bottom>
      <diagonal/>
    </border>
    <border>
      <left style="thin">
        <color indexed="64"/>
      </left>
      <right/>
      <top style="medium">
        <color auto="1"/>
      </top>
      <bottom style="thin">
        <color auto="1"/>
      </bottom>
      <diagonal/>
    </border>
    <border>
      <left/>
      <right style="medium">
        <color indexed="64"/>
      </right>
      <top style="medium">
        <color auto="1"/>
      </top>
      <bottom style="thin">
        <color auto="1"/>
      </bottom>
      <diagonal/>
    </border>
    <border>
      <left style="thin">
        <color indexed="64"/>
      </left>
      <right style="thin">
        <color indexed="64"/>
      </right>
      <top style="medium">
        <color indexed="64"/>
      </top>
      <bottom style="thin">
        <color indexed="64"/>
      </bottom>
      <diagonal/>
    </border>
    <border>
      <left/>
      <right style="thin">
        <color auto="1"/>
      </right>
      <top/>
      <bottom/>
      <diagonal/>
    </border>
    <border>
      <left style="thin">
        <color auto="1"/>
      </left>
      <right style="thin">
        <color indexed="64"/>
      </right>
      <top/>
      <bottom/>
      <diagonal/>
    </border>
    <border>
      <left/>
      <right style="hair">
        <color indexed="64"/>
      </right>
      <top/>
      <bottom style="hair">
        <color indexed="64"/>
      </bottom>
      <diagonal/>
    </border>
    <border>
      <left style="hair">
        <color indexed="64"/>
      </left>
      <right/>
      <top/>
      <bottom style="hair">
        <color indexed="64"/>
      </bottom>
      <diagonal/>
    </border>
    <border>
      <left style="thin">
        <color auto="1"/>
      </left>
      <right style="thin">
        <color indexed="64"/>
      </right>
      <top/>
      <bottom/>
      <diagonal/>
    </border>
    <border>
      <left style="thin">
        <color auto="1"/>
      </left>
      <right style="thin">
        <color indexed="64"/>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auto="1"/>
      </left>
      <right style="thin">
        <color auto="1"/>
      </right>
      <top/>
      <bottom style="thin">
        <color auto="1"/>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auto="1"/>
      </left>
      <right style="thin">
        <color indexed="64"/>
      </right>
      <top/>
      <bottom/>
      <diagonal/>
    </border>
    <border>
      <left/>
      <right style="medium">
        <color indexed="64"/>
      </right>
      <top/>
      <bottom style="thin">
        <color indexed="64"/>
      </bottom>
      <diagonal/>
    </border>
    <border>
      <left/>
      <right style="hair">
        <color auto="1"/>
      </right>
      <top style="thin">
        <color auto="1"/>
      </top>
      <bottom style="thin">
        <color auto="1"/>
      </bottom>
      <diagonal/>
    </border>
    <border>
      <left style="hair">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auto="1"/>
      </left>
      <right style="thin">
        <color indexed="64"/>
      </right>
      <top/>
      <bottom/>
      <diagonal/>
    </border>
    <border>
      <left style="thin">
        <color indexed="64"/>
      </left>
      <right/>
      <top/>
      <bottom/>
      <diagonal/>
    </border>
    <border>
      <left style="thin">
        <color auto="1"/>
      </left>
      <right style="thin">
        <color indexed="64"/>
      </right>
      <top/>
      <bottom/>
      <diagonal/>
    </border>
    <border>
      <left style="thin">
        <color indexed="64"/>
      </left>
      <right/>
      <top/>
      <bottom/>
      <diagonal/>
    </border>
    <border>
      <left style="thin">
        <color indexed="64"/>
      </left>
      <right/>
      <top/>
      <bottom/>
      <diagonal/>
    </border>
    <border>
      <left/>
      <right/>
      <top style="thin">
        <color indexed="64"/>
      </top>
      <bottom/>
      <diagonal/>
    </border>
    <border>
      <left style="thin">
        <color auto="1"/>
      </left>
      <right style="thin">
        <color indexed="64"/>
      </right>
      <top/>
      <bottom/>
      <diagonal/>
    </border>
    <border>
      <left style="thin">
        <color auto="1"/>
      </left>
      <right style="thin">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top/>
      <bottom/>
      <diagonal/>
    </border>
    <border>
      <left style="thin">
        <color indexed="64"/>
      </left>
      <right/>
      <top style="thin">
        <color auto="1"/>
      </top>
      <bottom style="thin">
        <color auto="1"/>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style="thick">
        <color auto="1"/>
      </left>
      <right style="thin">
        <color indexed="64"/>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style="thin">
        <color auto="1"/>
      </top>
      <bottom style="thin">
        <color auto="1"/>
      </bottom>
      <diagonal/>
    </border>
    <border>
      <left/>
      <right/>
      <top style="thin">
        <color auto="1"/>
      </top>
      <bottom/>
      <diagonal/>
    </border>
    <border>
      <left style="thin">
        <color indexed="64"/>
      </left>
      <right/>
      <top/>
      <bottom/>
      <diagonal/>
    </border>
    <border>
      <left style="thin">
        <color auto="1"/>
      </left>
      <right style="thin">
        <color indexed="64"/>
      </right>
      <top/>
      <bottom/>
      <diagonal/>
    </border>
    <border>
      <left style="medium">
        <color indexed="64"/>
      </left>
      <right style="thin">
        <color indexed="64"/>
      </right>
      <top style="medium">
        <color indexed="64"/>
      </top>
      <bottom style="double">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style="thin">
        <color indexed="64"/>
      </left>
      <right style="thin">
        <color indexed="64"/>
      </right>
      <top style="thin">
        <color auto="1"/>
      </top>
      <bottom/>
      <diagonal/>
    </border>
    <border>
      <left style="thin">
        <color auto="1"/>
      </left>
      <right style="thin">
        <color auto="1"/>
      </right>
      <top style="thin">
        <color auto="1"/>
      </top>
      <bottom style="thin">
        <color auto="1"/>
      </bottom>
      <diagonal/>
    </border>
  </borders>
  <cellStyleXfs count="18">
    <xf numFmtId="0" fontId="0" fillId="0" borderId="0">
      <alignment vertical="center"/>
    </xf>
    <xf numFmtId="0" fontId="4" fillId="0" borderId="0">
      <alignment vertical="center"/>
    </xf>
    <xf numFmtId="0" fontId="45" fillId="0" borderId="0"/>
    <xf numFmtId="0" fontId="3" fillId="0" borderId="0">
      <alignment vertical="center"/>
    </xf>
    <xf numFmtId="0" fontId="48" fillId="0" borderId="0"/>
    <xf numFmtId="0" fontId="45" fillId="0" borderId="0"/>
    <xf numFmtId="0" fontId="53" fillId="0" borderId="0" applyNumberFormat="0" applyFill="0" applyBorder="0" applyAlignment="0" applyProtection="0"/>
    <xf numFmtId="0" fontId="54" fillId="0" borderId="0">
      <alignment vertical="center"/>
    </xf>
    <xf numFmtId="0" fontId="45" fillId="0" borderId="0"/>
    <xf numFmtId="0" fontId="1" fillId="0" borderId="0">
      <alignment vertical="center"/>
    </xf>
    <xf numFmtId="0" fontId="58" fillId="0" borderId="0" applyNumberFormat="0" applyFill="0" applyBorder="0" applyAlignment="0" applyProtection="0">
      <alignment vertical="center"/>
    </xf>
    <xf numFmtId="0" fontId="1" fillId="0" borderId="0">
      <alignment vertical="center"/>
    </xf>
    <xf numFmtId="0" fontId="59" fillId="0" borderId="0">
      <alignment vertical="center"/>
    </xf>
    <xf numFmtId="0" fontId="45" fillId="0" borderId="0"/>
    <xf numFmtId="0" fontId="53" fillId="0" borderId="0" applyNumberFormat="0" applyFill="0" applyBorder="0" applyAlignment="0" applyProtection="0"/>
    <xf numFmtId="0" fontId="69" fillId="0" borderId="0"/>
    <xf numFmtId="0" fontId="45" fillId="0" borderId="0"/>
    <xf numFmtId="0" fontId="54" fillId="0" borderId="0">
      <alignment vertical="center"/>
    </xf>
  </cellStyleXfs>
  <cellXfs count="1853">
    <xf numFmtId="0" fontId="0" fillId="0" borderId="0" xfId="0">
      <alignment vertical="center"/>
    </xf>
    <xf numFmtId="0" fontId="12" fillId="0" borderId="54" xfId="0" applyFont="1" applyBorder="1" applyAlignment="1">
      <alignment horizontal="left" vertical="top"/>
    </xf>
    <xf numFmtId="0" fontId="12" fillId="0" borderId="62" xfId="0" applyFont="1" applyBorder="1" applyAlignment="1">
      <alignment horizontal="left" vertical="top"/>
    </xf>
    <xf numFmtId="0" fontId="12" fillId="0" borderId="53" xfId="0" applyFont="1" applyBorder="1" applyAlignment="1">
      <alignment horizontal="left" vertical="top"/>
    </xf>
    <xf numFmtId="0" fontId="12" fillId="0" borderId="0" xfId="0" applyFont="1" applyAlignment="1">
      <alignment horizontal="left" vertical="top"/>
    </xf>
    <xf numFmtId="0" fontId="12" fillId="0" borderId="6" xfId="0" applyFont="1" applyBorder="1" applyAlignment="1">
      <alignment horizontal="left" vertical="top"/>
    </xf>
    <xf numFmtId="0" fontId="12" fillId="0" borderId="7" xfId="0" applyFont="1" applyBorder="1" applyAlignment="1">
      <alignment horizontal="left" vertical="top"/>
    </xf>
    <xf numFmtId="0" fontId="13" fillId="0" borderId="0" xfId="0" applyFont="1" applyAlignment="1">
      <alignment horizontal="left" vertical="top"/>
    </xf>
    <xf numFmtId="0" fontId="12" fillId="0" borderId="0" xfId="0" applyFont="1" applyAlignment="1">
      <alignment horizontal="center" vertical="top"/>
    </xf>
    <xf numFmtId="0" fontId="14" fillId="0" borderId="0" xfId="0" applyFont="1" applyAlignment="1">
      <alignment vertical="top"/>
    </xf>
    <xf numFmtId="0" fontId="15" fillId="0" borderId="6" xfId="0" applyFont="1" applyBorder="1" applyAlignment="1">
      <alignment horizontal="left" vertical="top"/>
    </xf>
    <xf numFmtId="0" fontId="12" fillId="0" borderId="0" xfId="0" applyFont="1" applyAlignment="1">
      <alignment vertical="top"/>
    </xf>
    <xf numFmtId="0" fontId="15" fillId="0" borderId="0" xfId="0" applyFont="1" applyAlignment="1">
      <alignment horizontal="left" vertical="top"/>
    </xf>
    <xf numFmtId="0" fontId="15" fillId="0" borderId="7" xfId="0" applyFont="1" applyBorder="1" applyAlignment="1">
      <alignment horizontal="left" vertical="top"/>
    </xf>
    <xf numFmtId="0" fontId="12" fillId="0" borderId="29" xfId="0" applyFont="1" applyBorder="1" applyAlignment="1">
      <alignment horizontal="left" vertical="top"/>
    </xf>
    <xf numFmtId="0" fontId="12" fillId="0" borderId="8" xfId="0" applyFont="1" applyBorder="1" applyAlignment="1">
      <alignment horizontal="left" vertical="top"/>
    </xf>
    <xf numFmtId="0" fontId="12" fillId="0" borderId="30" xfId="0" applyFont="1" applyBorder="1" applyAlignment="1">
      <alignment horizontal="left" vertical="top"/>
    </xf>
    <xf numFmtId="0" fontId="17" fillId="0" borderId="0" xfId="0" applyFont="1" applyAlignment="1">
      <alignment horizontal="right" vertical="center"/>
    </xf>
    <xf numFmtId="0" fontId="17" fillId="0" borderId="0" xfId="0" applyFont="1" applyAlignment="1">
      <alignment horizontal="left" vertical="center"/>
    </xf>
    <xf numFmtId="49" fontId="12" fillId="0" borderId="21" xfId="0" applyNumberFormat="1" applyFont="1" applyBorder="1" applyAlignment="1">
      <alignment horizontal="left" vertical="center"/>
    </xf>
    <xf numFmtId="49" fontId="12" fillId="0" borderId="40" xfId="0" applyNumberFormat="1" applyFont="1" applyBorder="1" applyAlignment="1">
      <alignment horizontal="left" vertical="center"/>
    </xf>
    <xf numFmtId="49" fontId="12" fillId="0" borderId="40" xfId="0" applyNumberFormat="1" applyFont="1" applyBorder="1" applyAlignment="1">
      <alignment horizontal="left" vertical="center" wrapText="1"/>
    </xf>
    <xf numFmtId="49" fontId="12" fillId="0" borderId="20" xfId="0" applyNumberFormat="1" applyFont="1" applyBorder="1" applyAlignment="1">
      <alignment horizontal="left" vertical="center"/>
    </xf>
    <xf numFmtId="49" fontId="12" fillId="4" borderId="10" xfId="0" quotePrefix="1" applyNumberFormat="1" applyFont="1" applyFill="1" applyBorder="1" applyAlignment="1">
      <alignment horizontal="centerContinuous" vertical="center"/>
    </xf>
    <xf numFmtId="49" fontId="12" fillId="4" borderId="11" xfId="0" quotePrefix="1" applyNumberFormat="1" applyFont="1" applyFill="1" applyBorder="1" applyAlignment="1">
      <alignment horizontal="centerContinuous" vertical="center"/>
    </xf>
    <xf numFmtId="49" fontId="12" fillId="4" borderId="11" xfId="0" applyNumberFormat="1" applyFont="1" applyFill="1" applyBorder="1" applyAlignment="1">
      <alignment horizontal="centerContinuous" vertical="center"/>
    </xf>
    <xf numFmtId="49" fontId="12" fillId="4" borderId="13" xfId="0" applyNumberFormat="1" applyFont="1" applyFill="1" applyBorder="1" applyAlignment="1">
      <alignment horizontal="centerContinuous" vertical="center"/>
    </xf>
    <xf numFmtId="0" fontId="17" fillId="0" borderId="0" xfId="0" applyFont="1" applyAlignment="1">
      <alignment vertical="top"/>
    </xf>
    <xf numFmtId="49" fontId="12" fillId="0" borderId="2" xfId="0" applyNumberFormat="1" applyFont="1" applyBorder="1" applyAlignment="1">
      <alignment horizontal="left" vertical="center"/>
    </xf>
    <xf numFmtId="49" fontId="12" fillId="0" borderId="0" xfId="0" applyNumberFormat="1" applyFont="1" applyAlignment="1">
      <alignment horizontal="left" vertical="center"/>
    </xf>
    <xf numFmtId="49" fontId="12" fillId="0" borderId="0" xfId="0" applyNumberFormat="1" applyFont="1" applyAlignment="1">
      <alignment horizontal="left" vertical="center" wrapText="1"/>
    </xf>
    <xf numFmtId="49" fontId="12" fillId="0" borderId="4" xfId="0" applyNumberFormat="1" applyFont="1" applyBorder="1" applyAlignment="1">
      <alignment horizontal="left" vertical="center"/>
    </xf>
    <xf numFmtId="49" fontId="12" fillId="4" borderId="16" xfId="0" applyNumberFormat="1" applyFont="1" applyFill="1" applyBorder="1" applyAlignment="1">
      <alignment horizontal="centerContinuous" vertical="center"/>
    </xf>
    <xf numFmtId="49" fontId="12" fillId="4" borderId="1" xfId="0" applyNumberFormat="1" applyFont="1" applyFill="1" applyBorder="1" applyAlignment="1">
      <alignment horizontal="centerContinuous" vertical="center"/>
    </xf>
    <xf numFmtId="49" fontId="12" fillId="4" borderId="19" xfId="0" applyNumberFormat="1" applyFont="1" applyFill="1" applyBorder="1" applyAlignment="1">
      <alignment horizontal="centerContinuous" vertical="center"/>
    </xf>
    <xf numFmtId="0" fontId="12" fillId="0" borderId="8" xfId="0" applyFont="1" applyBorder="1">
      <alignment vertical="center"/>
    </xf>
    <xf numFmtId="49" fontId="12" fillId="4" borderId="15" xfId="0" applyNumberFormat="1" applyFont="1" applyFill="1" applyBorder="1" applyAlignment="1">
      <alignment horizontal="centerContinuous" vertical="center"/>
    </xf>
    <xf numFmtId="49" fontId="12" fillId="0" borderId="22" xfId="0" applyNumberFormat="1" applyFont="1" applyBorder="1" applyAlignment="1">
      <alignment horizontal="left" vertical="center"/>
    </xf>
    <xf numFmtId="49" fontId="12" fillId="0" borderId="23" xfId="0" applyNumberFormat="1" applyFont="1" applyBorder="1" applyAlignment="1">
      <alignment horizontal="left" vertical="center"/>
    </xf>
    <xf numFmtId="49" fontId="12" fillId="0" borderId="23" xfId="0" applyNumberFormat="1" applyFont="1" applyBorder="1" applyAlignment="1">
      <alignment horizontal="left" vertical="center" wrapText="1"/>
    </xf>
    <xf numFmtId="49" fontId="12" fillId="0" borderId="24" xfId="0" applyNumberFormat="1" applyFont="1" applyBorder="1" applyAlignment="1">
      <alignment horizontal="left" vertical="center"/>
    </xf>
    <xf numFmtId="49" fontId="12" fillId="0" borderId="17" xfId="0" applyNumberFormat="1" applyFont="1" applyBorder="1" applyAlignment="1">
      <alignment horizontal="left" vertical="center"/>
    </xf>
    <xf numFmtId="49" fontId="12" fillId="0" borderId="18" xfId="0" applyNumberFormat="1" applyFont="1" applyBorder="1" applyAlignment="1">
      <alignment horizontal="left" vertical="center"/>
    </xf>
    <xf numFmtId="49" fontId="12" fillId="0" borderId="18" xfId="0" applyNumberFormat="1" applyFont="1" applyBorder="1" applyAlignment="1">
      <alignment horizontal="left" vertical="center" wrapText="1"/>
    </xf>
    <xf numFmtId="49" fontId="12" fillId="0" borderId="9" xfId="0" applyNumberFormat="1" applyFont="1" applyBorder="1" applyAlignment="1">
      <alignment horizontal="left" vertical="center"/>
    </xf>
    <xf numFmtId="49" fontId="12" fillId="6" borderId="3" xfId="0" applyNumberFormat="1" applyFont="1" applyFill="1" applyBorder="1">
      <alignment vertical="center"/>
    </xf>
    <xf numFmtId="49" fontId="12" fillId="4" borderId="10" xfId="0" quotePrefix="1" applyNumberFormat="1" applyFont="1" applyFill="1" applyBorder="1">
      <alignment vertical="center"/>
    </xf>
    <xf numFmtId="49" fontId="12" fillId="4" borderId="11" xfId="0" quotePrefix="1" applyNumberFormat="1" applyFont="1" applyFill="1" applyBorder="1">
      <alignment vertical="center"/>
    </xf>
    <xf numFmtId="49" fontId="12" fillId="4" borderId="11" xfId="0" applyNumberFormat="1" applyFont="1" applyFill="1" applyBorder="1">
      <alignment vertical="center"/>
    </xf>
    <xf numFmtId="49" fontId="12" fillId="4" borderId="13" xfId="0" applyNumberFormat="1" applyFont="1" applyFill="1" applyBorder="1">
      <alignment vertical="center"/>
    </xf>
    <xf numFmtId="49" fontId="12" fillId="6" borderId="14" xfId="0" applyNumberFormat="1" applyFont="1" applyFill="1" applyBorder="1" applyAlignment="1">
      <alignment horizontal="center" vertical="center"/>
    </xf>
    <xf numFmtId="49" fontId="12" fillId="4" borderId="5" xfId="0" applyNumberFormat="1" applyFont="1" applyFill="1" applyBorder="1" applyAlignment="1">
      <alignment horizontal="centerContinuous" vertical="center"/>
    </xf>
    <xf numFmtId="49" fontId="12" fillId="0" borderId="35" xfId="0" applyNumberFormat="1" applyFont="1" applyBorder="1" applyAlignment="1">
      <alignment horizontal="left" vertical="center"/>
    </xf>
    <xf numFmtId="49" fontId="12" fillId="0" borderId="33" xfId="0" applyNumberFormat="1" applyFont="1" applyBorder="1" applyAlignment="1">
      <alignment horizontal="left" vertical="center"/>
    </xf>
    <xf numFmtId="49" fontId="12" fillId="0" borderId="34" xfId="0" applyNumberFormat="1" applyFont="1" applyBorder="1" applyAlignment="1">
      <alignment horizontal="left" vertical="center"/>
    </xf>
    <xf numFmtId="49" fontId="12" fillId="0" borderId="39" xfId="0" applyNumberFormat="1" applyFont="1" applyBorder="1" applyAlignment="1">
      <alignment horizontal="left" vertical="center"/>
    </xf>
    <xf numFmtId="49" fontId="12" fillId="0" borderId="37" xfId="0" applyNumberFormat="1" applyFont="1" applyBorder="1" applyAlignment="1">
      <alignment horizontal="left" vertical="center"/>
    </xf>
    <xf numFmtId="49" fontId="12" fillId="0" borderId="38" xfId="0" applyNumberFormat="1" applyFont="1" applyBorder="1" applyAlignment="1">
      <alignment horizontal="left" vertical="center"/>
    </xf>
    <xf numFmtId="0" fontId="17" fillId="0" borderId="0" xfId="0" applyFont="1">
      <alignment vertical="center"/>
    </xf>
    <xf numFmtId="0" fontId="19" fillId="0" borderId="0" xfId="0" applyFont="1">
      <alignment vertical="center"/>
    </xf>
    <xf numFmtId="0" fontId="17" fillId="0" borderId="0" xfId="0" applyFont="1" applyAlignment="1">
      <alignment horizontal="center" vertical="center"/>
    </xf>
    <xf numFmtId="0" fontId="12" fillId="0" borderId="0" xfId="0" applyFont="1">
      <alignment vertical="center"/>
    </xf>
    <xf numFmtId="0" fontId="19" fillId="0" borderId="0" xfId="0" applyFont="1" applyAlignment="1">
      <alignment vertical="top"/>
    </xf>
    <xf numFmtId="49" fontId="28" fillId="0" borderId="10" xfId="0" applyNumberFormat="1" applyFont="1" applyBorder="1" applyAlignment="1">
      <alignment horizontal="centerContinuous" vertical="center"/>
    </xf>
    <xf numFmtId="0" fontId="28" fillId="0" borderId="11" xfId="0" applyFont="1" applyBorder="1" applyAlignment="1">
      <alignment horizontal="centerContinuous" vertical="center"/>
    </xf>
    <xf numFmtId="0" fontId="28" fillId="0" borderId="13" xfId="0" applyFont="1" applyBorder="1" applyAlignment="1">
      <alignment horizontal="centerContinuous" vertical="center"/>
    </xf>
    <xf numFmtId="49" fontId="0" fillId="0" borderId="78" xfId="0" applyNumberFormat="1" applyBorder="1" applyAlignment="1">
      <alignment horizontal="center" vertical="center"/>
    </xf>
    <xf numFmtId="0" fontId="0" fillId="0" borderId="79" xfId="0" applyBorder="1" applyAlignment="1">
      <alignment horizontal="center" vertical="center"/>
    </xf>
    <xf numFmtId="0" fontId="0" fillId="0" borderId="80" xfId="0" applyBorder="1" applyAlignment="1">
      <alignment horizontal="center" vertical="center"/>
    </xf>
    <xf numFmtId="49" fontId="12" fillId="0" borderId="82" xfId="0" applyNumberFormat="1" applyFont="1" applyBorder="1" applyAlignment="1">
      <alignment horizontal="left" vertical="center"/>
    </xf>
    <xf numFmtId="178" fontId="12" fillId="0" borderId="82" xfId="0" applyNumberFormat="1" applyFont="1" applyBorder="1" applyAlignment="1">
      <alignment horizontal="left" vertical="center"/>
    </xf>
    <xf numFmtId="49" fontId="12" fillId="0" borderId="56" xfId="0" applyNumberFormat="1" applyFont="1" applyBorder="1" applyAlignment="1">
      <alignment horizontal="left" vertical="center"/>
    </xf>
    <xf numFmtId="178" fontId="12" fillId="0" borderId="56" xfId="0" applyNumberFormat="1" applyFont="1" applyBorder="1" applyAlignment="1">
      <alignment horizontal="left" vertical="center"/>
    </xf>
    <xf numFmtId="0" fontId="20" fillId="0" borderId="0" xfId="0" applyFont="1" applyAlignment="1">
      <alignment vertical="top"/>
    </xf>
    <xf numFmtId="49" fontId="12" fillId="0" borderId="83" xfId="0" applyNumberFormat="1" applyFont="1" applyBorder="1" applyAlignment="1">
      <alignment horizontal="left" vertical="center"/>
    </xf>
    <xf numFmtId="178" fontId="12" fillId="0" borderId="83" xfId="0" applyNumberFormat="1" applyFont="1" applyBorder="1" applyAlignment="1">
      <alignment horizontal="left" vertical="center"/>
    </xf>
    <xf numFmtId="0" fontId="17" fillId="4" borderId="49" xfId="0" applyFont="1" applyFill="1" applyBorder="1" applyAlignment="1">
      <alignment horizontal="center" vertical="center"/>
    </xf>
    <xf numFmtId="0" fontId="17" fillId="4" borderId="48" xfId="0" applyFont="1" applyFill="1" applyBorder="1" applyAlignment="1">
      <alignment horizontal="center" vertical="center"/>
    </xf>
    <xf numFmtId="0" fontId="17" fillId="3" borderId="0" xfId="0" applyFont="1" applyFill="1" applyAlignment="1">
      <alignment vertical="top"/>
    </xf>
    <xf numFmtId="0" fontId="17" fillId="3" borderId="0" xfId="0" applyFont="1" applyFill="1">
      <alignment vertical="center"/>
    </xf>
    <xf numFmtId="0" fontId="17" fillId="4" borderId="72" xfId="0" applyFont="1" applyFill="1" applyBorder="1" applyAlignment="1">
      <alignment horizontal="center" vertical="top"/>
    </xf>
    <xf numFmtId="0" fontId="17" fillId="4" borderId="49" xfId="0" applyFont="1" applyFill="1" applyBorder="1" applyAlignment="1">
      <alignment horizontal="center" vertical="top"/>
    </xf>
    <xf numFmtId="0" fontId="17" fillId="4" borderId="49" xfId="0" applyFont="1" applyFill="1" applyBorder="1" applyAlignment="1">
      <alignment horizontal="centerContinuous" vertical="center"/>
    </xf>
    <xf numFmtId="0" fontId="17" fillId="4" borderId="49" xfId="0" applyFont="1" applyFill="1" applyBorder="1" applyAlignment="1">
      <alignment horizontal="centerContinuous" vertical="center" shrinkToFit="1"/>
    </xf>
    <xf numFmtId="177" fontId="12" fillId="0" borderId="83" xfId="0" applyNumberFormat="1" applyFont="1" applyBorder="1" applyAlignment="1">
      <alignment horizontal="center" vertical="top"/>
    </xf>
    <xf numFmtId="179" fontId="12" fillId="0" borderId="30" xfId="0" applyNumberFormat="1" applyFont="1" applyBorder="1" applyAlignment="1">
      <alignment horizontal="center" vertical="top"/>
    </xf>
    <xf numFmtId="0" fontId="12" fillId="0" borderId="30" xfId="0" applyFont="1" applyBorder="1" applyAlignment="1">
      <alignment vertical="top" wrapText="1"/>
    </xf>
    <xf numFmtId="0" fontId="12" fillId="0" borderId="72" xfId="0" applyFont="1" applyBorder="1" applyAlignment="1">
      <alignment horizontal="left" vertical="center" wrapText="1"/>
    </xf>
    <xf numFmtId="0" fontId="12" fillId="0" borderId="72" xfId="0" applyFont="1" applyBorder="1" applyAlignment="1">
      <alignment vertical="center" wrapText="1"/>
    </xf>
    <xf numFmtId="0" fontId="12" fillId="0" borderId="30" xfId="0" applyFont="1" applyBorder="1" applyAlignment="1">
      <alignment horizontal="left" vertical="center" wrapText="1"/>
    </xf>
    <xf numFmtId="0" fontId="12" fillId="10" borderId="48" xfId="0" applyFont="1" applyFill="1" applyBorder="1" applyAlignment="1">
      <alignment horizontal="centerContinuous"/>
    </xf>
    <xf numFmtId="0" fontId="12" fillId="10" borderId="49" xfId="0" applyFont="1" applyFill="1" applyBorder="1" applyAlignment="1">
      <alignment horizontal="centerContinuous"/>
    </xf>
    <xf numFmtId="0" fontId="12" fillId="10" borderId="83" xfId="0" applyFont="1" applyFill="1" applyBorder="1" applyAlignment="1">
      <alignment horizontal="center"/>
    </xf>
    <xf numFmtId="0" fontId="12" fillId="10" borderId="7" xfId="0" applyFont="1" applyFill="1" applyBorder="1" applyAlignment="1">
      <alignment horizontal="center"/>
    </xf>
    <xf numFmtId="0" fontId="12" fillId="10" borderId="30" xfId="0" applyFont="1" applyFill="1" applyBorder="1" applyAlignment="1">
      <alignment horizontal="center"/>
    </xf>
    <xf numFmtId="0" fontId="12" fillId="0" borderId="72" xfId="0" applyFont="1" applyBorder="1" applyAlignment="1">
      <alignment horizontal="center" vertical="center"/>
    </xf>
    <xf numFmtId="0" fontId="12" fillId="0" borderId="72" xfId="0" applyFont="1" applyBorder="1" applyAlignment="1">
      <alignment horizontal="left"/>
    </xf>
    <xf numFmtId="0" fontId="12" fillId="0" borderId="83" xfId="0" applyFont="1" applyBorder="1" applyAlignment="1">
      <alignment horizontal="center" vertical="center"/>
    </xf>
    <xf numFmtId="0" fontId="12" fillId="0" borderId="72" xfId="0" applyFont="1" applyBorder="1">
      <alignment vertical="center"/>
    </xf>
    <xf numFmtId="0" fontId="12" fillId="0" borderId="30" xfId="0" applyFont="1" applyBorder="1">
      <alignment vertical="center"/>
    </xf>
    <xf numFmtId="0" fontId="12" fillId="0" borderId="72" xfId="0" applyFont="1" applyBorder="1" applyAlignment="1">
      <alignment horizontal="center"/>
    </xf>
    <xf numFmtId="0" fontId="18" fillId="0" borderId="0" xfId="0" applyFont="1">
      <alignment vertical="center"/>
    </xf>
    <xf numFmtId="0" fontId="17" fillId="5" borderId="7" xfId="0" applyFont="1" applyFill="1" applyBorder="1" applyAlignment="1">
      <alignment horizontal="center" vertical="center"/>
    </xf>
    <xf numFmtId="0" fontId="18" fillId="5" borderId="0" xfId="0" applyFont="1" applyFill="1">
      <alignment vertical="center"/>
    </xf>
    <xf numFmtId="0" fontId="18" fillId="5" borderId="4" xfId="0" applyFont="1" applyFill="1" applyBorder="1">
      <alignment vertical="center"/>
    </xf>
    <xf numFmtId="0" fontId="17" fillId="5" borderId="0" xfId="0" applyFont="1" applyFill="1">
      <alignment vertical="center"/>
    </xf>
    <xf numFmtId="0" fontId="17" fillId="5" borderId="107" xfId="0" applyFont="1" applyFill="1" applyBorder="1">
      <alignment vertical="center"/>
    </xf>
    <xf numFmtId="0" fontId="17" fillId="5" borderId="106" xfId="0" applyFont="1" applyFill="1" applyBorder="1">
      <alignment vertical="center"/>
    </xf>
    <xf numFmtId="0" fontId="17" fillId="5" borderId="7" xfId="0" applyFont="1" applyFill="1" applyBorder="1">
      <alignment vertical="center"/>
    </xf>
    <xf numFmtId="0" fontId="17" fillId="5" borderId="104" xfId="0" applyFont="1" applyFill="1" applyBorder="1">
      <alignment vertical="center"/>
    </xf>
    <xf numFmtId="0" fontId="17" fillId="5" borderId="103" xfId="0" applyFont="1" applyFill="1" applyBorder="1">
      <alignment vertical="center"/>
    </xf>
    <xf numFmtId="0" fontId="17" fillId="5" borderId="29" xfId="0" applyFont="1" applyFill="1" applyBorder="1">
      <alignment vertical="center"/>
    </xf>
    <xf numFmtId="0" fontId="17" fillId="5" borderId="30" xfId="0" applyFont="1" applyFill="1" applyBorder="1">
      <alignment vertical="center"/>
    </xf>
    <xf numFmtId="0" fontId="17" fillId="5" borderId="64" xfId="0" applyFont="1" applyFill="1" applyBorder="1">
      <alignment vertical="center"/>
    </xf>
    <xf numFmtId="0" fontId="17" fillId="5" borderId="63" xfId="0" applyFont="1" applyFill="1" applyBorder="1">
      <alignment vertical="center"/>
    </xf>
    <xf numFmtId="0" fontId="19" fillId="5" borderId="2" xfId="0" applyFont="1" applyFill="1" applyBorder="1">
      <alignment vertical="center"/>
    </xf>
    <xf numFmtId="0" fontId="23" fillId="5" borderId="0" xfId="0" applyFont="1" applyFill="1">
      <alignment vertical="center"/>
    </xf>
    <xf numFmtId="0" fontId="30" fillId="5" borderId="0" xfId="0" applyFont="1" applyFill="1" applyAlignment="1">
      <alignment horizontal="left" vertical="center"/>
    </xf>
    <xf numFmtId="0" fontId="30" fillId="5" borderId="4" xfId="0" applyFont="1" applyFill="1" applyBorder="1" applyAlignment="1">
      <alignment horizontal="left" vertical="center"/>
    </xf>
    <xf numFmtId="0" fontId="19" fillId="0" borderId="2" xfId="0" applyFont="1" applyBorder="1">
      <alignment vertical="center"/>
    </xf>
    <xf numFmtId="0" fontId="19" fillId="5" borderId="112" xfId="0" applyFont="1" applyFill="1" applyBorder="1">
      <alignment vertical="center"/>
    </xf>
    <xf numFmtId="0" fontId="19" fillId="5" borderId="113" xfId="0" applyFont="1" applyFill="1" applyBorder="1">
      <alignment vertical="center"/>
    </xf>
    <xf numFmtId="0" fontId="18" fillId="5" borderId="2" xfId="0" applyFont="1" applyFill="1" applyBorder="1">
      <alignment vertical="center"/>
    </xf>
    <xf numFmtId="0" fontId="33" fillId="5" borderId="2" xfId="0" applyFont="1" applyFill="1" applyBorder="1">
      <alignment vertical="center"/>
    </xf>
    <xf numFmtId="0" fontId="33" fillId="5" borderId="4" xfId="0" applyFont="1" applyFill="1" applyBorder="1">
      <alignment vertical="center"/>
    </xf>
    <xf numFmtId="0" fontId="33" fillId="0" borderId="0" xfId="0" applyFont="1">
      <alignment vertical="center"/>
    </xf>
    <xf numFmtId="0" fontId="23" fillId="5" borderId="2" xfId="0" applyFont="1" applyFill="1" applyBorder="1">
      <alignment vertical="center"/>
    </xf>
    <xf numFmtId="0" fontId="19" fillId="5" borderId="4" xfId="0" applyFont="1" applyFill="1" applyBorder="1">
      <alignment vertical="center"/>
    </xf>
    <xf numFmtId="0" fontId="35" fillId="5" borderId="104" xfId="0" applyFont="1" applyFill="1" applyBorder="1">
      <alignment vertical="center"/>
    </xf>
    <xf numFmtId="0" fontId="35" fillId="5" borderId="108" xfId="0" applyFont="1" applyFill="1" applyBorder="1">
      <alignment vertical="center"/>
    </xf>
    <xf numFmtId="0" fontId="17" fillId="5" borderId="110" xfId="0" applyFont="1" applyFill="1" applyBorder="1">
      <alignment vertical="center"/>
    </xf>
    <xf numFmtId="49" fontId="17" fillId="5" borderId="116" xfId="0" applyNumberFormat="1" applyFont="1" applyFill="1" applyBorder="1" applyAlignment="1">
      <alignment horizontal="center" textRotation="90" wrapText="1"/>
    </xf>
    <xf numFmtId="49" fontId="17" fillId="5" borderId="109" xfId="0" applyNumberFormat="1" applyFont="1" applyFill="1" applyBorder="1" applyAlignment="1">
      <alignment horizontal="center" textRotation="90" wrapText="1"/>
    </xf>
    <xf numFmtId="0" fontId="17" fillId="5" borderId="118" xfId="0" applyFont="1" applyFill="1" applyBorder="1">
      <alignment vertical="center"/>
    </xf>
    <xf numFmtId="0" fontId="17" fillId="5" borderId="119" xfId="0" applyFont="1" applyFill="1" applyBorder="1">
      <alignment vertical="center"/>
    </xf>
    <xf numFmtId="0" fontId="17" fillId="5" borderId="119" xfId="0" quotePrefix="1" applyFont="1" applyFill="1" applyBorder="1" applyAlignment="1">
      <alignment horizontal="left" vertical="center"/>
    </xf>
    <xf numFmtId="0" fontId="17" fillId="5" borderId="120" xfId="0" applyFont="1" applyFill="1" applyBorder="1">
      <alignment vertical="center"/>
    </xf>
    <xf numFmtId="0" fontId="17" fillId="5" borderId="121" xfId="0" quotePrefix="1" applyFont="1" applyFill="1" applyBorder="1" applyAlignment="1">
      <alignment horizontal="left" vertical="center"/>
    </xf>
    <xf numFmtId="0" fontId="17" fillId="5" borderId="122" xfId="0" applyFont="1" applyFill="1" applyBorder="1">
      <alignment vertical="center"/>
    </xf>
    <xf numFmtId="0" fontId="17" fillId="5" borderId="123" xfId="0" applyFont="1" applyFill="1" applyBorder="1">
      <alignment vertical="center"/>
    </xf>
    <xf numFmtId="49" fontId="17" fillId="0" borderId="125" xfId="0" applyNumberFormat="1" applyFont="1" applyBorder="1" applyAlignment="1">
      <alignment horizontal="center" vertical="center" textRotation="90" wrapText="1"/>
    </xf>
    <xf numFmtId="0" fontId="17" fillId="0" borderId="125" xfId="0" applyFont="1" applyBorder="1" applyAlignment="1">
      <alignment horizontal="center" vertical="center"/>
    </xf>
    <xf numFmtId="49" fontId="17" fillId="5" borderId="126" xfId="0" applyNumberFormat="1" applyFont="1" applyFill="1" applyBorder="1" applyAlignment="1">
      <alignment horizontal="center" vertical="center" textRotation="90" wrapText="1"/>
    </xf>
    <xf numFmtId="0" fontId="17" fillId="5" borderId="128" xfId="0" applyFont="1" applyFill="1" applyBorder="1">
      <alignment vertical="center"/>
    </xf>
    <xf numFmtId="0" fontId="17" fillId="5" borderId="129" xfId="0" applyFont="1" applyFill="1" applyBorder="1">
      <alignment vertical="center"/>
    </xf>
    <xf numFmtId="0" fontId="17" fillId="5" borderId="8" xfId="0" applyFont="1" applyFill="1" applyBorder="1">
      <alignment vertical="center"/>
    </xf>
    <xf numFmtId="0" fontId="17" fillId="5" borderId="8" xfId="0" quotePrefix="1" applyFont="1" applyFill="1" applyBorder="1" applyAlignment="1">
      <alignment horizontal="left" vertical="center"/>
    </xf>
    <xf numFmtId="0" fontId="17" fillId="5" borderId="39" xfId="0" quotePrefix="1" applyFont="1" applyFill="1" applyBorder="1" applyAlignment="1">
      <alignment horizontal="left" vertical="center"/>
    </xf>
    <xf numFmtId="0" fontId="17" fillId="5" borderId="37" xfId="0" applyFont="1" applyFill="1" applyBorder="1">
      <alignment vertical="center"/>
    </xf>
    <xf numFmtId="0" fontId="17" fillId="5" borderId="37" xfId="0" quotePrefix="1" applyFont="1" applyFill="1" applyBorder="1">
      <alignment vertical="center"/>
    </xf>
    <xf numFmtId="0" fontId="17" fillId="5" borderId="76" xfId="0" applyFont="1" applyFill="1" applyBorder="1">
      <alignment vertical="center"/>
    </xf>
    <xf numFmtId="49" fontId="17" fillId="0" borderId="88" xfId="0" applyNumberFormat="1" applyFont="1" applyBorder="1" applyAlignment="1">
      <alignment horizontal="center" vertical="center" textRotation="90" wrapText="1"/>
    </xf>
    <xf numFmtId="0" fontId="17" fillId="0" borderId="88" xfId="0" applyFont="1" applyBorder="1" applyAlignment="1">
      <alignment horizontal="center" vertical="center"/>
    </xf>
    <xf numFmtId="49" fontId="17" fillId="5" borderId="131" xfId="0" applyNumberFormat="1" applyFont="1" applyFill="1" applyBorder="1" applyAlignment="1">
      <alignment horizontal="center" vertical="center" textRotation="90" wrapText="1"/>
    </xf>
    <xf numFmtId="0" fontId="17" fillId="5" borderId="132" xfId="0" quotePrefix="1" applyFont="1" applyFill="1" applyBorder="1">
      <alignment vertical="center"/>
    </xf>
    <xf numFmtId="0" fontId="17" fillId="5" borderId="133" xfId="0" applyFont="1" applyFill="1" applyBorder="1">
      <alignment vertical="center"/>
    </xf>
    <xf numFmtId="0" fontId="17" fillId="5" borderId="134" xfId="0" applyFont="1" applyFill="1" applyBorder="1">
      <alignment vertical="center"/>
    </xf>
    <xf numFmtId="49" fontId="17" fillId="0" borderId="87" xfId="0" applyNumberFormat="1" applyFont="1" applyBorder="1" applyAlignment="1">
      <alignment horizontal="center" vertical="center" textRotation="90" wrapText="1"/>
    </xf>
    <xf numFmtId="0" fontId="17" fillId="0" borderId="87" xfId="0" applyFont="1" applyBorder="1" applyAlignment="1">
      <alignment horizontal="center" vertical="center"/>
    </xf>
    <xf numFmtId="49" fontId="17" fillId="5" borderId="136" xfId="0" applyNumberFormat="1" applyFont="1" applyFill="1" applyBorder="1" applyAlignment="1">
      <alignment horizontal="center" vertical="center" textRotation="90" wrapText="1"/>
    </xf>
    <xf numFmtId="0" fontId="17" fillId="5" borderId="8" xfId="0" applyFont="1" applyFill="1" applyBorder="1" applyAlignment="1">
      <alignment horizontal="left" vertical="center"/>
    </xf>
    <xf numFmtId="0" fontId="17" fillId="5" borderId="39" xfId="0" quotePrefix="1" applyFont="1" applyFill="1" applyBorder="1">
      <alignment vertical="center"/>
    </xf>
    <xf numFmtId="0" fontId="17" fillId="5" borderId="138" xfId="0" applyFont="1" applyFill="1" applyBorder="1" applyAlignment="1">
      <alignment horizontal="center" vertical="center"/>
    </xf>
    <xf numFmtId="0" fontId="17" fillId="5" borderId="125" xfId="0" applyFont="1" applyFill="1" applyBorder="1" applyAlignment="1">
      <alignment horizontal="center" vertical="center"/>
    </xf>
    <xf numFmtId="0" fontId="17" fillId="5" borderId="126" xfId="0" applyFont="1" applyFill="1" applyBorder="1" applyAlignment="1">
      <alignment horizontal="center" vertical="center"/>
    </xf>
    <xf numFmtId="0" fontId="17" fillId="5" borderId="47" xfId="0" applyFont="1" applyFill="1" applyBorder="1" applyAlignment="1">
      <alignment horizontal="center" vertical="center"/>
    </xf>
    <xf numFmtId="0" fontId="17" fillId="5" borderId="55" xfId="0" applyFont="1" applyFill="1" applyBorder="1" applyAlignment="1">
      <alignment horizontal="center" vertical="center"/>
    </xf>
    <xf numFmtId="0" fontId="19" fillId="5" borderId="140" xfId="0" applyFont="1" applyFill="1" applyBorder="1">
      <alignment vertical="center"/>
    </xf>
    <xf numFmtId="0" fontId="19" fillId="5" borderId="27" xfId="0" applyFont="1" applyFill="1" applyBorder="1">
      <alignment vertical="center"/>
    </xf>
    <xf numFmtId="0" fontId="19" fillId="5" borderId="32" xfId="0" applyFont="1" applyFill="1" applyBorder="1">
      <alignment vertical="center"/>
    </xf>
    <xf numFmtId="0" fontId="19" fillId="5" borderId="141" xfId="0" applyFont="1" applyFill="1" applyBorder="1">
      <alignment vertical="center"/>
    </xf>
    <xf numFmtId="0" fontId="19" fillId="5" borderId="44" xfId="0" applyFont="1" applyFill="1" applyBorder="1">
      <alignment vertical="center"/>
    </xf>
    <xf numFmtId="0" fontId="19" fillId="5" borderId="45" xfId="0" applyFont="1" applyFill="1" applyBorder="1">
      <alignment vertical="center"/>
    </xf>
    <xf numFmtId="0" fontId="17" fillId="5" borderId="59" xfId="0" applyFont="1" applyFill="1" applyBorder="1" applyAlignment="1">
      <alignment horizontal="center" vertical="center"/>
    </xf>
    <xf numFmtId="0" fontId="17" fillId="5" borderId="60" xfId="0" applyFont="1" applyFill="1" applyBorder="1" applyAlignment="1">
      <alignment horizontal="center" vertical="center"/>
    </xf>
    <xf numFmtId="0" fontId="19" fillId="5" borderId="143" xfId="0" applyFont="1" applyFill="1" applyBorder="1">
      <alignment vertical="center"/>
    </xf>
    <xf numFmtId="0" fontId="19" fillId="5" borderId="143" xfId="0" applyFont="1" applyFill="1" applyBorder="1" applyAlignment="1">
      <alignment horizontal="left" vertical="center"/>
    </xf>
    <xf numFmtId="0" fontId="19" fillId="5" borderId="144" xfId="0" applyFont="1" applyFill="1" applyBorder="1" applyAlignment="1">
      <alignment horizontal="left" vertical="center"/>
    </xf>
    <xf numFmtId="0" fontId="17" fillId="5" borderId="149" xfId="0" applyFont="1" applyFill="1" applyBorder="1" applyAlignment="1">
      <alignment horizontal="right" vertical="center"/>
    </xf>
    <xf numFmtId="0" fontId="17" fillId="5" borderId="138" xfId="0" applyFont="1" applyFill="1" applyBorder="1" applyAlignment="1">
      <alignment horizontal="right" vertical="center"/>
    </xf>
    <xf numFmtId="0" fontId="17" fillId="5" borderId="2" xfId="0" applyFont="1" applyFill="1" applyBorder="1">
      <alignment vertical="center"/>
    </xf>
    <xf numFmtId="0" fontId="36" fillId="5" borderId="2" xfId="0" applyFont="1" applyFill="1" applyBorder="1" applyAlignment="1">
      <alignment horizontal="left" vertical="center"/>
    </xf>
    <xf numFmtId="0" fontId="17" fillId="5" borderId="29" xfId="0" applyFont="1" applyFill="1" applyBorder="1" applyAlignment="1">
      <alignment horizontal="center" vertical="center"/>
    </xf>
    <xf numFmtId="0" fontId="17" fillId="5" borderId="83" xfId="0" applyFont="1" applyFill="1" applyBorder="1" applyAlignment="1">
      <alignment horizontal="center" vertical="center"/>
    </xf>
    <xf numFmtId="0" fontId="17" fillId="5" borderId="88" xfId="0" applyFont="1" applyFill="1" applyBorder="1" applyAlignment="1">
      <alignment horizontal="center" vertical="center"/>
    </xf>
    <xf numFmtId="0" fontId="17" fillId="5" borderId="150" xfId="0" applyFont="1" applyFill="1" applyBorder="1" applyAlignment="1">
      <alignment horizontal="center" vertical="center"/>
    </xf>
    <xf numFmtId="0" fontId="17" fillId="5" borderId="107" xfId="0" applyFont="1" applyFill="1" applyBorder="1" applyAlignment="1">
      <alignment horizontal="center" vertical="center" wrapText="1"/>
    </xf>
    <xf numFmtId="178" fontId="19" fillId="5" borderId="87" xfId="0" applyNumberFormat="1" applyFont="1" applyFill="1" applyBorder="1" applyAlignment="1">
      <alignment horizontal="center" vertical="center" wrapText="1"/>
    </xf>
    <xf numFmtId="178" fontId="19" fillId="5" borderId="151" xfId="0" applyNumberFormat="1" applyFont="1" applyFill="1" applyBorder="1" applyAlignment="1">
      <alignment horizontal="center" vertical="center" wrapText="1"/>
    </xf>
    <xf numFmtId="0" fontId="17" fillId="5" borderId="26" xfId="0" applyFont="1" applyFill="1" applyBorder="1" applyAlignment="1">
      <alignment horizontal="center" vertical="center" wrapText="1"/>
    </xf>
    <xf numFmtId="49" fontId="19" fillId="5" borderId="47" xfId="0" applyNumberFormat="1" applyFont="1" applyFill="1" applyBorder="1" applyAlignment="1">
      <alignment horizontal="center" vertical="center" wrapText="1"/>
    </xf>
    <xf numFmtId="49" fontId="19" fillId="5" borderId="55" xfId="0" applyNumberFormat="1" applyFont="1" applyFill="1" applyBorder="1" applyAlignment="1">
      <alignment horizontal="center" vertical="center" wrapText="1"/>
    </xf>
    <xf numFmtId="0" fontId="36" fillId="5" borderId="41" xfId="0" applyFont="1" applyFill="1" applyBorder="1" applyAlignment="1">
      <alignment horizontal="left" vertical="center"/>
    </xf>
    <xf numFmtId="0" fontId="36" fillId="5" borderId="40" xfId="0" applyFont="1" applyFill="1" applyBorder="1" applyAlignment="1">
      <alignment horizontal="left" vertical="center"/>
    </xf>
    <xf numFmtId="0" fontId="17" fillId="5" borderId="77" xfId="0" applyFont="1" applyFill="1" applyBorder="1" applyAlignment="1">
      <alignment horizontal="center" vertical="center" wrapText="1"/>
    </xf>
    <xf numFmtId="49" fontId="19" fillId="5" borderId="59" xfId="0" applyNumberFormat="1" applyFont="1" applyFill="1" applyBorder="1" applyAlignment="1">
      <alignment horizontal="center" vertical="center" wrapText="1"/>
    </xf>
    <xf numFmtId="0" fontId="36" fillId="5" borderId="112" xfId="0" applyFont="1" applyFill="1" applyBorder="1" applyAlignment="1">
      <alignment horizontal="left" vertical="center"/>
    </xf>
    <xf numFmtId="0" fontId="36" fillId="5" borderId="81" xfId="0" applyFont="1" applyFill="1" applyBorder="1" applyAlignment="1">
      <alignment horizontal="left" vertical="center"/>
    </xf>
    <xf numFmtId="0" fontId="36" fillId="5" borderId="7" xfId="0" applyFont="1" applyFill="1" applyBorder="1" applyAlignment="1">
      <alignment horizontal="left" vertical="center"/>
    </xf>
    <xf numFmtId="0" fontId="23" fillId="5" borderId="40" xfId="0" applyFont="1" applyFill="1" applyBorder="1">
      <alignment vertical="center"/>
    </xf>
    <xf numFmtId="0" fontId="30" fillId="5" borderId="40" xfId="0" applyFont="1" applyFill="1" applyBorder="1" applyAlignment="1">
      <alignment horizontal="left" vertical="center"/>
    </xf>
    <xf numFmtId="0" fontId="30" fillId="5" borderId="42" xfId="0" applyFont="1" applyFill="1" applyBorder="1" applyAlignment="1">
      <alignment horizontal="left" vertical="center"/>
    </xf>
    <xf numFmtId="0" fontId="17" fillId="5" borderId="77" xfId="0" applyFont="1" applyFill="1" applyBorder="1">
      <alignment vertical="center"/>
    </xf>
    <xf numFmtId="49" fontId="17" fillId="5" borderId="0" xfId="0" applyNumberFormat="1" applyFont="1" applyFill="1" applyAlignment="1">
      <alignment horizontal="center" vertical="center" textRotation="90" wrapText="1"/>
    </xf>
    <xf numFmtId="49" fontId="19" fillId="5" borderId="0" xfId="0" applyNumberFormat="1" applyFont="1" applyFill="1" applyAlignment="1">
      <alignment horizontal="center" vertical="center" wrapText="1"/>
    </xf>
    <xf numFmtId="0" fontId="17" fillId="5" borderId="105" xfId="0" applyFont="1" applyFill="1" applyBorder="1">
      <alignment vertical="center"/>
    </xf>
    <xf numFmtId="0" fontId="17" fillId="5" borderId="158" xfId="0" applyFont="1" applyFill="1" applyBorder="1">
      <alignment vertical="center"/>
    </xf>
    <xf numFmtId="0" fontId="17" fillId="5" borderId="79" xfId="0" applyFont="1" applyFill="1" applyBorder="1">
      <alignment vertical="center"/>
    </xf>
    <xf numFmtId="0" fontId="38" fillId="0" borderId="0" xfId="0" applyFont="1">
      <alignment vertical="center"/>
    </xf>
    <xf numFmtId="0" fontId="19" fillId="0" borderId="31" xfId="0" applyFont="1" applyBorder="1">
      <alignment vertical="center"/>
    </xf>
    <xf numFmtId="0" fontId="17" fillId="0" borderId="117" xfId="0" applyFont="1" applyBorder="1">
      <alignment vertical="center"/>
    </xf>
    <xf numFmtId="0" fontId="17" fillId="0" borderId="119" xfId="0" applyFont="1" applyBorder="1">
      <alignment vertical="center"/>
    </xf>
    <xf numFmtId="49" fontId="17" fillId="0" borderId="119" xfId="0" applyNumberFormat="1" applyFont="1" applyBorder="1" applyAlignment="1">
      <alignment horizontal="center" textRotation="90" wrapText="1"/>
    </xf>
    <xf numFmtId="49" fontId="17" fillId="0" borderId="120" xfId="0" applyNumberFormat="1" applyFont="1" applyBorder="1" applyAlignment="1">
      <alignment horizontal="center" textRotation="90" wrapText="1"/>
    </xf>
    <xf numFmtId="49" fontId="17" fillId="0" borderId="154" xfId="0" applyNumberFormat="1" applyFont="1" applyBorder="1" applyAlignment="1">
      <alignment vertical="top"/>
    </xf>
    <xf numFmtId="49" fontId="17" fillId="0" borderId="155" xfId="0" applyNumberFormat="1" applyFont="1" applyBorder="1" applyAlignment="1">
      <alignment horizontal="center" textRotation="90" wrapText="1"/>
    </xf>
    <xf numFmtId="49" fontId="17" fillId="0" borderId="156" xfId="0" applyNumberFormat="1" applyFont="1" applyBorder="1" applyAlignment="1">
      <alignment horizontal="center" textRotation="90" wrapText="1"/>
    </xf>
    <xf numFmtId="0" fontId="12" fillId="0" borderId="127" xfId="0" applyFont="1" applyBorder="1" applyAlignment="1">
      <alignment horizontal="center" vertical="top" wrapText="1"/>
    </xf>
    <xf numFmtId="0" fontId="12" fillId="0" borderId="128" xfId="0" applyFont="1" applyBorder="1" applyAlignment="1">
      <alignment horizontal="center" vertical="center"/>
    </xf>
    <xf numFmtId="0" fontId="12" fillId="0" borderId="0" xfId="0" applyFont="1" applyAlignment="1">
      <alignment horizontal="center" vertical="center"/>
    </xf>
    <xf numFmtId="0" fontId="12" fillId="0" borderId="7" xfId="0" applyFont="1" applyBorder="1" applyAlignment="1">
      <alignment horizontal="center" vertical="center"/>
    </xf>
    <xf numFmtId="0" fontId="19" fillId="0" borderId="56" xfId="0" applyFont="1" applyBorder="1" applyAlignment="1">
      <alignment horizontal="center" vertical="center"/>
    </xf>
    <xf numFmtId="0" fontId="19" fillId="14" borderId="116" xfId="0" applyFont="1" applyFill="1" applyBorder="1" applyAlignment="1">
      <alignment horizontal="center" vertical="center"/>
    </xf>
    <xf numFmtId="0" fontId="19" fillId="0" borderId="0" xfId="0" applyFont="1" applyAlignment="1">
      <alignment horizontal="center"/>
    </xf>
    <xf numFmtId="0" fontId="19" fillId="14" borderId="157" xfId="0" applyFont="1" applyFill="1" applyBorder="1" applyAlignment="1">
      <alignment horizontal="center" vertical="center"/>
    </xf>
    <xf numFmtId="0" fontId="12" fillId="0" borderId="0" xfId="0" applyFont="1" applyAlignment="1">
      <alignment horizontal="center"/>
    </xf>
    <xf numFmtId="0" fontId="12" fillId="0" borderId="128" xfId="0" applyFont="1" applyBorder="1">
      <alignment vertical="center"/>
    </xf>
    <xf numFmtId="0" fontId="12" fillId="0" borderId="144" xfId="0" applyFont="1" applyBorder="1" applyAlignment="1">
      <alignment horizontal="center" vertical="center"/>
    </xf>
    <xf numFmtId="0" fontId="12" fillId="0" borderId="148" xfId="0" applyFont="1" applyBorder="1" applyAlignment="1">
      <alignment horizontal="center" vertical="center"/>
    </xf>
    <xf numFmtId="0" fontId="12" fillId="0" borderId="118" xfId="0" applyFont="1" applyBorder="1">
      <alignment vertical="center"/>
    </xf>
    <xf numFmtId="0" fontId="12" fillId="0" borderId="119" xfId="0" applyFont="1" applyBorder="1">
      <alignment vertical="center"/>
    </xf>
    <xf numFmtId="0" fontId="12" fillId="0" borderId="119" xfId="0" applyFont="1" applyBorder="1" applyAlignment="1">
      <alignment horizontal="center" vertical="center"/>
    </xf>
    <xf numFmtId="0" fontId="12" fillId="0" borderId="156" xfId="0" applyFont="1" applyBorder="1" applyAlignment="1">
      <alignment horizontal="center" vertical="center"/>
    </xf>
    <xf numFmtId="0" fontId="12" fillId="0" borderId="3" xfId="0" applyFont="1" applyBorder="1">
      <alignment vertical="center"/>
    </xf>
    <xf numFmtId="0" fontId="12" fillId="0" borderId="11" xfId="0" applyFont="1" applyBorder="1">
      <alignment vertical="center"/>
    </xf>
    <xf numFmtId="0" fontId="12" fillId="0" borderId="11" xfId="0" applyFont="1" applyBorder="1" applyAlignment="1">
      <alignment horizontal="center" vertical="center"/>
    </xf>
    <xf numFmtId="0" fontId="12" fillId="0" borderId="112" xfId="0" applyFont="1" applyBorder="1" applyAlignment="1">
      <alignment horizontal="center" vertical="center"/>
    </xf>
    <xf numFmtId="0" fontId="12" fillId="0" borderId="113" xfId="0" applyFont="1" applyBorder="1" applyAlignment="1">
      <alignment horizontal="center" vertical="center"/>
    </xf>
    <xf numFmtId="0" fontId="12" fillId="0" borderId="85" xfId="0" applyFont="1" applyBorder="1" applyAlignment="1">
      <alignment horizontal="center" vertical="center"/>
    </xf>
    <xf numFmtId="0" fontId="12" fillId="0" borderId="116" xfId="0" applyFont="1" applyBorder="1" applyAlignment="1">
      <alignment horizontal="center" vertical="center"/>
    </xf>
    <xf numFmtId="0" fontId="12" fillId="0" borderId="103" xfId="0" applyFont="1" applyBorder="1" applyAlignment="1">
      <alignment horizontal="left" vertical="center"/>
    </xf>
    <xf numFmtId="0" fontId="12" fillId="0" borderId="111" xfId="0" applyFont="1" applyBorder="1" applyAlignment="1">
      <alignment horizontal="center" vertical="center"/>
    </xf>
    <xf numFmtId="178" fontId="12" fillId="0" borderId="116" xfId="0" applyNumberFormat="1" applyFont="1" applyBorder="1" applyAlignment="1">
      <alignment horizontal="center" vertical="center" shrinkToFit="1"/>
    </xf>
    <xf numFmtId="178" fontId="12" fillId="14" borderId="158" xfId="0" applyNumberFormat="1" applyFont="1" applyFill="1" applyBorder="1" applyAlignment="1">
      <alignment horizontal="center" vertical="center" shrinkToFit="1"/>
    </xf>
    <xf numFmtId="178" fontId="12" fillId="14" borderId="83" xfId="0" applyNumberFormat="1" applyFont="1" applyFill="1" applyBorder="1" applyAlignment="1">
      <alignment horizontal="center" vertical="center" shrinkToFit="1"/>
    </xf>
    <xf numFmtId="0" fontId="12" fillId="0" borderId="103" xfId="0" applyFont="1" applyBorder="1">
      <alignment vertical="center"/>
    </xf>
    <xf numFmtId="0" fontId="12" fillId="0" borderId="104" xfId="0" applyFont="1" applyBorder="1">
      <alignment vertical="center"/>
    </xf>
    <xf numFmtId="178" fontId="12" fillId="0" borderId="56" xfId="0" applyNumberFormat="1" applyFont="1" applyBorder="1" applyAlignment="1">
      <alignment horizontal="center" vertical="center" shrinkToFit="1"/>
    </xf>
    <xf numFmtId="0" fontId="12" fillId="0" borderId="152" xfId="0" applyFont="1" applyBorder="1" applyAlignment="1">
      <alignment horizontal="center" vertical="center"/>
    </xf>
    <xf numFmtId="0" fontId="12" fillId="0" borderId="64" xfId="0" applyFont="1" applyBorder="1" applyAlignment="1">
      <alignment horizontal="left" vertical="center"/>
    </xf>
    <xf numFmtId="178" fontId="12" fillId="0" borderId="58" xfId="0" applyNumberFormat="1" applyFont="1" applyBorder="1" applyAlignment="1">
      <alignment horizontal="center" vertical="center" shrinkToFit="1"/>
    </xf>
    <xf numFmtId="178" fontId="12" fillId="14" borderId="79" xfId="0" applyNumberFormat="1" applyFont="1" applyFill="1" applyBorder="1" applyAlignment="1">
      <alignment horizontal="center" vertical="center" shrinkToFit="1"/>
    </xf>
    <xf numFmtId="0" fontId="12" fillId="0" borderId="2" xfId="0" applyFont="1" applyBorder="1">
      <alignment vertical="center"/>
    </xf>
    <xf numFmtId="0" fontId="12" fillId="0" borderId="8" xfId="0" applyFont="1" applyBorder="1" applyAlignment="1">
      <alignment horizontal="center" vertical="center"/>
    </xf>
    <xf numFmtId="0" fontId="12" fillId="0" borderId="8" xfId="0" applyFont="1" applyBorder="1" applyAlignment="1">
      <alignment horizontal="center" vertical="center" shrinkToFit="1"/>
    </xf>
    <xf numFmtId="178" fontId="12" fillId="0" borderId="8" xfId="0" applyNumberFormat="1" applyFont="1" applyBorder="1" applyAlignment="1">
      <alignment horizontal="center" vertical="center" shrinkToFit="1"/>
    </xf>
    <xf numFmtId="178" fontId="12" fillId="0" borderId="31" xfId="0" applyNumberFormat="1" applyFont="1" applyBorder="1" applyAlignment="1">
      <alignment horizontal="center" vertical="center" shrinkToFit="1"/>
    </xf>
    <xf numFmtId="0" fontId="12" fillId="0" borderId="85" xfId="0" applyFont="1" applyBorder="1" applyAlignment="1">
      <alignment horizontal="center" vertical="center" wrapText="1"/>
    </xf>
    <xf numFmtId="0" fontId="12" fillId="0" borderId="116" xfId="0" applyFont="1" applyBorder="1" applyAlignment="1">
      <alignment horizontal="center" vertical="center" shrinkToFit="1"/>
    </xf>
    <xf numFmtId="0" fontId="25" fillId="0" borderId="0" xfId="0" applyFont="1">
      <alignment vertical="center"/>
    </xf>
    <xf numFmtId="0" fontId="12" fillId="0" borderId="158" xfId="0" applyFont="1" applyBorder="1" applyAlignment="1">
      <alignment horizontal="center" vertical="center" shrinkToFit="1"/>
    </xf>
    <xf numFmtId="0" fontId="12" fillId="0" borderId="111" xfId="0" applyFont="1" applyBorder="1" applyAlignment="1">
      <alignment horizontal="center" vertical="center" shrinkToFit="1"/>
    </xf>
    <xf numFmtId="0" fontId="12" fillId="0" borderId="56" xfId="0" applyFont="1" applyBorder="1" applyAlignment="1">
      <alignment horizontal="center" vertical="center" shrinkToFit="1"/>
    </xf>
    <xf numFmtId="0" fontId="12" fillId="0" borderId="79" xfId="0" applyFont="1" applyBorder="1" applyAlignment="1">
      <alignment horizontal="center" vertical="center" shrinkToFit="1"/>
    </xf>
    <xf numFmtId="0" fontId="12" fillId="0" borderId="65" xfId="0" applyFont="1" applyBorder="1" applyAlignment="1">
      <alignment horizontal="center" vertical="center" shrinkToFit="1"/>
    </xf>
    <xf numFmtId="0" fontId="12" fillId="0" borderId="58" xfId="0" applyFont="1" applyBorder="1" applyAlignment="1">
      <alignment horizontal="center" vertical="center" shrinkToFit="1"/>
    </xf>
    <xf numFmtId="0" fontId="12" fillId="0" borderId="0" xfId="0" applyFont="1" applyAlignment="1">
      <alignment horizontal="center" vertical="center" shrinkToFit="1"/>
    </xf>
    <xf numFmtId="178" fontId="12" fillId="0" borderId="0" xfId="0" applyNumberFormat="1" applyFont="1" applyAlignment="1">
      <alignment horizontal="center" vertical="center" shrinkToFit="1"/>
    </xf>
    <xf numFmtId="178" fontId="12" fillId="0" borderId="4" xfId="0" applyNumberFormat="1" applyFont="1" applyBorder="1" applyAlignment="1">
      <alignment horizontal="center" vertical="center" shrinkToFit="1"/>
    </xf>
    <xf numFmtId="0" fontId="12" fillId="0" borderId="112" xfId="0" applyFont="1" applyBorder="1" applyAlignment="1">
      <alignment horizontal="center" vertical="center" shrinkToFit="1"/>
    </xf>
    <xf numFmtId="178" fontId="12" fillId="0" borderId="112" xfId="0" applyNumberFormat="1" applyFont="1" applyBorder="1" applyAlignment="1">
      <alignment horizontal="center" vertical="center" shrinkToFit="1"/>
    </xf>
    <xf numFmtId="178" fontId="12" fillId="0" borderId="11" xfId="0" applyNumberFormat="1" applyFont="1" applyBorder="1" applyAlignment="1">
      <alignment horizontal="center" vertical="center" shrinkToFit="1"/>
    </xf>
    <xf numFmtId="178" fontId="12" fillId="0" borderId="113" xfId="0" applyNumberFormat="1" applyFont="1" applyBorder="1" applyAlignment="1">
      <alignment horizontal="center" vertical="center" shrinkToFit="1"/>
    </xf>
    <xf numFmtId="0" fontId="12" fillId="0" borderId="2" xfId="0" applyFont="1" applyBorder="1" applyAlignment="1">
      <alignment horizontal="center" vertical="center" wrapText="1"/>
    </xf>
    <xf numFmtId="0" fontId="12" fillId="0" borderId="85" xfId="0" applyFont="1" applyBorder="1" applyAlignment="1">
      <alignment horizontal="center" vertical="center" shrinkToFit="1"/>
    </xf>
    <xf numFmtId="178" fontId="12" fillId="14" borderId="159" xfId="0" applyNumberFormat="1" applyFont="1" applyFill="1" applyBorder="1" applyAlignment="1">
      <alignment horizontal="center" vertical="center" shrinkToFit="1"/>
    </xf>
    <xf numFmtId="0" fontId="12" fillId="0" borderId="152" xfId="0" applyFont="1" applyBorder="1" applyAlignment="1">
      <alignment vertical="center" wrapText="1"/>
    </xf>
    <xf numFmtId="0" fontId="12" fillId="0" borderId="83" xfId="0" applyFont="1" applyBorder="1" applyAlignment="1">
      <alignment horizontal="center" vertical="center" shrinkToFit="1"/>
    </xf>
    <xf numFmtId="178" fontId="12" fillId="0" borderId="83" xfId="0" applyNumberFormat="1" applyFont="1" applyBorder="1" applyAlignment="1">
      <alignment horizontal="center" vertical="center" shrinkToFit="1"/>
    </xf>
    <xf numFmtId="0" fontId="12" fillId="0" borderId="2" xfId="0" applyFont="1" applyBorder="1" applyAlignment="1">
      <alignment vertical="center" wrapText="1"/>
    </xf>
    <xf numFmtId="0" fontId="12" fillId="0" borderId="160" xfId="0" applyFont="1" applyBorder="1">
      <alignment vertical="center"/>
    </xf>
    <xf numFmtId="0" fontId="12" fillId="0" borderId="11" xfId="0" applyFont="1" applyBorder="1" applyAlignment="1">
      <alignment horizontal="center" vertical="center" shrinkToFit="1"/>
    </xf>
    <xf numFmtId="178" fontId="12" fillId="0" borderId="13" xfId="0" applyNumberFormat="1" applyFont="1" applyBorder="1" applyAlignment="1">
      <alignment horizontal="center" vertical="center" shrinkToFit="1"/>
    </xf>
    <xf numFmtId="0" fontId="12" fillId="0" borderId="2" xfId="0" applyFont="1" applyBorder="1" applyAlignment="1">
      <alignment horizontal="center" vertical="center"/>
    </xf>
    <xf numFmtId="0" fontId="12" fillId="0" borderId="84" xfId="0" applyFont="1" applyBorder="1">
      <alignment vertical="center"/>
    </xf>
    <xf numFmtId="0" fontId="12" fillId="0" borderId="160" xfId="0" applyFont="1" applyBorder="1" applyAlignment="1">
      <alignment horizontal="center" vertical="center" shrinkToFit="1"/>
    </xf>
    <xf numFmtId="178" fontId="12" fillId="0" borderId="160" xfId="0" applyNumberFormat="1" applyFont="1" applyBorder="1" applyAlignment="1">
      <alignment horizontal="center" vertical="center" shrinkToFit="1"/>
    </xf>
    <xf numFmtId="0" fontId="12" fillId="0" borderId="152" xfId="0" applyFont="1" applyBorder="1" applyAlignment="1">
      <alignment horizontal="center" vertical="center" wrapText="1"/>
    </xf>
    <xf numFmtId="0" fontId="12" fillId="0" borderId="106" xfId="0" applyFont="1" applyBorder="1" applyAlignment="1">
      <alignment horizontal="center" vertical="center" shrinkToFit="1"/>
    </xf>
    <xf numFmtId="0" fontId="12" fillId="0" borderId="160" xfId="0" applyFont="1" applyBorder="1" applyAlignment="1">
      <alignment horizontal="center" vertical="center"/>
    </xf>
    <xf numFmtId="178" fontId="12" fillId="14" borderId="116" xfId="0" applyNumberFormat="1" applyFont="1" applyFill="1" applyBorder="1" applyAlignment="1">
      <alignment horizontal="center" vertical="center" shrinkToFit="1"/>
    </xf>
    <xf numFmtId="178" fontId="12" fillId="0" borderId="116" xfId="0" applyNumberFormat="1" applyFont="1" applyBorder="1" applyAlignment="1">
      <alignment vertical="center" shrinkToFit="1"/>
    </xf>
    <xf numFmtId="178" fontId="12" fillId="0" borderId="56" xfId="0" applyNumberFormat="1" applyFont="1" applyBorder="1" applyAlignment="1">
      <alignment vertical="center" shrinkToFit="1"/>
    </xf>
    <xf numFmtId="178" fontId="12" fillId="0" borderId="173" xfId="0" applyNumberFormat="1" applyFont="1" applyBorder="1" applyAlignment="1">
      <alignment vertical="center" shrinkToFit="1"/>
    </xf>
    <xf numFmtId="0" fontId="12" fillId="0" borderId="112" xfId="0" applyFont="1" applyBorder="1">
      <alignment vertical="center"/>
    </xf>
    <xf numFmtId="0" fontId="12" fillId="0" borderId="160" xfId="0" applyFont="1" applyBorder="1" applyAlignment="1">
      <alignment vertical="center" wrapText="1" shrinkToFit="1"/>
    </xf>
    <xf numFmtId="0" fontId="12" fillId="5" borderId="160" xfId="0" applyFont="1" applyFill="1" applyBorder="1" applyAlignment="1">
      <alignment vertical="center" wrapText="1" shrinkToFit="1"/>
    </xf>
    <xf numFmtId="0" fontId="12" fillId="5" borderId="160" xfId="0" applyFont="1" applyFill="1" applyBorder="1" applyAlignment="1">
      <alignment horizontal="center" vertical="center" shrinkToFit="1"/>
    </xf>
    <xf numFmtId="0" fontId="12" fillId="5" borderId="112" xfId="0" applyFont="1" applyFill="1" applyBorder="1" applyAlignment="1">
      <alignment horizontal="center" vertical="center" shrinkToFit="1"/>
    </xf>
    <xf numFmtId="178" fontId="12" fillId="5" borderId="112" xfId="0" applyNumberFormat="1" applyFont="1" applyFill="1" applyBorder="1" applyAlignment="1">
      <alignment horizontal="center" vertical="center" shrinkToFit="1"/>
    </xf>
    <xf numFmtId="0" fontId="12" fillId="0" borderId="85" xfId="0" applyFont="1" applyBorder="1" applyAlignment="1">
      <alignment horizontal="center" vertical="center" wrapText="1" shrinkToFit="1"/>
    </xf>
    <xf numFmtId="0" fontId="12" fillId="0" borderId="104" xfId="0" applyFont="1" applyBorder="1" applyAlignment="1">
      <alignment horizontal="left" vertical="center" wrapText="1" shrinkToFit="1"/>
    </xf>
    <xf numFmtId="0" fontId="12" fillId="0" borderId="111" xfId="0" applyFont="1" applyBorder="1" applyAlignment="1">
      <alignment horizontal="left" vertical="center" wrapText="1" shrinkToFit="1"/>
    </xf>
    <xf numFmtId="178" fontId="12" fillId="0" borderId="58" xfId="0" applyNumberFormat="1" applyFont="1" applyBorder="1" applyAlignment="1">
      <alignment vertical="center" shrinkToFit="1"/>
    </xf>
    <xf numFmtId="0" fontId="12" fillId="0" borderId="152" xfId="0" applyFont="1" applyBorder="1" applyAlignment="1">
      <alignment horizontal="center" vertical="center" wrapText="1" shrinkToFit="1"/>
    </xf>
    <xf numFmtId="0" fontId="12" fillId="0" borderId="8" xfId="0" applyFont="1" applyBorder="1" applyAlignment="1">
      <alignment vertical="center" wrapText="1" shrinkToFit="1"/>
    </xf>
    <xf numFmtId="0" fontId="12" fillId="5" borderId="8" xfId="0" applyFont="1" applyFill="1" applyBorder="1" applyAlignment="1">
      <alignment vertical="center" wrapText="1" shrinkToFit="1"/>
    </xf>
    <xf numFmtId="0" fontId="12" fillId="5" borderId="8" xfId="0" applyFont="1" applyFill="1" applyBorder="1" applyAlignment="1">
      <alignment horizontal="center" vertical="center" shrinkToFit="1"/>
    </xf>
    <xf numFmtId="0" fontId="12" fillId="5" borderId="0" xfId="0" applyFont="1" applyFill="1" applyAlignment="1">
      <alignment horizontal="center" vertical="center" shrinkToFit="1"/>
    </xf>
    <xf numFmtId="178" fontId="12" fillId="5" borderId="0" xfId="0" applyNumberFormat="1" applyFont="1" applyFill="1" applyAlignment="1">
      <alignment horizontal="center" vertical="center" shrinkToFit="1"/>
    </xf>
    <xf numFmtId="0" fontId="12" fillId="0" borderId="161" xfId="0" applyFont="1" applyBorder="1" applyAlignment="1">
      <alignment horizontal="center" vertical="center"/>
    </xf>
    <xf numFmtId="0" fontId="12" fillId="0" borderId="162" xfId="0" applyFont="1" applyBorder="1">
      <alignment vertical="center"/>
    </xf>
    <xf numFmtId="0" fontId="12" fillId="0" borderId="164" xfId="0" applyFont="1" applyBorder="1" applyAlignment="1">
      <alignment horizontal="center" vertical="center"/>
    </xf>
    <xf numFmtId="0" fontId="12" fillId="0" borderId="82" xfId="0" applyFont="1" applyBorder="1" applyAlignment="1">
      <alignment horizontal="center" vertical="center" shrinkToFit="1"/>
    </xf>
    <xf numFmtId="0" fontId="12" fillId="0" borderId="172" xfId="0" applyFont="1" applyBorder="1" applyAlignment="1">
      <alignment horizontal="left" vertical="center"/>
    </xf>
    <xf numFmtId="0" fontId="12" fillId="0" borderId="81" xfId="0" applyFont="1" applyBorder="1" applyAlignment="1">
      <alignment horizontal="center" vertical="center" shrinkToFit="1"/>
    </xf>
    <xf numFmtId="178" fontId="12" fillId="14" borderId="82" xfId="0" applyNumberFormat="1" applyFont="1" applyFill="1" applyBorder="1" applyAlignment="1">
      <alignment horizontal="center" vertical="center" shrinkToFit="1"/>
    </xf>
    <xf numFmtId="178" fontId="12" fillId="0" borderId="82" xfId="0" applyNumberFormat="1" applyFont="1" applyBorder="1" applyAlignment="1">
      <alignment horizontal="center" vertical="center" shrinkToFit="1"/>
    </xf>
    <xf numFmtId="0" fontId="12" fillId="0" borderId="166" xfId="0" applyFont="1" applyBorder="1" applyAlignment="1">
      <alignment horizontal="center" vertical="center" shrinkToFit="1"/>
    </xf>
    <xf numFmtId="0" fontId="12" fillId="0" borderId="165" xfId="0" applyFont="1" applyBorder="1" applyAlignment="1">
      <alignment horizontal="center" vertical="center" shrinkToFit="1"/>
    </xf>
    <xf numFmtId="178" fontId="12" fillId="14" borderId="166" xfId="0" applyNumberFormat="1" applyFont="1" applyFill="1" applyBorder="1" applyAlignment="1">
      <alignment horizontal="center" vertical="center" shrinkToFit="1"/>
    </xf>
    <xf numFmtId="178" fontId="12" fillId="0" borderId="166" xfId="0" applyNumberFormat="1" applyFont="1" applyBorder="1" applyAlignment="1">
      <alignment horizontal="center" vertical="center" shrinkToFit="1"/>
    </xf>
    <xf numFmtId="0" fontId="12" fillId="0" borderId="107" xfId="0" applyFont="1" applyBorder="1">
      <alignment vertical="center"/>
    </xf>
    <xf numFmtId="0" fontId="12" fillId="0" borderId="62" xfId="0" applyFont="1" applyBorder="1" applyAlignment="1">
      <alignment vertical="center" shrinkToFit="1"/>
    </xf>
    <xf numFmtId="0" fontId="12" fillId="0" borderId="106" xfId="0" applyFont="1" applyBorder="1" applyAlignment="1">
      <alignment vertical="center" shrinkToFit="1"/>
    </xf>
    <xf numFmtId="0" fontId="12" fillId="0" borderId="145" xfId="0" applyFont="1" applyBorder="1" applyAlignment="1">
      <alignment horizontal="center" vertical="center"/>
    </xf>
    <xf numFmtId="0" fontId="12" fillId="0" borderId="170" xfId="0" applyFont="1" applyBorder="1" applyAlignment="1">
      <alignment horizontal="center" vertical="center" shrinkToFit="1"/>
    </xf>
    <xf numFmtId="0" fontId="12" fillId="0" borderId="169" xfId="0" applyFont="1" applyBorder="1" applyAlignment="1">
      <alignment horizontal="center" vertical="center" shrinkToFit="1"/>
    </xf>
    <xf numFmtId="0" fontId="12" fillId="0" borderId="146" xfId="0" applyFont="1" applyBorder="1" applyAlignment="1">
      <alignment horizontal="center" vertical="center" shrinkToFit="1"/>
    </xf>
    <xf numFmtId="178" fontId="12" fillId="14" borderId="170" xfId="0" applyNumberFormat="1" applyFont="1" applyFill="1" applyBorder="1" applyAlignment="1">
      <alignment horizontal="center" vertical="center" shrinkToFit="1"/>
    </xf>
    <xf numFmtId="178" fontId="12" fillId="0" borderId="146" xfId="0" applyNumberFormat="1" applyFont="1" applyBorder="1" applyAlignment="1">
      <alignment horizontal="center" vertical="center" shrinkToFit="1"/>
    </xf>
    <xf numFmtId="0" fontId="12" fillId="0" borderId="171" xfId="0" applyFont="1" applyBorder="1">
      <alignment vertical="center"/>
    </xf>
    <xf numFmtId="0" fontId="12" fillId="0" borderId="120" xfId="0" applyFont="1" applyBorder="1">
      <alignment vertical="center"/>
    </xf>
    <xf numFmtId="0" fontId="12" fillId="0" borderId="119" xfId="0" applyFont="1" applyBorder="1" applyAlignment="1">
      <alignment horizontal="center" vertical="center" wrapText="1"/>
    </xf>
    <xf numFmtId="49" fontId="39" fillId="0" borderId="119" xfId="0" applyNumberFormat="1" applyFont="1" applyBorder="1" applyAlignment="1">
      <alignment horizontal="center" vertical="center" wrapText="1"/>
    </xf>
    <xf numFmtId="0" fontId="12" fillId="0" borderId="156" xfId="0" applyFont="1" applyBorder="1" applyAlignment="1">
      <alignment horizontal="center" vertical="center" wrapText="1"/>
    </xf>
    <xf numFmtId="0" fontId="12" fillId="0" borderId="107" xfId="0" applyFont="1" applyBorder="1" applyAlignment="1">
      <alignment horizontal="left" vertical="center"/>
    </xf>
    <xf numFmtId="0" fontId="12" fillId="0" borderId="62" xfId="0" applyFont="1" applyBorder="1" applyAlignment="1">
      <alignment horizontal="center" vertical="center"/>
    </xf>
    <xf numFmtId="0" fontId="12" fillId="0" borderId="106" xfId="0" applyFont="1" applyBorder="1" applyAlignment="1">
      <alignment horizontal="center" vertical="center"/>
    </xf>
    <xf numFmtId="0" fontId="12" fillId="0" borderId="0" xfId="0" applyFont="1" applyAlignment="1">
      <alignment horizontal="center" vertical="center" wrapText="1"/>
    </xf>
    <xf numFmtId="0" fontId="12" fillId="0" borderId="4" xfId="0" applyFont="1" applyBorder="1" applyAlignment="1">
      <alignment horizontal="center" vertical="center" wrapText="1"/>
    </xf>
    <xf numFmtId="0" fontId="12" fillId="0" borderId="62" xfId="0" applyFont="1" applyBorder="1">
      <alignment vertical="center"/>
    </xf>
    <xf numFmtId="49" fontId="39" fillId="0" borderId="0" xfId="0" applyNumberFormat="1" applyFont="1" applyAlignment="1">
      <alignment horizontal="center" vertical="center" wrapText="1"/>
    </xf>
    <xf numFmtId="0" fontId="17" fillId="0" borderId="0" xfId="0" applyFont="1" applyAlignment="1">
      <alignment horizontal="center" vertical="center" wrapText="1"/>
    </xf>
    <xf numFmtId="0" fontId="12" fillId="0" borderId="111" xfId="0" applyFont="1" applyBorder="1">
      <alignment vertical="center"/>
    </xf>
    <xf numFmtId="0" fontId="17" fillId="0" borderId="6" xfId="0" applyFont="1" applyBorder="1" applyAlignment="1">
      <alignment horizontal="center" vertical="center" wrapText="1"/>
    </xf>
    <xf numFmtId="49" fontId="39" fillId="0" borderId="4" xfId="0" applyNumberFormat="1" applyFont="1" applyBorder="1" applyAlignment="1">
      <alignment horizontal="center" vertical="center" wrapText="1"/>
    </xf>
    <xf numFmtId="0" fontId="17" fillId="0" borderId="8" xfId="0" applyFont="1" applyBorder="1" applyAlignment="1">
      <alignment horizontal="center" vertical="center" wrapText="1"/>
    </xf>
    <xf numFmtId="49" fontId="39" fillId="0" borderId="8" xfId="0" applyNumberFormat="1" applyFont="1" applyBorder="1" applyAlignment="1">
      <alignment horizontal="center" vertical="center" wrapText="1"/>
    </xf>
    <xf numFmtId="0" fontId="12" fillId="0" borderId="0" xfId="0" applyFont="1" applyAlignment="1">
      <alignment wrapText="1"/>
    </xf>
    <xf numFmtId="0" fontId="17" fillId="0" borderId="0" xfId="0" applyFont="1" applyAlignment="1">
      <alignment wrapText="1"/>
    </xf>
    <xf numFmtId="0" fontId="17" fillId="15" borderId="0" xfId="0" applyFont="1" applyFill="1" applyAlignment="1">
      <alignment horizontal="center" vertical="center"/>
    </xf>
    <xf numFmtId="0" fontId="17" fillId="0" borderId="89" xfId="0" applyFont="1" applyBorder="1">
      <alignment vertical="center"/>
    </xf>
    <xf numFmtId="0" fontId="17" fillId="0" borderId="90" xfId="0" applyFont="1" applyBorder="1">
      <alignment vertical="center"/>
    </xf>
    <xf numFmtId="0" fontId="17" fillId="0" borderId="91" xfId="0" applyFont="1" applyBorder="1">
      <alignment vertical="center"/>
    </xf>
    <xf numFmtId="0" fontId="17" fillId="0" borderId="92" xfId="0" applyFont="1" applyBorder="1" applyAlignment="1">
      <alignment horizontal="center" vertical="center"/>
    </xf>
    <xf numFmtId="14" fontId="17" fillId="0" borderId="0" xfId="0" applyNumberFormat="1" applyFont="1" applyProtection="1">
      <alignment vertical="center"/>
      <protection locked="0"/>
    </xf>
    <xf numFmtId="0" fontId="17" fillId="0" borderId="0" xfId="0" applyFont="1" applyProtection="1">
      <alignment vertical="center"/>
      <protection locked="0"/>
    </xf>
    <xf numFmtId="0" fontId="17" fillId="0" borderId="94" xfId="0" applyFont="1" applyBorder="1">
      <alignment vertical="center"/>
    </xf>
    <xf numFmtId="0" fontId="17" fillId="0" borderId="94" xfId="0" applyFont="1" applyBorder="1" applyAlignment="1">
      <alignment horizontal="center" vertical="center"/>
    </xf>
    <xf numFmtId="0" fontId="17" fillId="0" borderId="96" xfId="0" applyFont="1" applyBorder="1">
      <alignment vertical="center"/>
    </xf>
    <xf numFmtId="0" fontId="17" fillId="0" borderId="97" xfId="0" applyFont="1" applyBorder="1">
      <alignment vertical="center"/>
    </xf>
    <xf numFmtId="0" fontId="17" fillId="0" borderId="98" xfId="0" applyFont="1" applyBorder="1">
      <alignment vertical="center"/>
    </xf>
    <xf numFmtId="10" fontId="17" fillId="0" borderId="0" xfId="0" applyNumberFormat="1" applyFont="1" applyProtection="1">
      <alignment vertical="center"/>
      <protection locked="0"/>
    </xf>
    <xf numFmtId="0" fontId="40" fillId="0" borderId="0" xfId="0" applyFont="1" applyProtection="1">
      <alignment vertical="center"/>
      <protection locked="0"/>
    </xf>
    <xf numFmtId="0" fontId="12" fillId="0" borderId="94" xfId="0" applyFont="1" applyBorder="1" applyAlignment="1" applyProtection="1">
      <alignment horizontal="center" vertical="center"/>
      <protection locked="0"/>
    </xf>
    <xf numFmtId="0" fontId="17" fillId="0" borderId="97" xfId="0" applyFont="1" applyBorder="1" applyProtection="1">
      <alignment vertical="center"/>
      <protection locked="0"/>
    </xf>
    <xf numFmtId="0" fontId="17" fillId="0" borderId="98" xfId="0" applyFont="1" applyBorder="1" applyProtection="1">
      <alignment vertical="center"/>
      <protection locked="0"/>
    </xf>
    <xf numFmtId="0" fontId="17" fillId="0" borderId="100" xfId="0" applyFont="1" applyBorder="1">
      <alignment vertical="center"/>
    </xf>
    <xf numFmtId="180" fontId="41" fillId="0" borderId="0" xfId="0" applyNumberFormat="1" applyFont="1">
      <alignment vertical="center"/>
    </xf>
    <xf numFmtId="0" fontId="12" fillId="0" borderId="94" xfId="0" applyFont="1" applyBorder="1" applyAlignment="1">
      <alignment horizontal="center" vertical="center"/>
    </xf>
    <xf numFmtId="0" fontId="41" fillId="0" borderId="0" xfId="0" applyFont="1">
      <alignment vertical="center"/>
    </xf>
    <xf numFmtId="0" fontId="12" fillId="0" borderId="97" xfId="0" applyFont="1" applyBorder="1" applyAlignment="1">
      <alignment horizontal="center" vertical="center"/>
    </xf>
    <xf numFmtId="0" fontId="41" fillId="0" borderId="97" xfId="0" applyFont="1" applyBorder="1">
      <alignment vertical="center"/>
    </xf>
    <xf numFmtId="0" fontId="12" fillId="0" borderId="98" xfId="0" applyFont="1" applyBorder="1" applyAlignment="1">
      <alignment horizontal="center" vertical="center"/>
    </xf>
    <xf numFmtId="0" fontId="42" fillId="0" borderId="0" xfId="0" applyFont="1">
      <alignment vertical="center"/>
    </xf>
    <xf numFmtId="181" fontId="42" fillId="0" borderId="0" xfId="0" applyNumberFormat="1" applyFont="1">
      <alignment vertical="center"/>
    </xf>
    <xf numFmtId="0" fontId="17" fillId="0" borderId="97" xfId="0" applyFont="1" applyBorder="1" applyAlignment="1">
      <alignment horizontal="center" vertical="center"/>
    </xf>
    <xf numFmtId="0" fontId="43" fillId="0" borderId="0" xfId="0" applyFont="1">
      <alignment vertical="center"/>
    </xf>
    <xf numFmtId="181" fontId="41" fillId="0" borderId="0" xfId="0" applyNumberFormat="1" applyFont="1">
      <alignment vertical="center"/>
    </xf>
    <xf numFmtId="180" fontId="17" fillId="0" borderId="0" xfId="0" applyNumberFormat="1" applyFont="1">
      <alignment vertical="center"/>
    </xf>
    <xf numFmtId="0" fontId="44" fillId="0" borderId="97" xfId="0" applyFont="1" applyBorder="1">
      <alignment vertical="center"/>
    </xf>
    <xf numFmtId="0" fontId="17" fillId="2" borderId="93" xfId="0" applyFont="1" applyFill="1" applyBorder="1">
      <alignment vertical="center"/>
    </xf>
    <xf numFmtId="0" fontId="17" fillId="2" borderId="0" xfId="0" applyFont="1" applyFill="1">
      <alignment vertical="center"/>
    </xf>
    <xf numFmtId="0" fontId="17" fillId="2" borderId="94" xfId="0" applyFont="1" applyFill="1" applyBorder="1">
      <alignment vertical="center"/>
    </xf>
    <xf numFmtId="0" fontId="12" fillId="2" borderId="0" xfId="0" applyFont="1" applyFill="1">
      <alignment vertical="center"/>
    </xf>
    <xf numFmtId="0" fontId="12" fillId="0" borderId="0" xfId="0" applyFont="1" applyProtection="1">
      <alignment vertical="center"/>
      <protection locked="0"/>
    </xf>
    <xf numFmtId="0" fontId="17" fillId="0" borderId="94" xfId="0" applyFont="1" applyBorder="1" applyProtection="1">
      <alignment vertical="center"/>
      <protection locked="0"/>
    </xf>
    <xf numFmtId="0" fontId="17" fillId="2" borderId="100" xfId="0" applyFont="1" applyFill="1" applyBorder="1">
      <alignment vertical="center"/>
    </xf>
    <xf numFmtId="0" fontId="17" fillId="2" borderId="97" xfId="0" applyFont="1" applyFill="1" applyBorder="1">
      <alignment vertical="center"/>
    </xf>
    <xf numFmtId="0" fontId="17" fillId="2" borderId="98" xfId="0" applyFont="1" applyFill="1" applyBorder="1">
      <alignment vertical="center"/>
    </xf>
    <xf numFmtId="0" fontId="12" fillId="2" borderId="98" xfId="0" applyFont="1" applyFill="1" applyBorder="1" applyAlignment="1">
      <alignment horizontal="center" vertical="center"/>
    </xf>
    <xf numFmtId="0" fontId="17" fillId="0" borderId="95" xfId="0" applyFont="1" applyBorder="1">
      <alignment vertical="center"/>
    </xf>
    <xf numFmtId="0" fontId="19" fillId="0" borderId="97" xfId="0" applyFont="1" applyBorder="1">
      <alignment vertical="center"/>
    </xf>
    <xf numFmtId="0" fontId="17" fillId="0" borderId="100" xfId="0" applyFont="1" applyBorder="1" applyProtection="1">
      <alignment vertical="center"/>
      <protection locked="0"/>
    </xf>
    <xf numFmtId="178" fontId="17" fillId="0" borderId="98" xfId="0" applyNumberFormat="1" applyFont="1" applyBorder="1" applyProtection="1">
      <alignment vertical="center"/>
      <protection locked="0"/>
    </xf>
    <xf numFmtId="0" fontId="33" fillId="0" borderId="0" xfId="1" applyFont="1" applyAlignment="1">
      <alignment vertical="top"/>
    </xf>
    <xf numFmtId="0" fontId="33" fillId="0" borderId="3" xfId="1" applyFont="1" applyBorder="1" applyAlignment="1">
      <alignment vertical="top"/>
    </xf>
    <xf numFmtId="0" fontId="33" fillId="0" borderId="112" xfId="1" applyFont="1" applyBorder="1" applyAlignment="1">
      <alignment vertical="top"/>
    </xf>
    <xf numFmtId="0" fontId="33" fillId="0" borderId="113" xfId="1" applyFont="1" applyBorder="1" applyAlignment="1">
      <alignment vertical="top"/>
    </xf>
    <xf numFmtId="0" fontId="33" fillId="0" borderId="2" xfId="1" applyFont="1" applyBorder="1" applyAlignment="1">
      <alignment vertical="top"/>
    </xf>
    <xf numFmtId="0" fontId="33" fillId="0" borderId="4" xfId="1" applyFont="1" applyBorder="1" applyAlignment="1">
      <alignment vertical="top"/>
    </xf>
    <xf numFmtId="0" fontId="26" fillId="0" borderId="2" xfId="1" applyFont="1" applyBorder="1" applyAlignment="1">
      <alignment vertical="top"/>
    </xf>
    <xf numFmtId="0" fontId="26" fillId="0" borderId="0" xfId="1" applyFont="1" applyAlignment="1">
      <alignment vertical="top"/>
    </xf>
    <xf numFmtId="0" fontId="26" fillId="0" borderId="4" xfId="1" applyFont="1" applyBorder="1" applyAlignment="1">
      <alignment vertical="top"/>
    </xf>
    <xf numFmtId="0" fontId="33" fillId="0" borderId="41" xfId="1" applyFont="1" applyBorder="1" applyAlignment="1">
      <alignment vertical="top"/>
    </xf>
    <xf numFmtId="0" fontId="33" fillId="0" borderId="40" xfId="1" applyFont="1" applyBorder="1" applyAlignment="1">
      <alignment vertical="top"/>
    </xf>
    <xf numFmtId="0" fontId="33" fillId="0" borderId="43" xfId="1" applyFont="1" applyBorder="1" applyAlignment="1">
      <alignment vertical="top"/>
    </xf>
    <xf numFmtId="0" fontId="19" fillId="0" borderId="0" xfId="0" applyFont="1" applyAlignment="1">
      <alignment horizontal="left" vertical="center"/>
    </xf>
    <xf numFmtId="0" fontId="19" fillId="0" borderId="0" xfId="0" applyFont="1" applyAlignment="1">
      <alignment horizontal="left" vertical="center" wrapText="1"/>
    </xf>
    <xf numFmtId="49" fontId="19" fillId="0" borderId="0" xfId="0" applyNumberFormat="1" applyFont="1" applyAlignment="1">
      <alignment horizontal="left" vertical="center"/>
    </xf>
    <xf numFmtId="49" fontId="19" fillId="0" borderId="2" xfId="0" applyNumberFormat="1" applyFont="1" applyBorder="1" applyAlignment="1">
      <alignment horizontal="left" vertical="center"/>
    </xf>
    <xf numFmtId="49" fontId="19" fillId="0" borderId="4" xfId="0" applyNumberFormat="1" applyFont="1" applyBorder="1" applyAlignment="1">
      <alignment horizontal="left" vertical="center"/>
    </xf>
    <xf numFmtId="49" fontId="19" fillId="0" borderId="0" xfId="0" applyNumberFormat="1" applyFont="1" applyAlignment="1">
      <alignment horizontal="left" vertical="center" wrapText="1"/>
    </xf>
    <xf numFmtId="49" fontId="19" fillId="0" borderId="110" xfId="0" applyNumberFormat="1" applyFont="1" applyBorder="1" applyAlignment="1">
      <alignment horizontal="left" vertical="center"/>
    </xf>
    <xf numFmtId="49" fontId="19" fillId="0" borderId="109" xfId="0" applyNumberFormat="1" applyFont="1" applyBorder="1" applyAlignment="1">
      <alignment horizontal="left" vertical="center"/>
    </xf>
    <xf numFmtId="49" fontId="19" fillId="0" borderId="0" xfId="0" applyNumberFormat="1" applyFont="1" applyAlignment="1">
      <alignment horizontal="center" vertical="center" shrinkToFit="1"/>
    </xf>
    <xf numFmtId="49" fontId="19" fillId="0" borderId="0" xfId="0" applyNumberFormat="1" applyFont="1">
      <alignment vertical="center"/>
    </xf>
    <xf numFmtId="49" fontId="19" fillId="0" borderId="0" xfId="0" applyNumberFormat="1" applyFont="1" applyAlignment="1">
      <alignment horizontal="center" vertical="center"/>
    </xf>
    <xf numFmtId="0" fontId="19" fillId="0" borderId="0" xfId="0" applyFont="1" applyAlignment="1">
      <alignment horizontal="center" vertical="center"/>
    </xf>
    <xf numFmtId="49" fontId="19" fillId="0" borderId="0" xfId="0" applyNumberFormat="1" applyFont="1" applyAlignment="1">
      <alignment vertical="top"/>
    </xf>
    <xf numFmtId="49" fontId="26" fillId="0" borderId="0" xfId="0" applyNumberFormat="1" applyFont="1" applyAlignment="1">
      <alignment horizontal="center" vertical="center" shrinkToFit="1"/>
    </xf>
    <xf numFmtId="0" fontId="19" fillId="0" borderId="0" xfId="0" applyFont="1" applyAlignment="1">
      <alignment horizontal="right" vertical="center"/>
    </xf>
    <xf numFmtId="49" fontId="19" fillId="0" borderId="41" xfId="0" applyNumberFormat="1" applyFont="1" applyBorder="1" applyAlignment="1">
      <alignment horizontal="left" vertical="center"/>
    </xf>
    <xf numFmtId="49" fontId="19" fillId="0" borderId="40" xfId="0" applyNumberFormat="1" applyFont="1" applyBorder="1" applyAlignment="1">
      <alignment horizontal="left" vertical="center"/>
    </xf>
    <xf numFmtId="49" fontId="19" fillId="0" borderId="43" xfId="0" applyNumberFormat="1" applyFont="1" applyBorder="1" applyAlignment="1">
      <alignment horizontal="left" vertical="center"/>
    </xf>
    <xf numFmtId="49" fontId="35" fillId="0" borderId="40" xfId="0" applyNumberFormat="1" applyFont="1" applyBorder="1" applyAlignment="1">
      <alignment horizontal="left" vertical="center"/>
    </xf>
    <xf numFmtId="0" fontId="19" fillId="0" borderId="0" xfId="2" applyFont="1"/>
    <xf numFmtId="0" fontId="19" fillId="0" borderId="0" xfId="2" applyFont="1" applyAlignment="1">
      <alignment vertical="center" shrinkToFit="1"/>
    </xf>
    <xf numFmtId="0" fontId="19" fillId="0" borderId="0" xfId="2" applyFont="1" applyAlignment="1">
      <alignment horizontal="left" vertical="center"/>
    </xf>
    <xf numFmtId="49" fontId="12" fillId="0" borderId="133" xfId="0" applyNumberFormat="1" applyFont="1" applyBorder="1" applyAlignment="1">
      <alignment horizontal="left" vertical="center"/>
    </xf>
    <xf numFmtId="49" fontId="12" fillId="0" borderId="176" xfId="0" applyNumberFormat="1" applyFont="1" applyBorder="1" applyAlignment="1">
      <alignment horizontal="left" vertical="center"/>
    </xf>
    <xf numFmtId="49" fontId="14" fillId="0" borderId="0" xfId="0" applyNumberFormat="1" applyFont="1" applyAlignment="1">
      <alignment horizontal="left" vertical="center"/>
    </xf>
    <xf numFmtId="0" fontId="46" fillId="0" borderId="0" xfId="3" applyFont="1">
      <alignment vertical="center"/>
    </xf>
    <xf numFmtId="49" fontId="47" fillId="16" borderId="158" xfId="3" quotePrefix="1" applyNumberFormat="1" applyFont="1" applyFill="1" applyBorder="1" applyAlignment="1">
      <alignment horizontal="center" vertical="center" wrapText="1" readingOrder="1"/>
    </xf>
    <xf numFmtId="0" fontId="47" fillId="16" borderId="158" xfId="3" applyFont="1" applyFill="1" applyBorder="1" applyAlignment="1">
      <alignment horizontal="left" vertical="center" wrapText="1" readingOrder="1"/>
    </xf>
    <xf numFmtId="14" fontId="47" fillId="16" borderId="158" xfId="3" applyNumberFormat="1" applyFont="1" applyFill="1" applyBorder="1" applyAlignment="1">
      <alignment horizontal="center" vertical="center" wrapText="1" readingOrder="1"/>
    </xf>
    <xf numFmtId="0" fontId="47" fillId="16" borderId="158" xfId="3" quotePrefix="1" applyFont="1" applyFill="1" applyBorder="1" applyAlignment="1">
      <alignment horizontal="center" vertical="center" wrapText="1" readingOrder="1"/>
    </xf>
    <xf numFmtId="0" fontId="19" fillId="0" borderId="173" xfId="0" applyFont="1" applyBorder="1" applyAlignment="1">
      <alignment horizontal="center" textRotation="255"/>
    </xf>
    <xf numFmtId="0" fontId="17" fillId="5" borderId="175" xfId="0" applyFont="1" applyFill="1" applyBorder="1" applyAlignment="1">
      <alignment horizontal="left" vertical="center"/>
    </xf>
    <xf numFmtId="0" fontId="18" fillId="5" borderId="175" xfId="0" applyFont="1" applyFill="1" applyBorder="1">
      <alignment vertical="center"/>
    </xf>
    <xf numFmtId="0" fontId="17" fillId="5" borderId="40" xfId="0" applyFont="1" applyFill="1" applyBorder="1">
      <alignment vertical="center"/>
    </xf>
    <xf numFmtId="0" fontId="17" fillId="5" borderId="175" xfId="0" applyFont="1" applyFill="1" applyBorder="1" applyAlignment="1">
      <alignment horizontal="center" vertical="center" wrapText="1"/>
    </xf>
    <xf numFmtId="0" fontId="17" fillId="5" borderId="175" xfId="0" applyFont="1" applyFill="1" applyBorder="1" applyAlignment="1">
      <alignment horizontal="center" vertical="center"/>
    </xf>
    <xf numFmtId="49" fontId="19" fillId="0" borderId="105" xfId="0" applyNumberFormat="1" applyFont="1" applyBorder="1" applyAlignment="1">
      <alignment horizontal="left" vertical="center"/>
    </xf>
    <xf numFmtId="0" fontId="19" fillId="0" borderId="97" xfId="0" applyFont="1" applyBorder="1" applyProtection="1">
      <alignment vertical="center"/>
      <protection locked="0"/>
    </xf>
    <xf numFmtId="182" fontId="12" fillId="0" borderId="81" xfId="0" applyNumberFormat="1" applyFont="1" applyBorder="1" applyAlignment="1">
      <alignment horizontal="left" vertical="center"/>
    </xf>
    <xf numFmtId="183" fontId="12" fillId="0" borderId="81" xfId="0" applyNumberFormat="1" applyFont="1" applyBorder="1" applyAlignment="1">
      <alignment horizontal="left" vertical="center"/>
    </xf>
    <xf numFmtId="183" fontId="12" fillId="0" borderId="7" xfId="0" applyNumberFormat="1" applyFont="1" applyBorder="1" applyAlignment="1">
      <alignment horizontal="left" vertical="center"/>
    </xf>
    <xf numFmtId="182" fontId="12" fillId="0" borderId="7" xfId="0" applyNumberFormat="1" applyFont="1" applyBorder="1" applyAlignment="1">
      <alignment horizontal="left" vertical="center"/>
    </xf>
    <xf numFmtId="182" fontId="12" fillId="0" borderId="30" xfId="0" applyNumberFormat="1" applyFont="1" applyBorder="1" applyAlignment="1">
      <alignment horizontal="left" vertical="center"/>
    </xf>
    <xf numFmtId="184" fontId="12" fillId="0" borderId="84" xfId="0" applyNumberFormat="1" applyFont="1" applyBorder="1" applyAlignment="1">
      <alignment horizontal="left" vertical="center"/>
    </xf>
    <xf numFmtId="184" fontId="12" fillId="0" borderId="85" xfId="0" applyNumberFormat="1" applyFont="1" applyBorder="1" applyAlignment="1">
      <alignment horizontal="left" vertical="center"/>
    </xf>
    <xf numFmtId="184" fontId="12" fillId="0" borderId="86" xfId="0" applyNumberFormat="1" applyFont="1" applyBorder="1" applyAlignment="1">
      <alignment horizontal="left" vertical="center"/>
    </xf>
    <xf numFmtId="185" fontId="12" fillId="0" borderId="84" xfId="0" applyNumberFormat="1" applyFont="1" applyBorder="1" applyAlignment="1">
      <alignment horizontal="left" vertical="center"/>
    </xf>
    <xf numFmtId="185" fontId="12" fillId="0" borderId="85" xfId="0" applyNumberFormat="1" applyFont="1" applyBorder="1" applyAlignment="1">
      <alignment horizontal="left" vertical="center"/>
    </xf>
    <xf numFmtId="0" fontId="19" fillId="14" borderId="173" xfId="0" applyFont="1" applyFill="1" applyBorder="1" applyAlignment="1">
      <alignment horizontal="center" textRotation="255" shrinkToFit="1"/>
    </xf>
    <xf numFmtId="0" fontId="19" fillId="0" borderId="173" xfId="0" applyFont="1" applyBorder="1" applyAlignment="1">
      <alignment horizontal="center" textRotation="255" shrinkToFit="1"/>
    </xf>
    <xf numFmtId="0" fontId="19" fillId="0" borderId="0" xfId="0" applyFont="1" applyAlignment="1">
      <alignment vertical="center" shrinkToFit="1"/>
    </xf>
    <xf numFmtId="0" fontId="19" fillId="0" borderId="158" xfId="0" applyFont="1" applyBorder="1" applyAlignment="1">
      <alignment vertical="center" shrinkToFit="1"/>
    </xf>
    <xf numFmtId="49" fontId="17" fillId="0" borderId="115" xfId="0" applyNumberFormat="1" applyFont="1" applyBorder="1" applyAlignment="1">
      <alignment horizontal="center" textRotation="90" wrapText="1"/>
    </xf>
    <xf numFmtId="49" fontId="17" fillId="0" borderId="116" xfId="0" applyNumberFormat="1" applyFont="1" applyBorder="1" applyAlignment="1">
      <alignment horizontal="center" textRotation="90" wrapText="1"/>
    </xf>
    <xf numFmtId="49" fontId="17" fillId="0" borderId="124" xfId="0" applyNumberFormat="1" applyFont="1" applyBorder="1" applyAlignment="1">
      <alignment horizontal="center" vertical="center" textRotation="90" wrapText="1"/>
    </xf>
    <xf numFmtId="49" fontId="17" fillId="0" borderId="130" xfId="0" applyNumberFormat="1" applyFont="1" applyBorder="1" applyAlignment="1">
      <alignment horizontal="center" vertical="center" textRotation="90" wrapText="1"/>
    </xf>
    <xf numFmtId="49" fontId="17" fillId="0" borderId="135" xfId="0" applyNumberFormat="1" applyFont="1" applyBorder="1" applyAlignment="1">
      <alignment horizontal="center" vertical="center" textRotation="90" wrapText="1"/>
    </xf>
    <xf numFmtId="49" fontId="17" fillId="0" borderId="87" xfId="0" applyNumberFormat="1" applyFont="1" applyBorder="1" applyAlignment="1">
      <alignment horizontal="center" vertical="center" textRotation="255" wrapText="1"/>
    </xf>
    <xf numFmtId="0" fontId="17" fillId="0" borderId="47" xfId="0" applyFont="1" applyBorder="1" applyAlignment="1">
      <alignment horizontal="center" vertical="center"/>
    </xf>
    <xf numFmtId="0" fontId="17" fillId="0" borderId="124" xfId="0" applyFont="1" applyBorder="1" applyAlignment="1">
      <alignment horizontal="center" vertical="center"/>
    </xf>
    <xf numFmtId="0" fontId="17" fillId="0" borderId="51" xfId="0" applyFont="1" applyBorder="1" applyAlignment="1">
      <alignment horizontal="center" vertical="center"/>
    </xf>
    <xf numFmtId="0" fontId="17" fillId="0" borderId="57" xfId="0" applyFont="1" applyBorder="1" applyAlignment="1">
      <alignment horizontal="center" vertical="center"/>
    </xf>
    <xf numFmtId="0" fontId="17" fillId="0" borderId="59" xfId="0" applyFont="1" applyBorder="1" applyAlignment="1">
      <alignment horizontal="center" vertical="center"/>
    </xf>
    <xf numFmtId="0" fontId="17" fillId="0" borderId="130" xfId="0" applyFont="1" applyBorder="1" applyAlignment="1">
      <alignment horizontal="center" vertical="center"/>
    </xf>
    <xf numFmtId="0" fontId="17" fillId="0" borderId="83" xfId="0" applyFont="1" applyBorder="1" applyAlignment="1">
      <alignment horizontal="center" vertical="center"/>
    </xf>
    <xf numFmtId="178" fontId="19" fillId="0" borderId="85" xfId="0" applyNumberFormat="1" applyFont="1" applyBorder="1" applyAlignment="1">
      <alignment horizontal="center" vertical="center" wrapText="1"/>
    </xf>
    <xf numFmtId="178" fontId="19" fillId="0" borderId="35" xfId="0" applyNumberFormat="1" applyFont="1" applyBorder="1" applyAlignment="1">
      <alignment horizontal="center" vertical="center" wrapText="1"/>
    </xf>
    <xf numFmtId="178" fontId="19" fillId="0" borderId="87" xfId="0" applyNumberFormat="1" applyFont="1" applyBorder="1" applyAlignment="1">
      <alignment horizontal="center" vertical="center" wrapText="1"/>
    </xf>
    <xf numFmtId="49" fontId="19" fillId="0" borderId="51" xfId="0" applyNumberFormat="1" applyFont="1" applyBorder="1" applyAlignment="1">
      <alignment horizontal="center" vertical="center" wrapText="1"/>
    </xf>
    <xf numFmtId="49" fontId="19" fillId="0" borderId="47" xfId="0" applyNumberFormat="1" applyFont="1" applyBorder="1" applyAlignment="1">
      <alignment horizontal="center" vertical="center" wrapText="1"/>
    </xf>
    <xf numFmtId="49" fontId="19" fillId="0" borderId="26" xfId="0" applyNumberFormat="1" applyFont="1" applyBorder="1" applyAlignment="1">
      <alignment horizontal="center" vertical="center" wrapText="1"/>
    </xf>
    <xf numFmtId="49" fontId="19" fillId="0" borderId="152" xfId="0" applyNumberFormat="1" applyFont="1" applyBorder="1" applyAlignment="1">
      <alignment horizontal="center" vertical="center" wrapText="1"/>
    </xf>
    <xf numFmtId="49" fontId="19" fillId="0" borderId="58" xfId="0" applyNumberFormat="1" applyFont="1" applyBorder="1" applyAlignment="1">
      <alignment horizontal="center" vertical="center" wrapText="1"/>
    </xf>
    <xf numFmtId="49" fontId="19" fillId="0" borderId="59" xfId="0" applyNumberFormat="1" applyFont="1" applyBorder="1" applyAlignment="1">
      <alignment horizontal="center" vertical="center" wrapText="1"/>
    </xf>
    <xf numFmtId="0" fontId="19" fillId="9" borderId="104" xfId="0" applyFont="1" applyFill="1" applyBorder="1">
      <alignment vertical="center"/>
    </xf>
    <xf numFmtId="0" fontId="25" fillId="9" borderId="104" xfId="0" applyFont="1" applyFill="1" applyBorder="1">
      <alignment vertical="center"/>
    </xf>
    <xf numFmtId="0" fontId="19" fillId="9" borderId="137" xfId="0" applyFont="1" applyFill="1" applyBorder="1">
      <alignment vertical="center"/>
    </xf>
    <xf numFmtId="0" fontId="25" fillId="9" borderId="104" xfId="0" applyFont="1" applyFill="1" applyBorder="1" applyAlignment="1">
      <alignment horizontal="left" vertical="center"/>
    </xf>
    <xf numFmtId="0" fontId="35" fillId="9" borderId="104" xfId="0" applyFont="1" applyFill="1" applyBorder="1">
      <alignment vertical="center"/>
    </xf>
    <xf numFmtId="0" fontId="17" fillId="9" borderId="103" xfId="0" applyFont="1" applyFill="1" applyBorder="1">
      <alignment vertical="center"/>
    </xf>
    <xf numFmtId="0" fontId="17" fillId="9" borderId="2" xfId="0" applyFont="1" applyFill="1" applyBorder="1">
      <alignment vertical="center"/>
    </xf>
    <xf numFmtId="49" fontId="47" fillId="0" borderId="0" xfId="3" quotePrefix="1" applyNumberFormat="1" applyFont="1" applyAlignment="1">
      <alignment horizontal="left" vertical="center" readingOrder="1"/>
    </xf>
    <xf numFmtId="0" fontId="47" fillId="16" borderId="158" xfId="3" applyFont="1" applyFill="1" applyBorder="1" applyAlignment="1">
      <alignment horizontal="center" vertical="center" wrapText="1" readingOrder="1"/>
    </xf>
    <xf numFmtId="0" fontId="46" fillId="0" borderId="0" xfId="3" applyFont="1" applyAlignment="1">
      <alignment horizontal="center" vertical="center"/>
    </xf>
    <xf numFmtId="0" fontId="12" fillId="18" borderId="158" xfId="3" applyFont="1" applyFill="1" applyBorder="1" applyAlignment="1">
      <alignment horizontal="center" vertical="center" wrapText="1" readingOrder="1"/>
    </xf>
    <xf numFmtId="0" fontId="17" fillId="0" borderId="158" xfId="0" applyFont="1" applyBorder="1" applyAlignment="1">
      <alignment vertical="top"/>
    </xf>
    <xf numFmtId="0" fontId="17" fillId="5" borderId="42" xfId="0" applyFont="1" applyFill="1" applyBorder="1">
      <alignment vertical="center"/>
    </xf>
    <xf numFmtId="0" fontId="49" fillId="9" borderId="103" xfId="1" applyFont="1" applyFill="1" applyBorder="1" applyAlignment="1">
      <alignment horizontal="left"/>
    </xf>
    <xf numFmtId="0" fontId="18" fillId="9" borderId="111" xfId="0" applyFont="1" applyFill="1" applyBorder="1">
      <alignment vertical="center"/>
    </xf>
    <xf numFmtId="0" fontId="19" fillId="14" borderId="151" xfId="0" applyFont="1" applyFill="1" applyBorder="1" applyAlignment="1">
      <alignment horizontal="center" textRotation="255" shrinkToFit="1"/>
    </xf>
    <xf numFmtId="178" fontId="12" fillId="14" borderId="178" xfId="0" applyNumberFormat="1" applyFont="1" applyFill="1" applyBorder="1" applyAlignment="1">
      <alignment horizontal="center" vertical="center" shrinkToFit="1"/>
    </xf>
    <xf numFmtId="178" fontId="12" fillId="14" borderId="80" xfId="0" applyNumberFormat="1" applyFont="1" applyFill="1" applyBorder="1" applyAlignment="1">
      <alignment horizontal="center" vertical="center" shrinkToFit="1"/>
    </xf>
    <xf numFmtId="178" fontId="12" fillId="5" borderId="113" xfId="0" applyNumberFormat="1" applyFont="1" applyFill="1" applyBorder="1" applyAlignment="1">
      <alignment horizontal="center" vertical="center" shrinkToFit="1"/>
    </xf>
    <xf numFmtId="178" fontId="12" fillId="14" borderId="157" xfId="0" applyNumberFormat="1" applyFont="1" applyFill="1" applyBorder="1" applyAlignment="1">
      <alignment horizontal="center" vertical="center" shrinkToFit="1"/>
    </xf>
    <xf numFmtId="178" fontId="12" fillId="5" borderId="4" xfId="0" applyNumberFormat="1" applyFont="1" applyFill="1" applyBorder="1" applyAlignment="1">
      <alignment horizontal="center" vertical="center" shrinkToFit="1"/>
    </xf>
    <xf numFmtId="178" fontId="12" fillId="14" borderId="179" xfId="0" applyNumberFormat="1" applyFont="1" applyFill="1" applyBorder="1" applyAlignment="1">
      <alignment horizontal="center" vertical="center" shrinkToFit="1"/>
    </xf>
    <xf numFmtId="178" fontId="12" fillId="14" borderId="180" xfId="0" applyNumberFormat="1" applyFont="1" applyFill="1" applyBorder="1" applyAlignment="1">
      <alignment horizontal="center" vertical="center" shrinkToFit="1"/>
    </xf>
    <xf numFmtId="178" fontId="12" fillId="14" borderId="150" xfId="0" applyNumberFormat="1" applyFont="1" applyFill="1" applyBorder="1" applyAlignment="1">
      <alignment horizontal="center" vertical="center" shrinkToFit="1"/>
    </xf>
    <xf numFmtId="178" fontId="12" fillId="14" borderId="181" xfId="0" applyNumberFormat="1" applyFont="1" applyFill="1" applyBorder="1" applyAlignment="1">
      <alignment horizontal="center" vertical="center" shrinkToFit="1"/>
    </xf>
    <xf numFmtId="0" fontId="19" fillId="0" borderId="0" xfId="0" applyFont="1" applyAlignment="1">
      <alignment vertical="center" textRotation="90" shrinkToFit="1"/>
    </xf>
    <xf numFmtId="0" fontId="12" fillId="0" borderId="127" xfId="0" applyFont="1" applyBorder="1" applyAlignment="1">
      <alignment horizontal="center" vertical="center" wrapText="1"/>
    </xf>
    <xf numFmtId="0" fontId="12" fillId="0" borderId="0" xfId="0" applyFont="1" applyAlignment="1">
      <alignment horizontal="left" vertical="center"/>
    </xf>
    <xf numFmtId="0" fontId="19" fillId="0" borderId="0" xfId="0" applyFont="1" applyAlignment="1">
      <alignment horizontal="center" vertical="center" textRotation="255"/>
    </xf>
    <xf numFmtId="0" fontId="19" fillId="14" borderId="158" xfId="0" applyFont="1" applyFill="1" applyBorder="1" applyAlignment="1">
      <alignment horizontal="center" vertical="center" textRotation="90" shrinkToFit="1"/>
    </xf>
    <xf numFmtId="0" fontId="19" fillId="0" borderId="173" xfId="0" applyFont="1" applyBorder="1" applyAlignment="1">
      <alignment horizontal="center" vertical="center" textRotation="90" shrinkToFit="1"/>
    </xf>
    <xf numFmtId="0" fontId="19" fillId="14" borderId="178" xfId="0" applyFont="1" applyFill="1" applyBorder="1" applyAlignment="1">
      <alignment horizontal="center" vertical="center" textRotation="90" shrinkToFit="1"/>
    </xf>
    <xf numFmtId="0" fontId="17" fillId="17" borderId="101" xfId="0" applyFont="1" applyFill="1" applyBorder="1">
      <alignment vertical="center"/>
    </xf>
    <xf numFmtId="0" fontId="17" fillId="17" borderId="92" xfId="0" applyFont="1" applyFill="1" applyBorder="1" applyAlignment="1">
      <alignment horizontal="center" vertical="center"/>
    </xf>
    <xf numFmtId="0" fontId="17" fillId="17" borderId="98" xfId="0" applyFont="1" applyFill="1" applyBorder="1" applyProtection="1">
      <alignment vertical="center"/>
      <protection locked="0"/>
    </xf>
    <xf numFmtId="0" fontId="17" fillId="17" borderId="92" xfId="0" applyFont="1" applyFill="1" applyBorder="1" applyAlignment="1" applyProtection="1">
      <alignment horizontal="center" vertical="center"/>
      <protection locked="0"/>
    </xf>
    <xf numFmtId="0" fontId="17" fillId="7" borderId="99" xfId="0" applyFont="1" applyFill="1" applyBorder="1">
      <alignment vertical="center"/>
    </xf>
    <xf numFmtId="0" fontId="17" fillId="7" borderId="90" xfId="0" applyFont="1" applyFill="1" applyBorder="1">
      <alignment vertical="center"/>
    </xf>
    <xf numFmtId="0" fontId="17" fillId="7" borderId="91" xfId="0" applyFont="1" applyFill="1" applyBorder="1">
      <alignment vertical="center"/>
    </xf>
    <xf numFmtId="0" fontId="17" fillId="7" borderId="100" xfId="0" applyFont="1" applyFill="1" applyBorder="1" applyAlignment="1">
      <alignment horizontal="center" vertical="center"/>
    </xf>
    <xf numFmtId="0" fontId="17" fillId="7" borderId="93" xfId="0" applyFont="1" applyFill="1" applyBorder="1">
      <alignment vertical="center"/>
    </xf>
    <xf numFmtId="0" fontId="17" fillId="7" borderId="0" xfId="0" applyFont="1" applyFill="1">
      <alignment vertical="center"/>
    </xf>
    <xf numFmtId="0" fontId="17" fillId="7" borderId="94" xfId="0" applyFont="1" applyFill="1" applyBorder="1">
      <alignment vertical="center"/>
    </xf>
    <xf numFmtId="0" fontId="17" fillId="7" borderId="98" xfId="0" applyFont="1" applyFill="1" applyBorder="1">
      <alignment vertical="center"/>
    </xf>
    <xf numFmtId="0" fontId="17" fillId="7" borderId="100" xfId="0" applyFont="1" applyFill="1" applyBorder="1">
      <alignment vertical="center"/>
    </xf>
    <xf numFmtId="0" fontId="12" fillId="7" borderId="98" xfId="0" applyFont="1" applyFill="1" applyBorder="1">
      <alignment vertical="center"/>
    </xf>
    <xf numFmtId="0" fontId="17" fillId="7" borderId="97" xfId="0" applyFont="1" applyFill="1" applyBorder="1">
      <alignment vertical="center"/>
    </xf>
    <xf numFmtId="0" fontId="17" fillId="7" borderId="94" xfId="0" applyFont="1" applyFill="1" applyBorder="1" applyAlignment="1">
      <alignment horizontal="center" vertical="center"/>
    </xf>
    <xf numFmtId="0" fontId="12" fillId="7" borderId="0" xfId="0" applyFont="1" applyFill="1">
      <alignment vertical="center"/>
    </xf>
    <xf numFmtId="0" fontId="17" fillId="7" borderId="98" xfId="0" applyFont="1" applyFill="1" applyBorder="1" applyAlignment="1">
      <alignment horizontal="center" vertical="center"/>
    </xf>
    <xf numFmtId="0" fontId="19" fillId="14" borderId="158" xfId="0" applyFont="1" applyFill="1" applyBorder="1" applyAlignment="1">
      <alignment horizontal="center" textRotation="255" shrinkToFit="1"/>
    </xf>
    <xf numFmtId="0" fontId="19" fillId="14" borderId="178" xfId="0" applyFont="1" applyFill="1" applyBorder="1" applyAlignment="1">
      <alignment horizontal="center" textRotation="255" shrinkToFit="1"/>
    </xf>
    <xf numFmtId="49" fontId="19" fillId="5" borderId="153" xfId="0" applyNumberFormat="1" applyFont="1" applyFill="1" applyBorder="1" applyAlignment="1">
      <alignment horizontal="center" vertical="center" wrapText="1"/>
    </xf>
    <xf numFmtId="0" fontId="19" fillId="5" borderId="160" xfId="0" applyFont="1" applyFill="1" applyBorder="1">
      <alignment vertical="center"/>
    </xf>
    <xf numFmtId="0" fontId="19" fillId="5" borderId="183" xfId="0" applyFont="1" applyFill="1" applyBorder="1">
      <alignment vertical="center"/>
    </xf>
    <xf numFmtId="0" fontId="17" fillId="5" borderId="0" xfId="0" applyFont="1" applyFill="1" applyAlignment="1">
      <alignment horizontal="centerContinuous" vertical="center"/>
    </xf>
    <xf numFmtId="0" fontId="17" fillId="5" borderId="0" xfId="0" applyFont="1" applyFill="1" applyAlignment="1">
      <alignment horizontal="center" vertical="center"/>
    </xf>
    <xf numFmtId="0" fontId="17" fillId="5" borderId="175" xfId="0" applyFont="1" applyFill="1" applyBorder="1">
      <alignment vertical="center"/>
    </xf>
    <xf numFmtId="0" fontId="23" fillId="9" borderId="0" xfId="0" applyFont="1" applyFill="1">
      <alignment vertical="center"/>
    </xf>
    <xf numFmtId="0" fontId="30" fillId="9" borderId="0" xfId="0" applyFont="1" applyFill="1" applyAlignment="1">
      <alignment horizontal="left" vertical="center"/>
    </xf>
    <xf numFmtId="0" fontId="33" fillId="5" borderId="0" xfId="0" applyFont="1" applyFill="1">
      <alignment vertical="center"/>
    </xf>
    <xf numFmtId="0" fontId="19" fillId="5" borderId="0" xfId="0" applyFont="1" applyFill="1">
      <alignment vertical="center"/>
    </xf>
    <xf numFmtId="0" fontId="17" fillId="5" borderId="0" xfId="0" applyFont="1" applyFill="1" applyAlignment="1">
      <alignment horizontal="left" vertical="center"/>
    </xf>
    <xf numFmtId="0" fontId="17" fillId="5" borderId="160" xfId="0" applyFont="1" applyFill="1" applyBorder="1">
      <alignment vertical="center"/>
    </xf>
    <xf numFmtId="0" fontId="17" fillId="9" borderId="160" xfId="0" applyFont="1" applyFill="1" applyBorder="1">
      <alignment vertical="center"/>
    </xf>
    <xf numFmtId="0" fontId="19" fillId="9" borderId="160" xfId="0" applyFont="1" applyFill="1" applyBorder="1">
      <alignment vertical="center"/>
    </xf>
    <xf numFmtId="0" fontId="17" fillId="0" borderId="183" xfId="0" applyFont="1" applyBorder="1" applyAlignment="1">
      <alignment horizontal="center" vertical="center"/>
    </xf>
    <xf numFmtId="0" fontId="17" fillId="0" borderId="186" xfId="0" applyFont="1" applyBorder="1" applyAlignment="1">
      <alignment horizontal="center" vertical="center"/>
    </xf>
    <xf numFmtId="0" fontId="17" fillId="5" borderId="186" xfId="0" applyFont="1" applyFill="1" applyBorder="1" applyAlignment="1">
      <alignment horizontal="center" vertical="center"/>
    </xf>
    <xf numFmtId="0" fontId="36" fillId="5" borderId="0" xfId="0" applyFont="1" applyFill="1" applyAlignment="1">
      <alignment horizontal="left" vertical="center"/>
    </xf>
    <xf numFmtId="178" fontId="19" fillId="0" borderId="173" xfId="0" applyNumberFormat="1" applyFont="1" applyBorder="1" applyAlignment="1">
      <alignment horizontal="center" vertical="center" wrapText="1"/>
    </xf>
    <xf numFmtId="0" fontId="36" fillId="5" borderId="3" xfId="0" applyFont="1" applyFill="1" applyBorder="1" applyAlignment="1">
      <alignment horizontal="left" vertical="center"/>
    </xf>
    <xf numFmtId="0" fontId="19" fillId="5" borderId="41" xfId="0" applyFont="1" applyFill="1" applyBorder="1">
      <alignment vertical="center"/>
    </xf>
    <xf numFmtId="0" fontId="12" fillId="5" borderId="184" xfId="0" applyFont="1" applyFill="1" applyBorder="1">
      <alignment vertical="center"/>
    </xf>
    <xf numFmtId="0" fontId="12" fillId="5" borderId="160" xfId="0" applyFont="1" applyFill="1" applyBorder="1">
      <alignment vertical="center"/>
    </xf>
    <xf numFmtId="0" fontId="12" fillId="5" borderId="183" xfId="0" applyFont="1" applyFill="1" applyBorder="1">
      <alignment vertical="center"/>
    </xf>
    <xf numFmtId="0" fontId="12" fillId="5" borderId="160" xfId="0" quotePrefix="1" applyFont="1" applyFill="1" applyBorder="1">
      <alignment vertical="center"/>
    </xf>
    <xf numFmtId="0" fontId="12" fillId="5" borderId="185" xfId="0" applyFont="1" applyFill="1" applyBorder="1">
      <alignment vertical="center"/>
    </xf>
    <xf numFmtId="0" fontId="12" fillId="5" borderId="103" xfId="0" applyFont="1" applyFill="1" applyBorder="1">
      <alignment vertical="center"/>
    </xf>
    <xf numFmtId="0" fontId="12" fillId="5" borderId="104" xfId="0" applyFont="1" applyFill="1" applyBorder="1">
      <alignment vertical="center"/>
    </xf>
    <xf numFmtId="0" fontId="12" fillId="5" borderId="111" xfId="0" applyFont="1" applyFill="1" applyBorder="1">
      <alignment vertical="center"/>
    </xf>
    <xf numFmtId="49" fontId="12" fillId="5" borderId="103" xfId="0" applyNumberFormat="1" applyFont="1" applyFill="1" applyBorder="1">
      <alignment vertical="center"/>
    </xf>
    <xf numFmtId="0" fontId="12" fillId="5" borderId="108" xfId="0" applyFont="1" applyFill="1" applyBorder="1">
      <alignment vertical="center"/>
    </xf>
    <xf numFmtId="0" fontId="12" fillId="5" borderId="112" xfId="0" applyFont="1" applyFill="1" applyBorder="1">
      <alignment vertical="center"/>
    </xf>
    <xf numFmtId="0" fontId="12" fillId="7" borderId="106" xfId="0" applyFont="1" applyFill="1" applyBorder="1">
      <alignment vertical="center"/>
    </xf>
    <xf numFmtId="0" fontId="46" fillId="0" borderId="0" xfId="3" applyFont="1" applyAlignment="1">
      <alignment vertical="center" wrapText="1"/>
    </xf>
    <xf numFmtId="0" fontId="12" fillId="0" borderId="0" xfId="7" applyFont="1" applyAlignment="1">
      <alignment wrapText="1"/>
    </xf>
    <xf numFmtId="0" fontId="12" fillId="0" borderId="0" xfId="7" applyFont="1" applyAlignment="1">
      <alignment vertical="top" wrapText="1"/>
    </xf>
    <xf numFmtId="0" fontId="17" fillId="0" borderId="0" xfId="7" applyFont="1" applyAlignment="1">
      <alignment horizontal="right" vertical="center"/>
    </xf>
    <xf numFmtId="0" fontId="12" fillId="0" borderId="0" xfId="7" applyFont="1" applyAlignment="1"/>
    <xf numFmtId="0" fontId="12" fillId="0" borderId="0" xfId="7" applyFont="1">
      <alignment vertical="center"/>
    </xf>
    <xf numFmtId="49" fontId="12" fillId="0" borderId="0" xfId="7" applyNumberFormat="1" applyFont="1" applyAlignment="1">
      <alignment horizontal="center"/>
    </xf>
    <xf numFmtId="0" fontId="51" fillId="3" borderId="0" xfId="8" applyFont="1" applyFill="1" applyAlignment="1">
      <alignment vertical="center"/>
    </xf>
    <xf numFmtId="49" fontId="12" fillId="0" borderId="187" xfId="0" applyNumberFormat="1" applyFont="1" applyBorder="1" applyAlignment="1">
      <alignment horizontal="left" vertical="center"/>
    </xf>
    <xf numFmtId="49" fontId="12" fillId="7" borderId="187" xfId="0" applyNumberFormat="1" applyFont="1" applyFill="1" applyBorder="1" applyAlignment="1">
      <alignment horizontal="left" vertical="center"/>
    </xf>
    <xf numFmtId="49" fontId="12" fillId="0" borderId="188" xfId="0" applyNumberFormat="1" applyFont="1" applyBorder="1" applyAlignment="1">
      <alignment horizontal="left" vertical="center"/>
    </xf>
    <xf numFmtId="49" fontId="12" fillId="7" borderId="106" xfId="0" applyNumberFormat="1" applyFont="1" applyFill="1" applyBorder="1" applyAlignment="1">
      <alignment horizontal="left" vertical="center"/>
    </xf>
    <xf numFmtId="49" fontId="12" fillId="7" borderId="0" xfId="0" applyNumberFormat="1" applyFont="1" applyFill="1" applyAlignment="1">
      <alignment horizontal="left" vertical="center"/>
    </xf>
    <xf numFmtId="49" fontId="12" fillId="0" borderId="66" xfId="0" applyNumberFormat="1" applyFont="1" applyBorder="1" applyAlignment="1">
      <alignment horizontal="left" vertical="center"/>
    </xf>
    <xf numFmtId="49" fontId="12" fillId="0" borderId="67" xfId="0" applyNumberFormat="1" applyFont="1" applyBorder="1" applyAlignment="1">
      <alignment horizontal="left" vertical="center"/>
    </xf>
    <xf numFmtId="49" fontId="12" fillId="0" borderId="26" xfId="0" applyNumberFormat="1" applyFont="1" applyBorder="1" applyAlignment="1">
      <alignment horizontal="left" vertical="center"/>
    </xf>
    <xf numFmtId="49" fontId="12" fillId="0" borderId="27" xfId="0" applyNumberFormat="1" applyFont="1" applyBorder="1" applyAlignment="1">
      <alignment horizontal="left" vertical="center"/>
    </xf>
    <xf numFmtId="49" fontId="12" fillId="0" borderId="68" xfId="0" applyNumberFormat="1" applyFont="1" applyBorder="1" applyAlignment="1">
      <alignment horizontal="left" vertical="center"/>
    </xf>
    <xf numFmtId="49" fontId="12" fillId="0" borderId="69" xfId="0" applyNumberFormat="1" applyFont="1" applyBorder="1" applyAlignment="1">
      <alignment horizontal="left" vertical="center"/>
    </xf>
    <xf numFmtId="49" fontId="12" fillId="0" borderId="69" xfId="0" quotePrefix="1" applyNumberFormat="1" applyFont="1" applyBorder="1" applyAlignment="1">
      <alignment horizontal="left" vertical="center"/>
    </xf>
    <xf numFmtId="49" fontId="12" fillId="0" borderId="36" xfId="0" applyNumberFormat="1" applyFont="1" applyBorder="1" applyAlignment="1">
      <alignment horizontal="left" vertical="center"/>
    </xf>
    <xf numFmtId="49" fontId="12" fillId="0" borderId="70" xfId="0" applyNumberFormat="1" applyFont="1" applyBorder="1" applyAlignment="1">
      <alignment horizontal="left" vertical="center"/>
    </xf>
    <xf numFmtId="49" fontId="12" fillId="0" borderId="71" xfId="0" applyNumberFormat="1" applyFont="1" applyBorder="1" applyAlignment="1">
      <alignment horizontal="left" vertical="center"/>
    </xf>
    <xf numFmtId="49" fontId="12" fillId="0" borderId="37" xfId="0" quotePrefix="1" applyNumberFormat="1" applyFont="1" applyBorder="1" applyAlignment="1">
      <alignment horizontal="left" vertical="center"/>
    </xf>
    <xf numFmtId="182" fontId="12" fillId="0" borderId="187" xfId="0" applyNumberFormat="1" applyFont="1" applyBorder="1" applyAlignment="1">
      <alignment horizontal="left" vertical="center"/>
    </xf>
    <xf numFmtId="178" fontId="12" fillId="0" borderId="188" xfId="0" applyNumberFormat="1" applyFont="1" applyBorder="1" applyAlignment="1">
      <alignment horizontal="left" vertical="center"/>
    </xf>
    <xf numFmtId="49" fontId="19" fillId="0" borderId="40" xfId="0" applyNumberFormat="1" applyFont="1" applyBorder="1" applyAlignment="1">
      <alignment horizontal="left" vertical="center" wrapText="1"/>
    </xf>
    <xf numFmtId="0" fontId="12" fillId="0" borderId="188" xfId="0" applyFont="1" applyBorder="1" applyAlignment="1">
      <alignment horizontal="left" vertical="center"/>
    </xf>
    <xf numFmtId="0" fontId="19" fillId="0" borderId="2" xfId="0" applyFont="1" applyBorder="1" applyAlignment="1">
      <alignment horizontal="left" vertical="center"/>
    </xf>
    <xf numFmtId="0" fontId="19" fillId="0" borderId="113" xfId="0" applyFont="1" applyBorder="1" applyAlignment="1">
      <alignment horizontal="left" vertical="center"/>
    </xf>
    <xf numFmtId="0" fontId="19" fillId="0" borderId="3" xfId="0" quotePrefix="1" applyFont="1" applyBorder="1" applyAlignment="1">
      <alignment horizontal="left" vertical="center"/>
    </xf>
    <xf numFmtId="0" fontId="19" fillId="0" borderId="3" xfId="0" applyFont="1" applyBorder="1" applyAlignment="1">
      <alignment horizontal="left" vertical="center"/>
    </xf>
    <xf numFmtId="0" fontId="19" fillId="0" borderId="4" xfId="0" applyFont="1" applyBorder="1" applyAlignment="1">
      <alignment horizontal="left" vertical="center"/>
    </xf>
    <xf numFmtId="0" fontId="19" fillId="0" borderId="0" xfId="0" quotePrefix="1" applyFont="1">
      <alignment vertical="center"/>
    </xf>
    <xf numFmtId="0" fontId="19" fillId="0" borderId="0" xfId="0" quotePrefix="1" applyFont="1" applyAlignment="1">
      <alignment horizontal="left" vertical="center"/>
    </xf>
    <xf numFmtId="0" fontId="19" fillId="0" borderId="112" xfId="0" applyFont="1" applyBorder="1" applyAlignment="1">
      <alignment horizontal="left" vertical="center"/>
    </xf>
    <xf numFmtId="49" fontId="19" fillId="0" borderId="112" xfId="0" applyNumberFormat="1" applyFont="1" applyBorder="1" applyAlignment="1">
      <alignment horizontal="left" vertical="center"/>
    </xf>
    <xf numFmtId="0" fontId="19" fillId="0" borderId="4" xfId="0" applyFont="1" applyBorder="1">
      <alignment vertical="center"/>
    </xf>
    <xf numFmtId="0" fontId="19" fillId="0" borderId="2" xfId="0" quotePrefix="1" applyFont="1" applyBorder="1">
      <alignment vertical="center"/>
    </xf>
    <xf numFmtId="0" fontId="26" fillId="0" borderId="2" xfId="0" applyFont="1" applyBorder="1">
      <alignment vertical="center"/>
    </xf>
    <xf numFmtId="0" fontId="19" fillId="0" borderId="41" xfId="0" applyFont="1" applyBorder="1" applyAlignment="1">
      <alignment horizontal="left" vertical="center"/>
    </xf>
    <xf numFmtId="0" fontId="19" fillId="0" borderId="40" xfId="0" applyFont="1" applyBorder="1" applyAlignment="1">
      <alignment horizontal="left" vertical="center"/>
    </xf>
    <xf numFmtId="0" fontId="19" fillId="0" borderId="43" xfId="0" applyFont="1" applyBorder="1" applyAlignment="1">
      <alignment horizontal="left" vertical="center"/>
    </xf>
    <xf numFmtId="49" fontId="12" fillId="0" borderId="2" xfId="0" applyNumberFormat="1" applyFont="1" applyBorder="1" applyAlignment="1">
      <alignment horizontal="center" vertical="center"/>
    </xf>
    <xf numFmtId="49" fontId="12" fillId="0" borderId="106" xfId="0" applyNumberFormat="1" applyFont="1" applyBorder="1" applyAlignment="1">
      <alignment horizontal="left" vertical="center"/>
    </xf>
    <xf numFmtId="49" fontId="12" fillId="0" borderId="46" xfId="0" applyNumberFormat="1" applyFont="1" applyBorder="1" applyAlignment="1">
      <alignment horizontal="left" vertical="center"/>
    </xf>
    <xf numFmtId="49" fontId="12" fillId="0" borderId="177" xfId="0" applyNumberFormat="1" applyFont="1" applyBorder="1" applyAlignment="1">
      <alignment horizontal="left" vertical="center"/>
    </xf>
    <xf numFmtId="49" fontId="12" fillId="0" borderId="75" xfId="0" applyNumberFormat="1" applyFont="1" applyBorder="1" applyAlignment="1">
      <alignment horizontal="left" vertical="center"/>
    </xf>
    <xf numFmtId="49" fontId="12" fillId="0" borderId="14" xfId="0" applyNumberFormat="1" applyFont="1" applyBorder="1" applyAlignment="1">
      <alignment horizontal="left" vertical="center"/>
    </xf>
    <xf numFmtId="49" fontId="12" fillId="0" borderId="110" xfId="0" applyNumberFormat="1" applyFont="1" applyBorder="1" applyAlignment="1">
      <alignment horizontal="left" vertical="center"/>
    </xf>
    <xf numFmtId="49" fontId="12" fillId="0" borderId="109" xfId="0" applyNumberFormat="1" applyFont="1" applyBorder="1" applyAlignment="1">
      <alignment horizontal="left" vertical="center"/>
    </xf>
    <xf numFmtId="49" fontId="12" fillId="0" borderId="132" xfId="0" applyNumberFormat="1" applyFont="1" applyBorder="1" applyAlignment="1">
      <alignment horizontal="left" vertical="center"/>
    </xf>
    <xf numFmtId="49" fontId="12" fillId="0" borderId="189" xfId="0" applyNumberFormat="1" applyFont="1" applyBorder="1" applyAlignment="1">
      <alignment horizontal="left" vertical="center"/>
    </xf>
    <xf numFmtId="49" fontId="12" fillId="0" borderId="190" xfId="0" applyNumberFormat="1" applyFont="1" applyBorder="1" applyAlignment="1">
      <alignment horizontal="left" vertical="center"/>
    </xf>
    <xf numFmtId="49" fontId="12" fillId="0" borderId="0" xfId="0" applyNumberFormat="1" applyFont="1" applyAlignment="1">
      <alignment vertical="center" shrinkToFit="1"/>
    </xf>
    <xf numFmtId="0" fontId="19" fillId="14" borderId="191" xfId="0" applyFont="1" applyFill="1" applyBorder="1" applyAlignment="1">
      <alignment horizontal="center" textRotation="255" shrinkToFit="1"/>
    </xf>
    <xf numFmtId="0" fontId="17" fillId="2" borderId="103" xfId="0" applyFont="1" applyFill="1" applyBorder="1" applyAlignment="1">
      <alignment horizontal="left" vertical="center"/>
    </xf>
    <xf numFmtId="0" fontId="17" fillId="2" borderId="104" xfId="0" applyFont="1" applyFill="1" applyBorder="1" applyAlignment="1">
      <alignment horizontal="center" vertical="center" wrapText="1"/>
    </xf>
    <xf numFmtId="0" fontId="17" fillId="0" borderId="103" xfId="0" applyFont="1" applyBorder="1" applyAlignment="1">
      <alignment horizontal="left" vertical="center"/>
    </xf>
    <xf numFmtId="0" fontId="17" fillId="0" borderId="104" xfId="0" applyFont="1" applyBorder="1" applyAlignment="1">
      <alignment horizontal="center" vertical="center" wrapText="1"/>
    </xf>
    <xf numFmtId="0" fontId="17" fillId="0" borderId="104" xfId="0" applyFont="1" applyBorder="1" applyAlignment="1">
      <alignment horizontal="left" vertical="center"/>
    </xf>
    <xf numFmtId="0" fontId="17" fillId="0" borderId="160" xfId="0" applyFont="1" applyBorder="1">
      <alignment vertical="center"/>
    </xf>
    <xf numFmtId="0" fontId="17" fillId="0" borderId="12" xfId="0" applyFont="1" applyBorder="1">
      <alignment vertical="center"/>
    </xf>
    <xf numFmtId="0" fontId="17" fillId="13" borderId="102" xfId="0" applyFont="1" applyFill="1" applyBorder="1" applyAlignment="1">
      <alignment horizontal="left" vertical="center"/>
    </xf>
    <xf numFmtId="0" fontId="17" fillId="13" borderId="160" xfId="0" applyFont="1" applyFill="1" applyBorder="1" applyAlignment="1">
      <alignment horizontal="left" vertical="center"/>
    </xf>
    <xf numFmtId="0" fontId="17" fillId="0" borderId="102" xfId="0" applyFont="1" applyBorder="1">
      <alignment vertical="center"/>
    </xf>
    <xf numFmtId="0" fontId="17" fillId="0" borderId="160" xfId="0" applyFont="1" applyBorder="1" applyAlignment="1">
      <alignment horizontal="left" vertical="center"/>
    </xf>
    <xf numFmtId="0" fontId="17" fillId="0" borderId="183" xfId="0" applyFont="1" applyBorder="1">
      <alignment vertical="center"/>
    </xf>
    <xf numFmtId="0" fontId="17" fillId="13" borderId="184" xfId="0" applyFont="1" applyFill="1" applyBorder="1" applyAlignment="1">
      <alignment horizontal="left" vertical="center"/>
    </xf>
    <xf numFmtId="0" fontId="17" fillId="13" borderId="183" xfId="0" applyFont="1" applyFill="1" applyBorder="1" applyAlignment="1">
      <alignment horizontal="left" vertical="center"/>
    </xf>
    <xf numFmtId="49" fontId="17" fillId="0" borderId="103" xfId="0" applyNumberFormat="1" applyFont="1" applyBorder="1" applyAlignment="1">
      <alignment horizontal="left" vertical="center"/>
    </xf>
    <xf numFmtId="0" fontId="38" fillId="0" borderId="30" xfId="0" applyFont="1" applyBorder="1">
      <alignment vertical="center"/>
    </xf>
    <xf numFmtId="49" fontId="12" fillId="0" borderId="110" xfId="0" applyNumberFormat="1" applyFont="1" applyBorder="1" applyAlignment="1">
      <alignment horizontal="center" vertical="center"/>
    </xf>
    <xf numFmtId="0" fontId="12" fillId="0" borderId="192" xfId="0" applyFont="1" applyBorder="1" applyAlignment="1">
      <alignment horizontal="center" vertical="center" shrinkToFit="1"/>
    </xf>
    <xf numFmtId="178" fontId="12" fillId="0" borderId="192" xfId="0" applyNumberFormat="1" applyFont="1" applyBorder="1" applyAlignment="1">
      <alignment horizontal="center" vertical="center" shrinkToFit="1"/>
    </xf>
    <xf numFmtId="0" fontId="12" fillId="0" borderId="193" xfId="0" applyFont="1" applyBorder="1" applyAlignment="1">
      <alignment horizontal="center" vertical="center" shrinkToFit="1"/>
    </xf>
    <xf numFmtId="0" fontId="12" fillId="0" borderId="194" xfId="0" applyFont="1" applyBorder="1" applyAlignment="1">
      <alignment horizontal="center" vertical="center" shrinkToFit="1"/>
    </xf>
    <xf numFmtId="0" fontId="12" fillId="0" borderId="195" xfId="0" applyFont="1" applyBorder="1" applyAlignment="1">
      <alignment horizontal="left" vertical="center"/>
    </xf>
    <xf numFmtId="0" fontId="12" fillId="0" borderId="197" xfId="0" applyFont="1" applyBorder="1" applyAlignment="1">
      <alignment horizontal="center" vertical="center" shrinkToFit="1"/>
    </xf>
    <xf numFmtId="178" fontId="12" fillId="14" borderId="198" xfId="0" applyNumberFormat="1" applyFont="1" applyFill="1" applyBorder="1" applyAlignment="1">
      <alignment horizontal="center" vertical="center" shrinkToFit="1"/>
    </xf>
    <xf numFmtId="178" fontId="12" fillId="14" borderId="194" xfId="0" applyNumberFormat="1" applyFont="1" applyFill="1" applyBorder="1" applyAlignment="1">
      <alignment horizontal="center" vertical="center" shrinkToFit="1"/>
    </xf>
    <xf numFmtId="0" fontId="12" fillId="0" borderId="198" xfId="0" applyFont="1" applyBorder="1" applyAlignment="1">
      <alignment horizontal="center" vertical="center" shrinkToFit="1"/>
    </xf>
    <xf numFmtId="0" fontId="12" fillId="0" borderId="199" xfId="0" applyFont="1" applyBorder="1" applyAlignment="1">
      <alignment horizontal="left" vertical="center"/>
    </xf>
    <xf numFmtId="178" fontId="12" fillId="14" borderId="201" xfId="0" applyNumberFormat="1" applyFont="1" applyFill="1" applyBorder="1" applyAlignment="1">
      <alignment horizontal="center" vertical="center" shrinkToFit="1"/>
    </xf>
    <xf numFmtId="0" fontId="19" fillId="0" borderId="192" xfId="0" applyFont="1" applyBorder="1" applyAlignment="1">
      <alignment horizontal="center" textRotation="255" shrinkToFit="1"/>
    </xf>
    <xf numFmtId="178" fontId="12" fillId="0" borderId="202" xfId="0" applyNumberFormat="1" applyFont="1" applyBorder="1" applyAlignment="1">
      <alignment vertical="center" shrinkToFit="1"/>
    </xf>
    <xf numFmtId="49" fontId="12" fillId="0" borderId="199" xfId="0" applyNumberFormat="1" applyFont="1" applyBorder="1" applyAlignment="1">
      <alignment horizontal="left" vertical="center"/>
    </xf>
    <xf numFmtId="49" fontId="12" fillId="7" borderId="207" xfId="0" applyNumberFormat="1" applyFont="1" applyFill="1" applyBorder="1" applyAlignment="1">
      <alignment horizontal="left" vertical="center"/>
    </xf>
    <xf numFmtId="49" fontId="12" fillId="0" borderId="208" xfId="0" applyNumberFormat="1" applyFont="1" applyBorder="1" applyAlignment="1">
      <alignment horizontal="left" vertical="center"/>
    </xf>
    <xf numFmtId="0" fontId="19" fillId="0" borderId="64" xfId="0" applyFont="1" applyBorder="1">
      <alignment vertical="center"/>
    </xf>
    <xf numFmtId="178" fontId="12" fillId="0" borderId="208" xfId="0" applyNumberFormat="1" applyFont="1" applyBorder="1" applyAlignment="1">
      <alignment horizontal="left" vertical="center"/>
    </xf>
    <xf numFmtId="0" fontId="12" fillId="0" borderId="208" xfId="0" applyFont="1" applyBorder="1" applyAlignment="1">
      <alignment horizontal="left" vertical="center"/>
    </xf>
    <xf numFmtId="0" fontId="19" fillId="0" borderId="195" xfId="0" applyFont="1" applyBorder="1" applyAlignment="1">
      <alignment horizontal="center" vertical="center"/>
    </xf>
    <xf numFmtId="0" fontId="19" fillId="0" borderId="199" xfId="0" applyFont="1" applyBorder="1" applyAlignment="1">
      <alignment horizontal="center" vertical="center"/>
    </xf>
    <xf numFmtId="0" fontId="19" fillId="0" borderId="207" xfId="0" applyFont="1" applyBorder="1" applyAlignment="1">
      <alignment horizontal="center" vertical="center"/>
    </xf>
    <xf numFmtId="0" fontId="19" fillId="0" borderId="205" xfId="0" applyFont="1" applyBorder="1" applyAlignment="1">
      <alignment horizontal="center" vertical="center"/>
    </xf>
    <xf numFmtId="0" fontId="19" fillId="0" borderId="41" xfId="0" applyFont="1" applyBorder="1">
      <alignment vertical="center"/>
    </xf>
    <xf numFmtId="0" fontId="19" fillId="0" borderId="40" xfId="0" applyFont="1" applyBorder="1">
      <alignment vertical="center"/>
    </xf>
    <xf numFmtId="0" fontId="19" fillId="0" borderId="43" xfId="0" applyFont="1" applyBorder="1">
      <alignment vertical="center"/>
    </xf>
    <xf numFmtId="49" fontId="19" fillId="0" borderId="40" xfId="0" applyNumberFormat="1" applyFont="1" applyBorder="1">
      <alignment vertical="center"/>
    </xf>
    <xf numFmtId="0" fontId="19" fillId="0" borderId="3" xfId="0" quotePrefix="1" applyFont="1" applyBorder="1">
      <alignment vertical="center"/>
    </xf>
    <xf numFmtId="0" fontId="19" fillId="0" borderId="0" xfId="0" applyFont="1" applyAlignment="1">
      <alignment horizontal="left" vertical="center" readingOrder="1"/>
    </xf>
    <xf numFmtId="49" fontId="12" fillId="0" borderId="207" xfId="0" applyNumberFormat="1" applyFont="1" applyBorder="1" applyAlignment="1">
      <alignment horizontal="left" vertical="center"/>
    </xf>
    <xf numFmtId="49" fontId="25" fillId="0" borderId="0" xfId="0" applyNumberFormat="1" applyFont="1" applyAlignment="1">
      <alignment horizontal="left" vertical="center"/>
    </xf>
    <xf numFmtId="49" fontId="12" fillId="7" borderId="196" xfId="0" applyNumberFormat="1" applyFont="1" applyFill="1" applyBorder="1" applyAlignment="1">
      <alignment horizontal="left" vertical="center"/>
    </xf>
    <xf numFmtId="49" fontId="12" fillId="7" borderId="197" xfId="0" applyNumberFormat="1" applyFont="1" applyFill="1" applyBorder="1" applyAlignment="1">
      <alignment horizontal="left" vertical="center"/>
    </xf>
    <xf numFmtId="49" fontId="12" fillId="0" borderId="195" xfId="0" applyNumberFormat="1" applyFont="1" applyBorder="1" applyAlignment="1">
      <alignment horizontal="left" vertical="center"/>
    </xf>
    <xf numFmtId="49" fontId="12" fillId="0" borderId="196" xfId="0" applyNumberFormat="1" applyFont="1" applyBorder="1" applyAlignment="1">
      <alignment horizontal="left" vertical="center"/>
    </xf>
    <xf numFmtId="49" fontId="12" fillId="0" borderId="197" xfId="0" applyNumberFormat="1" applyFont="1" applyBorder="1" applyAlignment="1">
      <alignment horizontal="left" vertical="center"/>
    </xf>
    <xf numFmtId="49" fontId="12" fillId="0" borderId="203" xfId="0" applyNumberFormat="1" applyFont="1" applyBorder="1" applyAlignment="1">
      <alignment horizontal="left" vertical="center"/>
    </xf>
    <xf numFmtId="49" fontId="12" fillId="0" borderId="205" xfId="0" applyNumberFormat="1" applyFont="1" applyBorder="1" applyAlignment="1">
      <alignment horizontal="left" vertical="center"/>
    </xf>
    <xf numFmtId="49" fontId="12" fillId="0" borderId="204" xfId="0" applyNumberFormat="1" applyFont="1" applyBorder="1" applyAlignment="1">
      <alignment horizontal="left" vertical="center"/>
    </xf>
    <xf numFmtId="49" fontId="12" fillId="0" borderId="206" xfId="0" applyNumberFormat="1" applyFont="1" applyBorder="1" applyAlignment="1">
      <alignment horizontal="left" vertical="center"/>
    </xf>
    <xf numFmtId="49" fontId="12" fillId="0" borderId="209" xfId="0" applyNumberFormat="1" applyFont="1" applyBorder="1" applyAlignment="1">
      <alignment horizontal="left" vertical="center"/>
    </xf>
    <xf numFmtId="49" fontId="12" fillId="8" borderId="196" xfId="0" applyNumberFormat="1" applyFont="1" applyFill="1" applyBorder="1" applyAlignment="1">
      <alignment horizontal="left" vertical="center"/>
    </xf>
    <xf numFmtId="49" fontId="12" fillId="8" borderId="197" xfId="0" applyNumberFormat="1" applyFont="1" applyFill="1" applyBorder="1" applyAlignment="1">
      <alignment horizontal="left" vertical="center"/>
    </xf>
    <xf numFmtId="49" fontId="12" fillId="0" borderId="0" xfId="0" applyNumberFormat="1" applyFont="1" applyAlignment="1">
      <alignment vertical="center" wrapText="1"/>
    </xf>
    <xf numFmtId="49" fontId="14" fillId="0" borderId="0" xfId="0" quotePrefix="1" applyNumberFormat="1" applyFont="1" applyAlignment="1">
      <alignment horizontal="left" vertical="center"/>
    </xf>
    <xf numFmtId="49" fontId="12" fillId="4" borderId="196" xfId="0" applyNumberFormat="1" applyFont="1" applyFill="1" applyBorder="1" applyAlignment="1">
      <alignment horizontal="left" vertical="center"/>
    </xf>
    <xf numFmtId="49" fontId="12" fillId="0" borderId="203" xfId="0" quotePrefix="1" applyNumberFormat="1" applyFont="1" applyBorder="1" applyAlignment="1">
      <alignment horizontal="left" vertical="center"/>
    </xf>
    <xf numFmtId="49" fontId="12" fillId="0" borderId="204" xfId="0" quotePrefix="1" applyNumberFormat="1" applyFont="1" applyBorder="1" applyAlignment="1">
      <alignment horizontal="left" vertical="center"/>
    </xf>
    <xf numFmtId="176" fontId="12" fillId="4" borderId="187" xfId="0" applyNumberFormat="1" applyFont="1" applyFill="1" applyBorder="1">
      <alignment vertical="center"/>
    </xf>
    <xf numFmtId="49" fontId="12" fillId="0" borderId="0" xfId="0" quotePrefix="1" applyNumberFormat="1" applyFont="1" applyAlignment="1">
      <alignment horizontal="left" vertical="center"/>
    </xf>
    <xf numFmtId="49" fontId="12" fillId="7" borderId="199" xfId="0" applyNumberFormat="1" applyFont="1" applyFill="1" applyBorder="1" applyAlignment="1">
      <alignment horizontal="left" vertical="center"/>
    </xf>
    <xf numFmtId="49" fontId="12" fillId="7" borderId="203" xfId="0" applyNumberFormat="1" applyFont="1" applyFill="1" applyBorder="1" applyAlignment="1">
      <alignment horizontal="left" vertical="center"/>
    </xf>
    <xf numFmtId="49" fontId="12" fillId="7" borderId="205" xfId="0" applyNumberFormat="1" applyFont="1" applyFill="1" applyBorder="1" applyAlignment="1">
      <alignment horizontal="left" vertical="center"/>
    </xf>
    <xf numFmtId="49" fontId="12" fillId="7" borderId="204" xfId="0" applyNumberFormat="1" applyFont="1" applyFill="1" applyBorder="1" applyAlignment="1">
      <alignment horizontal="left" vertical="center"/>
    </xf>
    <xf numFmtId="49" fontId="12" fillId="7" borderId="206" xfId="0" applyNumberFormat="1" applyFont="1" applyFill="1" applyBorder="1" applyAlignment="1">
      <alignment horizontal="left" vertical="center"/>
    </xf>
    <xf numFmtId="49" fontId="12" fillId="0" borderId="71" xfId="0" quotePrefix="1" applyNumberFormat="1" applyFont="1" applyBorder="1" applyAlignment="1">
      <alignment horizontal="left" vertical="center"/>
    </xf>
    <xf numFmtId="0" fontId="12" fillId="0" borderId="190" xfId="0" applyFont="1" applyBorder="1" applyAlignment="1">
      <alignment horizontal="left" vertical="center"/>
    </xf>
    <xf numFmtId="0" fontId="12" fillId="0" borderId="190" xfId="0" quotePrefix="1" applyFont="1" applyBorder="1" applyAlignment="1">
      <alignment horizontal="left" vertical="center"/>
    </xf>
    <xf numFmtId="49" fontId="12" fillId="0" borderId="195" xfId="0" quotePrefix="1" applyNumberFormat="1" applyFont="1" applyBorder="1" applyAlignment="1">
      <alignment horizontal="left" vertical="center"/>
    </xf>
    <xf numFmtId="49" fontId="12" fillId="0" borderId="196" xfId="0" quotePrefix="1" applyNumberFormat="1" applyFont="1" applyBorder="1" applyAlignment="1">
      <alignment horizontal="left" vertical="center"/>
    </xf>
    <xf numFmtId="49" fontId="46" fillId="0" borderId="0" xfId="0" applyNumberFormat="1" applyFont="1" applyAlignment="1">
      <alignment horizontal="left" vertical="center"/>
    </xf>
    <xf numFmtId="49" fontId="46" fillId="7" borderId="203" xfId="0" applyNumberFormat="1" applyFont="1" applyFill="1" applyBorder="1" applyAlignment="1">
      <alignment horizontal="left" vertical="center"/>
    </xf>
    <xf numFmtId="49" fontId="46" fillId="7" borderId="106" xfId="0" applyNumberFormat="1" applyFont="1" applyFill="1" applyBorder="1" applyAlignment="1">
      <alignment horizontal="left" vertical="center"/>
    </xf>
    <xf numFmtId="49" fontId="12" fillId="0" borderId="33" xfId="0" quotePrefix="1" applyNumberFormat="1" applyFont="1" applyBorder="1" applyAlignment="1">
      <alignment horizontal="left" vertical="center"/>
    </xf>
    <xf numFmtId="49" fontId="46" fillId="7" borderId="196" xfId="0" applyNumberFormat="1" applyFont="1" applyFill="1" applyBorder="1" applyAlignment="1">
      <alignment horizontal="left" vertical="center"/>
    </xf>
    <xf numFmtId="49" fontId="46" fillId="7" borderId="197" xfId="0" applyNumberFormat="1" applyFont="1" applyFill="1" applyBorder="1" applyAlignment="1">
      <alignment horizontal="left" vertical="center"/>
    </xf>
    <xf numFmtId="49" fontId="12" fillId="0" borderId="210" xfId="0" applyNumberFormat="1" applyFont="1" applyBorder="1" applyAlignment="1">
      <alignment horizontal="left" vertical="center"/>
    </xf>
    <xf numFmtId="49" fontId="12" fillId="0" borderId="211" xfId="0" applyNumberFormat="1" applyFont="1" applyBorder="1" applyAlignment="1">
      <alignment horizontal="left" vertical="center"/>
    </xf>
    <xf numFmtId="49" fontId="46" fillId="4" borderId="196" xfId="0" applyNumberFormat="1" applyFont="1" applyFill="1" applyBorder="1" applyAlignment="1">
      <alignment horizontal="left" vertical="center"/>
    </xf>
    <xf numFmtId="49" fontId="46" fillId="0" borderId="195" xfId="0" applyNumberFormat="1" applyFont="1" applyBorder="1" applyAlignment="1">
      <alignment horizontal="left" vertical="center"/>
    </xf>
    <xf numFmtId="49" fontId="46" fillId="0" borderId="196" xfId="0" applyNumberFormat="1" applyFont="1" applyBorder="1" applyAlignment="1">
      <alignment horizontal="left" vertical="center"/>
    </xf>
    <xf numFmtId="49" fontId="46" fillId="0" borderId="197" xfId="0" applyNumberFormat="1" applyFont="1" applyBorder="1" applyAlignment="1">
      <alignment horizontal="left" vertical="center"/>
    </xf>
    <xf numFmtId="176" fontId="46" fillId="0" borderId="0" xfId="0" applyNumberFormat="1" applyFont="1">
      <alignment vertical="center"/>
    </xf>
    <xf numFmtId="49" fontId="12" fillId="0" borderId="41" xfId="0" applyNumberFormat="1" applyFont="1" applyBorder="1" applyAlignment="1">
      <alignment horizontal="center" vertical="center"/>
    </xf>
    <xf numFmtId="49" fontId="12" fillId="0" borderId="41" xfId="0" applyNumberFormat="1" applyFont="1" applyBorder="1" applyAlignment="1">
      <alignment horizontal="left" vertical="center"/>
    </xf>
    <xf numFmtId="49" fontId="12" fillId="0" borderId="42" xfId="0" applyNumberFormat="1" applyFont="1" applyBorder="1" applyAlignment="1">
      <alignment horizontal="left" vertical="center"/>
    </xf>
    <xf numFmtId="49" fontId="12" fillId="0" borderId="77" xfId="0" applyNumberFormat="1" applyFont="1" applyBorder="1" applyAlignment="1">
      <alignment horizontal="left" vertical="center"/>
    </xf>
    <xf numFmtId="49" fontId="12" fillId="0" borderId="43" xfId="0" applyNumberFormat="1" applyFont="1" applyBorder="1" applyAlignment="1">
      <alignment horizontal="left" vertical="center"/>
    </xf>
    <xf numFmtId="49" fontId="14" fillId="0" borderId="203" xfId="0" applyNumberFormat="1" applyFont="1" applyBorder="1" applyAlignment="1">
      <alignment horizontal="left" vertical="center"/>
    </xf>
    <xf numFmtId="49" fontId="14" fillId="0" borderId="204" xfId="0" applyNumberFormat="1" applyFont="1" applyBorder="1" applyAlignment="1">
      <alignment horizontal="left" vertical="center"/>
    </xf>
    <xf numFmtId="49" fontId="12" fillId="0" borderId="197" xfId="0" quotePrefix="1" applyNumberFormat="1" applyFont="1" applyBorder="1" applyAlignment="1">
      <alignment horizontal="left" vertical="center"/>
    </xf>
    <xf numFmtId="176" fontId="12" fillId="4" borderId="205" xfId="0" applyNumberFormat="1" applyFont="1" applyFill="1" applyBorder="1">
      <alignment vertical="center"/>
    </xf>
    <xf numFmtId="176" fontId="12" fillId="4" borderId="206" xfId="0" applyNumberFormat="1" applyFont="1" applyFill="1" applyBorder="1">
      <alignment vertical="center"/>
    </xf>
    <xf numFmtId="49" fontId="12" fillId="7" borderId="212" xfId="0" applyNumberFormat="1" applyFont="1" applyFill="1" applyBorder="1" applyAlignment="1">
      <alignment horizontal="left" vertical="center"/>
    </xf>
    <xf numFmtId="49" fontId="12" fillId="7" borderId="193" xfId="0" applyNumberFormat="1" applyFont="1" applyFill="1" applyBorder="1" applyAlignment="1">
      <alignment horizontal="left" vertical="center"/>
    </xf>
    <xf numFmtId="49" fontId="12" fillId="0" borderId="213" xfId="0" applyNumberFormat="1" applyFont="1" applyBorder="1" applyAlignment="1">
      <alignment horizontal="left" vertical="center"/>
    </xf>
    <xf numFmtId="49" fontId="12" fillId="7" borderId="213" xfId="0" applyNumberFormat="1" applyFont="1" applyFill="1" applyBorder="1" applyAlignment="1">
      <alignment horizontal="left" vertical="center"/>
    </xf>
    <xf numFmtId="49" fontId="12" fillId="0" borderId="214" xfId="0" applyNumberFormat="1" applyFont="1" applyBorder="1" applyAlignment="1">
      <alignment horizontal="left" vertical="center"/>
    </xf>
    <xf numFmtId="49" fontId="12" fillId="0" borderId="215" xfId="0" applyNumberFormat="1" applyFont="1" applyBorder="1" applyAlignment="1">
      <alignment horizontal="left" vertical="center"/>
    </xf>
    <xf numFmtId="49" fontId="12" fillId="7" borderId="215" xfId="0" applyNumberFormat="1" applyFont="1" applyFill="1" applyBorder="1" applyAlignment="1">
      <alignment horizontal="left" vertical="center"/>
    </xf>
    <xf numFmtId="0" fontId="12" fillId="0" borderId="73" xfId="0" applyFont="1" applyBorder="1" applyAlignment="1">
      <alignment horizontal="left" vertical="center"/>
    </xf>
    <xf numFmtId="0" fontId="12" fillId="0" borderId="25" xfId="0" applyFont="1" applyBorder="1" applyAlignment="1">
      <alignment horizontal="left" vertical="center"/>
    </xf>
    <xf numFmtId="0" fontId="12" fillId="0" borderId="21" xfId="0" applyFont="1" applyBorder="1" applyAlignment="1">
      <alignment horizontal="left" vertical="center"/>
    </xf>
    <xf numFmtId="0" fontId="12" fillId="0" borderId="20" xfId="0" applyFont="1" applyBorder="1" applyAlignment="1">
      <alignment horizontal="left" vertical="center"/>
    </xf>
    <xf numFmtId="0" fontId="12" fillId="0" borderId="21" xfId="0" applyFont="1" applyBorder="1" applyAlignment="1">
      <alignment vertical="top"/>
    </xf>
    <xf numFmtId="0" fontId="56" fillId="0" borderId="0" xfId="0" applyFont="1" applyAlignment="1">
      <alignment vertical="top"/>
    </xf>
    <xf numFmtId="49" fontId="12" fillId="0" borderId="0" xfId="0" applyNumberFormat="1" applyFont="1" applyAlignment="1">
      <alignment horizontal="center" vertical="center"/>
    </xf>
    <xf numFmtId="0" fontId="12" fillId="0" borderId="0" xfId="0" applyFont="1" applyAlignment="1">
      <alignment horizontal="left" vertical="center" readingOrder="1"/>
    </xf>
    <xf numFmtId="0" fontId="46" fillId="0" borderId="0" xfId="0" applyFont="1">
      <alignment vertical="center"/>
    </xf>
    <xf numFmtId="0" fontId="12" fillId="0" borderId="22" xfId="0" applyFont="1" applyBorder="1" applyAlignment="1">
      <alignment horizontal="left" vertical="center"/>
    </xf>
    <xf numFmtId="0" fontId="12" fillId="0" borderId="23" xfId="0" applyFont="1" applyBorder="1" applyAlignment="1">
      <alignment vertical="top"/>
    </xf>
    <xf numFmtId="0" fontId="12" fillId="0" borderId="24" xfId="0" applyFont="1" applyBorder="1" applyAlignment="1">
      <alignment horizontal="left" vertical="center"/>
    </xf>
    <xf numFmtId="0" fontId="12" fillId="0" borderId="0" xfId="0" applyFont="1" applyAlignment="1">
      <alignment horizontal="left" vertical="center" wrapText="1"/>
    </xf>
    <xf numFmtId="49" fontId="14" fillId="0" borderId="10" xfId="0" applyNumberFormat="1" applyFont="1" applyBorder="1" applyAlignment="1">
      <alignment horizontal="centerContinuous" vertical="center"/>
    </xf>
    <xf numFmtId="0" fontId="14" fillId="0" borderId="11" xfId="0" applyFont="1" applyBorder="1" applyAlignment="1">
      <alignment horizontal="centerContinuous" vertical="center"/>
    </xf>
    <xf numFmtId="0" fontId="14" fillId="0" borderId="13" xfId="0" applyFont="1" applyBorder="1" applyAlignment="1">
      <alignment horizontal="centerContinuous" vertical="center"/>
    </xf>
    <xf numFmtId="49" fontId="12" fillId="0" borderId="78" xfId="0" applyNumberFormat="1" applyFont="1" applyBorder="1" applyAlignment="1">
      <alignment horizontal="center" vertical="center"/>
    </xf>
    <xf numFmtId="0" fontId="12" fillId="0" borderId="79" xfId="0" applyFont="1" applyBorder="1" applyAlignment="1">
      <alignment horizontal="center" vertical="center"/>
    </xf>
    <xf numFmtId="0" fontId="12" fillId="0" borderId="80" xfId="0" applyFont="1" applyBorder="1" applyAlignment="1">
      <alignment horizontal="center" vertical="center"/>
    </xf>
    <xf numFmtId="49" fontId="12" fillId="0" borderId="216" xfId="0" applyNumberFormat="1" applyFont="1" applyBorder="1" applyAlignment="1">
      <alignment horizontal="left" vertical="center"/>
    </xf>
    <xf numFmtId="49" fontId="12" fillId="0" borderId="217" xfId="0" applyNumberFormat="1" applyFont="1" applyBorder="1" applyAlignment="1">
      <alignment horizontal="left" vertical="center"/>
    </xf>
    <xf numFmtId="49" fontId="12" fillId="7" borderId="217" xfId="0" applyNumberFormat="1" applyFont="1" applyFill="1" applyBorder="1" applyAlignment="1">
      <alignment horizontal="left" vertical="center"/>
    </xf>
    <xf numFmtId="49" fontId="12" fillId="0" borderId="218" xfId="0" applyNumberFormat="1" applyFont="1" applyBorder="1" applyAlignment="1">
      <alignment horizontal="left" vertical="center"/>
    </xf>
    <xf numFmtId="49" fontId="12" fillId="7" borderId="218" xfId="0" applyNumberFormat="1" applyFont="1" applyFill="1" applyBorder="1" applyAlignment="1">
      <alignment horizontal="left" vertical="center"/>
    </xf>
    <xf numFmtId="49" fontId="12" fillId="7" borderId="219" xfId="0" applyNumberFormat="1" applyFont="1" applyFill="1" applyBorder="1" applyAlignment="1">
      <alignment horizontal="left" vertical="center"/>
    </xf>
    <xf numFmtId="49" fontId="12" fillId="0" borderId="220" xfId="0" applyNumberFormat="1" applyFont="1" applyBorder="1" applyAlignment="1">
      <alignment horizontal="left" vertical="center"/>
    </xf>
    <xf numFmtId="49" fontId="12" fillId="0" borderId="35" xfId="0" applyNumberFormat="1" applyFont="1" applyBorder="1" applyAlignment="1">
      <alignment vertical="center" shrinkToFit="1"/>
    </xf>
    <xf numFmtId="49" fontId="12" fillId="0" borderId="33" xfId="0" applyNumberFormat="1" applyFont="1" applyBorder="1" applyAlignment="1">
      <alignment vertical="center" shrinkToFit="1"/>
    </xf>
    <xf numFmtId="49" fontId="12" fillId="0" borderId="34" xfId="0" applyNumberFormat="1" applyFont="1" applyBorder="1" applyAlignment="1">
      <alignment vertical="center" shrinkToFit="1"/>
    </xf>
    <xf numFmtId="0" fontId="12" fillId="0" borderId="27" xfId="0" quotePrefix="1" applyFont="1" applyBorder="1" applyAlignment="1">
      <alignment horizontal="center" vertical="center" shrinkToFit="1"/>
    </xf>
    <xf numFmtId="0" fontId="12" fillId="0" borderId="36" xfId="0" quotePrefix="1" applyFont="1" applyBorder="1" applyAlignment="1">
      <alignment horizontal="center" vertical="center" shrinkToFit="1"/>
    </xf>
    <xf numFmtId="0" fontId="12" fillId="0" borderId="27" xfId="0" quotePrefix="1" applyFont="1" applyBorder="1" applyAlignment="1">
      <alignment horizontal="left" vertical="center"/>
    </xf>
    <xf numFmtId="0" fontId="12" fillId="0" borderId="27" xfId="0" quotePrefix="1" applyFont="1" applyBorder="1" applyAlignment="1">
      <alignment vertical="center" shrinkToFit="1"/>
    </xf>
    <xf numFmtId="0" fontId="12" fillId="0" borderId="36" xfId="0" quotePrefix="1" applyFont="1" applyBorder="1" applyAlignment="1">
      <alignment vertical="center" shrinkToFit="1"/>
    </xf>
    <xf numFmtId="49" fontId="12" fillId="0" borderId="35" xfId="0" applyNumberFormat="1" applyFont="1" applyBorder="1">
      <alignment vertical="center"/>
    </xf>
    <xf numFmtId="49" fontId="12" fillId="0" borderId="33" xfId="0" applyNumberFormat="1" applyFont="1" applyBorder="1">
      <alignment vertical="center"/>
    </xf>
    <xf numFmtId="49" fontId="12" fillId="0" borderId="34" xfId="0" applyNumberFormat="1" applyFont="1" applyBorder="1">
      <alignment vertical="center"/>
    </xf>
    <xf numFmtId="49" fontId="12" fillId="0" borderId="221" xfId="0" applyNumberFormat="1" applyFont="1" applyBorder="1" applyAlignment="1">
      <alignment horizontal="left" vertical="center"/>
    </xf>
    <xf numFmtId="0" fontId="12" fillId="0" borderId="69" xfId="0" applyFont="1" applyBorder="1" applyAlignment="1">
      <alignment horizontal="left" vertical="center"/>
    </xf>
    <xf numFmtId="49" fontId="12" fillId="7" borderId="196" xfId="0" applyNumberFormat="1" applyFont="1" applyFill="1" applyBorder="1" applyAlignment="1">
      <alignment horizontal="left" vertical="center" shrinkToFit="1"/>
    </xf>
    <xf numFmtId="49" fontId="12" fillId="7" borderId="197" xfId="0" applyNumberFormat="1" applyFont="1" applyFill="1" applyBorder="1" applyAlignment="1">
      <alignment horizontal="left" vertical="center" shrinkToFit="1"/>
    </xf>
    <xf numFmtId="49" fontId="12" fillId="7" borderId="224" xfId="0" applyNumberFormat="1" applyFont="1" applyFill="1" applyBorder="1" applyAlignment="1">
      <alignment horizontal="left" vertical="center"/>
    </xf>
    <xf numFmtId="49" fontId="12" fillId="0" borderId="224" xfId="0" applyNumberFormat="1" applyFont="1" applyBorder="1" applyAlignment="1">
      <alignment horizontal="left" vertical="center"/>
    </xf>
    <xf numFmtId="0" fontId="12" fillId="0" borderId="69" xfId="0" quotePrefix="1" applyFont="1" applyBorder="1">
      <alignment vertical="center"/>
    </xf>
    <xf numFmtId="0" fontId="12" fillId="0" borderId="69" xfId="0" quotePrefix="1" applyFont="1" applyBorder="1" applyAlignment="1">
      <alignment horizontal="left" vertical="center"/>
    </xf>
    <xf numFmtId="0" fontId="12" fillId="0" borderId="133" xfId="0" quotePrefix="1" applyFont="1" applyBorder="1" applyAlignment="1">
      <alignment horizontal="left" vertical="center"/>
    </xf>
    <xf numFmtId="0" fontId="12" fillId="0" borderId="133" xfId="0" quotePrefix="1" applyFont="1" applyBorder="1" applyAlignment="1">
      <alignment horizontal="center" vertical="center" shrinkToFit="1"/>
    </xf>
    <xf numFmtId="0" fontId="12" fillId="0" borderId="176" xfId="0" quotePrefix="1" applyFont="1" applyBorder="1" applyAlignment="1">
      <alignment horizontal="center" vertical="center" shrinkToFit="1"/>
    </xf>
    <xf numFmtId="49" fontId="12" fillId="7" borderId="195" xfId="0" applyNumberFormat="1" applyFont="1" applyFill="1" applyBorder="1" applyAlignment="1">
      <alignment horizontal="left" vertical="center"/>
    </xf>
    <xf numFmtId="49" fontId="12" fillId="4" borderId="195" xfId="0" applyNumberFormat="1" applyFont="1" applyFill="1" applyBorder="1" applyAlignment="1">
      <alignment horizontal="left" vertical="center"/>
    </xf>
    <xf numFmtId="49" fontId="12" fillId="4" borderId="197" xfId="0" applyNumberFormat="1" applyFont="1" applyFill="1" applyBorder="1" applyAlignment="1">
      <alignment horizontal="left" vertical="center"/>
    </xf>
    <xf numFmtId="49" fontId="12" fillId="8" borderId="195" xfId="0" applyNumberFormat="1" applyFont="1" applyFill="1" applyBorder="1" applyAlignment="1">
      <alignment horizontal="left" vertical="center"/>
    </xf>
    <xf numFmtId="0" fontId="12" fillId="8" borderId="197" xfId="0" applyFont="1" applyFill="1" applyBorder="1" applyAlignment="1">
      <alignment horizontal="left" vertical="center"/>
    </xf>
    <xf numFmtId="49" fontId="12" fillId="0" borderId="190" xfId="0" quotePrefix="1" applyNumberFormat="1" applyFont="1" applyBorder="1" applyAlignment="1">
      <alignment horizontal="left" vertical="center"/>
    </xf>
    <xf numFmtId="49" fontId="12" fillId="0" borderId="223" xfId="0" applyNumberFormat="1" applyFont="1" applyBorder="1" applyAlignment="1">
      <alignment horizontal="left" vertical="center"/>
    </xf>
    <xf numFmtId="49" fontId="12" fillId="0" borderId="222" xfId="0" applyNumberFormat="1" applyFont="1" applyBorder="1" applyAlignment="1">
      <alignment horizontal="left" vertical="center"/>
    </xf>
    <xf numFmtId="0" fontId="12" fillId="0" borderId="0" xfId="0" quotePrefix="1" applyFont="1" applyAlignment="1"/>
    <xf numFmtId="178" fontId="12" fillId="0" borderId="221" xfId="0" applyNumberFormat="1" applyFont="1" applyBorder="1" applyAlignment="1">
      <alignment horizontal="left" vertical="center"/>
    </xf>
    <xf numFmtId="49" fontId="12" fillId="0" borderId="219" xfId="0" applyNumberFormat="1" applyFont="1" applyBorder="1" applyAlignment="1">
      <alignment horizontal="left" vertical="center"/>
    </xf>
    <xf numFmtId="0" fontId="12" fillId="0" borderId="187" xfId="0" applyFont="1" applyBorder="1">
      <alignment vertical="center"/>
    </xf>
    <xf numFmtId="0" fontId="12" fillId="0" borderId="204" xfId="0" applyFont="1" applyBorder="1">
      <alignment vertical="center"/>
    </xf>
    <xf numFmtId="0" fontId="12" fillId="0" borderId="206" xfId="0" applyFont="1" applyBorder="1">
      <alignment vertical="center"/>
    </xf>
    <xf numFmtId="0" fontId="12" fillId="0" borderId="204" xfId="0" applyFont="1" applyBorder="1" applyAlignment="1">
      <alignment vertical="top"/>
    </xf>
    <xf numFmtId="0" fontId="12" fillId="0" borderId="196" xfId="0" applyFont="1" applyBorder="1" applyAlignment="1">
      <alignment vertical="top"/>
    </xf>
    <xf numFmtId="49" fontId="12" fillId="5" borderId="26" xfId="0" applyNumberFormat="1" applyFont="1" applyFill="1" applyBorder="1" applyAlignment="1">
      <alignment horizontal="left" vertical="center"/>
    </xf>
    <xf numFmtId="49" fontId="46" fillId="4" borderId="195" xfId="0" applyNumberFormat="1" applyFont="1" applyFill="1" applyBorder="1" applyAlignment="1">
      <alignment horizontal="left" vertical="center"/>
    </xf>
    <xf numFmtId="49" fontId="46" fillId="4" borderId="197" xfId="0" applyNumberFormat="1" applyFont="1" applyFill="1" applyBorder="1" applyAlignment="1">
      <alignment horizontal="left" vertical="center"/>
    </xf>
    <xf numFmtId="0" fontId="12" fillId="0" borderId="196" xfId="0" applyFont="1" applyBorder="1">
      <alignment vertical="center"/>
    </xf>
    <xf numFmtId="0" fontId="12" fillId="0" borderId="197" xfId="0" applyFont="1" applyBorder="1">
      <alignment vertical="center"/>
    </xf>
    <xf numFmtId="0" fontId="12" fillId="0" borderId="196" xfId="0" applyFont="1" applyBorder="1" applyAlignment="1"/>
    <xf numFmtId="0" fontId="12" fillId="0" borderId="197" xfId="0" applyFont="1" applyBorder="1" applyAlignment="1"/>
    <xf numFmtId="0" fontId="12" fillId="0" borderId="195" xfId="0" applyFont="1" applyBorder="1">
      <alignment vertical="center"/>
    </xf>
    <xf numFmtId="49" fontId="60" fillId="0" borderId="10" xfId="0" applyNumberFormat="1" applyFont="1" applyBorder="1" applyAlignment="1">
      <alignment horizontal="centerContinuous" vertical="center"/>
    </xf>
    <xf numFmtId="0" fontId="60" fillId="0" borderId="11" xfId="0" applyFont="1" applyBorder="1" applyAlignment="1">
      <alignment horizontal="centerContinuous" vertical="center"/>
    </xf>
    <xf numFmtId="0" fontId="60" fillId="0" borderId="13" xfId="0" applyFont="1" applyBorder="1" applyAlignment="1">
      <alignment horizontal="centerContinuous" vertical="center"/>
    </xf>
    <xf numFmtId="49" fontId="57" fillId="0" borderId="78" xfId="0" applyNumberFormat="1" applyFont="1" applyBorder="1" applyAlignment="1">
      <alignment horizontal="center" vertical="center"/>
    </xf>
    <xf numFmtId="0" fontId="57" fillId="0" borderId="79" xfId="0" applyFont="1" applyBorder="1" applyAlignment="1">
      <alignment horizontal="center" vertical="center"/>
    </xf>
    <xf numFmtId="0" fontId="57" fillId="0" borderId="80" xfId="0" applyFont="1" applyBorder="1" applyAlignment="1">
      <alignment horizontal="center" vertical="center"/>
    </xf>
    <xf numFmtId="0" fontId="12" fillId="0" borderId="196" xfId="0" quotePrefix="1" applyFont="1" applyBorder="1">
      <alignment vertical="center"/>
    </xf>
    <xf numFmtId="0" fontId="12" fillId="0" borderId="0" xfId="0" applyFont="1" applyAlignment="1"/>
    <xf numFmtId="49" fontId="12" fillId="0" borderId="196" xfId="0" applyNumberFormat="1" applyFont="1" applyBorder="1">
      <alignment vertical="center"/>
    </xf>
    <xf numFmtId="49" fontId="12" fillId="0" borderId="197" xfId="0" applyNumberFormat="1" applyFont="1" applyBorder="1">
      <alignment vertical="center"/>
    </xf>
    <xf numFmtId="0" fontId="12" fillId="0" borderId="226" xfId="0" applyFont="1" applyBorder="1" applyAlignment="1"/>
    <xf numFmtId="0" fontId="12" fillId="0" borderId="227" xfId="0" applyFont="1" applyBorder="1" applyAlignment="1"/>
    <xf numFmtId="49" fontId="12" fillId="0" borderId="226" xfId="0" applyNumberFormat="1" applyFont="1" applyBorder="1">
      <alignment vertical="center"/>
    </xf>
    <xf numFmtId="0" fontId="12" fillId="0" borderId="226" xfId="0" applyFont="1" applyBorder="1">
      <alignment vertical="center"/>
    </xf>
    <xf numFmtId="0" fontId="12" fillId="6" borderId="224" xfId="0" applyFont="1" applyFill="1" applyBorder="1" applyAlignment="1">
      <alignment horizontal="center" vertical="center"/>
    </xf>
    <xf numFmtId="49" fontId="46" fillId="0" borderId="0" xfId="11" applyNumberFormat="1" applyFont="1">
      <alignment vertical="center"/>
    </xf>
    <xf numFmtId="49" fontId="12" fillId="0" borderId="0" xfId="0" applyNumberFormat="1" applyFont="1">
      <alignment vertical="center"/>
    </xf>
    <xf numFmtId="49" fontId="12" fillId="0" borderId="196" xfId="0" quotePrefix="1" applyNumberFormat="1" applyFont="1" applyBorder="1">
      <alignment vertical="center"/>
    </xf>
    <xf numFmtId="49" fontId="12" fillId="0" borderId="225" xfId="0" applyNumberFormat="1" applyFont="1" applyBorder="1" applyAlignment="1">
      <alignment horizontal="left" vertical="center"/>
    </xf>
    <xf numFmtId="49" fontId="12" fillId="0" borderId="226" xfId="0" applyNumberFormat="1" applyFont="1" applyBorder="1" applyAlignment="1">
      <alignment horizontal="left" vertical="center"/>
    </xf>
    <xf numFmtId="49" fontId="12" fillId="0" borderId="227" xfId="0" applyNumberFormat="1" applyFont="1" applyBorder="1" applyAlignment="1">
      <alignment horizontal="left" vertical="center"/>
    </xf>
    <xf numFmtId="49" fontId="12" fillId="7" borderId="225" xfId="0" applyNumberFormat="1" applyFont="1" applyFill="1" applyBorder="1" applyAlignment="1">
      <alignment horizontal="left" vertical="center"/>
    </xf>
    <xf numFmtId="49" fontId="12" fillId="7" borderId="226" xfId="0" applyNumberFormat="1" applyFont="1" applyFill="1" applyBorder="1" applyAlignment="1">
      <alignment horizontal="left" vertical="center"/>
    </xf>
    <xf numFmtId="0" fontId="12" fillId="0" borderId="227" xfId="0" applyFont="1" applyBorder="1">
      <alignment vertical="center"/>
    </xf>
    <xf numFmtId="49" fontId="12" fillId="7" borderId="227" xfId="0" applyNumberFormat="1" applyFont="1" applyFill="1" applyBorder="1" applyAlignment="1">
      <alignment horizontal="left" vertical="center"/>
    </xf>
    <xf numFmtId="0" fontId="12" fillId="0" borderId="225" xfId="0" applyFont="1" applyBorder="1" applyAlignment="1">
      <alignment horizontal="left" vertical="center"/>
    </xf>
    <xf numFmtId="49" fontId="12" fillId="0" borderId="228" xfId="0" applyNumberFormat="1" applyFont="1" applyBorder="1" applyAlignment="1">
      <alignment horizontal="left" vertical="center"/>
    </xf>
    <xf numFmtId="0" fontId="12" fillId="0" borderId="229" xfId="0" applyFont="1" applyBorder="1">
      <alignment vertical="center"/>
    </xf>
    <xf numFmtId="0" fontId="12" fillId="0" borderId="193" xfId="0" applyFont="1" applyBorder="1">
      <alignment vertical="center"/>
    </xf>
    <xf numFmtId="0" fontId="12" fillId="0" borderId="228" xfId="0" applyFont="1" applyBorder="1" applyAlignment="1">
      <alignment horizontal="left" vertical="center"/>
    </xf>
    <xf numFmtId="49" fontId="12" fillId="0" borderId="229" xfId="0" applyNumberFormat="1" applyFont="1" applyBorder="1" applyAlignment="1">
      <alignment horizontal="left" vertical="center"/>
    </xf>
    <xf numFmtId="49" fontId="12" fillId="0" borderId="193" xfId="0" applyNumberFormat="1" applyFont="1" applyBorder="1" applyAlignment="1">
      <alignment horizontal="left" vertical="center"/>
    </xf>
    <xf numFmtId="0" fontId="12" fillId="0" borderId="225" xfId="0" quotePrefix="1" applyFont="1" applyBorder="1" applyAlignment="1">
      <alignment horizontal="left" vertical="center"/>
    </xf>
    <xf numFmtId="0" fontId="12" fillId="0" borderId="229" xfId="0" applyFont="1" applyBorder="1" applyAlignment="1">
      <alignment horizontal="left" vertical="center"/>
    </xf>
    <xf numFmtId="0" fontId="12" fillId="0" borderId="193" xfId="0" applyFont="1" applyBorder="1" applyAlignment="1">
      <alignment horizontal="left" vertical="center"/>
    </xf>
    <xf numFmtId="0" fontId="12" fillId="0" borderId="226" xfId="0" applyFont="1" applyBorder="1" applyAlignment="1">
      <alignment horizontal="left" vertical="center"/>
    </xf>
    <xf numFmtId="49" fontId="46" fillId="0" borderId="225" xfId="9" applyNumberFormat="1" applyFont="1" applyBorder="1">
      <alignment vertical="center"/>
    </xf>
    <xf numFmtId="0" fontId="12" fillId="0" borderId="228" xfId="0" applyFont="1" applyBorder="1">
      <alignment vertical="center"/>
    </xf>
    <xf numFmtId="0" fontId="12" fillId="0" borderId="229" xfId="0" applyFont="1" applyBorder="1" applyAlignment="1"/>
    <xf numFmtId="0" fontId="12" fillId="0" borderId="193" xfId="0" applyFont="1" applyBorder="1" applyAlignment="1"/>
    <xf numFmtId="0" fontId="12" fillId="6" borderId="187" xfId="0" applyFont="1" applyFill="1" applyBorder="1" applyAlignment="1">
      <alignment horizontal="center" vertical="center"/>
    </xf>
    <xf numFmtId="0" fontId="12" fillId="0" borderId="224" xfId="0" applyFont="1" applyBorder="1">
      <alignment vertical="center"/>
    </xf>
    <xf numFmtId="0" fontId="12" fillId="0" borderId="187" xfId="0" applyFont="1" applyBorder="1" applyAlignment="1"/>
    <xf numFmtId="0" fontId="12" fillId="6" borderId="205" xfId="0" applyFont="1" applyFill="1" applyBorder="1" applyAlignment="1">
      <alignment horizontal="center" vertical="center"/>
    </xf>
    <xf numFmtId="0" fontId="12" fillId="6" borderId="206" xfId="0" applyFont="1" applyFill="1" applyBorder="1" applyAlignment="1">
      <alignment horizontal="center" vertical="center"/>
    </xf>
    <xf numFmtId="0" fontId="12" fillId="0" borderId="205" xfId="0" applyFont="1" applyBorder="1">
      <alignment vertical="center"/>
    </xf>
    <xf numFmtId="0" fontId="12" fillId="0" borderId="204" xfId="0" applyFont="1" applyBorder="1" applyAlignment="1"/>
    <xf numFmtId="0" fontId="12" fillId="0" borderId="206" xfId="0" applyFont="1" applyBorder="1" applyAlignment="1"/>
    <xf numFmtId="49" fontId="12" fillId="0" borderId="227" xfId="0" applyNumberFormat="1" applyFont="1" applyBorder="1">
      <alignment vertical="center"/>
    </xf>
    <xf numFmtId="0" fontId="12" fillId="0" borderId="226" xfId="0" quotePrefix="1" applyFont="1" applyBorder="1">
      <alignment vertical="center"/>
    </xf>
    <xf numFmtId="49" fontId="12" fillId="0" borderId="225" xfId="0" quotePrefix="1" applyNumberFormat="1" applyFont="1" applyBorder="1" applyAlignment="1">
      <alignment horizontal="left" vertical="center"/>
    </xf>
    <xf numFmtId="49" fontId="12" fillId="0" borderId="226" xfId="0" applyNumberFormat="1" applyFont="1" applyBorder="1" applyAlignment="1">
      <alignment horizontal="left" vertical="center" wrapText="1"/>
    </xf>
    <xf numFmtId="49" fontId="12" fillId="0" borderId="227" xfId="0" applyNumberFormat="1" applyFont="1" applyBorder="1" applyAlignment="1">
      <alignment horizontal="left" vertical="center" wrapText="1"/>
    </xf>
    <xf numFmtId="185" fontId="12" fillId="0" borderId="86" xfId="0" applyNumberFormat="1" applyFont="1" applyBorder="1" applyAlignment="1">
      <alignment horizontal="left" vertical="center"/>
    </xf>
    <xf numFmtId="49" fontId="12" fillId="4" borderId="225" xfId="0" applyNumberFormat="1" applyFont="1" applyFill="1" applyBorder="1" applyAlignment="1">
      <alignment horizontal="left" vertical="center"/>
    </xf>
    <xf numFmtId="49" fontId="12" fillId="4" borderId="226" xfId="0" applyNumberFormat="1" applyFont="1" applyFill="1" applyBorder="1" applyAlignment="1">
      <alignment horizontal="left" vertical="center"/>
    </xf>
    <xf numFmtId="49" fontId="12" fillId="4" borderId="227" xfId="0" applyNumberFormat="1" applyFont="1" applyFill="1" applyBorder="1" applyAlignment="1">
      <alignment horizontal="left" vertical="center"/>
    </xf>
    <xf numFmtId="0" fontId="12" fillId="24" borderId="128" xfId="0" applyFont="1" applyFill="1" applyBorder="1">
      <alignment vertical="center"/>
    </xf>
    <xf numFmtId="0" fontId="12" fillId="24" borderId="2" xfId="0" applyFont="1" applyFill="1" applyBorder="1" applyAlignment="1">
      <alignment horizontal="center" vertical="center"/>
    </xf>
    <xf numFmtId="0" fontId="12" fillId="24" borderId="3" xfId="0" applyFont="1" applyFill="1" applyBorder="1">
      <alignment vertical="center"/>
    </xf>
    <xf numFmtId="0" fontId="12" fillId="24" borderId="112" xfId="0" applyFont="1" applyFill="1" applyBorder="1">
      <alignment vertical="center"/>
    </xf>
    <xf numFmtId="0" fontId="12" fillId="24" borderId="160" xfId="0" applyFont="1" applyFill="1" applyBorder="1" applyAlignment="1">
      <alignment vertical="center" wrapText="1" shrinkToFit="1"/>
    </xf>
    <xf numFmtId="0" fontId="12" fillId="24" borderId="160" xfId="0" applyFont="1" applyFill="1" applyBorder="1" applyAlignment="1">
      <alignment horizontal="center" vertical="center" shrinkToFit="1"/>
    </xf>
    <xf numFmtId="178" fontId="12" fillId="24" borderId="112" xfId="0" applyNumberFormat="1" applyFont="1" applyFill="1" applyBorder="1" applyAlignment="1">
      <alignment horizontal="center" vertical="center" shrinkToFit="1"/>
    </xf>
    <xf numFmtId="178" fontId="12" fillId="24" borderId="160" xfId="0" applyNumberFormat="1" applyFont="1" applyFill="1" applyBorder="1" applyAlignment="1">
      <alignment horizontal="center" vertical="center" shrinkToFit="1"/>
    </xf>
    <xf numFmtId="178" fontId="12" fillId="24" borderId="113" xfId="0" applyNumberFormat="1" applyFont="1" applyFill="1" applyBorder="1" applyAlignment="1">
      <alignment horizontal="center" vertical="center" shrinkToFit="1"/>
    </xf>
    <xf numFmtId="0" fontId="12" fillId="24" borderId="0" xfId="0" applyFont="1" applyFill="1">
      <alignment vertical="center"/>
    </xf>
    <xf numFmtId="0" fontId="12" fillId="24" borderId="85" xfId="0" applyFont="1" applyFill="1" applyBorder="1" applyAlignment="1">
      <alignment horizontal="center" vertical="center" wrapText="1" shrinkToFit="1"/>
    </xf>
    <xf numFmtId="0" fontId="12" fillId="24" borderId="158" xfId="0" applyFont="1" applyFill="1" applyBorder="1" applyAlignment="1">
      <alignment horizontal="center" vertical="center" shrinkToFit="1"/>
    </xf>
    <xf numFmtId="0" fontId="12" fillId="24" borderId="195" xfId="0" applyFont="1" applyFill="1" applyBorder="1" applyAlignment="1">
      <alignment horizontal="left" vertical="center"/>
    </xf>
    <xf numFmtId="0" fontId="12" fillId="24" borderId="111" xfId="0" applyFont="1" applyFill="1" applyBorder="1" applyAlignment="1">
      <alignment horizontal="center" vertical="center" shrinkToFit="1"/>
    </xf>
    <xf numFmtId="178" fontId="12" fillId="24" borderId="56" xfId="0" applyNumberFormat="1" applyFont="1" applyFill="1" applyBorder="1" applyAlignment="1">
      <alignment vertical="center" shrinkToFit="1"/>
    </xf>
    <xf numFmtId="178" fontId="12" fillId="24" borderId="159" xfId="0" applyNumberFormat="1" applyFont="1" applyFill="1" applyBorder="1" applyAlignment="1">
      <alignment horizontal="center" vertical="center" shrinkToFit="1"/>
    </xf>
    <xf numFmtId="178" fontId="12" fillId="24" borderId="158" xfId="0" applyNumberFormat="1" applyFont="1" applyFill="1" applyBorder="1" applyAlignment="1">
      <alignment horizontal="center" vertical="center" shrinkToFit="1"/>
    </xf>
    <xf numFmtId="178" fontId="12" fillId="24" borderId="178" xfId="0" applyNumberFormat="1" applyFont="1" applyFill="1" applyBorder="1" applyAlignment="1">
      <alignment horizontal="center" vertical="center" shrinkToFit="1"/>
    </xf>
    <xf numFmtId="0" fontId="12" fillId="24" borderId="64" xfId="0" applyFont="1" applyFill="1" applyBorder="1" applyAlignment="1">
      <alignment horizontal="left" vertical="center"/>
    </xf>
    <xf numFmtId="0" fontId="12" fillId="24" borderId="106" xfId="0" applyFont="1" applyFill="1" applyBorder="1" applyAlignment="1">
      <alignment horizontal="center" vertical="center" shrinkToFit="1"/>
    </xf>
    <xf numFmtId="186" fontId="53" fillId="21" borderId="0" xfId="14" applyNumberFormat="1" applyFill="1" applyAlignment="1">
      <alignment horizontal="center" vertical="top" wrapText="1"/>
    </xf>
    <xf numFmtId="186" fontId="62" fillId="21" borderId="0" xfId="6" applyNumberFormat="1" applyFont="1" applyFill="1" applyAlignment="1">
      <alignment horizontal="left" vertical="center" wrapText="1"/>
    </xf>
    <xf numFmtId="49" fontId="50" fillId="0" borderId="205" xfId="8" applyNumberFormat="1" applyFont="1" applyBorder="1" applyAlignment="1">
      <alignment horizontal="center" vertical="center"/>
    </xf>
    <xf numFmtId="186" fontId="52" fillId="23" borderId="0" xfId="8" quotePrefix="1" applyNumberFormat="1" applyFont="1" applyFill="1" applyAlignment="1">
      <alignment horizontal="left" vertical="top"/>
    </xf>
    <xf numFmtId="187" fontId="51" fillId="0" borderId="0" xfId="8" applyNumberFormat="1" applyFont="1" applyAlignment="1">
      <alignment horizontal="center" vertical="center"/>
    </xf>
    <xf numFmtId="186" fontId="52" fillId="23" borderId="0" xfId="8" applyNumberFormat="1" applyFont="1" applyFill="1" applyAlignment="1">
      <alignment horizontal="center" vertical="top"/>
    </xf>
    <xf numFmtId="0" fontId="35" fillId="0" borderId="0" xfId="0" applyFont="1">
      <alignment vertical="center"/>
    </xf>
    <xf numFmtId="0" fontId="67" fillId="0" borderId="0" xfId="0" applyFont="1">
      <alignment vertical="center"/>
    </xf>
    <xf numFmtId="0" fontId="68" fillId="0" borderId="0" xfId="0" applyFont="1">
      <alignment vertical="center"/>
    </xf>
    <xf numFmtId="0" fontId="67" fillId="0" borderId="2" xfId="0" applyFont="1" applyBorder="1">
      <alignment vertical="center"/>
    </xf>
    <xf numFmtId="0" fontId="67" fillId="0" borderId="4" xfId="0" applyFont="1" applyBorder="1">
      <alignment vertical="center"/>
    </xf>
    <xf numFmtId="0" fontId="12" fillId="0" borderId="227" xfId="0" applyFont="1" applyBorder="1" applyAlignment="1">
      <alignment horizontal="left" vertical="center"/>
    </xf>
    <xf numFmtId="49" fontId="68" fillId="0" borderId="0" xfId="0" applyNumberFormat="1" applyFont="1" applyAlignment="1">
      <alignment horizontal="left" vertical="center"/>
    </xf>
    <xf numFmtId="0" fontId="68" fillId="0" borderId="0" xfId="0" applyFont="1" applyAlignment="1">
      <alignment horizontal="left" vertical="center"/>
    </xf>
    <xf numFmtId="49" fontId="12" fillId="0" borderId="26" xfId="0" applyNumberFormat="1" applyFont="1" applyBorder="1">
      <alignment vertical="center"/>
    </xf>
    <xf numFmtId="49" fontId="12" fillId="0" borderId="27" xfId="0" applyNumberFormat="1" applyFont="1" applyBorder="1">
      <alignment vertical="center"/>
    </xf>
    <xf numFmtId="49" fontId="12" fillId="0" borderId="36" xfId="0" applyNumberFormat="1" applyFont="1" applyBorder="1">
      <alignment vertical="center"/>
    </xf>
    <xf numFmtId="0" fontId="12" fillId="0" borderId="224" xfId="0" applyFont="1" applyBorder="1" applyAlignment="1">
      <alignment vertical="top"/>
    </xf>
    <xf numFmtId="0" fontId="12" fillId="0" borderId="205" xfId="0" applyFont="1" applyBorder="1" applyAlignment="1">
      <alignment vertical="top"/>
    </xf>
    <xf numFmtId="0" fontId="12" fillId="7" borderId="225" xfId="0" applyFont="1" applyFill="1" applyBorder="1">
      <alignment vertical="center"/>
    </xf>
    <xf numFmtId="0" fontId="12" fillId="7" borderId="227" xfId="0" applyFont="1" applyFill="1" applyBorder="1">
      <alignment vertical="center"/>
    </xf>
    <xf numFmtId="0" fontId="12" fillId="7" borderId="228" xfId="0" applyFont="1" applyFill="1" applyBorder="1">
      <alignment vertical="center"/>
    </xf>
    <xf numFmtId="0" fontId="12" fillId="7" borderId="224" xfId="0" applyFont="1" applyFill="1" applyBorder="1">
      <alignment vertical="center"/>
    </xf>
    <xf numFmtId="0" fontId="12" fillId="7" borderId="187" xfId="0" applyFont="1" applyFill="1" applyBorder="1">
      <alignment vertical="center"/>
    </xf>
    <xf numFmtId="0" fontId="12" fillId="7" borderId="205" xfId="0" applyFont="1" applyFill="1" applyBorder="1">
      <alignment vertical="center"/>
    </xf>
    <xf numFmtId="0" fontId="12" fillId="7" borderId="206" xfId="0" applyFont="1" applyFill="1" applyBorder="1">
      <alignment vertical="center"/>
    </xf>
    <xf numFmtId="176" fontId="12" fillId="4" borderId="224" xfId="0" applyNumberFormat="1" applyFont="1" applyFill="1" applyBorder="1">
      <alignment vertical="center"/>
    </xf>
    <xf numFmtId="49" fontId="12" fillId="0" borderId="228" xfId="0" quotePrefix="1" applyNumberFormat="1" applyFont="1" applyBorder="1" applyAlignment="1">
      <alignment horizontal="left" vertical="center"/>
    </xf>
    <xf numFmtId="49" fontId="12" fillId="0" borderId="224" xfId="0" quotePrefix="1" applyNumberFormat="1" applyFont="1" applyBorder="1" applyAlignment="1">
      <alignment horizontal="left" vertical="center"/>
    </xf>
    <xf numFmtId="49" fontId="12" fillId="0" borderId="205" xfId="0" quotePrefix="1" applyNumberFormat="1" applyFont="1" applyBorder="1" applyAlignment="1">
      <alignment horizontal="left" vertical="center"/>
    </xf>
    <xf numFmtId="49" fontId="12" fillId="7" borderId="228" xfId="1" applyNumberFormat="1" applyFont="1" applyFill="1" applyBorder="1" applyAlignment="1">
      <alignment horizontal="left" vertical="center"/>
    </xf>
    <xf numFmtId="49" fontId="12" fillId="7" borderId="229" xfId="1" applyNumberFormat="1" applyFont="1" applyFill="1" applyBorder="1" applyAlignment="1">
      <alignment horizontal="left" vertical="center"/>
    </xf>
    <xf numFmtId="49" fontId="12" fillId="7" borderId="106" xfId="1" applyNumberFormat="1" applyFont="1" applyFill="1" applyBorder="1" applyAlignment="1">
      <alignment horizontal="left" vertical="center"/>
    </xf>
    <xf numFmtId="49" fontId="12" fillId="0" borderId="35" xfId="1" applyNumberFormat="1" applyFont="1" applyBorder="1" applyAlignment="1">
      <alignment horizontal="left" vertical="center"/>
    </xf>
    <xf numFmtId="49" fontId="12" fillId="0" borderId="33" xfId="1" applyNumberFormat="1" applyFont="1" applyBorder="1" applyAlignment="1">
      <alignment horizontal="left" vertical="center"/>
    </xf>
    <xf numFmtId="49" fontId="12" fillId="0" borderId="34" xfId="1" applyNumberFormat="1" applyFont="1" applyBorder="1" applyAlignment="1">
      <alignment horizontal="left" vertical="center"/>
    </xf>
    <xf numFmtId="49" fontId="12" fillId="7" borderId="205" xfId="1" applyNumberFormat="1" applyFont="1" applyFill="1" applyBorder="1" applyAlignment="1">
      <alignment horizontal="left" vertical="center"/>
    </xf>
    <xf numFmtId="49" fontId="12" fillId="7" borderId="204" xfId="1" applyNumberFormat="1" applyFont="1" applyFill="1" applyBorder="1" applyAlignment="1">
      <alignment horizontal="left" vertical="center"/>
    </xf>
    <xf numFmtId="49" fontId="12" fillId="7" borderId="206" xfId="1" applyNumberFormat="1" applyFont="1" applyFill="1" applyBorder="1" applyAlignment="1">
      <alignment horizontal="left" vertical="center"/>
    </xf>
    <xf numFmtId="49" fontId="12" fillId="0" borderId="39" xfId="1" applyNumberFormat="1" applyFont="1" applyBorder="1" applyAlignment="1">
      <alignment horizontal="left" vertical="center"/>
    </xf>
    <xf numFmtId="49" fontId="12" fillId="0" borderId="37" xfId="1" applyNumberFormat="1" applyFont="1" applyBorder="1" applyAlignment="1">
      <alignment horizontal="left" vertical="center"/>
    </xf>
    <xf numFmtId="49" fontId="12" fillId="0" borderId="38" xfId="1" applyNumberFormat="1" applyFont="1" applyBorder="1" applyAlignment="1">
      <alignment horizontal="left" vertical="center"/>
    </xf>
    <xf numFmtId="49" fontId="12" fillId="0" borderId="66" xfId="1" applyNumberFormat="1" applyFont="1" applyBorder="1" applyAlignment="1">
      <alignment horizontal="left" vertical="center"/>
    </xf>
    <xf numFmtId="49" fontId="12" fillId="0" borderId="67" xfId="1" applyNumberFormat="1" applyFont="1" applyBorder="1" applyAlignment="1">
      <alignment horizontal="left" vertical="center"/>
    </xf>
    <xf numFmtId="49" fontId="12" fillId="7" borderId="224" xfId="1" applyNumberFormat="1" applyFont="1" applyFill="1" applyBorder="1" applyAlignment="1">
      <alignment horizontal="left" vertical="center"/>
    </xf>
    <xf numFmtId="49" fontId="12" fillId="7" borderId="0" xfId="1" applyNumberFormat="1" applyFont="1" applyFill="1" applyAlignment="1">
      <alignment horizontal="left" vertical="center"/>
    </xf>
    <xf numFmtId="49" fontId="12" fillId="7" borderId="187" xfId="1" applyNumberFormat="1" applyFont="1" applyFill="1" applyBorder="1" applyAlignment="1">
      <alignment horizontal="left" vertical="center"/>
    </xf>
    <xf numFmtId="49" fontId="12" fillId="0" borderId="26" xfId="1" applyNumberFormat="1" applyFont="1" applyBorder="1" applyAlignment="1">
      <alignment horizontal="left" vertical="center"/>
    </xf>
    <xf numFmtId="49" fontId="12" fillId="0" borderId="27" xfId="1" applyNumberFormat="1" applyFont="1" applyBorder="1" applyAlignment="1">
      <alignment horizontal="left" vertical="center"/>
    </xf>
    <xf numFmtId="49" fontId="12" fillId="0" borderId="68" xfId="1" applyNumberFormat="1" applyFont="1" applyBorder="1" applyAlignment="1">
      <alignment horizontal="left" vertical="center"/>
    </xf>
    <xf numFmtId="49" fontId="12" fillId="0" borderId="69" xfId="1" applyNumberFormat="1" applyFont="1" applyBorder="1" applyAlignment="1">
      <alignment horizontal="left" vertical="center"/>
    </xf>
    <xf numFmtId="49" fontId="12" fillId="0" borderId="69" xfId="1" quotePrefix="1" applyNumberFormat="1" applyFont="1" applyBorder="1" applyAlignment="1">
      <alignment horizontal="left" vertical="center"/>
    </xf>
    <xf numFmtId="49" fontId="12" fillId="0" borderId="36" xfId="1" applyNumberFormat="1" applyFont="1" applyBorder="1" applyAlignment="1">
      <alignment horizontal="left" vertical="center"/>
    </xf>
    <xf numFmtId="49" fontId="12" fillId="0" borderId="70" xfId="1" applyNumberFormat="1" applyFont="1" applyBorder="1" applyAlignment="1">
      <alignment horizontal="left" vertical="center"/>
    </xf>
    <xf numFmtId="49" fontId="12" fillId="0" borderId="71" xfId="1" applyNumberFormat="1" applyFont="1" applyBorder="1" applyAlignment="1">
      <alignment horizontal="left" vertical="center"/>
    </xf>
    <xf numFmtId="49" fontId="12" fillId="0" borderId="37" xfId="1" quotePrefix="1" applyNumberFormat="1" applyFont="1" applyBorder="1" applyAlignment="1">
      <alignment horizontal="left" vertical="center"/>
    </xf>
    <xf numFmtId="49" fontId="12" fillId="0" borderId="0" xfId="1" applyNumberFormat="1" applyFont="1" applyAlignment="1">
      <alignment horizontal="left" vertical="center"/>
    </xf>
    <xf numFmtId="0" fontId="12" fillId="0" borderId="0" xfId="1" applyFont="1" applyAlignment="1">
      <alignment vertical="top"/>
    </xf>
    <xf numFmtId="49" fontId="12" fillId="0" borderId="0" xfId="1" quotePrefix="1" applyNumberFormat="1" applyFont="1" applyAlignment="1">
      <alignment horizontal="left" vertical="center"/>
    </xf>
    <xf numFmtId="49" fontId="12" fillId="0" borderId="133" xfId="1" applyNumberFormat="1" applyFont="1" applyBorder="1" applyAlignment="1">
      <alignment horizontal="left" vertical="center"/>
    </xf>
    <xf numFmtId="49" fontId="12" fillId="0" borderId="189" xfId="1" applyNumberFormat="1" applyFont="1" applyBorder="1" applyAlignment="1">
      <alignment horizontal="left" vertical="center"/>
    </xf>
    <xf numFmtId="49" fontId="12" fillId="0" borderId="190" xfId="1" applyNumberFormat="1" applyFont="1" applyBorder="1" applyAlignment="1">
      <alignment horizontal="left" vertical="center"/>
    </xf>
    <xf numFmtId="49" fontId="12" fillId="0" borderId="176" xfId="1" applyNumberFormat="1" applyFont="1" applyBorder="1" applyAlignment="1">
      <alignment horizontal="left" vertical="center"/>
    </xf>
    <xf numFmtId="49" fontId="12" fillId="0" borderId="132" xfId="1" applyNumberFormat="1" applyFont="1" applyBorder="1" applyAlignment="1">
      <alignment horizontal="left" vertical="center"/>
    </xf>
    <xf numFmtId="49" fontId="12" fillId="0" borderId="71" xfId="1" quotePrefix="1" applyNumberFormat="1" applyFont="1" applyBorder="1" applyAlignment="1">
      <alignment horizontal="left" vertical="center"/>
    </xf>
    <xf numFmtId="49" fontId="12" fillId="4" borderId="225" xfId="1" applyNumberFormat="1" applyFont="1" applyFill="1" applyBorder="1" applyAlignment="1">
      <alignment horizontal="left" vertical="center"/>
    </xf>
    <xf numFmtId="49" fontId="12" fillId="4" borderId="226" xfId="1" applyNumberFormat="1" applyFont="1" applyFill="1" applyBorder="1" applyAlignment="1">
      <alignment horizontal="left" vertical="center"/>
    </xf>
    <xf numFmtId="49" fontId="12" fillId="4" borderId="227" xfId="1" applyNumberFormat="1" applyFont="1" applyFill="1" applyBorder="1" applyAlignment="1">
      <alignment horizontal="left" vertical="center"/>
    </xf>
    <xf numFmtId="49" fontId="12" fillId="0" borderId="225" xfId="1" applyNumberFormat="1" applyFont="1" applyBorder="1" applyAlignment="1">
      <alignment horizontal="left" vertical="center"/>
    </xf>
    <xf numFmtId="49" fontId="12" fillId="0" borderId="226" xfId="1" applyNumberFormat="1" applyFont="1" applyBorder="1" applyAlignment="1">
      <alignment horizontal="left" vertical="center"/>
    </xf>
    <xf numFmtId="49" fontId="12" fillId="0" borderId="227" xfId="1" applyNumberFormat="1" applyFont="1" applyBorder="1" applyAlignment="1">
      <alignment horizontal="left" vertical="center"/>
    </xf>
    <xf numFmtId="0" fontId="12" fillId="0" borderId="0" xfId="1" applyFont="1" applyAlignment="1">
      <alignment horizontal="left" vertical="center"/>
    </xf>
    <xf numFmtId="49" fontId="46" fillId="0" borderId="225" xfId="11" applyNumberFormat="1" applyFont="1" applyBorder="1">
      <alignment vertical="center"/>
    </xf>
    <xf numFmtId="49" fontId="70" fillId="0" borderId="33" xfId="0" applyNumberFormat="1" applyFont="1" applyBorder="1" applyAlignment="1">
      <alignment horizontal="left" vertical="center"/>
    </xf>
    <xf numFmtId="49" fontId="70" fillId="0" borderId="133" xfId="0" applyNumberFormat="1" applyFont="1" applyBorder="1" applyAlignment="1">
      <alignment horizontal="left" vertical="center"/>
    </xf>
    <xf numFmtId="49" fontId="70" fillId="0" borderId="132" xfId="0" applyNumberFormat="1" applyFont="1" applyBorder="1" applyAlignment="1">
      <alignment horizontal="left" vertical="center"/>
    </xf>
    <xf numFmtId="49" fontId="70" fillId="0" borderId="176" xfId="0" applyNumberFormat="1" applyFont="1" applyBorder="1" applyAlignment="1">
      <alignment horizontal="left" vertical="center"/>
    </xf>
    <xf numFmtId="49" fontId="70" fillId="0" borderId="39" xfId="0" applyNumberFormat="1" applyFont="1" applyBorder="1" applyAlignment="1">
      <alignment horizontal="left" vertical="center"/>
    </xf>
    <xf numFmtId="49" fontId="70" fillId="0" borderId="37" xfId="0" applyNumberFormat="1" applyFont="1" applyBorder="1" applyAlignment="1">
      <alignment horizontal="left" vertical="center"/>
    </xf>
    <xf numFmtId="49" fontId="70" fillId="0" borderId="70" xfId="0" applyNumberFormat="1" applyFont="1" applyBorder="1" applyAlignment="1">
      <alignment horizontal="left" vertical="center"/>
    </xf>
    <xf numFmtId="49" fontId="70" fillId="0" borderId="71" xfId="0" applyNumberFormat="1" applyFont="1" applyBorder="1" applyAlignment="1">
      <alignment horizontal="left" vertical="center"/>
    </xf>
    <xf numFmtId="49" fontId="70" fillId="0" borderId="37" xfId="0" quotePrefix="1" applyNumberFormat="1" applyFont="1" applyBorder="1" applyAlignment="1">
      <alignment horizontal="left" vertical="center"/>
    </xf>
    <xf numFmtId="49" fontId="70" fillId="0" borderId="38" xfId="0" applyNumberFormat="1" applyFont="1" applyBorder="1" applyAlignment="1">
      <alignment horizontal="left" vertical="center"/>
    </xf>
    <xf numFmtId="49" fontId="71" fillId="0" borderId="27" xfId="0" applyNumberFormat="1" applyFont="1" applyBorder="1" applyAlignment="1">
      <alignment horizontal="left" vertical="center"/>
    </xf>
    <xf numFmtId="49" fontId="12" fillId="7" borderId="228" xfId="0" applyNumberFormat="1" applyFont="1" applyFill="1" applyBorder="1" applyAlignment="1">
      <alignment horizontal="left" vertical="center"/>
    </xf>
    <xf numFmtId="49" fontId="12" fillId="7" borderId="229" xfId="0" applyNumberFormat="1" applyFont="1" applyFill="1" applyBorder="1" applyAlignment="1">
      <alignment horizontal="left" vertical="center"/>
    </xf>
    <xf numFmtId="0" fontId="12" fillId="0" borderId="226" xfId="0" applyFont="1" applyBorder="1" applyAlignment="1">
      <alignment vertical="top"/>
    </xf>
    <xf numFmtId="0" fontId="12" fillId="0" borderId="227" xfId="0" applyFont="1" applyBorder="1" applyAlignment="1">
      <alignment vertical="top"/>
    </xf>
    <xf numFmtId="0" fontId="12" fillId="0" borderId="225" xfId="0" applyFont="1" applyBorder="1" applyAlignment="1">
      <alignment vertical="top"/>
    </xf>
    <xf numFmtId="0" fontId="12" fillId="0" borderId="106" xfId="0" applyFont="1" applyBorder="1" applyAlignment="1">
      <alignment horizontal="left" vertical="center"/>
    </xf>
    <xf numFmtId="49" fontId="12" fillId="0" borderId="225" xfId="0" applyNumberFormat="1" applyFont="1" applyBorder="1">
      <alignment vertical="center"/>
    </xf>
    <xf numFmtId="185" fontId="12" fillId="0" borderId="230" xfId="0" applyNumberFormat="1" applyFont="1" applyBorder="1" applyAlignment="1">
      <alignment horizontal="left" vertical="center"/>
    </xf>
    <xf numFmtId="49" fontId="12" fillId="0" borderId="202" xfId="0" applyNumberFormat="1" applyFont="1" applyBorder="1" applyAlignment="1">
      <alignment horizontal="left" vertical="center"/>
    </xf>
    <xf numFmtId="0" fontId="12" fillId="0" borderId="229" xfId="0" applyFont="1" applyBorder="1" applyAlignment="1">
      <alignment vertical="top"/>
    </xf>
    <xf numFmtId="0" fontId="12" fillId="0" borderId="106" xfId="0" applyFont="1" applyBorder="1" applyAlignment="1">
      <alignment vertical="top"/>
    </xf>
    <xf numFmtId="0" fontId="12" fillId="0" borderId="187" xfId="0" applyFont="1" applyBorder="1" applyAlignment="1">
      <alignment vertical="top"/>
    </xf>
    <xf numFmtId="49" fontId="12" fillId="0" borderId="29" xfId="0" applyNumberFormat="1" applyFont="1" applyBorder="1" applyAlignment="1">
      <alignment horizontal="left" vertical="center"/>
    </xf>
    <xf numFmtId="0" fontId="12" fillId="0" borderId="8" xfId="0" applyFont="1" applyBorder="1" applyAlignment="1">
      <alignment vertical="top"/>
    </xf>
    <xf numFmtId="0" fontId="12" fillId="0" borderId="30" xfId="0" applyFont="1" applyBorder="1" applyAlignment="1">
      <alignment vertical="top"/>
    </xf>
    <xf numFmtId="0" fontId="12" fillId="0" borderId="228" xfId="0" applyFont="1" applyBorder="1" applyAlignment="1">
      <alignment vertical="top"/>
    </xf>
    <xf numFmtId="0" fontId="12" fillId="0" borderId="29" xfId="0" applyFont="1" applyBorder="1" applyAlignment="1">
      <alignment vertical="top"/>
    </xf>
    <xf numFmtId="49" fontId="12" fillId="0" borderId="8" xfId="0" applyNumberFormat="1" applyFont="1" applyBorder="1" applyAlignment="1">
      <alignment horizontal="left" vertical="center"/>
    </xf>
    <xf numFmtId="49" fontId="12" fillId="0" borderId="30" xfId="0" applyNumberFormat="1" applyFont="1" applyBorder="1" applyAlignment="1">
      <alignment horizontal="left" vertical="center"/>
    </xf>
    <xf numFmtId="0" fontId="19" fillId="20" borderId="198" xfId="16" applyFont="1" applyFill="1" applyBorder="1" applyAlignment="1">
      <alignment horizontal="centerContinuous" vertical="top"/>
    </xf>
    <xf numFmtId="186" fontId="17" fillId="3" borderId="0" xfId="16" applyNumberFormat="1" applyFont="1" applyFill="1" applyAlignment="1">
      <alignment horizontal="center" vertical="top"/>
    </xf>
    <xf numFmtId="187" fontId="17" fillId="3" borderId="0" xfId="16" applyNumberFormat="1" applyFont="1" applyFill="1" applyAlignment="1">
      <alignment horizontal="center" vertical="center"/>
    </xf>
    <xf numFmtId="0" fontId="17" fillId="3" borderId="0" xfId="16" applyFont="1" applyFill="1" applyAlignment="1">
      <alignment vertical="center"/>
    </xf>
    <xf numFmtId="0" fontId="19" fillId="20" borderId="170" xfId="16" applyFont="1" applyFill="1" applyBorder="1" applyAlignment="1">
      <alignment vertical="top"/>
    </xf>
    <xf numFmtId="0" fontId="19" fillId="0" borderId="205" xfId="16" applyFont="1" applyBorder="1" applyAlignment="1">
      <alignment horizontal="center" vertical="center"/>
    </xf>
    <xf numFmtId="0" fontId="19" fillId="0" borderId="224" xfId="16" applyFont="1" applyBorder="1" applyAlignment="1">
      <alignment vertical="top"/>
    </xf>
    <xf numFmtId="0" fontId="19" fillId="0" borderId="154" xfId="16" applyFont="1" applyBorder="1" applyAlignment="1">
      <alignment vertical="top"/>
    </xf>
    <xf numFmtId="0" fontId="19" fillId="0" borderId="120" xfId="16" applyFont="1" applyBorder="1" applyAlignment="1">
      <alignment vertical="top"/>
    </xf>
    <xf numFmtId="0" fontId="19" fillId="0" borderId="204" xfId="16" applyFont="1" applyBorder="1" applyAlignment="1">
      <alignment vertical="top" wrapText="1"/>
    </xf>
    <xf numFmtId="0" fontId="19" fillId="0" borderId="202" xfId="16" applyFont="1" applyBorder="1" applyAlignment="1">
      <alignment horizontal="center" vertical="top" wrapText="1"/>
    </xf>
    <xf numFmtId="188" fontId="12" fillId="0" borderId="202" xfId="16" applyNumberFormat="1" applyFont="1" applyBorder="1" applyAlignment="1">
      <alignment horizontal="center" vertical="top" wrapText="1"/>
    </xf>
    <xf numFmtId="49" fontId="19" fillId="0" borderId="205" xfId="16" applyNumberFormat="1" applyFont="1" applyBorder="1" applyAlignment="1">
      <alignment horizontal="center" vertical="center"/>
    </xf>
    <xf numFmtId="0" fontId="19" fillId="0" borderId="187" xfId="16" applyFont="1" applyBorder="1" applyAlignment="1">
      <alignment vertical="top"/>
    </xf>
    <xf numFmtId="0" fontId="19" fillId="0" borderId="226" xfId="16" applyFont="1" applyBorder="1" applyAlignment="1">
      <alignment vertical="top" wrapText="1"/>
    </xf>
    <xf numFmtId="188" fontId="12" fillId="0" borderId="194" xfId="16" applyNumberFormat="1" applyFont="1" applyBorder="1" applyAlignment="1">
      <alignment horizontal="center" vertical="top" wrapText="1"/>
    </xf>
    <xf numFmtId="187" fontId="36" fillId="21" borderId="0" xfId="16" applyNumberFormat="1" applyFont="1" applyFill="1" applyAlignment="1">
      <alignment horizontal="center" vertical="center"/>
    </xf>
    <xf numFmtId="0" fontId="36" fillId="21" borderId="0" xfId="16" applyFont="1" applyFill="1" applyAlignment="1">
      <alignment vertical="center"/>
    </xf>
    <xf numFmtId="0" fontId="19" fillId="4" borderId="226" xfId="16" applyFont="1" applyFill="1" applyBorder="1" applyAlignment="1">
      <alignment vertical="top" wrapText="1"/>
    </xf>
    <xf numFmtId="0" fontId="19" fillId="4" borderId="202" xfId="16" applyFont="1" applyFill="1" applyBorder="1" applyAlignment="1">
      <alignment horizontal="center" vertical="top" wrapText="1"/>
    </xf>
    <xf numFmtId="188" fontId="12" fillId="4" borderId="194" xfId="16" applyNumberFormat="1" applyFont="1" applyFill="1" applyBorder="1" applyAlignment="1">
      <alignment horizontal="center" vertical="top" wrapText="1"/>
    </xf>
    <xf numFmtId="0" fontId="19" fillId="0" borderId="228" xfId="16" applyFont="1" applyBorder="1" applyAlignment="1">
      <alignment vertical="top" wrapText="1"/>
    </xf>
    <xf numFmtId="0" fontId="19" fillId="0" borderId="228" xfId="16" applyFont="1" applyBorder="1" applyAlignment="1">
      <alignment vertical="top"/>
    </xf>
    <xf numFmtId="0" fontId="19" fillId="0" borderId="106" xfId="16" applyFont="1" applyBorder="1" applyAlignment="1">
      <alignment vertical="top"/>
    </xf>
    <xf numFmtId="186" fontId="36" fillId="21" borderId="0" xfId="16" applyNumberFormat="1" applyFont="1" applyFill="1" applyAlignment="1">
      <alignment horizontal="center" vertical="top"/>
    </xf>
    <xf numFmtId="0" fontId="19" fillId="0" borderId="224" xfId="16" applyFont="1" applyBorder="1" applyAlignment="1">
      <alignment vertical="top" wrapText="1"/>
    </xf>
    <xf numFmtId="0" fontId="19" fillId="0" borderId="225" xfId="16" applyFont="1" applyBorder="1" applyAlignment="1">
      <alignment vertical="top"/>
    </xf>
    <xf numFmtId="0" fontId="19" fillId="0" borderId="227" xfId="16" applyFont="1" applyBorder="1" applyAlignment="1">
      <alignment vertical="top"/>
    </xf>
    <xf numFmtId="0" fontId="19" fillId="0" borderId="205" xfId="16" applyFont="1" applyBorder="1" applyAlignment="1">
      <alignment vertical="top" wrapText="1"/>
    </xf>
    <xf numFmtId="0" fontId="19" fillId="0" borderId="198" xfId="16" applyFont="1" applyBorder="1" applyAlignment="1">
      <alignment vertical="top"/>
    </xf>
    <xf numFmtId="0" fontId="19" fillId="0" borderId="225" xfId="16" applyFont="1" applyBorder="1" applyAlignment="1">
      <alignment vertical="top" wrapText="1"/>
    </xf>
    <xf numFmtId="0" fontId="19" fillId="0" borderId="221" xfId="16" applyFont="1" applyBorder="1" applyAlignment="1">
      <alignment vertical="top"/>
    </xf>
    <xf numFmtId="0" fontId="19" fillId="0" borderId="202" xfId="16" applyFont="1" applyBorder="1" applyAlignment="1">
      <alignment vertical="top"/>
    </xf>
    <xf numFmtId="0" fontId="63" fillId="0" borderId="225" xfId="16" applyFont="1" applyBorder="1" applyAlignment="1">
      <alignment vertical="top" wrapText="1"/>
    </xf>
    <xf numFmtId="0" fontId="19" fillId="4" borderId="225" xfId="16" applyFont="1" applyFill="1" applyBorder="1" applyAlignment="1">
      <alignment vertical="top" wrapText="1"/>
    </xf>
    <xf numFmtId="0" fontId="63" fillId="0" borderId="226" xfId="16" applyFont="1" applyBorder="1" applyAlignment="1">
      <alignment vertical="top" wrapText="1"/>
    </xf>
    <xf numFmtId="0" fontId="19" fillId="0" borderId="205" xfId="16" applyFont="1" applyBorder="1" applyAlignment="1">
      <alignment vertical="top"/>
    </xf>
    <xf numFmtId="0" fontId="19" fillId="0" borderId="206" xfId="16" applyFont="1" applyBorder="1" applyAlignment="1">
      <alignment vertical="top"/>
    </xf>
    <xf numFmtId="0" fontId="19" fillId="0" borderId="221" xfId="16" applyFont="1" applyBorder="1" applyAlignment="1">
      <alignment vertical="top" wrapText="1"/>
    </xf>
    <xf numFmtId="0" fontId="63" fillId="4" borderId="226" xfId="16" applyFont="1" applyFill="1" applyBorder="1" applyAlignment="1">
      <alignment vertical="top" wrapText="1"/>
    </xf>
    <xf numFmtId="0" fontId="19" fillId="0" borderId="194" xfId="16" applyFont="1" applyBorder="1" applyAlignment="1">
      <alignment vertical="top" wrapText="1"/>
    </xf>
    <xf numFmtId="49" fontId="35" fillId="0" borderId="205" xfId="16" applyNumberFormat="1" applyFont="1" applyBorder="1" applyAlignment="1">
      <alignment horizontal="center" vertical="center"/>
    </xf>
    <xf numFmtId="0" fontId="19" fillId="22" borderId="226" xfId="16" applyFont="1" applyFill="1" applyBorder="1" applyAlignment="1">
      <alignment vertical="top" wrapText="1"/>
    </xf>
    <xf numFmtId="186" fontId="66" fillId="3" borderId="0" xfId="16" applyNumberFormat="1" applyFont="1" applyFill="1" applyAlignment="1">
      <alignment horizontal="left" vertical="top"/>
    </xf>
    <xf numFmtId="0" fontId="50" fillId="0" borderId="224" xfId="16" applyFont="1" applyBorder="1" applyAlignment="1">
      <alignment vertical="top"/>
    </xf>
    <xf numFmtId="0" fontId="50" fillId="0" borderId="187" xfId="16" applyFont="1" applyBorder="1" applyAlignment="1">
      <alignment vertical="top"/>
    </xf>
    <xf numFmtId="0" fontId="50" fillId="0" borderId="226" xfId="16" applyFont="1" applyBorder="1" applyAlignment="1">
      <alignment vertical="top" wrapText="1"/>
    </xf>
    <xf numFmtId="56" fontId="50" fillId="0" borderId="194" xfId="16" applyNumberFormat="1" applyFont="1" applyBorder="1" applyAlignment="1">
      <alignment horizontal="center" vertical="top" wrapText="1"/>
    </xf>
    <xf numFmtId="0" fontId="50" fillId="0" borderId="205" xfId="16" applyFont="1" applyBorder="1" applyAlignment="1">
      <alignment vertical="top"/>
    </xf>
    <xf numFmtId="0" fontId="50" fillId="0" borderId="206" xfId="16" applyFont="1" applyBorder="1" applyAlignment="1">
      <alignment vertical="top"/>
    </xf>
    <xf numFmtId="49" fontId="19" fillId="3" borderId="0" xfId="16" applyNumberFormat="1" applyFont="1" applyFill="1" applyAlignment="1">
      <alignment horizontal="center" vertical="center"/>
    </xf>
    <xf numFmtId="0" fontId="19" fillId="3" borderId="0" xfId="16" applyFont="1" applyFill="1" applyAlignment="1">
      <alignment vertical="center"/>
    </xf>
    <xf numFmtId="0" fontId="19" fillId="3" borderId="0" xfId="16" applyFont="1" applyFill="1" applyAlignment="1">
      <alignment vertical="top"/>
    </xf>
    <xf numFmtId="49" fontId="21" fillId="0" borderId="0" xfId="7" applyNumberFormat="1" applyFont="1" applyAlignment="1">
      <alignment horizontal="left" vertical="center"/>
    </xf>
    <xf numFmtId="0" fontId="12" fillId="14" borderId="225" xfId="17" applyFont="1" applyFill="1" applyBorder="1" applyAlignment="1">
      <alignment horizontal="center" vertical="center" wrapText="1"/>
    </xf>
    <xf numFmtId="0" fontId="12" fillId="14" borderId="194" xfId="17" applyFont="1" applyFill="1" applyBorder="1" applyAlignment="1">
      <alignment horizontal="center" vertical="center" wrapText="1"/>
    </xf>
    <xf numFmtId="0" fontId="19" fillId="0" borderId="194" xfId="7" applyFont="1" applyBorder="1" applyAlignment="1">
      <alignment horizontal="center" vertical="top" wrapText="1"/>
    </xf>
    <xf numFmtId="0" fontId="19" fillId="0" borderId="194" xfId="7" applyFont="1" applyBorder="1" applyAlignment="1">
      <alignment vertical="top" wrapText="1"/>
    </xf>
    <xf numFmtId="0" fontId="12" fillId="0" borderId="194" xfId="7" applyFont="1" applyBorder="1" applyAlignment="1">
      <alignment horizontal="center" vertical="top" wrapText="1"/>
    </xf>
    <xf numFmtId="0" fontId="19" fillId="0" borderId="221" xfId="7" applyFont="1" applyBorder="1" applyAlignment="1">
      <alignment horizontal="left" vertical="top" wrapText="1"/>
    </xf>
    <xf numFmtId="0" fontId="12" fillId="0" borderId="202" xfId="7" applyFont="1" applyBorder="1" applyAlignment="1">
      <alignment horizontal="center" vertical="top" wrapText="1"/>
    </xf>
    <xf numFmtId="0" fontId="19" fillId="0" borderId="0" xfId="7" applyFont="1" applyAlignment="1">
      <alignment vertical="top" wrapText="1"/>
    </xf>
    <xf numFmtId="0" fontId="19" fillId="0" borderId="106" xfId="7" applyFont="1" applyBorder="1" applyAlignment="1">
      <alignment vertical="top" wrapText="1"/>
    </xf>
    <xf numFmtId="0" fontId="19" fillId="0" borderId="227" xfId="7" applyFont="1" applyBorder="1" applyAlignment="1">
      <alignment vertical="top" wrapText="1"/>
    </xf>
    <xf numFmtId="49" fontId="19" fillId="0" borderId="0" xfId="7" applyNumberFormat="1" applyFont="1" applyAlignment="1">
      <alignment horizontal="center"/>
    </xf>
    <xf numFmtId="0" fontId="19" fillId="0" borderId="0" xfId="7" applyFont="1" applyAlignment="1">
      <alignment wrapText="1"/>
    </xf>
    <xf numFmtId="0" fontId="12" fillId="0" borderId="238" xfId="0" applyFont="1" applyBorder="1">
      <alignment vertical="center"/>
    </xf>
    <xf numFmtId="0" fontId="35" fillId="0" borderId="0" xfId="0" applyFont="1" applyAlignment="1">
      <alignment horizontal="left" vertical="center"/>
    </xf>
    <xf numFmtId="0" fontId="35" fillId="0" borderId="2" xfId="0" applyFont="1" applyBorder="1" applyAlignment="1">
      <alignment horizontal="left" vertical="center"/>
    </xf>
    <xf numFmtId="0" fontId="35" fillId="0" borderId="4" xfId="0" applyFont="1" applyBorder="1" applyAlignment="1">
      <alignment horizontal="left" vertical="center"/>
    </xf>
    <xf numFmtId="0" fontId="35" fillId="0" borderId="0" xfId="0" quotePrefix="1" applyFont="1" applyAlignment="1">
      <alignment horizontal="left" vertical="center"/>
    </xf>
    <xf numFmtId="49" fontId="35" fillId="0" borderId="0" xfId="0" applyNumberFormat="1" applyFont="1" applyAlignment="1">
      <alignment horizontal="left" vertical="center"/>
    </xf>
    <xf numFmtId="0" fontId="19" fillId="0" borderId="205" xfId="0" quotePrefix="1" applyFont="1" applyBorder="1" applyAlignment="1">
      <alignment vertical="center" shrinkToFit="1"/>
    </xf>
    <xf numFmtId="0" fontId="19" fillId="0" borderId="205" xfId="0" quotePrefix="1" applyFont="1" applyBorder="1" applyAlignment="1">
      <alignment horizontal="left" vertical="center" wrapText="1"/>
    </xf>
    <xf numFmtId="0" fontId="19" fillId="0" borderId="0" xfId="0" quotePrefix="1" applyFont="1" applyAlignment="1">
      <alignment vertical="center" shrinkToFit="1"/>
    </xf>
    <xf numFmtId="49" fontId="12" fillId="0" borderId="69" xfId="0" applyNumberFormat="1" applyFont="1" applyBorder="1">
      <alignment vertical="center"/>
    </xf>
    <xf numFmtId="49" fontId="12" fillId="0" borderId="68" xfId="0" applyNumberFormat="1" applyFont="1" applyBorder="1">
      <alignment vertical="center"/>
    </xf>
    <xf numFmtId="49" fontId="12" fillId="7" borderId="240" xfId="0" applyNumberFormat="1" applyFont="1" applyFill="1" applyBorder="1" applyAlignment="1">
      <alignment horizontal="left" vertical="center"/>
    </xf>
    <xf numFmtId="49" fontId="12" fillId="0" borderId="240" xfId="0" applyNumberFormat="1" applyFont="1" applyBorder="1" applyAlignment="1">
      <alignment horizontal="left" vertical="center"/>
    </xf>
    <xf numFmtId="49" fontId="12" fillId="0" borderId="241" xfId="0" applyNumberFormat="1" applyFont="1" applyBorder="1" applyAlignment="1">
      <alignment horizontal="left" vertical="center"/>
    </xf>
    <xf numFmtId="0" fontId="12" fillId="0" borderId="67" xfId="0" applyFont="1" applyBorder="1" applyAlignment="1">
      <alignment horizontal="left" vertical="center"/>
    </xf>
    <xf numFmtId="0" fontId="12" fillId="0" borderId="21" xfId="1" applyFont="1" applyBorder="1" applyAlignment="1">
      <alignment vertical="top"/>
    </xf>
    <xf numFmtId="49" fontId="12" fillId="0" borderId="2" xfId="1" applyNumberFormat="1" applyFont="1" applyBorder="1" applyAlignment="1">
      <alignment horizontal="center" vertical="center"/>
    </xf>
    <xf numFmtId="49" fontId="12" fillId="0" borderId="2" xfId="1" applyNumberFormat="1" applyFont="1" applyBorder="1" applyAlignment="1">
      <alignment horizontal="left" vertical="center"/>
    </xf>
    <xf numFmtId="49" fontId="12" fillId="0" borderId="187" xfId="1" applyNumberFormat="1" applyFont="1" applyBorder="1" applyAlignment="1">
      <alignment horizontal="left" vertical="center"/>
    </xf>
    <xf numFmtId="49" fontId="14" fillId="0" borderId="0" xfId="1" applyNumberFormat="1" applyFont="1" applyAlignment="1">
      <alignment horizontal="left" vertical="center"/>
    </xf>
    <xf numFmtId="49" fontId="12" fillId="7" borderId="240" xfId="1" applyNumberFormat="1" applyFont="1" applyFill="1" applyBorder="1" applyAlignment="1">
      <alignment horizontal="left" vertical="center"/>
    </xf>
    <xf numFmtId="49" fontId="12" fillId="0" borderId="240" xfId="1" applyNumberFormat="1" applyFont="1" applyBorder="1" applyAlignment="1">
      <alignment horizontal="left" vertical="center"/>
    </xf>
    <xf numFmtId="49" fontId="12" fillId="0" borderId="4" xfId="1" applyNumberFormat="1" applyFont="1" applyBorder="1" applyAlignment="1">
      <alignment horizontal="left" vertical="center"/>
    </xf>
    <xf numFmtId="49" fontId="12" fillId="0" borderId="20" xfId="1" applyNumberFormat="1" applyFont="1" applyBorder="1" applyAlignment="1">
      <alignment horizontal="left" vertical="center"/>
    </xf>
    <xf numFmtId="49" fontId="12" fillId="0" borderId="241" xfId="1" applyNumberFormat="1" applyFont="1" applyBorder="1" applyAlignment="1">
      <alignment horizontal="left" vertical="center"/>
    </xf>
    <xf numFmtId="0" fontId="12" fillId="0" borderId="190" xfId="1" quotePrefix="1" applyFont="1" applyBorder="1" applyAlignment="1">
      <alignment horizontal="left" vertical="center"/>
    </xf>
    <xf numFmtId="49" fontId="12" fillId="0" borderId="46" xfId="1" applyNumberFormat="1" applyFont="1" applyBorder="1" applyAlignment="1">
      <alignment horizontal="left" vertical="center"/>
    </xf>
    <xf numFmtId="49" fontId="12" fillId="0" borderId="177" xfId="1" applyNumberFormat="1" applyFont="1" applyBorder="1" applyAlignment="1">
      <alignment horizontal="left" vertical="center"/>
    </xf>
    <xf numFmtId="49" fontId="12" fillId="0" borderId="223" xfId="1" applyNumberFormat="1" applyFont="1" applyBorder="1" applyAlignment="1">
      <alignment horizontal="left" vertical="center"/>
    </xf>
    <xf numFmtId="49" fontId="12" fillId="0" borderId="222" xfId="1" applyNumberFormat="1" applyFont="1" applyBorder="1" applyAlignment="1">
      <alignment horizontal="left" vertical="center"/>
    </xf>
    <xf numFmtId="49" fontId="12" fillId="0" borderId="222" xfId="1" quotePrefix="1" applyNumberFormat="1" applyFont="1" applyBorder="1" applyAlignment="1">
      <alignment horizontal="left" vertical="center"/>
    </xf>
    <xf numFmtId="49" fontId="12" fillId="0" borderId="75" xfId="1" applyNumberFormat="1" applyFont="1" applyBorder="1" applyAlignment="1">
      <alignment horizontal="left" vertical="center"/>
    </xf>
    <xf numFmtId="49" fontId="12" fillId="7" borderId="239" xfId="0" applyNumberFormat="1" applyFont="1" applyFill="1" applyBorder="1" applyAlignment="1">
      <alignment horizontal="left" vertical="center"/>
    </xf>
    <xf numFmtId="0" fontId="12" fillId="0" borderId="27" xfId="0" applyFont="1" applyBorder="1" applyAlignment="1">
      <alignment vertical="top"/>
    </xf>
    <xf numFmtId="0" fontId="17" fillId="0" borderId="242" xfId="0" applyFont="1" applyBorder="1" applyAlignment="1">
      <alignment horizontal="right" vertical="center"/>
    </xf>
    <xf numFmtId="0" fontId="17" fillId="0" borderId="149" xfId="0" applyFont="1" applyBorder="1" applyAlignment="1">
      <alignment horizontal="right" vertical="center"/>
    </xf>
    <xf numFmtId="176" fontId="12" fillId="4" borderId="240" xfId="0" applyNumberFormat="1" applyFont="1" applyFill="1" applyBorder="1">
      <alignment vertical="center"/>
    </xf>
    <xf numFmtId="0" fontId="53" fillId="9" borderId="104" xfId="6" applyFill="1" applyBorder="1" applyAlignment="1">
      <alignment vertical="center"/>
    </xf>
    <xf numFmtId="0" fontId="12" fillId="0" borderId="243" xfId="0" applyFont="1" applyBorder="1">
      <alignment vertical="center"/>
    </xf>
    <xf numFmtId="0" fontId="12" fillId="0" borderId="238" xfId="0" applyFont="1" applyBorder="1" applyAlignment="1"/>
    <xf numFmtId="0" fontId="12" fillId="0" borderId="244" xfId="0" applyFont="1" applyBorder="1" applyAlignment="1"/>
    <xf numFmtId="0" fontId="12" fillId="0" borderId="244" xfId="0" applyFont="1" applyBorder="1">
      <alignment vertical="center"/>
    </xf>
    <xf numFmtId="49" fontId="12" fillId="7" borderId="245" xfId="0" applyNumberFormat="1" applyFont="1" applyFill="1" applyBorder="1" applyAlignment="1">
      <alignment horizontal="left" vertical="center"/>
    </xf>
    <xf numFmtId="0" fontId="12" fillId="7" borderId="243" xfId="0" applyFont="1" applyFill="1" applyBorder="1">
      <alignment vertical="center"/>
    </xf>
    <xf numFmtId="49" fontId="12" fillId="0" borderId="243" xfId="0" applyNumberFormat="1" applyFont="1" applyBorder="1" applyAlignment="1">
      <alignment horizontal="left" vertical="center"/>
    </xf>
    <xf numFmtId="49" fontId="12" fillId="0" borderId="238" xfId="0" applyNumberFormat="1" applyFont="1" applyBorder="1" applyAlignment="1">
      <alignment horizontal="left" vertical="center"/>
    </xf>
    <xf numFmtId="49" fontId="12" fillId="0" borderId="244" xfId="0" applyNumberFormat="1" applyFont="1" applyBorder="1" applyAlignment="1">
      <alignment horizontal="left" vertical="center"/>
    </xf>
    <xf numFmtId="49" fontId="12" fillId="0" borderId="245" xfId="0" applyNumberFormat="1" applyFont="1" applyBorder="1" applyAlignment="1">
      <alignment horizontal="left" vertical="center"/>
    </xf>
    <xf numFmtId="49" fontId="12" fillId="0" borderId="239" xfId="0" applyNumberFormat="1" applyFont="1" applyBorder="1" applyAlignment="1">
      <alignment horizontal="left" vertical="center"/>
    </xf>
    <xf numFmtId="49" fontId="12" fillId="0" borderId="133" xfId="0" applyNumberFormat="1" applyFont="1" applyBorder="1">
      <alignment vertical="center"/>
    </xf>
    <xf numFmtId="49" fontId="12" fillId="0" borderId="133" xfId="0" applyNumberFormat="1" applyFont="1" applyBorder="1" applyAlignment="1">
      <alignment vertical="center" shrinkToFit="1"/>
    </xf>
    <xf numFmtId="49" fontId="12" fillId="0" borderId="176" xfId="0" applyNumberFormat="1" applyFont="1" applyBorder="1" applyAlignment="1">
      <alignment vertical="center" shrinkToFit="1"/>
    </xf>
    <xf numFmtId="0" fontId="12" fillId="0" borderId="238" xfId="0" applyFont="1" applyBorder="1" applyAlignment="1">
      <alignment horizontal="left" vertical="center"/>
    </xf>
    <xf numFmtId="0" fontId="12" fillId="0" borderId="244" xfId="0" applyFont="1" applyBorder="1" applyAlignment="1">
      <alignment horizontal="left" vertical="center"/>
    </xf>
    <xf numFmtId="49" fontId="46" fillId="0" borderId="243" xfId="9" applyNumberFormat="1" applyFont="1" applyBorder="1">
      <alignment vertical="center"/>
    </xf>
    <xf numFmtId="49" fontId="12" fillId="0" borderId="238" xfId="0" applyNumberFormat="1" applyFont="1" applyBorder="1">
      <alignment vertical="center"/>
    </xf>
    <xf numFmtId="49" fontId="12" fillId="0" borderId="244" xfId="0" applyNumberFormat="1" applyFont="1" applyBorder="1">
      <alignment vertical="center"/>
    </xf>
    <xf numFmtId="0" fontId="26" fillId="0" borderId="0" xfId="0" applyFont="1">
      <alignment vertical="center"/>
    </xf>
    <xf numFmtId="0" fontId="19" fillId="0" borderId="205" xfId="0" applyFont="1" applyBorder="1">
      <alignment vertical="center"/>
    </xf>
    <xf numFmtId="0" fontId="19" fillId="0" borderId="206" xfId="0" applyFont="1" applyBorder="1">
      <alignment vertical="center"/>
    </xf>
    <xf numFmtId="0" fontId="19" fillId="0" borderId="112" xfId="0" applyFont="1" applyBorder="1" applyAlignment="1">
      <alignment horizontal="center" vertical="center"/>
    </xf>
    <xf numFmtId="0" fontId="19" fillId="0" borderId="204" xfId="0" applyFont="1" applyBorder="1" applyAlignment="1">
      <alignment horizontal="left" vertical="center"/>
    </xf>
    <xf numFmtId="0" fontId="19" fillId="0" borderId="206" xfId="0" applyFont="1" applyBorder="1" applyAlignment="1">
      <alignment horizontal="left" vertical="center"/>
    </xf>
    <xf numFmtId="49" fontId="19" fillId="0" borderId="205" xfId="0" applyNumberFormat="1" applyFont="1" applyBorder="1" applyAlignment="1">
      <alignment horizontal="center" vertical="center"/>
    </xf>
    <xf numFmtId="49" fontId="19" fillId="0" borderId="206" xfId="0" applyNumberFormat="1" applyFont="1" applyBorder="1" applyAlignment="1">
      <alignment horizontal="center" vertical="center"/>
    </xf>
    <xf numFmtId="0" fontId="19" fillId="0" borderId="204" xfId="0" applyFont="1" applyBorder="1">
      <alignment vertical="center"/>
    </xf>
    <xf numFmtId="0" fontId="19" fillId="0" borderId="205" xfId="0" applyFont="1" applyBorder="1" applyAlignment="1">
      <alignment vertical="center" shrinkToFit="1"/>
    </xf>
    <xf numFmtId="0" fontId="19" fillId="0" borderId="204" xfId="0" applyFont="1" applyBorder="1" applyAlignment="1">
      <alignment vertical="center" shrinkToFit="1"/>
    </xf>
    <xf numFmtId="0" fontId="19" fillId="0" borderId="206" xfId="0" applyFont="1" applyBorder="1" applyAlignment="1">
      <alignment vertical="center" shrinkToFit="1"/>
    </xf>
    <xf numFmtId="0" fontId="19" fillId="0" borderId="0" xfId="0" applyFont="1" applyAlignment="1">
      <alignment horizontal="left" vertical="center" wrapText="1" shrinkToFit="1"/>
    </xf>
    <xf numFmtId="0" fontId="19" fillId="0" borderId="0" xfId="0" applyFont="1" applyAlignment="1">
      <alignment horizontal="left" vertical="center" shrinkToFit="1"/>
    </xf>
    <xf numFmtId="0" fontId="12" fillId="0" borderId="239" xfId="0" applyFont="1" applyBorder="1" applyAlignment="1">
      <alignment horizontal="left" vertical="center"/>
    </xf>
    <xf numFmtId="49" fontId="46" fillId="0" borderId="246" xfId="11" applyNumberFormat="1" applyFont="1" applyBorder="1">
      <alignment vertical="center"/>
    </xf>
    <xf numFmtId="49" fontId="46" fillId="0" borderId="194" xfId="11" applyNumberFormat="1" applyFont="1" applyBorder="1">
      <alignment vertical="center"/>
    </xf>
    <xf numFmtId="0" fontId="19" fillId="0" borderId="245" xfId="0" applyFont="1" applyBorder="1">
      <alignment vertical="center"/>
    </xf>
    <xf numFmtId="0" fontId="19" fillId="0" borderId="239" xfId="0" applyFont="1" applyBorder="1" applyAlignment="1">
      <alignment vertical="center" shrinkToFit="1"/>
    </xf>
    <xf numFmtId="0" fontId="19" fillId="0" borderId="193" xfId="0" applyFont="1" applyBorder="1" applyAlignment="1">
      <alignment vertical="center" shrinkToFit="1"/>
    </xf>
    <xf numFmtId="49" fontId="19" fillId="0" borderId="245" xfId="0" applyNumberFormat="1" applyFont="1" applyBorder="1">
      <alignment vertical="center"/>
    </xf>
    <xf numFmtId="49" fontId="19" fillId="0" borderId="239" xfId="0" applyNumberFormat="1" applyFont="1" applyBorder="1">
      <alignment vertical="center"/>
    </xf>
    <xf numFmtId="49" fontId="19" fillId="0" borderId="193" xfId="0" applyNumberFormat="1" applyFont="1" applyBorder="1">
      <alignment vertical="center"/>
    </xf>
    <xf numFmtId="0" fontId="19" fillId="0" borderId="239" xfId="0" applyFont="1" applyBorder="1">
      <alignment vertical="center"/>
    </xf>
    <xf numFmtId="0" fontId="19" fillId="0" borderId="193" xfId="0" applyFont="1" applyBorder="1">
      <alignment vertical="center"/>
    </xf>
    <xf numFmtId="49" fontId="19" fillId="4" borderId="245" xfId="0" applyNumberFormat="1" applyFont="1" applyFill="1" applyBorder="1" applyAlignment="1">
      <alignment horizontal="left" vertical="center"/>
    </xf>
    <xf numFmtId="49" fontId="19" fillId="4" borderId="239" xfId="0" applyNumberFormat="1" applyFont="1" applyFill="1" applyBorder="1" applyAlignment="1">
      <alignment horizontal="left" vertical="center"/>
    </xf>
    <xf numFmtId="49" fontId="19" fillId="4" borderId="193" xfId="0" applyNumberFormat="1" applyFont="1" applyFill="1" applyBorder="1" applyAlignment="1">
      <alignment horizontal="left" vertical="center"/>
    </xf>
    <xf numFmtId="0" fontId="74" fillId="0" borderId="0" xfId="0" applyFont="1" applyAlignment="1">
      <alignment horizontal="left" vertical="center"/>
    </xf>
    <xf numFmtId="0" fontId="75" fillId="0" borderId="0" xfId="0" applyFont="1">
      <alignment vertical="center"/>
    </xf>
    <xf numFmtId="49" fontId="76" fillId="0" borderId="2" xfId="0" applyNumberFormat="1" applyFont="1" applyBorder="1" applyAlignment="1">
      <alignment horizontal="left" vertical="center"/>
    </xf>
    <xf numFmtId="49" fontId="77" fillId="0" borderId="2" xfId="0" applyNumberFormat="1" applyFont="1" applyBorder="1" applyAlignment="1">
      <alignment horizontal="left" vertical="center"/>
    </xf>
    <xf numFmtId="0" fontId="35" fillId="0" borderId="0" xfId="0" applyFont="1" applyAlignment="1">
      <alignment vertical="top"/>
    </xf>
    <xf numFmtId="0" fontId="78" fillId="0" borderId="0" xfId="0" applyFont="1">
      <alignment vertical="center"/>
    </xf>
    <xf numFmtId="49" fontId="35" fillId="0" borderId="0" xfId="0" applyNumberFormat="1" applyFont="1" applyAlignment="1">
      <alignment horizontal="left" vertical="center" wrapText="1"/>
    </xf>
    <xf numFmtId="49" fontId="76" fillId="0" borderId="0" xfId="0" applyNumberFormat="1" applyFont="1" applyAlignment="1">
      <alignment horizontal="left" vertical="center"/>
    </xf>
    <xf numFmtId="49" fontId="12" fillId="25" borderId="0" xfId="0" applyNumberFormat="1" applyFont="1" applyFill="1" applyAlignment="1">
      <alignment horizontal="left" vertical="center"/>
    </xf>
    <xf numFmtId="0" fontId="0" fillId="25" borderId="0" xfId="0" applyFill="1">
      <alignment vertical="center"/>
    </xf>
    <xf numFmtId="0" fontId="79" fillId="25" borderId="0" xfId="0" applyFont="1" applyFill="1">
      <alignment vertical="center"/>
    </xf>
    <xf numFmtId="0" fontId="17" fillId="25" borderId="0" xfId="0" applyFont="1" applyFill="1" applyAlignment="1">
      <alignment horizontal="left" vertical="center"/>
    </xf>
    <xf numFmtId="0" fontId="12" fillId="25" borderId="0" xfId="0" applyFont="1" applyFill="1" applyAlignment="1">
      <alignment vertical="top"/>
    </xf>
    <xf numFmtId="49" fontId="12" fillId="25" borderId="0" xfId="0" quotePrefix="1" applyNumberFormat="1" applyFont="1" applyFill="1" applyAlignment="1">
      <alignment horizontal="left" vertical="center"/>
    </xf>
    <xf numFmtId="0" fontId="25" fillId="0" borderId="0" xfId="0" applyFont="1" applyAlignment="1">
      <alignment vertical="top"/>
    </xf>
    <xf numFmtId="49" fontId="25" fillId="25" borderId="0" xfId="0" applyNumberFormat="1" applyFont="1" applyFill="1" applyAlignment="1">
      <alignment horizontal="left" vertical="center"/>
    </xf>
    <xf numFmtId="0" fontId="80" fillId="25" borderId="0" xfId="0" applyFont="1" applyFill="1" applyAlignment="1">
      <alignment vertical="top"/>
    </xf>
    <xf numFmtId="0" fontId="80" fillId="25" borderId="0" xfId="0" applyFont="1" applyFill="1" applyAlignment="1">
      <alignment horizontal="left" vertical="center"/>
    </xf>
    <xf numFmtId="0" fontId="80" fillId="0" borderId="0" xfId="0" applyFont="1" applyAlignment="1">
      <alignment vertical="top"/>
    </xf>
    <xf numFmtId="0" fontId="80" fillId="0" borderId="0" xfId="0" applyFont="1" applyAlignment="1">
      <alignment horizontal="left" vertical="center"/>
    </xf>
    <xf numFmtId="49" fontId="12" fillId="25" borderId="207" xfId="0" applyNumberFormat="1" applyFont="1" applyFill="1" applyBorder="1" applyAlignment="1">
      <alignment horizontal="left" vertical="center"/>
    </xf>
    <xf numFmtId="49" fontId="81" fillId="0" borderId="177" xfId="0" applyNumberFormat="1" applyFont="1" applyBorder="1" applyAlignment="1">
      <alignment horizontal="left" vertical="center"/>
    </xf>
    <xf numFmtId="0" fontId="82" fillId="0" borderId="0" xfId="0" applyFont="1">
      <alignment vertical="center"/>
    </xf>
    <xf numFmtId="49" fontId="83" fillId="0" borderId="33" xfId="0" applyNumberFormat="1" applyFont="1" applyBorder="1" applyAlignment="1">
      <alignment horizontal="left" vertical="center"/>
    </xf>
    <xf numFmtId="49" fontId="83" fillId="0" borderId="133" xfId="0" applyNumberFormat="1" applyFont="1" applyBorder="1" applyAlignment="1">
      <alignment horizontal="left" vertical="center"/>
    </xf>
    <xf numFmtId="49" fontId="84" fillId="0" borderId="67" xfId="0" applyNumberFormat="1" applyFont="1" applyBorder="1" applyAlignment="1">
      <alignment horizontal="left" vertical="center"/>
    </xf>
    <xf numFmtId="49" fontId="85" fillId="0" borderId="33" xfId="0" applyNumberFormat="1" applyFont="1" applyBorder="1" applyAlignment="1">
      <alignment horizontal="left" vertical="center"/>
    </xf>
    <xf numFmtId="49" fontId="85" fillId="0" borderId="190" xfId="0" applyNumberFormat="1" applyFont="1" applyBorder="1" applyAlignment="1">
      <alignment horizontal="left" vertical="center"/>
    </xf>
    <xf numFmtId="49" fontId="85" fillId="0" borderId="133" xfId="0" applyNumberFormat="1" applyFont="1" applyBorder="1" applyAlignment="1">
      <alignment horizontal="left" vertical="center"/>
    </xf>
    <xf numFmtId="0" fontId="86" fillId="0" borderId="0" xfId="0" applyFont="1">
      <alignment vertical="center"/>
    </xf>
    <xf numFmtId="49" fontId="25" fillId="0" borderId="37" xfId="0" applyNumberFormat="1" applyFont="1" applyBorder="1" applyAlignment="1">
      <alignment horizontal="left" vertical="center"/>
    </xf>
    <xf numFmtId="49" fontId="25" fillId="0" borderId="37" xfId="0" quotePrefix="1" applyNumberFormat="1" applyFont="1" applyBorder="1" applyAlignment="1">
      <alignment horizontal="left" vertical="center"/>
    </xf>
    <xf numFmtId="49" fontId="25" fillId="0" borderId="71" xfId="0" applyNumberFormat="1" applyFont="1" applyBorder="1" applyAlignment="1">
      <alignment horizontal="left" vertical="center"/>
    </xf>
    <xf numFmtId="49" fontId="25" fillId="0" borderId="70" xfId="0" applyNumberFormat="1" applyFont="1" applyBorder="1" applyAlignment="1">
      <alignment horizontal="left" vertical="center"/>
    </xf>
    <xf numFmtId="0" fontId="12" fillId="25" borderId="0" xfId="0" applyFont="1" applyFill="1">
      <alignment vertical="center"/>
    </xf>
    <xf numFmtId="0" fontId="12" fillId="25" borderId="0" xfId="0" applyFont="1" applyFill="1" applyAlignment="1">
      <alignment horizontal="left" vertical="center"/>
    </xf>
    <xf numFmtId="49" fontId="12" fillId="25" borderId="224" xfId="0" applyNumberFormat="1" applyFont="1" applyFill="1" applyBorder="1" applyAlignment="1">
      <alignment horizontal="left" vertical="center"/>
    </xf>
    <xf numFmtId="0" fontId="87" fillId="0" borderId="247" xfId="0" applyFont="1" applyBorder="1">
      <alignment vertical="center"/>
    </xf>
    <xf numFmtId="0" fontId="16" fillId="7" borderId="52" xfId="0" applyFont="1" applyFill="1" applyBorder="1" applyAlignment="1">
      <alignment horizontal="center" vertical="top"/>
    </xf>
    <xf numFmtId="0" fontId="16" fillId="7" borderId="56" xfId="0" applyFont="1" applyFill="1" applyBorder="1" applyAlignment="1">
      <alignment horizontal="center" vertical="top"/>
    </xf>
    <xf numFmtId="0" fontId="16" fillId="7" borderId="29" xfId="0" applyFont="1" applyFill="1" applyBorder="1" applyAlignment="1">
      <alignment horizontal="center" vertical="center" shrinkToFit="1"/>
    </xf>
    <xf numFmtId="0" fontId="16" fillId="7" borderId="8" xfId="0" applyFont="1" applyFill="1" applyBorder="1" applyAlignment="1">
      <alignment horizontal="center" vertical="center" shrinkToFit="1"/>
    </xf>
    <xf numFmtId="0" fontId="16" fillId="7" borderId="30" xfId="0" applyFont="1" applyFill="1" applyBorder="1" applyAlignment="1">
      <alignment horizontal="center" vertical="center" shrinkToFit="1"/>
    </xf>
    <xf numFmtId="49" fontId="17" fillId="3" borderId="103" xfId="0" applyNumberFormat="1" applyFont="1" applyFill="1" applyBorder="1">
      <alignment vertical="center"/>
    </xf>
    <xf numFmtId="49" fontId="17" fillId="3" borderId="104" xfId="0" applyNumberFormat="1" applyFont="1" applyFill="1" applyBorder="1">
      <alignment vertical="center"/>
    </xf>
    <xf numFmtId="49" fontId="17" fillId="3" borderId="111" xfId="0" applyNumberFormat="1" applyFont="1" applyFill="1" applyBorder="1">
      <alignment vertical="center"/>
    </xf>
    <xf numFmtId="0" fontId="17" fillId="2" borderId="72" xfId="0" applyFont="1" applyFill="1" applyBorder="1">
      <alignment vertical="center"/>
    </xf>
    <xf numFmtId="0" fontId="17" fillId="0" borderId="72" xfId="0" quotePrefix="1" applyFont="1" applyBorder="1">
      <alignment vertical="center"/>
    </xf>
    <xf numFmtId="0" fontId="17" fillId="0" borderId="72" xfId="0" applyFont="1" applyBorder="1">
      <alignment vertical="center"/>
    </xf>
    <xf numFmtId="0" fontId="17" fillId="3" borderId="72" xfId="0" applyFont="1" applyFill="1" applyBorder="1" applyAlignment="1">
      <alignment horizontal="left" vertical="center"/>
    </xf>
    <xf numFmtId="49" fontId="17" fillId="2" borderId="72" xfId="0" applyNumberFormat="1" applyFont="1" applyFill="1" applyBorder="1" applyAlignment="1">
      <alignment horizontal="left" vertical="center"/>
    </xf>
    <xf numFmtId="0" fontId="17" fillId="3" borderId="72" xfId="0" applyFont="1" applyFill="1" applyBorder="1" applyAlignment="1">
      <alignment horizontal="left" vertical="center" wrapText="1"/>
    </xf>
    <xf numFmtId="49" fontId="17" fillId="0" borderId="72" xfId="0" applyNumberFormat="1" applyFont="1" applyBorder="1">
      <alignment vertical="center"/>
    </xf>
    <xf numFmtId="49" fontId="17" fillId="2" borderId="72" xfId="0" applyNumberFormat="1" applyFont="1" applyFill="1" applyBorder="1">
      <alignment vertical="center"/>
    </xf>
    <xf numFmtId="49" fontId="12" fillId="7" borderId="195" xfId="0" applyNumberFormat="1" applyFont="1" applyFill="1" applyBorder="1" applyAlignment="1">
      <alignment horizontal="left" vertical="center"/>
    </xf>
    <xf numFmtId="0" fontId="12" fillId="7" borderId="197" xfId="0" applyFont="1" applyFill="1" applyBorder="1" applyAlignment="1">
      <alignment horizontal="left" vertical="center"/>
    </xf>
    <xf numFmtId="176" fontId="12" fillId="7" borderId="195" xfId="0" applyNumberFormat="1" applyFont="1" applyFill="1" applyBorder="1">
      <alignment vertical="center"/>
    </xf>
    <xf numFmtId="176" fontId="12" fillId="7" borderId="197" xfId="0" applyNumberFormat="1" applyFont="1" applyFill="1" applyBorder="1">
      <alignment vertical="center"/>
    </xf>
    <xf numFmtId="49" fontId="12" fillId="0" borderId="195" xfId="0" applyNumberFormat="1" applyFont="1" applyBorder="1" applyAlignment="1">
      <alignment horizontal="left" vertical="center" shrinkToFit="1"/>
    </xf>
    <xf numFmtId="49" fontId="12" fillId="0" borderId="196" xfId="0" applyNumberFormat="1" applyFont="1" applyBorder="1" applyAlignment="1">
      <alignment horizontal="left" vertical="center" shrinkToFit="1"/>
    </xf>
    <xf numFmtId="49" fontId="12" fillId="0" borderId="197" xfId="0" applyNumberFormat="1" applyFont="1" applyBorder="1" applyAlignment="1">
      <alignment horizontal="left" vertical="center" shrinkToFit="1"/>
    </xf>
    <xf numFmtId="176" fontId="12" fillId="7" borderId="225" xfId="0" applyNumberFormat="1" applyFont="1" applyFill="1" applyBorder="1">
      <alignment vertical="center"/>
    </xf>
    <xf numFmtId="176" fontId="12" fillId="7" borderId="227" xfId="0" applyNumberFormat="1" applyFont="1" applyFill="1" applyBorder="1">
      <alignment vertical="center"/>
    </xf>
    <xf numFmtId="49" fontId="19" fillId="4" borderId="29" xfId="0" applyNumberFormat="1" applyFont="1" applyFill="1" applyBorder="1" applyAlignment="1">
      <alignment horizontal="center" vertical="center"/>
    </xf>
    <xf numFmtId="49" fontId="19" fillId="4" borderId="8" xfId="0" applyNumberFormat="1" applyFont="1" applyFill="1" applyBorder="1" applyAlignment="1">
      <alignment horizontal="center" vertical="center"/>
    </xf>
    <xf numFmtId="49" fontId="19" fillId="4" borderId="30" xfId="0" applyNumberFormat="1" applyFont="1" applyFill="1" applyBorder="1" applyAlignment="1">
      <alignment horizontal="center" vertical="center"/>
    </xf>
    <xf numFmtId="49" fontId="19" fillId="4" borderId="107" xfId="0" applyNumberFormat="1" applyFont="1" applyFill="1" applyBorder="1" applyAlignment="1">
      <alignment horizontal="center" vertical="center" wrapText="1"/>
    </xf>
    <xf numFmtId="49" fontId="19" fillId="4" borderId="105" xfId="0" applyNumberFormat="1" applyFont="1" applyFill="1" applyBorder="1" applyAlignment="1">
      <alignment horizontal="center" vertical="center" wrapText="1"/>
    </xf>
    <xf numFmtId="49" fontId="19" fillId="4" borderId="106" xfId="0" applyNumberFormat="1" applyFont="1" applyFill="1" applyBorder="1" applyAlignment="1">
      <alignment horizontal="center" vertical="center" wrapText="1"/>
    </xf>
    <xf numFmtId="49" fontId="19" fillId="4" borderId="29" xfId="0" applyNumberFormat="1" applyFont="1" applyFill="1" applyBorder="1" applyAlignment="1">
      <alignment horizontal="center" vertical="center" wrapText="1"/>
    </xf>
    <xf numFmtId="49" fontId="19" fillId="4" borderId="8" xfId="0" applyNumberFormat="1" applyFont="1" applyFill="1" applyBorder="1" applyAlignment="1">
      <alignment horizontal="center" vertical="center" wrapText="1"/>
    </xf>
    <xf numFmtId="49" fontId="19" fillId="4" borderId="30" xfId="0" applyNumberFormat="1" applyFont="1" applyFill="1" applyBorder="1" applyAlignment="1">
      <alignment horizontal="center" vertical="center" wrapText="1"/>
    </xf>
    <xf numFmtId="49" fontId="19" fillId="4" borderId="107" xfId="0" applyNumberFormat="1" applyFont="1" applyFill="1" applyBorder="1" applyAlignment="1">
      <alignment horizontal="center" vertical="center"/>
    </xf>
    <xf numFmtId="49" fontId="19" fillId="4" borderId="105" xfId="0" applyNumberFormat="1" applyFont="1" applyFill="1" applyBorder="1" applyAlignment="1">
      <alignment horizontal="center" vertical="center"/>
    </xf>
    <xf numFmtId="49" fontId="19" fillId="4" borderId="106" xfId="0" applyNumberFormat="1" applyFont="1" applyFill="1" applyBorder="1" applyAlignment="1">
      <alignment horizontal="center" vertical="center"/>
    </xf>
    <xf numFmtId="49" fontId="19" fillId="6" borderId="107" xfId="0" applyNumberFormat="1" applyFont="1" applyFill="1" applyBorder="1" applyAlignment="1">
      <alignment horizontal="center" vertical="center"/>
    </xf>
    <xf numFmtId="49" fontId="19" fillId="6" borderId="105" xfId="0" applyNumberFormat="1" applyFont="1" applyFill="1" applyBorder="1" applyAlignment="1">
      <alignment horizontal="center" vertical="center"/>
    </xf>
    <xf numFmtId="49" fontId="19" fillId="6" borderId="106" xfId="0" applyNumberFormat="1" applyFont="1" applyFill="1" applyBorder="1" applyAlignment="1">
      <alignment horizontal="center" vertical="center"/>
    </xf>
    <xf numFmtId="49" fontId="19" fillId="6" borderId="29" xfId="0" applyNumberFormat="1" applyFont="1" applyFill="1" applyBorder="1" applyAlignment="1">
      <alignment horizontal="center" vertical="center"/>
    </xf>
    <xf numFmtId="49" fontId="19" fillId="6" borderId="8" xfId="0" applyNumberFormat="1" applyFont="1" applyFill="1" applyBorder="1" applyAlignment="1">
      <alignment horizontal="center" vertical="center"/>
    </xf>
    <xf numFmtId="49" fontId="19" fillId="6" borderId="30" xfId="0" applyNumberFormat="1" applyFont="1" applyFill="1" applyBorder="1" applyAlignment="1">
      <alignment horizontal="center" vertical="center"/>
    </xf>
    <xf numFmtId="0" fontId="19" fillId="0" borderId="199" xfId="0" applyFont="1" applyBorder="1" applyAlignment="1">
      <alignment horizontal="center" vertical="center"/>
    </xf>
    <xf numFmtId="0" fontId="19" fillId="0" borderId="106" xfId="0" applyFont="1" applyBorder="1" applyAlignment="1">
      <alignment horizontal="center" vertical="center"/>
    </xf>
    <xf numFmtId="49" fontId="19" fillId="0" borderId="199" xfId="0" applyNumberFormat="1" applyFont="1" applyBorder="1" applyAlignment="1">
      <alignment horizontal="center" vertical="center"/>
    </xf>
    <xf numFmtId="49" fontId="19" fillId="0" borderId="203" xfId="0" applyNumberFormat="1" applyFont="1" applyBorder="1" applyAlignment="1">
      <alignment horizontal="center" vertical="center"/>
    </xf>
    <xf numFmtId="49" fontId="19" fillId="0" borderId="106" xfId="0" applyNumberFormat="1" applyFont="1" applyBorder="1" applyAlignment="1">
      <alignment horizontal="center" vertical="center"/>
    </xf>
    <xf numFmtId="0" fontId="19" fillId="0" borderId="207" xfId="0" applyFont="1" applyBorder="1">
      <alignment vertical="center"/>
    </xf>
    <xf numFmtId="0" fontId="19" fillId="0" borderId="187" xfId="0" applyFont="1" applyBorder="1">
      <alignment vertical="center"/>
    </xf>
    <xf numFmtId="0" fontId="19" fillId="0" borderId="205" xfId="0" applyFont="1" applyBorder="1">
      <alignment vertical="center"/>
    </xf>
    <xf numFmtId="0" fontId="19" fillId="0" borderId="206" xfId="0" applyFont="1" applyBorder="1">
      <alignment vertical="center"/>
    </xf>
    <xf numFmtId="49" fontId="19" fillId="0" borderId="114" xfId="0" applyNumberFormat="1" applyFont="1" applyBorder="1" applyAlignment="1">
      <alignment horizontal="center" vertical="center" shrinkToFit="1"/>
    </xf>
    <xf numFmtId="49" fontId="19" fillId="0" borderId="196" xfId="0" applyNumberFormat="1" applyFont="1" applyBorder="1" applyAlignment="1">
      <alignment horizontal="center" vertical="center" shrinkToFit="1"/>
    </xf>
    <xf numFmtId="49" fontId="26" fillId="0" borderId="199" xfId="0" applyNumberFormat="1" applyFont="1" applyBorder="1">
      <alignment vertical="center"/>
    </xf>
    <xf numFmtId="49" fontId="26" fillId="0" borderId="203" xfId="0" applyNumberFormat="1" applyFont="1" applyBorder="1">
      <alignment vertical="center"/>
    </xf>
    <xf numFmtId="49" fontId="26" fillId="0" borderId="106" xfId="0" applyNumberFormat="1" applyFont="1" applyBorder="1">
      <alignment vertical="center"/>
    </xf>
    <xf numFmtId="49" fontId="19" fillId="4" borderId="103" xfId="0" applyNumberFormat="1" applyFont="1" applyFill="1" applyBorder="1" applyAlignment="1">
      <alignment horizontal="center" vertical="center"/>
    </xf>
    <xf numFmtId="49" fontId="19" fillId="4" borderId="104" xfId="0" applyNumberFormat="1" applyFont="1" applyFill="1" applyBorder="1" applyAlignment="1">
      <alignment horizontal="center" vertical="center"/>
    </xf>
    <xf numFmtId="49" fontId="19" fillId="4" borderId="111" xfId="0" applyNumberFormat="1" applyFont="1" applyFill="1" applyBorder="1" applyAlignment="1">
      <alignment horizontal="center" vertical="center"/>
    </xf>
    <xf numFmtId="49" fontId="19" fillId="6" borderId="103" xfId="0" applyNumberFormat="1" applyFont="1" applyFill="1" applyBorder="1" applyAlignment="1">
      <alignment horizontal="center" vertical="center"/>
    </xf>
    <xf numFmtId="49" fontId="19" fillId="6" borderId="104" xfId="0" applyNumberFormat="1" applyFont="1" applyFill="1" applyBorder="1" applyAlignment="1">
      <alignment horizontal="center" vertical="center"/>
    </xf>
    <xf numFmtId="49" fontId="19" fillId="6" borderId="111" xfId="0" applyNumberFormat="1" applyFont="1" applyFill="1" applyBorder="1" applyAlignment="1">
      <alignment horizontal="center" vertical="center"/>
    </xf>
    <xf numFmtId="49" fontId="19" fillId="0" borderId="103" xfId="0" applyNumberFormat="1" applyFont="1" applyBorder="1" applyAlignment="1">
      <alignment vertical="center" shrinkToFit="1"/>
    </xf>
    <xf numFmtId="49" fontId="19" fillId="0" borderId="104" xfId="0" applyNumberFormat="1" applyFont="1" applyBorder="1" applyAlignment="1">
      <alignment vertical="center" shrinkToFit="1"/>
    </xf>
    <xf numFmtId="49" fontId="19" fillId="0" borderId="111" xfId="0" applyNumberFormat="1" applyFont="1" applyBorder="1" applyAlignment="1">
      <alignment vertical="center" shrinkToFit="1"/>
    </xf>
    <xf numFmtId="0" fontId="19" fillId="0" borderId="3" xfId="0" applyFont="1" applyBorder="1" applyAlignment="1">
      <alignment horizontal="center" vertical="center"/>
    </xf>
    <xf numFmtId="0" fontId="19" fillId="0" borderId="112" xfId="0" applyFont="1" applyBorder="1" applyAlignment="1">
      <alignment horizontal="center" vertical="center"/>
    </xf>
    <xf numFmtId="0" fontId="19" fillId="0" borderId="81" xfId="0" applyFont="1" applyBorder="1" applyAlignment="1">
      <alignment horizontal="center" vertical="center"/>
    </xf>
    <xf numFmtId="0" fontId="19" fillId="0" borderId="14" xfId="0" applyFont="1" applyBorder="1" applyAlignment="1">
      <alignment horizontal="center" vertical="center"/>
    </xf>
    <xf numFmtId="0" fontId="19" fillId="0" borderId="8" xfId="0" applyFont="1" applyBorder="1" applyAlignment="1">
      <alignment horizontal="center" vertical="center"/>
    </xf>
    <xf numFmtId="0" fontId="19" fillId="0" borderId="30" xfId="0" applyFont="1" applyBorder="1" applyAlignment="1">
      <alignment horizontal="center" vertical="center"/>
    </xf>
    <xf numFmtId="0" fontId="19" fillId="0" borderId="113" xfId="0" applyFont="1" applyBorder="1" applyAlignment="1">
      <alignment horizontal="center" vertical="center"/>
    </xf>
    <xf numFmtId="0" fontId="19" fillId="0" borderId="31" xfId="0" applyFont="1" applyBorder="1" applyAlignment="1">
      <alignment horizontal="center" vertical="center"/>
    </xf>
    <xf numFmtId="49" fontId="19" fillId="4" borderId="182" xfId="0" applyNumberFormat="1" applyFont="1" applyFill="1" applyBorder="1" applyAlignment="1">
      <alignment horizontal="center" vertical="center"/>
    </xf>
    <xf numFmtId="49" fontId="19" fillId="4" borderId="160" xfId="0" applyNumberFormat="1" applyFont="1" applyFill="1" applyBorder="1" applyAlignment="1">
      <alignment horizontal="center" vertical="center"/>
    </xf>
    <xf numFmtId="49" fontId="19" fillId="4" borderId="183" xfId="0" applyNumberFormat="1" applyFont="1" applyFill="1" applyBorder="1" applyAlignment="1">
      <alignment horizontal="center" vertical="center"/>
    </xf>
    <xf numFmtId="49" fontId="19" fillId="0" borderId="184" xfId="0" applyNumberFormat="1" applyFont="1" applyBorder="1" applyAlignment="1">
      <alignment horizontal="left" vertical="center" shrinkToFit="1"/>
    </xf>
    <xf numFmtId="49" fontId="19" fillId="0" borderId="160" xfId="0" applyNumberFormat="1" applyFont="1" applyBorder="1" applyAlignment="1">
      <alignment horizontal="left" vertical="center" shrinkToFit="1"/>
    </xf>
    <xf numFmtId="49" fontId="19" fillId="0" borderId="183" xfId="0" applyNumberFormat="1" applyFont="1" applyBorder="1" applyAlignment="1">
      <alignment horizontal="left" vertical="center" shrinkToFit="1"/>
    </xf>
    <xf numFmtId="49" fontId="19" fillId="4" borderId="184" xfId="0" applyNumberFormat="1" applyFont="1" applyFill="1" applyBorder="1" applyAlignment="1">
      <alignment horizontal="center" vertical="center"/>
    </xf>
    <xf numFmtId="49" fontId="19" fillId="0" borderId="172" xfId="0" applyNumberFormat="1" applyFont="1" applyBorder="1" applyAlignment="1">
      <alignment vertical="center" shrinkToFit="1"/>
    </xf>
    <xf numFmtId="49" fontId="19" fillId="0" borderId="164" xfId="0" applyNumberFormat="1" applyFont="1" applyBorder="1" applyAlignment="1">
      <alignment vertical="center" shrinkToFit="1"/>
    </xf>
    <xf numFmtId="49" fontId="19" fillId="0" borderId="165" xfId="0" applyNumberFormat="1" applyFont="1" applyBorder="1" applyAlignment="1">
      <alignment vertical="center" shrinkToFit="1"/>
    </xf>
    <xf numFmtId="49" fontId="19" fillId="0" borderId="185" xfId="0" applyNumberFormat="1" applyFont="1" applyBorder="1" applyAlignment="1">
      <alignment horizontal="left" vertical="center" shrinkToFit="1"/>
    </xf>
    <xf numFmtId="49" fontId="19" fillId="4" borderId="3" xfId="0" applyNumberFormat="1" applyFont="1" applyFill="1" applyBorder="1" applyAlignment="1">
      <alignment horizontal="center" vertical="center"/>
    </xf>
    <xf numFmtId="49" fontId="19" fillId="4" borderId="112" xfId="0" applyNumberFormat="1" applyFont="1" applyFill="1" applyBorder="1" applyAlignment="1">
      <alignment horizontal="center" vertical="center"/>
    </xf>
    <xf numFmtId="49" fontId="19" fillId="4" borderId="113" xfId="0" applyNumberFormat="1" applyFont="1" applyFill="1" applyBorder="1" applyAlignment="1">
      <alignment horizontal="center" vertical="center"/>
    </xf>
    <xf numFmtId="49" fontId="19" fillId="4" borderId="14" xfId="0" applyNumberFormat="1" applyFont="1" applyFill="1" applyBorder="1" applyAlignment="1">
      <alignment horizontal="center" vertical="center"/>
    </xf>
    <xf numFmtId="49" fontId="19" fillId="4" borderId="31" xfId="0" applyNumberFormat="1" applyFont="1" applyFill="1" applyBorder="1" applyAlignment="1">
      <alignment horizontal="center" vertical="center"/>
    </xf>
    <xf numFmtId="49" fontId="19" fillId="4" borderId="110" xfId="0" applyNumberFormat="1" applyFont="1" applyFill="1" applyBorder="1" applyAlignment="1">
      <alignment horizontal="center" vertical="center" wrapText="1"/>
    </xf>
    <xf numFmtId="49" fontId="19" fillId="4" borderId="14" xfId="0" applyNumberFormat="1" applyFont="1" applyFill="1" applyBorder="1" applyAlignment="1">
      <alignment horizontal="center" vertical="center" wrapText="1"/>
    </xf>
    <xf numFmtId="49" fontId="19" fillId="4" borderId="107" xfId="0" applyNumberFormat="1" applyFont="1" applyFill="1" applyBorder="1" applyAlignment="1">
      <alignment horizontal="center" vertical="center" wrapText="1" shrinkToFit="1"/>
    </xf>
    <xf numFmtId="49" fontId="19" fillId="4" borderId="106" xfId="0" applyNumberFormat="1" applyFont="1" applyFill="1" applyBorder="1" applyAlignment="1">
      <alignment horizontal="center" vertical="center" wrapText="1" shrinkToFit="1"/>
    </xf>
    <xf numFmtId="49" fontId="19" fillId="4" borderId="29" xfId="0" applyNumberFormat="1" applyFont="1" applyFill="1" applyBorder="1" applyAlignment="1">
      <alignment horizontal="center" vertical="center" wrapText="1" shrinkToFit="1"/>
    </xf>
    <xf numFmtId="49" fontId="19" fillId="4" borderId="30" xfId="0" applyNumberFormat="1" applyFont="1" applyFill="1" applyBorder="1" applyAlignment="1">
      <alignment horizontal="center" vertical="center" wrapText="1" shrinkToFit="1"/>
    </xf>
    <xf numFmtId="49" fontId="19" fillId="4" borderId="109" xfId="0" applyNumberFormat="1" applyFont="1" applyFill="1" applyBorder="1" applyAlignment="1">
      <alignment horizontal="center" vertical="center"/>
    </xf>
    <xf numFmtId="0" fontId="19" fillId="0" borderId="199" xfId="0" applyFont="1" applyBorder="1">
      <alignment vertical="center"/>
    </xf>
    <xf numFmtId="0" fontId="19" fillId="0" borderId="106" xfId="0" applyFont="1" applyBorder="1">
      <alignment vertical="center"/>
    </xf>
    <xf numFmtId="0" fontId="19" fillId="0" borderId="195" xfId="0" applyFont="1" applyBorder="1" applyAlignment="1">
      <alignment horizontal="center" vertical="center"/>
    </xf>
    <xf numFmtId="0" fontId="19" fillId="0" borderId="197" xfId="0" applyFont="1" applyBorder="1" applyAlignment="1">
      <alignment horizontal="center" vertical="center"/>
    </xf>
    <xf numFmtId="49" fontId="19" fillId="0" borderId="195" xfId="0" applyNumberFormat="1" applyFont="1" applyBorder="1" applyAlignment="1">
      <alignment horizontal="left" vertical="center"/>
    </xf>
    <xf numFmtId="49" fontId="19" fillId="0" borderId="196" xfId="0" applyNumberFormat="1" applyFont="1" applyBorder="1" applyAlignment="1">
      <alignment horizontal="left" vertical="center"/>
    </xf>
    <xf numFmtId="49" fontId="19" fillId="0" borderId="197" xfId="0" applyNumberFormat="1" applyFont="1" applyBorder="1" applyAlignment="1">
      <alignment horizontal="left" vertical="center"/>
    </xf>
    <xf numFmtId="49" fontId="19" fillId="0" borderId="2" xfId="0" applyNumberFormat="1" applyFont="1" applyBorder="1" applyAlignment="1">
      <alignment horizontal="center" vertical="center" shrinkToFit="1"/>
    </xf>
    <xf numFmtId="49" fontId="19" fillId="0" borderId="0" xfId="0" applyNumberFormat="1" applyFont="1" applyAlignment="1">
      <alignment horizontal="center" vertical="center" shrinkToFit="1"/>
    </xf>
    <xf numFmtId="49" fontId="26" fillId="0" borderId="207" xfId="0" applyNumberFormat="1" applyFont="1" applyBorder="1">
      <alignment vertical="center"/>
    </xf>
    <xf numFmtId="49" fontId="26" fillId="0" borderId="0" xfId="0" applyNumberFormat="1" applyFont="1">
      <alignment vertical="center"/>
    </xf>
    <xf numFmtId="49" fontId="26" fillId="0" borderId="187" xfId="0" applyNumberFormat="1" applyFont="1" applyBorder="1">
      <alignment vertical="center"/>
    </xf>
    <xf numFmtId="0" fontId="19" fillId="0" borderId="207" xfId="0" applyFont="1" applyBorder="1" applyAlignment="1">
      <alignment horizontal="center" vertical="center"/>
    </xf>
    <xf numFmtId="0" fontId="19" fillId="0" borderId="187" xfId="0" applyFont="1" applyBorder="1" applyAlignment="1">
      <alignment horizontal="center" vertical="center"/>
    </xf>
    <xf numFmtId="49" fontId="19" fillId="0" borderId="110" xfId="0" applyNumberFormat="1" applyFont="1" applyBorder="1" applyAlignment="1">
      <alignment horizontal="center" vertical="center" shrinkToFit="1"/>
    </xf>
    <xf numFmtId="49" fontId="19" fillId="0" borderId="203" xfId="0" applyNumberFormat="1" applyFont="1" applyBorder="1" applyAlignment="1">
      <alignment horizontal="center" vertical="center" shrinkToFit="1"/>
    </xf>
    <xf numFmtId="49" fontId="19" fillId="0" borderId="199" xfId="0" applyNumberFormat="1" applyFont="1" applyBorder="1">
      <alignment vertical="center"/>
    </xf>
    <xf numFmtId="49" fontId="19" fillId="0" borderId="203" xfId="0" applyNumberFormat="1" applyFont="1" applyBorder="1">
      <alignment vertical="center"/>
    </xf>
    <xf numFmtId="49" fontId="19" fillId="0" borderId="106" xfId="0" applyNumberFormat="1" applyFont="1" applyBorder="1">
      <alignment vertical="center"/>
    </xf>
    <xf numFmtId="0" fontId="19" fillId="0" borderId="199" xfId="0" applyFont="1" applyBorder="1" applyAlignment="1">
      <alignment horizontal="right" vertical="center"/>
    </xf>
    <xf numFmtId="0" fontId="19" fillId="0" borderId="106" xfId="0" applyFont="1" applyBorder="1" applyAlignment="1">
      <alignment horizontal="right" vertical="center"/>
    </xf>
    <xf numFmtId="49" fontId="19" fillId="0" borderId="207" xfId="0" applyNumberFormat="1" applyFont="1" applyBorder="1">
      <alignment vertical="center"/>
    </xf>
    <xf numFmtId="49" fontId="19" fillId="0" borderId="0" xfId="0" applyNumberFormat="1" applyFont="1">
      <alignment vertical="center"/>
    </xf>
    <xf numFmtId="49" fontId="19" fillId="0" borderId="187" xfId="0" applyNumberFormat="1" applyFont="1" applyBorder="1">
      <alignment vertical="center"/>
    </xf>
    <xf numFmtId="49" fontId="19" fillId="0" borderId="199" xfId="0" applyNumberFormat="1" applyFont="1" applyBorder="1" applyAlignment="1">
      <alignment horizontal="center" vertical="center" shrinkToFit="1"/>
    </xf>
    <xf numFmtId="49" fontId="19" fillId="0" borderId="106" xfId="0" applyNumberFormat="1" applyFont="1" applyBorder="1" applyAlignment="1">
      <alignment horizontal="center" vertical="center" shrinkToFit="1"/>
    </xf>
    <xf numFmtId="49" fontId="19" fillId="0" borderId="199" xfId="0" applyNumberFormat="1" applyFont="1" applyBorder="1" applyAlignment="1">
      <alignment vertical="top"/>
    </xf>
    <xf numFmtId="49" fontId="19" fillId="0" borderId="203" xfId="0" applyNumberFormat="1" applyFont="1" applyBorder="1" applyAlignment="1">
      <alignment vertical="top"/>
    </xf>
    <xf numFmtId="49" fontId="19" fillId="0" borderId="109" xfId="0" applyNumberFormat="1" applyFont="1" applyBorder="1" applyAlignment="1">
      <alignment vertical="top"/>
    </xf>
    <xf numFmtId="0" fontId="19" fillId="0" borderId="207" xfId="0" applyFont="1" applyBorder="1" applyAlignment="1">
      <alignment horizontal="right" vertical="center"/>
    </xf>
    <xf numFmtId="0" fontId="19" fillId="0" borderId="187" xfId="0" applyFont="1" applyBorder="1" applyAlignment="1">
      <alignment horizontal="right" vertical="center"/>
    </xf>
    <xf numFmtId="49" fontId="19" fillId="0" borderId="207" xfId="0" applyNumberFormat="1" applyFont="1" applyBorder="1" applyAlignment="1">
      <alignment horizontal="left" vertical="center"/>
    </xf>
    <xf numFmtId="49" fontId="19" fillId="0" borderId="0" xfId="0" applyNumberFormat="1" applyFont="1" applyAlignment="1">
      <alignment horizontal="left" vertical="center"/>
    </xf>
    <xf numFmtId="49" fontId="19" fillId="0" borderId="187" xfId="0" applyNumberFormat="1" applyFont="1" applyBorder="1" applyAlignment="1">
      <alignment horizontal="left" vertical="center"/>
    </xf>
    <xf numFmtId="0" fontId="26" fillId="0" borderId="207" xfId="0" applyFont="1" applyBorder="1">
      <alignment vertical="center"/>
    </xf>
    <xf numFmtId="0" fontId="26" fillId="0" borderId="0" xfId="0" applyFont="1">
      <alignment vertical="center"/>
    </xf>
    <xf numFmtId="0" fontId="26" fillId="0" borderId="187" xfId="0" applyFont="1" applyBorder="1">
      <alignment vertical="center"/>
    </xf>
    <xf numFmtId="49" fontId="19" fillId="0" borderId="207" xfId="0" applyNumberFormat="1" applyFont="1" applyBorder="1" applyAlignment="1">
      <alignment vertical="center" shrinkToFit="1"/>
    </xf>
    <xf numFmtId="49" fontId="19" fillId="0" borderId="0" xfId="0" applyNumberFormat="1" applyFont="1" applyAlignment="1">
      <alignment vertical="center" shrinkToFit="1"/>
    </xf>
    <xf numFmtId="49" fontId="19" fillId="0" borderId="187" xfId="0" applyNumberFormat="1" applyFont="1" applyBorder="1" applyAlignment="1">
      <alignment vertical="center" shrinkToFit="1"/>
    </xf>
    <xf numFmtId="49" fontId="19" fillId="0" borderId="207" xfId="0" applyNumberFormat="1" applyFont="1" applyBorder="1" applyAlignment="1">
      <alignment vertical="top"/>
    </xf>
    <xf numFmtId="49" fontId="19" fillId="0" borderId="0" xfId="0" applyNumberFormat="1" applyFont="1" applyAlignment="1">
      <alignment vertical="top"/>
    </xf>
    <xf numFmtId="49" fontId="19" fillId="0" borderId="4" xfId="0" applyNumberFormat="1" applyFont="1" applyBorder="1" applyAlignment="1">
      <alignment vertical="top"/>
    </xf>
    <xf numFmtId="49" fontId="19" fillId="0" borderId="199" xfId="0" applyNumberFormat="1" applyFont="1" applyBorder="1" applyAlignment="1">
      <alignment horizontal="left" vertical="center"/>
    </xf>
    <xf numFmtId="49" fontId="19" fillId="0" borderId="203" xfId="0" applyNumberFormat="1" applyFont="1" applyBorder="1" applyAlignment="1">
      <alignment horizontal="left" vertical="center"/>
    </xf>
    <xf numFmtId="49" fontId="19" fillId="0" borderId="106" xfId="0" applyNumberFormat="1" applyFont="1" applyBorder="1" applyAlignment="1">
      <alignment horizontal="left" vertical="center"/>
    </xf>
    <xf numFmtId="0" fontId="26" fillId="0" borderId="199" xfId="0" applyFont="1" applyBorder="1">
      <alignment vertical="center"/>
    </xf>
    <xf numFmtId="0" fontId="26" fillId="0" borderId="203" xfId="0" applyFont="1" applyBorder="1">
      <alignment vertical="center"/>
    </xf>
    <xf numFmtId="0" fontId="26" fillId="0" borderId="106" xfId="0" applyFont="1" applyBorder="1">
      <alignment vertical="center"/>
    </xf>
    <xf numFmtId="49" fontId="19" fillId="0" borderId="199" xfId="0" applyNumberFormat="1" applyFont="1" applyBorder="1" applyAlignment="1">
      <alignment vertical="center" shrinkToFit="1"/>
    </xf>
    <xf numFmtId="49" fontId="19" fillId="0" borderId="203" xfId="0" applyNumberFormat="1" applyFont="1" applyBorder="1" applyAlignment="1">
      <alignment vertical="center" shrinkToFit="1"/>
    </xf>
    <xf numFmtId="49" fontId="19" fillId="0" borderId="106" xfId="0" applyNumberFormat="1" applyFont="1" applyBorder="1" applyAlignment="1">
      <alignment vertical="center" shrinkToFit="1"/>
    </xf>
    <xf numFmtId="49" fontId="19" fillId="0" borderId="14" xfId="0" applyNumberFormat="1" applyFont="1" applyBorder="1" applyAlignment="1">
      <alignment horizontal="center" vertical="center" shrinkToFit="1"/>
    </xf>
    <xf numFmtId="49" fontId="19" fillId="0" borderId="204" xfId="0" applyNumberFormat="1" applyFont="1" applyBorder="1" applyAlignment="1">
      <alignment horizontal="center" vertical="center" shrinkToFit="1"/>
    </xf>
    <xf numFmtId="49" fontId="26" fillId="0" borderId="205" xfId="0" applyNumberFormat="1" applyFont="1" applyBorder="1">
      <alignment vertical="center"/>
    </xf>
    <xf numFmtId="49" fontId="26" fillId="0" borderId="204" xfId="0" applyNumberFormat="1" applyFont="1" applyBorder="1">
      <alignment vertical="center"/>
    </xf>
    <xf numFmtId="49" fontId="26" fillId="0" borderId="206" xfId="0" applyNumberFormat="1" applyFont="1" applyBorder="1">
      <alignment vertical="center"/>
    </xf>
    <xf numFmtId="0" fontId="19" fillId="0" borderId="205" xfId="0" applyFont="1" applyBorder="1" applyAlignment="1">
      <alignment horizontal="center" vertical="center"/>
    </xf>
    <xf numFmtId="0" fontId="19" fillId="0" borderId="206" xfId="0" applyFont="1" applyBorder="1" applyAlignment="1">
      <alignment horizontal="center" vertical="center"/>
    </xf>
    <xf numFmtId="49" fontId="19" fillId="0" borderId="205" xfId="0" applyNumberFormat="1" applyFont="1" applyBorder="1">
      <alignment vertical="center"/>
    </xf>
    <xf numFmtId="49" fontId="19" fillId="0" borderId="204" xfId="0" applyNumberFormat="1" applyFont="1" applyBorder="1">
      <alignment vertical="center"/>
    </xf>
    <xf numFmtId="49" fontId="19" fillId="0" borderId="206" xfId="0" applyNumberFormat="1" applyFont="1" applyBorder="1">
      <alignment vertical="center"/>
    </xf>
    <xf numFmtId="0" fontId="19" fillId="0" borderId="205" xfId="0" applyFont="1" applyBorder="1" applyAlignment="1">
      <alignment horizontal="right" vertical="center"/>
    </xf>
    <xf numFmtId="0" fontId="19" fillId="0" borderId="206" xfId="0" applyFont="1" applyBorder="1" applyAlignment="1">
      <alignment horizontal="right" vertical="center"/>
    </xf>
    <xf numFmtId="49" fontId="19" fillId="0" borderId="205" xfId="0" applyNumberFormat="1" applyFont="1" applyBorder="1" applyAlignment="1">
      <alignment horizontal="left" vertical="center"/>
    </xf>
    <xf numFmtId="49" fontId="19" fillId="0" borderId="204" xfId="0" applyNumberFormat="1" applyFont="1" applyBorder="1" applyAlignment="1">
      <alignment horizontal="left" vertical="center"/>
    </xf>
    <xf numFmtId="49" fontId="19" fillId="0" borderId="206" xfId="0" applyNumberFormat="1" applyFont="1" applyBorder="1" applyAlignment="1">
      <alignment horizontal="left" vertical="center"/>
    </xf>
    <xf numFmtId="0" fontId="26" fillId="0" borderId="205" xfId="0" applyFont="1" applyBorder="1">
      <alignment vertical="center"/>
    </xf>
    <xf numFmtId="0" fontId="26" fillId="0" borderId="204" xfId="0" applyFont="1" applyBorder="1">
      <alignment vertical="center"/>
    </xf>
    <xf numFmtId="0" fontId="26" fillId="0" borderId="206" xfId="0" applyFont="1" applyBorder="1">
      <alignment vertical="center"/>
    </xf>
    <xf numFmtId="49" fontId="19" fillId="0" borderId="205" xfId="0" applyNumberFormat="1" applyFont="1" applyBorder="1" applyAlignment="1">
      <alignment vertical="center" shrinkToFit="1"/>
    </xf>
    <xf numFmtId="49" fontId="19" fillId="0" borderId="204" xfId="0" applyNumberFormat="1" applyFont="1" applyBorder="1" applyAlignment="1">
      <alignment vertical="center" shrinkToFit="1"/>
    </xf>
    <xf numFmtId="49" fontId="19" fillId="0" borderId="206" xfId="0" applyNumberFormat="1" applyFont="1" applyBorder="1" applyAlignment="1">
      <alignment vertical="center" shrinkToFit="1"/>
    </xf>
    <xf numFmtId="49" fontId="19" fillId="0" borderId="205" xfId="0" applyNumberFormat="1" applyFont="1" applyBorder="1" applyAlignment="1">
      <alignment vertical="top"/>
    </xf>
    <xf numFmtId="49" fontId="19" fillId="0" borderId="204" xfId="0" applyNumberFormat="1" applyFont="1" applyBorder="1" applyAlignment="1">
      <alignment vertical="top"/>
    </xf>
    <xf numFmtId="49" fontId="19" fillId="0" borderId="209" xfId="0" applyNumberFormat="1" applyFont="1" applyBorder="1" applyAlignment="1">
      <alignment vertical="top"/>
    </xf>
    <xf numFmtId="0" fontId="19" fillId="0" borderId="195" xfId="0" applyFont="1" applyBorder="1" applyAlignment="1">
      <alignment vertical="center" shrinkToFit="1"/>
    </xf>
    <xf numFmtId="0" fontId="19" fillId="0" borderId="196" xfId="0" applyFont="1" applyBorder="1" applyAlignment="1">
      <alignment vertical="center" shrinkToFit="1"/>
    </xf>
    <xf numFmtId="0" fontId="19" fillId="0" borderId="197" xfId="0" applyFont="1" applyBorder="1" applyAlignment="1">
      <alignment vertical="center" shrinkToFit="1"/>
    </xf>
    <xf numFmtId="49" fontId="19" fillId="0" borderId="195" xfId="0" applyNumberFormat="1" applyFont="1" applyBorder="1" applyAlignment="1">
      <alignment horizontal="center" vertical="center"/>
    </xf>
    <xf numFmtId="49" fontId="19" fillId="0" borderId="196" xfId="0" applyNumberFormat="1" applyFont="1" applyBorder="1" applyAlignment="1">
      <alignment horizontal="center" vertical="center"/>
    </xf>
    <xf numFmtId="49" fontId="19" fillId="0" borderId="197" xfId="0" applyNumberFormat="1" applyFont="1" applyBorder="1" applyAlignment="1">
      <alignment horizontal="center" vertical="center"/>
    </xf>
    <xf numFmtId="0" fontId="26" fillId="0" borderId="199" xfId="0" applyFont="1" applyBorder="1" applyAlignment="1">
      <alignment vertical="center" shrinkToFit="1"/>
    </xf>
    <xf numFmtId="0" fontId="26" fillId="0" borderId="203" xfId="0" applyFont="1" applyBorder="1" applyAlignment="1">
      <alignment vertical="center" shrinkToFit="1"/>
    </xf>
    <xf numFmtId="0" fontId="26" fillId="0" borderId="106" xfId="0" applyFont="1" applyBorder="1" applyAlignment="1">
      <alignment vertical="center" shrinkToFit="1"/>
    </xf>
    <xf numFmtId="49" fontId="19" fillId="5" borderId="195" xfId="0" applyNumberFormat="1" applyFont="1" applyFill="1" applyBorder="1" applyAlignment="1">
      <alignment horizontal="left" vertical="center"/>
    </xf>
    <xf numFmtId="49" fontId="19" fillId="5" borderId="196" xfId="0" applyNumberFormat="1" applyFont="1" applyFill="1" applyBorder="1" applyAlignment="1">
      <alignment horizontal="left" vertical="center"/>
    </xf>
    <xf numFmtId="49" fontId="19" fillId="5" borderId="197" xfId="0" applyNumberFormat="1" applyFont="1" applyFill="1" applyBorder="1" applyAlignment="1">
      <alignment horizontal="left" vertical="center"/>
    </xf>
    <xf numFmtId="49" fontId="19" fillId="0" borderId="195" xfId="0" applyNumberFormat="1" applyFont="1" applyBorder="1" applyAlignment="1">
      <alignment vertical="center" shrinkToFit="1"/>
    </xf>
    <xf numFmtId="49" fontId="19" fillId="0" borderId="196" xfId="0" applyNumberFormat="1" applyFont="1" applyBorder="1" applyAlignment="1">
      <alignment vertical="center" shrinkToFit="1"/>
    </xf>
    <xf numFmtId="49" fontId="19" fillId="0" borderId="197" xfId="0" applyNumberFormat="1" applyFont="1" applyBorder="1" applyAlignment="1">
      <alignment vertical="center" shrinkToFit="1"/>
    </xf>
    <xf numFmtId="49" fontId="19" fillId="0" borderId="195" xfId="0" applyNumberFormat="1" applyFont="1" applyBorder="1" applyAlignment="1">
      <alignment vertical="top"/>
    </xf>
    <xf numFmtId="49" fontId="19" fillId="0" borderId="196" xfId="0" applyNumberFormat="1" applyFont="1" applyBorder="1" applyAlignment="1">
      <alignment vertical="top"/>
    </xf>
    <xf numFmtId="49" fontId="19" fillId="0" borderId="108" xfId="0" applyNumberFormat="1" applyFont="1" applyBorder="1" applyAlignment="1">
      <alignment vertical="top"/>
    </xf>
    <xf numFmtId="0" fontId="19" fillId="0" borderId="114" xfId="0" applyFont="1" applyBorder="1" applyAlignment="1">
      <alignment horizontal="center" vertical="center"/>
    </xf>
    <xf numFmtId="0" fontId="19" fillId="0" borderId="196" xfId="0" applyFont="1" applyBorder="1" applyAlignment="1">
      <alignment horizontal="center" vertical="center"/>
    </xf>
    <xf numFmtId="0" fontId="19" fillId="0" borderId="108" xfId="0" applyFont="1" applyBorder="1" applyAlignment="1">
      <alignment horizontal="center" vertical="center"/>
    </xf>
    <xf numFmtId="49" fontId="19" fillId="5" borderId="195" xfId="0" applyNumberFormat="1" applyFont="1" applyFill="1" applyBorder="1" applyAlignment="1">
      <alignment horizontal="left" vertical="center" shrinkToFit="1"/>
    </xf>
    <xf numFmtId="49" fontId="19" fillId="5" borderId="196" xfId="0" applyNumberFormat="1" applyFont="1" applyFill="1" applyBorder="1" applyAlignment="1">
      <alignment horizontal="left" vertical="center" shrinkToFit="1"/>
    </xf>
    <xf numFmtId="49" fontId="19" fillId="5" borderId="197" xfId="0" applyNumberFormat="1" applyFont="1" applyFill="1" applyBorder="1" applyAlignment="1">
      <alignment horizontal="left" vertical="center" shrinkToFit="1"/>
    </xf>
    <xf numFmtId="0" fontId="19" fillId="5" borderId="195" xfId="0" applyFont="1" applyFill="1" applyBorder="1">
      <alignment vertical="center"/>
    </xf>
    <xf numFmtId="0" fontId="19" fillId="5" borderId="196" xfId="0" applyFont="1" applyFill="1" applyBorder="1">
      <alignment vertical="center"/>
    </xf>
    <xf numFmtId="0" fontId="19" fillId="5" borderId="197" xfId="0" applyFont="1" applyFill="1" applyBorder="1">
      <alignment vertical="center"/>
    </xf>
    <xf numFmtId="49" fontId="26" fillId="0" borderId="195" xfId="0" applyNumberFormat="1" applyFont="1" applyBorder="1">
      <alignment vertical="center"/>
    </xf>
    <xf numFmtId="49" fontId="26" fillId="0" borderId="196" xfId="0" applyNumberFormat="1" applyFont="1" applyBorder="1">
      <alignment vertical="center"/>
    </xf>
    <xf numFmtId="49" fontId="26" fillId="0" borderId="197" xfId="0" applyNumberFormat="1" applyFont="1" applyBorder="1">
      <alignment vertical="center"/>
    </xf>
    <xf numFmtId="0" fontId="19" fillId="0" borderId="195" xfId="0" applyFont="1" applyBorder="1">
      <alignment vertical="center"/>
    </xf>
    <xf numFmtId="0" fontId="19" fillId="0" borderId="197" xfId="0" applyFont="1" applyBorder="1">
      <alignment vertical="center"/>
    </xf>
    <xf numFmtId="49" fontId="19" fillId="0" borderId="195" xfId="0" applyNumberFormat="1" applyFont="1" applyBorder="1">
      <alignment vertical="center"/>
    </xf>
    <xf numFmtId="49" fontId="19" fillId="0" borderId="196" xfId="0" applyNumberFormat="1" applyFont="1" applyBorder="1">
      <alignment vertical="center"/>
    </xf>
    <xf numFmtId="49" fontId="19" fillId="0" borderId="197" xfId="0" applyNumberFormat="1" applyFont="1" applyBorder="1">
      <alignment vertical="center"/>
    </xf>
    <xf numFmtId="0" fontId="19" fillId="0" borderId="195" xfId="0" applyFont="1" applyBorder="1" applyAlignment="1">
      <alignment horizontal="right" vertical="center"/>
    </xf>
    <xf numFmtId="0" fontId="19" fillId="0" borderId="197" xfId="0" applyFont="1" applyBorder="1" applyAlignment="1">
      <alignment horizontal="right" vertical="center"/>
    </xf>
    <xf numFmtId="0" fontId="26" fillId="0" borderId="195" xfId="0" applyFont="1" applyBorder="1">
      <alignment vertical="center"/>
    </xf>
    <xf numFmtId="0" fontId="26" fillId="0" borderId="196" xfId="0" applyFont="1" applyBorder="1">
      <alignment vertical="center"/>
    </xf>
    <xf numFmtId="0" fontId="26" fillId="0" borderId="197" xfId="0" applyFont="1" applyBorder="1">
      <alignment vertical="center"/>
    </xf>
    <xf numFmtId="0" fontId="19" fillId="5" borderId="199" xfId="0" applyFont="1" applyFill="1" applyBorder="1">
      <alignment vertical="center"/>
    </xf>
    <xf numFmtId="0" fontId="19" fillId="5" borderId="203" xfId="0" applyFont="1" applyFill="1" applyBorder="1">
      <alignment vertical="center"/>
    </xf>
    <xf numFmtId="0" fontId="19" fillId="5" borderId="106" xfId="0" applyFont="1" applyFill="1" applyBorder="1">
      <alignment vertical="center"/>
    </xf>
    <xf numFmtId="49" fontId="19" fillId="25" borderId="199" xfId="0" applyNumberFormat="1" applyFont="1" applyFill="1" applyBorder="1" applyAlignment="1">
      <alignment vertical="center" shrinkToFit="1"/>
    </xf>
    <xf numFmtId="49" fontId="19" fillId="25" borderId="203" xfId="0" applyNumberFormat="1" applyFont="1" applyFill="1" applyBorder="1" applyAlignment="1">
      <alignment vertical="center" shrinkToFit="1"/>
    </xf>
    <xf numFmtId="49" fontId="19" fillId="25" borderId="106" xfId="0" applyNumberFormat="1" applyFont="1" applyFill="1" applyBorder="1" applyAlignment="1">
      <alignment vertical="center" shrinkToFit="1"/>
    </xf>
    <xf numFmtId="0" fontId="19" fillId="0" borderId="110" xfId="0" applyFont="1" applyBorder="1" applyAlignment="1">
      <alignment horizontal="center" vertical="center"/>
    </xf>
    <xf numFmtId="0" fontId="19" fillId="0" borderId="203" xfId="0" applyFont="1" applyBorder="1" applyAlignment="1">
      <alignment horizontal="center" vertical="center"/>
    </xf>
    <xf numFmtId="0" fontId="19" fillId="0" borderId="109" xfId="0" applyFont="1" applyBorder="1" applyAlignment="1">
      <alignment horizontal="center" vertical="center"/>
    </xf>
    <xf numFmtId="49" fontId="19" fillId="5" borderId="199" xfId="0" applyNumberFormat="1" applyFont="1" applyFill="1" applyBorder="1" applyAlignment="1">
      <alignment horizontal="left" vertical="center" shrinkToFit="1"/>
    </xf>
    <xf numFmtId="49" fontId="19" fillId="5" borderId="203" xfId="0" applyNumberFormat="1" applyFont="1" applyFill="1" applyBorder="1" applyAlignment="1">
      <alignment horizontal="left" vertical="center" shrinkToFit="1"/>
    </xf>
    <xf numFmtId="49" fontId="19" fillId="5" borderId="106" xfId="0" applyNumberFormat="1" applyFont="1" applyFill="1" applyBorder="1" applyAlignment="1">
      <alignment horizontal="left" vertical="center" shrinkToFit="1"/>
    </xf>
    <xf numFmtId="49" fontId="19" fillId="5" borderId="199" xfId="0" applyNumberFormat="1" applyFont="1" applyFill="1" applyBorder="1" applyAlignment="1">
      <alignment horizontal="left" vertical="center"/>
    </xf>
    <xf numFmtId="49" fontId="19" fillId="5" borderId="203" xfId="0" applyNumberFormat="1" applyFont="1" applyFill="1" applyBorder="1" applyAlignment="1">
      <alignment horizontal="left" vertical="center"/>
    </xf>
    <xf numFmtId="49" fontId="19" fillId="5" borderId="106" xfId="0" applyNumberFormat="1" applyFont="1" applyFill="1" applyBorder="1" applyAlignment="1">
      <alignment horizontal="left" vertical="center"/>
    </xf>
    <xf numFmtId="49" fontId="19" fillId="5" borderId="207" xfId="0" applyNumberFormat="1" applyFont="1" applyFill="1" applyBorder="1">
      <alignment vertical="center"/>
    </xf>
    <xf numFmtId="49" fontId="19" fillId="5" borderId="0" xfId="0" applyNumberFormat="1" applyFont="1" applyFill="1">
      <alignment vertical="center"/>
    </xf>
    <xf numFmtId="49" fontId="19" fillId="5" borderId="187" xfId="0" applyNumberFormat="1" applyFont="1" applyFill="1" applyBorder="1">
      <alignment vertical="center"/>
    </xf>
    <xf numFmtId="49" fontId="19" fillId="5" borderId="207" xfId="0" applyNumberFormat="1" applyFont="1" applyFill="1" applyBorder="1" applyAlignment="1">
      <alignment horizontal="left" vertical="center" shrinkToFit="1"/>
    </xf>
    <xf numFmtId="49" fontId="19" fillId="5" borderId="0" xfId="0" applyNumberFormat="1" applyFont="1" applyFill="1" applyAlignment="1">
      <alignment horizontal="left" vertical="center" shrinkToFit="1"/>
    </xf>
    <xf numFmtId="49" fontId="19" fillId="5" borderId="187" xfId="0" applyNumberFormat="1" applyFont="1" applyFill="1" applyBorder="1" applyAlignment="1">
      <alignment horizontal="left" vertical="center" shrinkToFit="1"/>
    </xf>
    <xf numFmtId="49" fontId="19" fillId="0" borderId="207" xfId="0" applyNumberFormat="1" applyFont="1" applyBorder="1" applyAlignment="1">
      <alignment horizontal="left" vertical="top"/>
    </xf>
    <xf numFmtId="49" fontId="19" fillId="0" borderId="0" xfId="0" applyNumberFormat="1" applyFont="1" applyAlignment="1">
      <alignment horizontal="left" vertical="top"/>
    </xf>
    <xf numFmtId="49" fontId="19" fillId="0" borderId="4" xfId="0" applyNumberFormat="1" applyFont="1" applyBorder="1" applyAlignment="1">
      <alignment horizontal="left" vertical="top"/>
    </xf>
    <xf numFmtId="0" fontId="19" fillId="0" borderId="2" xfId="0" applyFont="1" applyBorder="1" applyAlignment="1">
      <alignment horizontal="center" vertical="center"/>
    </xf>
    <xf numFmtId="0" fontId="19" fillId="0" borderId="0" xfId="0" applyFont="1" applyAlignment="1">
      <alignment horizontal="center" vertical="center"/>
    </xf>
    <xf numFmtId="0" fontId="19" fillId="0" borderId="4" xfId="0" applyFont="1" applyBorder="1" applyAlignment="1">
      <alignment horizontal="center" vertical="center"/>
    </xf>
    <xf numFmtId="49" fontId="19" fillId="5" borderId="207" xfId="0" applyNumberFormat="1" applyFont="1" applyFill="1" applyBorder="1" applyAlignment="1">
      <alignment horizontal="left" vertical="center"/>
    </xf>
    <xf numFmtId="49" fontId="19" fillId="5" borderId="0" xfId="0" applyNumberFormat="1" applyFont="1" applyFill="1" applyAlignment="1">
      <alignment horizontal="left" vertical="center"/>
    </xf>
    <xf numFmtId="49" fontId="19" fillId="5" borderId="187" xfId="0" applyNumberFormat="1" applyFont="1" applyFill="1" applyBorder="1" applyAlignment="1">
      <alignment horizontal="left" vertical="center"/>
    </xf>
    <xf numFmtId="0" fontId="19" fillId="0" borderId="204" xfId="0" applyFont="1" applyBorder="1" applyAlignment="1">
      <alignment horizontal="center" vertical="center"/>
    </xf>
    <xf numFmtId="0" fontId="19" fillId="0" borderId="209" xfId="0" applyFont="1" applyBorder="1" applyAlignment="1">
      <alignment horizontal="center" vertical="center"/>
    </xf>
    <xf numFmtId="49" fontId="19" fillId="5" borderId="205" xfId="0" applyNumberFormat="1" applyFont="1" applyFill="1" applyBorder="1" applyAlignment="1">
      <alignment horizontal="left" vertical="center" shrinkToFit="1"/>
    </xf>
    <xf numFmtId="49" fontId="19" fillId="5" borderId="204" xfId="0" applyNumberFormat="1" applyFont="1" applyFill="1" applyBorder="1" applyAlignment="1">
      <alignment horizontal="left" vertical="center" shrinkToFit="1"/>
    </xf>
    <xf numFmtId="49" fontId="19" fillId="5" borderId="206" xfId="0" applyNumberFormat="1" applyFont="1" applyFill="1" applyBorder="1" applyAlignment="1">
      <alignment horizontal="left" vertical="center" shrinkToFit="1"/>
    </xf>
    <xf numFmtId="49" fontId="19" fillId="5" borderId="205" xfId="0" applyNumberFormat="1" applyFont="1" applyFill="1" applyBorder="1">
      <alignment vertical="center"/>
    </xf>
    <xf numFmtId="49" fontId="19" fillId="5" borderId="204" xfId="0" applyNumberFormat="1" applyFont="1" applyFill="1" applyBorder="1">
      <alignment vertical="center"/>
    </xf>
    <xf numFmtId="49" fontId="19" fillId="5" borderId="206" xfId="0" applyNumberFormat="1" applyFont="1" applyFill="1" applyBorder="1">
      <alignment vertical="center"/>
    </xf>
    <xf numFmtId="49" fontId="19" fillId="5" borderId="199" xfId="0" applyNumberFormat="1" applyFont="1" applyFill="1" applyBorder="1">
      <alignment vertical="center"/>
    </xf>
    <xf numFmtId="49" fontId="19" fillId="5" borderId="203" xfId="0" applyNumberFormat="1" applyFont="1" applyFill="1" applyBorder="1">
      <alignment vertical="center"/>
    </xf>
    <xf numFmtId="49" fontId="19" fillId="5" borderId="106" xfId="0" applyNumberFormat="1" applyFont="1" applyFill="1" applyBorder="1">
      <alignment vertical="center"/>
    </xf>
    <xf numFmtId="49" fontId="19" fillId="0" borderId="199" xfId="0" applyNumberFormat="1" applyFont="1" applyBorder="1" applyAlignment="1">
      <alignment horizontal="left" vertical="center" shrinkToFit="1"/>
    </xf>
    <xf numFmtId="49" fontId="19" fillId="0" borderId="203" xfId="0" applyNumberFormat="1" applyFont="1" applyBorder="1" applyAlignment="1">
      <alignment horizontal="left" vertical="center" shrinkToFit="1"/>
    </xf>
    <xf numFmtId="49" fontId="19" fillId="0" borderId="106" xfId="0" applyNumberFormat="1" applyFont="1" applyBorder="1" applyAlignment="1">
      <alignment horizontal="left" vertical="center" shrinkToFit="1"/>
    </xf>
    <xf numFmtId="0" fontId="26" fillId="25" borderId="199" xfId="0" applyFont="1" applyFill="1" applyBorder="1">
      <alignment vertical="center"/>
    </xf>
    <xf numFmtId="0" fontId="26" fillId="25" borderId="203" xfId="0" applyFont="1" applyFill="1" applyBorder="1">
      <alignment vertical="center"/>
    </xf>
    <xf numFmtId="0" fontId="26" fillId="25" borderId="106" xfId="0" applyFont="1" applyFill="1" applyBorder="1">
      <alignment vertical="center"/>
    </xf>
    <xf numFmtId="49" fontId="19" fillId="5" borderId="195" xfId="0" applyNumberFormat="1" applyFont="1" applyFill="1" applyBorder="1">
      <alignment vertical="center"/>
    </xf>
    <xf numFmtId="49" fontId="19" fillId="5" borderId="196" xfId="0" applyNumberFormat="1" applyFont="1" applyFill="1" applyBorder="1">
      <alignment vertical="center"/>
    </xf>
    <xf numFmtId="49" fontId="19" fillId="5" borderId="197" xfId="0" applyNumberFormat="1" applyFont="1" applyFill="1" applyBorder="1">
      <alignment vertical="center"/>
    </xf>
    <xf numFmtId="49" fontId="19" fillId="5" borderId="205" xfId="0" applyNumberFormat="1" applyFont="1" applyFill="1" applyBorder="1" applyAlignment="1">
      <alignment horizontal="left" vertical="center"/>
    </xf>
    <xf numFmtId="49" fontId="19" fillId="5" borderId="204" xfId="0" applyNumberFormat="1" applyFont="1" applyFill="1" applyBorder="1" applyAlignment="1">
      <alignment horizontal="left" vertical="center"/>
    </xf>
    <xf numFmtId="49" fontId="19" fillId="5" borderId="206" xfId="0" applyNumberFormat="1" applyFont="1" applyFill="1" applyBorder="1" applyAlignment="1">
      <alignment horizontal="left" vertical="center"/>
    </xf>
    <xf numFmtId="0" fontId="26" fillId="0" borderId="207" xfId="0" applyFont="1" applyBorder="1" applyAlignment="1">
      <alignment vertical="center" shrinkToFit="1"/>
    </xf>
    <xf numFmtId="0" fontId="26" fillId="0" borderId="0" xfId="0" applyFont="1" applyAlignment="1">
      <alignment vertical="center" shrinkToFit="1"/>
    </xf>
    <xf numFmtId="0" fontId="26" fillId="0" borderId="187" xfId="0" applyFont="1" applyBorder="1" applyAlignment="1">
      <alignment vertical="center" shrinkToFit="1"/>
    </xf>
    <xf numFmtId="49" fontId="19" fillId="0" borderId="207" xfId="0" applyNumberFormat="1" applyFont="1" applyBorder="1" applyAlignment="1">
      <alignment horizontal="center" vertical="center" shrinkToFit="1"/>
    </xf>
    <xf numFmtId="49" fontId="19" fillId="0" borderId="187" xfId="0" applyNumberFormat="1" applyFont="1" applyBorder="1" applyAlignment="1">
      <alignment horizontal="center" vertical="center" shrinkToFit="1"/>
    </xf>
    <xf numFmtId="49" fontId="19" fillId="0" borderId="195" xfId="0" applyNumberFormat="1" applyFont="1" applyBorder="1" applyAlignment="1">
      <alignment horizontal="center" vertical="center" shrinkToFit="1"/>
    </xf>
    <xf numFmtId="49" fontId="19" fillId="0" borderId="197" xfId="0" applyNumberFormat="1" applyFont="1" applyBorder="1" applyAlignment="1">
      <alignment horizontal="center" vertical="center" shrinkToFit="1"/>
    </xf>
    <xf numFmtId="49" fontId="19" fillId="5" borderId="199" xfId="0" applyNumberFormat="1" applyFont="1" applyFill="1" applyBorder="1" applyAlignment="1">
      <alignment vertical="center" shrinkToFit="1"/>
    </xf>
    <xf numFmtId="49" fontId="19" fillId="5" borderId="203" xfId="0" applyNumberFormat="1" applyFont="1" applyFill="1" applyBorder="1" applyAlignment="1">
      <alignment vertical="center" shrinkToFit="1"/>
    </xf>
    <xf numFmtId="49" fontId="19" fillId="5" borderId="106" xfId="0" applyNumberFormat="1" applyFont="1" applyFill="1" applyBorder="1" applyAlignment="1">
      <alignment vertical="center" shrinkToFit="1"/>
    </xf>
    <xf numFmtId="0" fontId="19" fillId="5" borderId="205" xfId="0" applyFont="1" applyFill="1" applyBorder="1">
      <alignment vertical="center"/>
    </xf>
    <xf numFmtId="0" fontId="19" fillId="5" borderId="204" xfId="0" applyFont="1" applyFill="1" applyBorder="1">
      <alignment vertical="center"/>
    </xf>
    <xf numFmtId="0" fontId="19" fillId="5" borderId="206" xfId="0" applyFont="1" applyFill="1" applyBorder="1">
      <alignment vertical="center"/>
    </xf>
    <xf numFmtId="0" fontId="26" fillId="0" borderId="195" xfId="0" applyFont="1" applyBorder="1" applyAlignment="1">
      <alignment horizontal="center" vertical="center" shrinkToFit="1"/>
    </xf>
    <xf numFmtId="0" fontId="26" fillId="0" borderId="196" xfId="0" applyFont="1" applyBorder="1" applyAlignment="1">
      <alignment horizontal="center" vertical="center" shrinkToFit="1"/>
    </xf>
    <xf numFmtId="0" fontId="26" fillId="0" borderId="197" xfId="0" applyFont="1" applyBorder="1" applyAlignment="1">
      <alignment horizontal="center" vertical="center" shrinkToFit="1"/>
    </xf>
    <xf numFmtId="49" fontId="26" fillId="0" borderId="28" xfId="0" applyNumberFormat="1" applyFont="1" applyBorder="1" applyAlignment="1">
      <alignment horizontal="center" vertical="center" shrinkToFit="1"/>
    </xf>
    <xf numFmtId="49" fontId="26" fillId="0" borderId="63" xfId="0" applyNumberFormat="1" applyFont="1" applyBorder="1" applyAlignment="1">
      <alignment horizontal="center" vertical="center" shrinkToFit="1"/>
    </xf>
    <xf numFmtId="49" fontId="19" fillId="0" borderId="64" xfId="0" applyNumberFormat="1" applyFont="1" applyBorder="1">
      <alignment vertical="center"/>
    </xf>
    <xf numFmtId="49" fontId="19" fillId="0" borderId="63" xfId="0" applyNumberFormat="1" applyFont="1" applyBorder="1">
      <alignment vertical="center"/>
    </xf>
    <xf numFmtId="49" fontId="19" fillId="0" borderId="65" xfId="0" applyNumberFormat="1" applyFont="1" applyBorder="1">
      <alignment vertical="center"/>
    </xf>
    <xf numFmtId="0" fontId="19" fillId="0" borderId="64" xfId="0" applyFont="1" applyBorder="1">
      <alignment vertical="center"/>
    </xf>
    <xf numFmtId="0" fontId="19" fillId="0" borderId="65" xfId="0" applyFont="1" applyBorder="1">
      <alignment vertical="center"/>
    </xf>
    <xf numFmtId="49" fontId="19" fillId="0" borderId="64" xfId="0" applyNumberFormat="1" applyFont="1" applyBorder="1" applyAlignment="1">
      <alignment horizontal="left" vertical="center"/>
    </xf>
    <xf numFmtId="49" fontId="19" fillId="0" borderId="63" xfId="0" applyNumberFormat="1" applyFont="1" applyBorder="1" applyAlignment="1">
      <alignment horizontal="left" vertical="center"/>
    </xf>
    <xf numFmtId="49" fontId="19" fillId="0" borderId="65" xfId="0" applyNumberFormat="1" applyFont="1" applyBorder="1" applyAlignment="1">
      <alignment horizontal="left" vertical="center"/>
    </xf>
    <xf numFmtId="0" fontId="19" fillId="0" borderId="64" xfId="0" applyFont="1" applyBorder="1" applyAlignment="1">
      <alignment vertical="center" shrinkToFit="1"/>
    </xf>
    <xf numFmtId="0" fontId="19" fillId="0" borderId="63" xfId="0" applyFont="1" applyBorder="1" applyAlignment="1">
      <alignment vertical="center" shrinkToFit="1"/>
    </xf>
    <xf numFmtId="0" fontId="19" fillId="0" borderId="65" xfId="0" applyFont="1" applyBorder="1" applyAlignment="1">
      <alignment vertical="center" shrinkToFit="1"/>
    </xf>
    <xf numFmtId="49" fontId="19" fillId="0" borderId="64" xfId="0" applyNumberFormat="1" applyFont="1" applyBorder="1" applyAlignment="1">
      <alignment vertical="center" shrinkToFit="1"/>
    </xf>
    <xf numFmtId="49" fontId="19" fillId="0" borderId="63" xfId="0" applyNumberFormat="1" applyFont="1" applyBorder="1" applyAlignment="1">
      <alignment vertical="center" shrinkToFit="1"/>
    </xf>
    <xf numFmtId="49" fontId="19" fillId="0" borderId="65" xfId="0" applyNumberFormat="1" applyFont="1" applyBorder="1" applyAlignment="1">
      <alignment vertical="center" shrinkToFit="1"/>
    </xf>
    <xf numFmtId="49" fontId="19" fillId="0" borderId="64" xfId="0" applyNumberFormat="1" applyFont="1" applyBorder="1" applyAlignment="1">
      <alignment vertical="top"/>
    </xf>
    <xf numFmtId="49" fontId="19" fillId="0" borderId="63" xfId="0" applyNumberFormat="1" applyFont="1" applyBorder="1" applyAlignment="1">
      <alignment vertical="top"/>
    </xf>
    <xf numFmtId="49" fontId="19" fillId="0" borderId="61" xfId="0" applyNumberFormat="1" applyFont="1" applyBorder="1" applyAlignment="1">
      <alignment vertical="top"/>
    </xf>
    <xf numFmtId="0" fontId="19" fillId="0" borderId="28" xfId="0" applyFont="1" applyBorder="1" applyAlignment="1">
      <alignment horizontal="center" vertical="center"/>
    </xf>
    <xf numFmtId="0" fontId="19" fillId="0" borderId="63" xfId="0" applyFont="1" applyBorder="1" applyAlignment="1">
      <alignment horizontal="center" vertical="center"/>
    </xf>
    <xf numFmtId="0" fontId="19" fillId="0" borderId="65" xfId="0" applyFont="1" applyBorder="1" applyAlignment="1">
      <alignment horizontal="center" vertical="center"/>
    </xf>
    <xf numFmtId="0" fontId="19" fillId="0" borderId="61" xfId="0" applyFont="1" applyBorder="1" applyAlignment="1">
      <alignment horizontal="center" vertical="center"/>
    </xf>
    <xf numFmtId="49" fontId="12" fillId="4" borderId="225" xfId="0" applyNumberFormat="1" applyFont="1" applyFill="1" applyBorder="1" applyAlignment="1">
      <alignment horizontal="left" vertical="center"/>
    </xf>
    <xf numFmtId="0" fontId="12" fillId="0" borderId="227" xfId="0" applyFont="1" applyBorder="1" applyAlignment="1">
      <alignment horizontal="left" vertical="center"/>
    </xf>
    <xf numFmtId="176" fontId="12" fillId="4" borderId="225" xfId="0" applyNumberFormat="1" applyFont="1" applyFill="1" applyBorder="1">
      <alignment vertical="center"/>
    </xf>
    <xf numFmtId="176" fontId="12" fillId="4" borderId="227" xfId="0" applyNumberFormat="1" applyFont="1" applyFill="1" applyBorder="1">
      <alignment vertical="center"/>
    </xf>
    <xf numFmtId="49" fontId="12" fillId="0" borderId="195" xfId="0" applyNumberFormat="1" applyFont="1" applyBorder="1" applyAlignment="1">
      <alignment horizontal="left" vertical="center" wrapText="1"/>
    </xf>
    <xf numFmtId="49" fontId="12" fillId="0" borderId="196" xfId="0" applyNumberFormat="1" applyFont="1" applyBorder="1" applyAlignment="1">
      <alignment horizontal="left" vertical="center" wrapText="1"/>
    </xf>
    <xf numFmtId="49" fontId="12" fillId="0" borderId="197" xfId="0" applyNumberFormat="1" applyFont="1" applyBorder="1" applyAlignment="1">
      <alignment horizontal="left" vertical="center" wrapText="1"/>
    </xf>
    <xf numFmtId="176" fontId="12" fillId="4" borderId="199" xfId="0" applyNumberFormat="1" applyFont="1" applyFill="1" applyBorder="1">
      <alignment vertical="center"/>
    </xf>
    <xf numFmtId="176" fontId="12" fillId="4" borderId="106" xfId="0" applyNumberFormat="1" applyFont="1" applyFill="1" applyBorder="1">
      <alignment vertical="center"/>
    </xf>
    <xf numFmtId="49" fontId="12" fillId="4" borderId="195" xfId="0" applyNumberFormat="1" applyFont="1" applyFill="1" applyBorder="1" applyAlignment="1">
      <alignment horizontal="left" vertical="center"/>
    </xf>
    <xf numFmtId="0" fontId="12" fillId="0" borderId="197" xfId="0" applyFont="1" applyBorder="1" applyAlignment="1">
      <alignment horizontal="left" vertical="center"/>
    </xf>
    <xf numFmtId="176" fontId="12" fillId="4" borderId="195" xfId="0" applyNumberFormat="1" applyFont="1" applyFill="1" applyBorder="1">
      <alignment vertical="center"/>
    </xf>
    <xf numFmtId="176" fontId="12" fillId="4" borderId="197" xfId="0" applyNumberFormat="1" applyFont="1" applyFill="1" applyBorder="1">
      <alignment vertical="center"/>
    </xf>
    <xf numFmtId="0" fontId="12" fillId="0" borderId="69" xfId="0" applyFont="1" applyBorder="1" applyAlignment="1">
      <alignment horizontal="left" vertical="center" shrinkToFit="1"/>
    </xf>
    <xf numFmtId="0" fontId="12" fillId="0" borderId="27" xfId="0" applyFont="1" applyBorder="1" applyAlignment="1">
      <alignment horizontal="left" vertical="center" shrinkToFit="1"/>
    </xf>
    <xf numFmtId="0" fontId="12" fillId="0" borderId="36" xfId="0" applyFont="1" applyBorder="1" applyAlignment="1">
      <alignment horizontal="left" vertical="center" shrinkToFit="1"/>
    </xf>
    <xf numFmtId="49" fontId="12" fillId="4" borderId="197" xfId="0" applyNumberFormat="1" applyFont="1" applyFill="1" applyBorder="1" applyAlignment="1">
      <alignment horizontal="left" vertical="center"/>
    </xf>
    <xf numFmtId="176" fontId="12" fillId="4" borderId="225" xfId="1" applyNumberFormat="1" applyFont="1" applyFill="1" applyBorder="1">
      <alignment vertical="center"/>
    </xf>
    <xf numFmtId="176" fontId="12" fillId="4" borderId="227" xfId="1" applyNumberFormat="1" applyFont="1" applyFill="1" applyBorder="1">
      <alignment vertical="center"/>
    </xf>
    <xf numFmtId="49" fontId="12" fillId="4" borderId="225" xfId="1" applyNumberFormat="1" applyFont="1" applyFill="1" applyBorder="1" applyAlignment="1">
      <alignment horizontal="left" vertical="center"/>
    </xf>
    <xf numFmtId="49" fontId="12" fillId="4" borderId="227" xfId="1" applyNumberFormat="1" applyFont="1" applyFill="1" applyBorder="1" applyAlignment="1">
      <alignment horizontal="left" vertical="center"/>
    </xf>
    <xf numFmtId="176" fontId="12" fillId="4" borderId="243" xfId="0" applyNumberFormat="1" applyFont="1" applyFill="1" applyBorder="1">
      <alignment vertical="center"/>
    </xf>
    <xf numFmtId="176" fontId="12" fillId="4" borderId="244" xfId="0" applyNumberFormat="1" applyFont="1" applyFill="1" applyBorder="1">
      <alignment vertical="center"/>
    </xf>
    <xf numFmtId="49" fontId="12" fillId="4" borderId="243" xfId="0" applyNumberFormat="1" applyFont="1" applyFill="1" applyBorder="1">
      <alignment vertical="center"/>
    </xf>
    <xf numFmtId="49" fontId="12" fillId="4" borderId="244" xfId="0" applyNumberFormat="1" applyFont="1" applyFill="1" applyBorder="1">
      <alignment vertical="center"/>
    </xf>
    <xf numFmtId="0" fontId="12" fillId="0" borderId="74" xfId="0" applyFont="1" applyBorder="1">
      <alignment vertical="center"/>
    </xf>
    <xf numFmtId="49" fontId="12" fillId="2" borderId="74" xfId="0" applyNumberFormat="1" applyFont="1" applyFill="1" applyBorder="1">
      <alignment vertical="center"/>
    </xf>
    <xf numFmtId="49" fontId="12" fillId="0" borderId="74" xfId="0" applyNumberFormat="1" applyFont="1" applyBorder="1">
      <alignment vertical="center"/>
    </xf>
    <xf numFmtId="0" fontId="12" fillId="2" borderId="72" xfId="0" applyFont="1" applyFill="1" applyBorder="1">
      <alignment vertical="center"/>
    </xf>
    <xf numFmtId="0" fontId="12" fillId="0" borderId="72" xfId="0" applyFont="1" applyBorder="1">
      <alignment vertical="center"/>
    </xf>
    <xf numFmtId="49" fontId="12" fillId="3" borderId="48" xfId="0" applyNumberFormat="1" applyFont="1" applyFill="1" applyBorder="1">
      <alignment vertical="center"/>
    </xf>
    <xf numFmtId="0" fontId="12" fillId="3" borderId="50" xfId="0" applyFont="1" applyFill="1" applyBorder="1">
      <alignment vertical="center"/>
    </xf>
    <xf numFmtId="0" fontId="12" fillId="3" borderId="49" xfId="0" applyFont="1" applyFill="1" applyBorder="1">
      <alignment vertical="center"/>
    </xf>
    <xf numFmtId="0" fontId="12" fillId="3" borderId="74" xfId="0" applyFont="1" applyFill="1" applyBorder="1" applyAlignment="1">
      <alignment horizontal="left" vertical="center"/>
    </xf>
    <xf numFmtId="49" fontId="12" fillId="2" borderId="72" xfId="0" applyNumberFormat="1" applyFont="1" applyFill="1" applyBorder="1" applyAlignment="1">
      <alignment horizontal="left" vertical="center"/>
    </xf>
    <xf numFmtId="49" fontId="12" fillId="2" borderId="194" xfId="0" applyNumberFormat="1" applyFont="1" applyFill="1" applyBorder="1" applyAlignment="1">
      <alignment horizontal="left" vertical="center"/>
    </xf>
    <xf numFmtId="0" fontId="12" fillId="3" borderId="72" xfId="0" applyFont="1" applyFill="1" applyBorder="1" applyAlignment="1">
      <alignment horizontal="left" vertical="center" shrinkToFit="1"/>
    </xf>
    <xf numFmtId="0" fontId="12" fillId="3" borderId="72" xfId="0" applyFont="1" applyFill="1" applyBorder="1" applyAlignment="1">
      <alignment horizontal="left" vertical="center"/>
    </xf>
    <xf numFmtId="0" fontId="12" fillId="2" borderId="194" xfId="0" applyFont="1" applyFill="1" applyBorder="1">
      <alignment vertical="center"/>
    </xf>
    <xf numFmtId="176" fontId="12" fillId="8" borderId="195" xfId="0" applyNumberFormat="1" applyFont="1" applyFill="1" applyBorder="1" applyAlignment="1">
      <alignment horizontal="right" vertical="center"/>
    </xf>
    <xf numFmtId="176" fontId="12" fillId="8" borderId="196" xfId="0" applyNumberFormat="1" applyFont="1" applyFill="1" applyBorder="1" applyAlignment="1">
      <alignment horizontal="right" vertical="center"/>
    </xf>
    <xf numFmtId="49" fontId="12" fillId="8" borderId="195" xfId="0" applyNumberFormat="1" applyFont="1" applyFill="1" applyBorder="1" applyAlignment="1">
      <alignment horizontal="left" vertical="center"/>
    </xf>
    <xf numFmtId="0" fontId="12" fillId="8" borderId="197" xfId="0" applyFont="1" applyFill="1" applyBorder="1" applyAlignment="1">
      <alignment horizontal="left" vertical="center"/>
    </xf>
    <xf numFmtId="176" fontId="12" fillId="4" borderId="228" xfId="0" applyNumberFormat="1" applyFont="1" applyFill="1" applyBorder="1">
      <alignment vertical="center"/>
    </xf>
    <xf numFmtId="176" fontId="12" fillId="8" borderId="205" xfId="0" applyNumberFormat="1" applyFont="1" applyFill="1" applyBorder="1">
      <alignment vertical="center"/>
    </xf>
    <xf numFmtId="176" fontId="12" fillId="8" borderId="204" xfId="0" applyNumberFormat="1" applyFont="1" applyFill="1" applyBorder="1">
      <alignment vertical="center"/>
    </xf>
    <xf numFmtId="176" fontId="12" fillId="8" borderId="199" xfId="0" applyNumberFormat="1" applyFont="1" applyFill="1" applyBorder="1">
      <alignment vertical="center"/>
    </xf>
    <xf numFmtId="176" fontId="12" fillId="8" borderId="203" xfId="0" applyNumberFormat="1" applyFont="1" applyFill="1" applyBorder="1">
      <alignment vertical="center"/>
    </xf>
    <xf numFmtId="49" fontId="12" fillId="0" borderId="26" xfId="0" applyNumberFormat="1" applyFont="1" applyBorder="1" applyAlignment="1">
      <alignment horizontal="center" vertical="center" shrinkToFit="1"/>
    </xf>
    <xf numFmtId="49" fontId="12" fillId="0" borderId="27" xfId="0" applyNumberFormat="1" applyFont="1" applyBorder="1" applyAlignment="1">
      <alignment horizontal="center" vertical="center" shrinkToFit="1"/>
    </xf>
    <xf numFmtId="49" fontId="12" fillId="0" borderId="36" xfId="0" applyNumberFormat="1" applyFont="1" applyBorder="1" applyAlignment="1">
      <alignment horizontal="center" vertical="center" shrinkToFit="1"/>
    </xf>
    <xf numFmtId="49" fontId="12" fillId="0" borderId="26" xfId="0" applyNumberFormat="1" applyFont="1" applyBorder="1" applyAlignment="1">
      <alignment horizontal="left" vertical="center" shrinkToFit="1"/>
    </xf>
    <xf numFmtId="49" fontId="12" fillId="0" borderId="27" xfId="0" applyNumberFormat="1" applyFont="1" applyBorder="1" applyAlignment="1">
      <alignment horizontal="left" vertical="center" shrinkToFit="1"/>
    </xf>
    <xf numFmtId="49" fontId="12" fillId="0" borderId="36" xfId="0" applyNumberFormat="1" applyFont="1" applyBorder="1" applyAlignment="1">
      <alignment horizontal="left" vertical="center" shrinkToFit="1"/>
    </xf>
    <xf numFmtId="49" fontId="46" fillId="4" borderId="195" xfId="0" applyNumberFormat="1" applyFont="1" applyFill="1" applyBorder="1" applyAlignment="1">
      <alignment horizontal="left" vertical="center"/>
    </xf>
    <xf numFmtId="49" fontId="46" fillId="4" borderId="197" xfId="0" applyNumberFormat="1" applyFont="1" applyFill="1" applyBorder="1" applyAlignment="1">
      <alignment horizontal="left" vertical="center"/>
    </xf>
    <xf numFmtId="0" fontId="12" fillId="7" borderId="225" xfId="0" applyFont="1" applyFill="1" applyBorder="1">
      <alignment vertical="center"/>
    </xf>
    <xf numFmtId="0" fontId="12" fillId="7" borderId="227" xfId="0" applyFont="1" applyFill="1" applyBorder="1">
      <alignment vertical="center"/>
    </xf>
    <xf numFmtId="49" fontId="12" fillId="7" borderId="225" xfId="0" applyNumberFormat="1" applyFont="1" applyFill="1" applyBorder="1" applyAlignment="1">
      <alignment horizontal="left" vertical="center"/>
    </xf>
    <xf numFmtId="49" fontId="12" fillId="7" borderId="227" xfId="0" applyNumberFormat="1" applyFont="1" applyFill="1" applyBorder="1" applyAlignment="1">
      <alignment horizontal="left" vertical="center"/>
    </xf>
    <xf numFmtId="176" fontId="46" fillId="4" borderId="195" xfId="0" applyNumberFormat="1" applyFont="1" applyFill="1" applyBorder="1">
      <alignment vertical="center"/>
    </xf>
    <xf numFmtId="176" fontId="46" fillId="4" borderId="197" xfId="0" applyNumberFormat="1" applyFont="1" applyFill="1" applyBorder="1">
      <alignment vertical="center"/>
    </xf>
    <xf numFmtId="0" fontId="12" fillId="7" borderId="225" xfId="0" applyFont="1" applyFill="1" applyBorder="1" applyAlignment="1">
      <alignment horizontal="right" vertical="center"/>
    </xf>
    <xf numFmtId="0" fontId="12" fillId="7" borderId="227" xfId="0" applyFont="1" applyFill="1" applyBorder="1" applyAlignment="1">
      <alignment horizontal="right" vertical="center"/>
    </xf>
    <xf numFmtId="49" fontId="12" fillId="0" borderId="225" xfId="0" applyNumberFormat="1" applyFont="1" applyBorder="1" applyAlignment="1">
      <alignment horizontal="left" vertical="center" shrinkToFit="1"/>
    </xf>
    <xf numFmtId="49" fontId="12" fillId="0" borderId="226" xfId="0" applyNumberFormat="1" applyFont="1" applyBorder="1" applyAlignment="1">
      <alignment horizontal="left" vertical="center" shrinkToFit="1"/>
    </xf>
    <xf numFmtId="49" fontId="12" fillId="0" borderId="227" xfId="0" applyNumberFormat="1" applyFont="1" applyBorder="1" applyAlignment="1">
      <alignment horizontal="left" vertical="center" shrinkToFit="1"/>
    </xf>
    <xf numFmtId="0" fontId="12" fillId="6" borderId="199" xfId="0" applyFont="1" applyFill="1" applyBorder="1" applyAlignment="1">
      <alignment horizontal="center" vertical="center"/>
    </xf>
    <xf numFmtId="0" fontId="12" fillId="6" borderId="106" xfId="0" applyFont="1" applyFill="1" applyBorder="1" applyAlignment="1">
      <alignment horizontal="center" vertical="center"/>
    </xf>
    <xf numFmtId="0" fontId="12" fillId="6" borderId="195" xfId="0" applyFont="1" applyFill="1" applyBorder="1" applyAlignment="1">
      <alignment horizontal="center" vertical="center"/>
    </xf>
    <xf numFmtId="0" fontId="12" fillId="0" borderId="196" xfId="0" applyFont="1" applyBorder="1" applyAlignment="1">
      <alignment horizontal="center" vertical="center"/>
    </xf>
    <xf numFmtId="0" fontId="12" fillId="0" borderId="197" xfId="0" applyFont="1" applyBorder="1" applyAlignment="1">
      <alignment horizontal="center" vertical="center"/>
    </xf>
    <xf numFmtId="0" fontId="12" fillId="6" borderId="196" xfId="0" applyFont="1" applyFill="1" applyBorder="1" applyAlignment="1">
      <alignment horizontal="center" vertical="center"/>
    </xf>
    <xf numFmtId="0" fontId="12" fillId="6" borderId="197" xfId="0" applyFont="1" applyFill="1" applyBorder="1" applyAlignment="1">
      <alignment horizontal="center" vertical="center"/>
    </xf>
    <xf numFmtId="0" fontId="12" fillId="6" borderId="228" xfId="0" applyFont="1" applyFill="1" applyBorder="1" applyAlignment="1">
      <alignment horizontal="center" vertical="center"/>
    </xf>
    <xf numFmtId="0" fontId="12" fillId="6" borderId="193" xfId="0" applyFont="1" applyFill="1" applyBorder="1" applyAlignment="1">
      <alignment horizontal="center" vertical="center"/>
    </xf>
    <xf numFmtId="0" fontId="12" fillId="6" borderId="225" xfId="0" applyFont="1" applyFill="1" applyBorder="1" applyAlignment="1">
      <alignment horizontal="center" vertical="center"/>
    </xf>
    <xf numFmtId="0" fontId="12" fillId="6" borderId="227" xfId="0" applyFont="1" applyFill="1" applyBorder="1" applyAlignment="1">
      <alignment horizontal="center" vertical="center"/>
    </xf>
    <xf numFmtId="49" fontId="19" fillId="0" borderId="174" xfId="0" applyNumberFormat="1" applyFont="1" applyBorder="1" applyAlignment="1">
      <alignment vertical="center" shrinkToFit="1"/>
    </xf>
    <xf numFmtId="49" fontId="19" fillId="4" borderId="163" xfId="2" applyNumberFormat="1" applyFont="1" applyFill="1" applyBorder="1" applyAlignment="1">
      <alignment horizontal="center" vertical="center"/>
    </xf>
    <xf numFmtId="49" fontId="19" fillId="4" borderId="164" xfId="2" applyNumberFormat="1" applyFont="1" applyFill="1" applyBorder="1" applyAlignment="1">
      <alignment horizontal="center" vertical="center"/>
    </xf>
    <xf numFmtId="49" fontId="19" fillId="4" borderId="165" xfId="2" applyNumberFormat="1" applyFont="1" applyFill="1" applyBorder="1" applyAlignment="1">
      <alignment horizontal="center" vertical="center"/>
    </xf>
    <xf numFmtId="49" fontId="19" fillId="0" borderId="172" xfId="0" applyNumberFormat="1" applyFont="1" applyBorder="1" applyAlignment="1">
      <alignment horizontal="left" vertical="center" shrinkToFit="1"/>
    </xf>
    <xf numFmtId="49" fontId="19" fillId="0" borderId="164" xfId="0" applyNumberFormat="1" applyFont="1" applyBorder="1" applyAlignment="1">
      <alignment horizontal="left" vertical="center" shrinkToFit="1"/>
    </xf>
    <xf numFmtId="49" fontId="19" fillId="0" borderId="165" xfId="0" applyNumberFormat="1" applyFont="1" applyBorder="1" applyAlignment="1">
      <alignment horizontal="left" vertical="center" shrinkToFit="1"/>
    </xf>
    <xf numFmtId="49" fontId="19" fillId="4" borderId="172" xfId="0" applyNumberFormat="1" applyFont="1" applyFill="1" applyBorder="1" applyAlignment="1">
      <alignment horizontal="center" vertical="center"/>
    </xf>
    <xf numFmtId="49" fontId="19" fillId="4" borderId="164" xfId="0" applyNumberFormat="1" applyFont="1" applyFill="1" applyBorder="1" applyAlignment="1">
      <alignment horizontal="center" vertical="center"/>
    </xf>
    <xf numFmtId="49" fontId="19" fillId="4" borderId="165" xfId="0" applyNumberFormat="1" applyFont="1" applyFill="1" applyBorder="1" applyAlignment="1">
      <alignment horizontal="center" vertical="center"/>
    </xf>
    <xf numFmtId="0" fontId="19" fillId="4" borderId="3" xfId="2" applyFont="1" applyFill="1" applyBorder="1" applyAlignment="1">
      <alignment horizontal="center" vertical="center"/>
    </xf>
    <xf numFmtId="0" fontId="19" fillId="4" borderId="112" xfId="2" applyFont="1" applyFill="1" applyBorder="1" applyAlignment="1">
      <alignment horizontal="center" vertical="center"/>
    </xf>
    <xf numFmtId="0" fontId="19" fillId="4" borderId="113" xfId="2" applyFont="1" applyFill="1" applyBorder="1" applyAlignment="1">
      <alignment horizontal="center" vertical="center"/>
    </xf>
    <xf numFmtId="0" fontId="19" fillId="4" borderId="41" xfId="2" applyFont="1" applyFill="1" applyBorder="1" applyAlignment="1">
      <alignment horizontal="center" vertical="center"/>
    </xf>
    <xf numFmtId="0" fontId="19" fillId="4" borderId="40" xfId="2" applyFont="1" applyFill="1" applyBorder="1" applyAlignment="1">
      <alignment horizontal="center" vertical="center"/>
    </xf>
    <xf numFmtId="0" fontId="19" fillId="4" borderId="43" xfId="2" applyFont="1" applyFill="1" applyBorder="1" applyAlignment="1">
      <alignment horizontal="center" vertical="center"/>
    </xf>
    <xf numFmtId="49" fontId="19" fillId="4" borderId="243" xfId="0" applyNumberFormat="1" applyFont="1" applyFill="1" applyBorder="1" applyAlignment="1">
      <alignment horizontal="center" vertical="center"/>
    </xf>
    <xf numFmtId="49" fontId="19" fillId="4" borderId="244" xfId="0" applyNumberFormat="1" applyFont="1" applyFill="1" applyBorder="1" applyAlignment="1">
      <alignment horizontal="center" vertical="center"/>
    </xf>
    <xf numFmtId="49" fontId="19" fillId="4" borderId="243" xfId="0" applyNumberFormat="1" applyFont="1" applyFill="1" applyBorder="1">
      <alignment vertical="center"/>
    </xf>
    <xf numFmtId="49" fontId="19" fillId="4" borderId="238" xfId="0" applyNumberFormat="1" applyFont="1" applyFill="1" applyBorder="1">
      <alignment vertical="center"/>
    </xf>
    <xf numFmtId="49" fontId="19" fillId="4" borderId="244" xfId="0" applyNumberFormat="1" applyFont="1" applyFill="1" applyBorder="1">
      <alignment vertical="center"/>
    </xf>
    <xf numFmtId="0" fontId="19" fillId="4" borderId="243" xfId="0" applyFont="1" applyFill="1" applyBorder="1">
      <alignment vertical="center"/>
    </xf>
    <xf numFmtId="0" fontId="19" fillId="4" borderId="238" xfId="0" applyFont="1" applyFill="1" applyBorder="1">
      <alignment vertical="center"/>
    </xf>
    <xf numFmtId="0" fontId="19" fillId="4" borderId="244" xfId="0" applyFont="1" applyFill="1" applyBorder="1">
      <alignment vertical="center"/>
    </xf>
    <xf numFmtId="49" fontId="19" fillId="4" borderId="243" xfId="0" applyNumberFormat="1" applyFont="1" applyFill="1" applyBorder="1" applyAlignment="1">
      <alignment horizontal="left" vertical="center"/>
    </xf>
    <xf numFmtId="49" fontId="19" fillId="4" borderId="238" xfId="0" applyNumberFormat="1" applyFont="1" applyFill="1" applyBorder="1" applyAlignment="1">
      <alignment horizontal="left" vertical="center"/>
    </xf>
    <xf numFmtId="49" fontId="19" fillId="4" borderId="244" xfId="0" applyNumberFormat="1" applyFont="1" applyFill="1" applyBorder="1" applyAlignment="1">
      <alignment horizontal="left" vertical="center"/>
    </xf>
    <xf numFmtId="49" fontId="19" fillId="0" borderId="245" xfId="0" applyNumberFormat="1" applyFont="1" applyBorder="1" applyAlignment="1">
      <alignment horizontal="center" vertical="center"/>
    </xf>
    <xf numFmtId="49" fontId="19" fillId="0" borderId="193" xfId="0" applyNumberFormat="1" applyFont="1" applyBorder="1" applyAlignment="1">
      <alignment horizontal="center" vertical="center"/>
    </xf>
    <xf numFmtId="0" fontId="19" fillId="0" borderId="245" xfId="0" quotePrefix="1" applyFont="1" applyBorder="1" applyAlignment="1">
      <alignment vertical="center" shrinkToFit="1"/>
    </xf>
    <xf numFmtId="0" fontId="19" fillId="0" borderId="239" xfId="0" quotePrefix="1" applyFont="1" applyBorder="1" applyAlignment="1">
      <alignment vertical="center" shrinkToFit="1"/>
    </xf>
    <xf numFmtId="0" fontId="19" fillId="0" borderId="193" xfId="0" quotePrefix="1" applyFont="1" applyBorder="1" applyAlignment="1">
      <alignment vertical="center" shrinkToFit="1"/>
    </xf>
    <xf numFmtId="0" fontId="19" fillId="0" borderId="245" xfId="0" applyFont="1" applyBorder="1" applyAlignment="1">
      <alignment vertical="center" shrinkToFit="1"/>
    </xf>
    <xf numFmtId="0" fontId="19" fillId="0" borderId="239" xfId="0" applyFont="1" applyBorder="1" applyAlignment="1">
      <alignment vertical="center" shrinkToFit="1"/>
    </xf>
    <xf numFmtId="0" fontId="19" fillId="0" borderId="193" xfId="0" applyFont="1" applyBorder="1" applyAlignment="1">
      <alignment vertical="center" shrinkToFit="1"/>
    </xf>
    <xf numFmtId="0" fontId="19" fillId="0" borderId="243" xfId="0" quotePrefix="1" applyFont="1" applyBorder="1" applyAlignment="1">
      <alignment horizontal="left" vertical="center" wrapText="1"/>
    </xf>
    <xf numFmtId="0" fontId="19" fillId="0" borderId="238" xfId="0" quotePrefix="1" applyFont="1" applyBorder="1" applyAlignment="1">
      <alignment horizontal="left" vertical="center" wrapText="1"/>
    </xf>
    <xf numFmtId="0" fontId="19" fillId="0" borderId="244" xfId="0" quotePrefix="1" applyFont="1" applyBorder="1" applyAlignment="1">
      <alignment horizontal="left" vertical="center" wrapText="1"/>
    </xf>
    <xf numFmtId="49" fontId="19" fillId="0" borderId="243" xfId="0" applyNumberFormat="1" applyFont="1" applyBorder="1" applyAlignment="1">
      <alignment horizontal="center" vertical="center"/>
    </xf>
    <xf numFmtId="49" fontId="19" fillId="0" borderId="244" xfId="0" applyNumberFormat="1" applyFont="1" applyBorder="1" applyAlignment="1">
      <alignment horizontal="center" vertical="center"/>
    </xf>
    <xf numFmtId="0" fontId="19" fillId="0" borderId="243" xfId="0" applyFont="1" applyBorder="1" applyAlignment="1">
      <alignment vertical="center" shrinkToFit="1"/>
    </xf>
    <xf numFmtId="0" fontId="19" fillId="0" borderId="238" xfId="0" applyFont="1" applyBorder="1" applyAlignment="1">
      <alignment vertical="center" shrinkToFit="1"/>
    </xf>
    <xf numFmtId="0" fontId="19" fillId="0" borderId="244" xfId="0" applyFont="1" applyBorder="1" applyAlignment="1">
      <alignment vertical="center" shrinkToFit="1"/>
    </xf>
    <xf numFmtId="0" fontId="19" fillId="0" borderId="243" xfId="0" quotePrefix="1" applyFont="1" applyBorder="1" applyAlignment="1">
      <alignment vertical="center" shrinkToFit="1"/>
    </xf>
    <xf numFmtId="0" fontId="19" fillId="0" borderId="238" xfId="0" quotePrefix="1" applyFont="1" applyBorder="1" applyAlignment="1">
      <alignment vertical="center" shrinkToFit="1"/>
    </xf>
    <xf numFmtId="0" fontId="19" fillId="0" borderId="244" xfId="0" quotePrefix="1" applyFont="1" applyBorder="1" applyAlignment="1">
      <alignment vertical="center" shrinkToFit="1"/>
    </xf>
    <xf numFmtId="0" fontId="19" fillId="0" borderId="243" xfId="0" quotePrefix="1" applyFont="1" applyBorder="1" applyAlignment="1">
      <alignment horizontal="center" vertical="center" shrinkToFit="1"/>
    </xf>
    <xf numFmtId="0" fontId="19" fillId="0" borderId="238" xfId="0" quotePrefix="1" applyFont="1" applyBorder="1" applyAlignment="1">
      <alignment horizontal="center" vertical="center" shrinkToFit="1"/>
    </xf>
    <xf numFmtId="0" fontId="19" fillId="0" borderId="244" xfId="0" quotePrefix="1" applyFont="1" applyBorder="1" applyAlignment="1">
      <alignment horizontal="center" vertical="center" shrinkToFit="1"/>
    </xf>
    <xf numFmtId="0" fontId="19" fillId="0" borderId="245" xfId="0" quotePrefix="1" applyFont="1" applyBorder="1" applyAlignment="1">
      <alignment horizontal="left" vertical="center" wrapText="1"/>
    </xf>
    <xf numFmtId="0" fontId="19" fillId="0" borderId="239" xfId="0" quotePrefix="1" applyFont="1" applyBorder="1" applyAlignment="1">
      <alignment horizontal="left" vertical="center" wrapText="1"/>
    </xf>
    <xf numFmtId="0" fontId="19" fillId="0" borderId="193" xfId="0" quotePrefix="1" applyFont="1" applyBorder="1" applyAlignment="1">
      <alignment horizontal="left" vertical="center" wrapText="1"/>
    </xf>
    <xf numFmtId="0" fontId="19" fillId="0" borderId="243" xfId="0" applyFont="1" applyBorder="1">
      <alignment vertical="center"/>
    </xf>
    <xf numFmtId="0" fontId="19" fillId="0" borderId="238" xfId="0" applyFont="1" applyBorder="1">
      <alignment vertical="center"/>
    </xf>
    <xf numFmtId="0" fontId="19" fillId="0" borderId="244" xfId="0" applyFont="1" applyBorder="1">
      <alignment vertical="center"/>
    </xf>
    <xf numFmtId="0" fontId="19" fillId="0" borderId="245" xfId="0" applyFont="1" applyBorder="1" applyAlignment="1">
      <alignment horizontal="left" vertical="center" wrapText="1"/>
    </xf>
    <xf numFmtId="0" fontId="19" fillId="0" borderId="239" xfId="0" applyFont="1" applyBorder="1" applyAlignment="1">
      <alignment horizontal="left" vertical="center" wrapText="1"/>
    </xf>
    <xf numFmtId="0" fontId="19" fillId="0" borderId="193" xfId="0" applyFont="1" applyBorder="1" applyAlignment="1">
      <alignment horizontal="left" vertical="center" wrapText="1"/>
    </xf>
    <xf numFmtId="0" fontId="19" fillId="0" borderId="205" xfId="0" applyFont="1" applyBorder="1" applyAlignment="1">
      <alignment horizontal="left" vertical="center" wrapText="1"/>
    </xf>
    <xf numFmtId="0" fontId="19" fillId="0" borderId="204" xfId="0" applyFont="1" applyBorder="1" applyAlignment="1">
      <alignment horizontal="left" vertical="center" wrapText="1"/>
    </xf>
    <xf numFmtId="0" fontId="19" fillId="0" borderId="206" xfId="0" applyFont="1" applyBorder="1" applyAlignment="1">
      <alignment horizontal="left" vertical="center" wrapText="1"/>
    </xf>
    <xf numFmtId="49" fontId="19" fillId="0" borderId="205" xfId="0" applyNumberFormat="1" applyFont="1" applyBorder="1" applyAlignment="1">
      <alignment horizontal="center" vertical="center"/>
    </xf>
    <xf numFmtId="49" fontId="19" fillId="0" borderId="206" xfId="0" applyNumberFormat="1" applyFont="1" applyBorder="1" applyAlignment="1">
      <alignment horizontal="center" vertical="center"/>
    </xf>
    <xf numFmtId="0" fontId="19" fillId="0" borderId="204" xfId="0" applyFont="1" applyBorder="1">
      <alignment vertical="center"/>
    </xf>
    <xf numFmtId="0" fontId="19" fillId="0" borderId="205" xfId="0" applyFont="1" applyBorder="1" applyAlignment="1">
      <alignment horizontal="left" vertical="center" shrinkToFit="1"/>
    </xf>
    <xf numFmtId="0" fontId="19" fillId="0" borderId="204" xfId="0" applyFont="1" applyBorder="1" applyAlignment="1">
      <alignment horizontal="left" vertical="center" shrinkToFit="1"/>
    </xf>
    <xf numFmtId="0" fontId="19" fillId="0" borderId="206" xfId="0" applyFont="1" applyBorder="1" applyAlignment="1">
      <alignment horizontal="left" vertical="center" shrinkToFit="1"/>
    </xf>
    <xf numFmtId="0" fontId="19" fillId="0" borderId="205" xfId="0" applyFont="1" applyBorder="1" applyAlignment="1">
      <alignment vertical="center" shrinkToFit="1"/>
    </xf>
    <xf numFmtId="0" fontId="19" fillId="0" borderId="204" xfId="0" applyFont="1" applyBorder="1" applyAlignment="1">
      <alignment vertical="center" shrinkToFit="1"/>
    </xf>
    <xf numFmtId="0" fontId="19" fillId="0" borderId="206" xfId="0" applyFont="1" applyBorder="1" applyAlignment="1">
      <alignment vertical="center" shrinkToFit="1"/>
    </xf>
    <xf numFmtId="0" fontId="19" fillId="0" borderId="245" xfId="0" applyFont="1" applyBorder="1" applyAlignment="1">
      <alignment horizontal="left" vertical="center" wrapText="1" shrinkToFit="1"/>
    </xf>
    <xf numFmtId="0" fontId="19" fillId="0" borderId="239" xfId="0" applyFont="1" applyBorder="1" applyAlignment="1">
      <alignment horizontal="left" vertical="center" wrapText="1" shrinkToFit="1"/>
    </xf>
    <xf numFmtId="0" fontId="19" fillId="0" borderId="193" xfId="0" applyFont="1" applyBorder="1" applyAlignment="1">
      <alignment horizontal="left" vertical="center" wrapText="1" shrinkToFit="1"/>
    </xf>
    <xf numFmtId="0" fontId="19" fillId="0" borderId="245" xfId="0" applyFont="1" applyBorder="1" applyAlignment="1">
      <alignment horizontal="left" vertical="center"/>
    </xf>
    <xf numFmtId="0" fontId="19" fillId="0" borderId="239" xfId="0" applyFont="1" applyBorder="1" applyAlignment="1">
      <alignment horizontal="left" vertical="center"/>
    </xf>
    <xf numFmtId="0" fontId="19" fillId="0" borderId="193" xfId="0" applyFont="1" applyBorder="1" applyAlignment="1">
      <alignment horizontal="left" vertical="center"/>
    </xf>
    <xf numFmtId="0" fontId="19" fillId="0" borderId="205" xfId="0" applyFont="1" applyBorder="1" applyAlignment="1">
      <alignment horizontal="left" vertical="center"/>
    </xf>
    <xf numFmtId="0" fontId="19" fillId="0" borderId="204" xfId="0" applyFont="1" applyBorder="1" applyAlignment="1">
      <alignment horizontal="left" vertical="center"/>
    </xf>
    <xf numFmtId="0" fontId="19" fillId="0" borderId="206" xfId="0" applyFont="1" applyBorder="1" applyAlignment="1">
      <alignment horizontal="left" vertical="center"/>
    </xf>
    <xf numFmtId="0" fontId="19" fillId="0" borderId="243" xfId="0" applyFont="1" applyBorder="1" applyAlignment="1">
      <alignment horizontal="left" vertical="center" wrapText="1" shrinkToFit="1"/>
    </xf>
    <xf numFmtId="0" fontId="19" fillId="0" borderId="238" xfId="0" applyFont="1" applyBorder="1" applyAlignment="1">
      <alignment horizontal="left" vertical="center" wrapText="1" shrinkToFit="1"/>
    </xf>
    <xf numFmtId="0" fontId="19" fillId="0" borderId="244" xfId="0" applyFont="1" applyBorder="1" applyAlignment="1">
      <alignment horizontal="left" vertical="center" wrapText="1" shrinkToFit="1"/>
    </xf>
    <xf numFmtId="0" fontId="19" fillId="0" borderId="243" xfId="0" applyFont="1" applyBorder="1" applyAlignment="1">
      <alignment horizontal="left" vertical="center"/>
    </xf>
    <xf numFmtId="0" fontId="19" fillId="0" borderId="238" xfId="0" applyFont="1" applyBorder="1" applyAlignment="1">
      <alignment horizontal="left" vertical="center"/>
    </xf>
    <xf numFmtId="0" fontId="19" fillId="0" borderId="244" xfId="0" applyFont="1" applyBorder="1" applyAlignment="1">
      <alignment horizontal="left" vertical="center"/>
    </xf>
    <xf numFmtId="0" fontId="19" fillId="0" borderId="240" xfId="0" applyFont="1" applyBorder="1" applyAlignment="1">
      <alignment horizontal="left" vertical="center"/>
    </xf>
    <xf numFmtId="0" fontId="19" fillId="0" borderId="0" xfId="0" applyFont="1" applyAlignment="1">
      <alignment horizontal="left" vertical="center"/>
    </xf>
    <xf numFmtId="0" fontId="19" fillId="0" borderId="187" xfId="0" applyFont="1" applyBorder="1" applyAlignment="1">
      <alignment horizontal="left" vertical="center"/>
    </xf>
    <xf numFmtId="49" fontId="19" fillId="0" borderId="240" xfId="0" applyNumberFormat="1" applyFont="1" applyBorder="1" applyAlignment="1">
      <alignment horizontal="center" vertical="center"/>
    </xf>
    <xf numFmtId="49" fontId="19" fillId="0" borderId="187" xfId="0" applyNumberFormat="1" applyFont="1" applyBorder="1" applyAlignment="1">
      <alignment horizontal="center" vertical="center"/>
    </xf>
    <xf numFmtId="0" fontId="19" fillId="0" borderId="240" xfId="0" quotePrefix="1" applyFont="1" applyBorder="1" applyAlignment="1">
      <alignment horizontal="left" vertical="center" wrapText="1" shrinkToFit="1"/>
    </xf>
    <xf numFmtId="0" fontId="19" fillId="0" borderId="0" xfId="0" quotePrefix="1" applyFont="1" applyAlignment="1">
      <alignment horizontal="left" vertical="center" wrapText="1" shrinkToFit="1"/>
    </xf>
    <xf numFmtId="0" fontId="19" fillId="0" borderId="187" xfId="0" quotePrefix="1" applyFont="1" applyBorder="1" applyAlignment="1">
      <alignment horizontal="left" vertical="center" wrapText="1" shrinkToFit="1"/>
    </xf>
    <xf numFmtId="0" fontId="19" fillId="0" borderId="240" xfId="0" applyFont="1" applyBorder="1" applyAlignment="1">
      <alignment vertical="center" shrinkToFit="1"/>
    </xf>
    <xf numFmtId="0" fontId="19" fillId="0" borderId="0" xfId="0" applyFont="1" applyAlignment="1">
      <alignment vertical="center" shrinkToFit="1"/>
    </xf>
    <xf numFmtId="0" fontId="19" fillId="0" borderId="187" xfId="0" applyFont="1" applyBorder="1" applyAlignment="1">
      <alignment vertical="center" shrinkToFit="1"/>
    </xf>
    <xf numFmtId="0" fontId="19" fillId="0" borderId="205" xfId="0" applyFont="1" applyBorder="1" applyAlignment="1">
      <alignment horizontal="left" vertical="center" wrapText="1" shrinkToFit="1"/>
    </xf>
    <xf numFmtId="0" fontId="19" fillId="0" borderId="204" xfId="0" applyFont="1" applyBorder="1" applyAlignment="1">
      <alignment horizontal="left" vertical="center" wrapText="1" shrinkToFit="1"/>
    </xf>
    <xf numFmtId="0" fontId="19" fillId="0" borderId="206" xfId="0" applyFont="1" applyBorder="1" applyAlignment="1">
      <alignment horizontal="left" vertical="center" wrapText="1" shrinkToFit="1"/>
    </xf>
    <xf numFmtId="0" fontId="19" fillId="0" borderId="245" xfId="0" applyFont="1" applyBorder="1" applyAlignment="1">
      <alignment horizontal="left" vertical="top"/>
    </xf>
    <xf numFmtId="0" fontId="19" fillId="0" borderId="239" xfId="0" applyFont="1" applyBorder="1" applyAlignment="1">
      <alignment horizontal="left" vertical="top"/>
    </xf>
    <xf numFmtId="0" fontId="19" fillId="0" borderId="193" xfId="0" applyFont="1" applyBorder="1" applyAlignment="1">
      <alignment horizontal="left" vertical="top"/>
    </xf>
    <xf numFmtId="0" fontId="19" fillId="0" borderId="240" xfId="0" applyFont="1" applyBorder="1" applyAlignment="1">
      <alignment horizontal="left" vertical="top"/>
    </xf>
    <xf numFmtId="0" fontId="19" fillId="0" borderId="0" xfId="0" applyFont="1" applyAlignment="1">
      <alignment horizontal="left" vertical="top"/>
    </xf>
    <xf numFmtId="0" fontId="19" fillId="0" borderId="187" xfId="0" applyFont="1" applyBorder="1" applyAlignment="1">
      <alignment horizontal="left" vertical="top"/>
    </xf>
    <xf numFmtId="0" fontId="19" fillId="0" borderId="205" xfId="0" applyFont="1" applyBorder="1" applyAlignment="1">
      <alignment horizontal="left" vertical="top"/>
    </xf>
    <xf numFmtId="0" fontId="19" fillId="0" borderId="204" xfId="0" applyFont="1" applyBorder="1" applyAlignment="1">
      <alignment horizontal="left" vertical="top"/>
    </xf>
    <xf numFmtId="0" fontId="19" fillId="0" borderId="206" xfId="0" applyFont="1" applyBorder="1" applyAlignment="1">
      <alignment horizontal="left" vertical="top"/>
    </xf>
    <xf numFmtId="0" fontId="19" fillId="0" borderId="240" xfId="0" applyFont="1" applyBorder="1" applyAlignment="1">
      <alignment horizontal="left" vertical="center" wrapText="1" shrinkToFit="1"/>
    </xf>
    <xf numFmtId="0" fontId="19" fillId="0" borderId="0" xfId="0" applyFont="1" applyAlignment="1">
      <alignment horizontal="left" vertical="center" wrapText="1" shrinkToFit="1"/>
    </xf>
    <xf numFmtId="0" fontId="19" fillId="0" borderId="187" xfId="0" applyFont="1" applyBorder="1" applyAlignment="1">
      <alignment horizontal="left" vertical="center" wrapText="1" shrinkToFit="1"/>
    </xf>
    <xf numFmtId="0" fontId="19" fillId="0" borderId="240" xfId="0" applyFont="1" applyBorder="1" applyAlignment="1">
      <alignment horizontal="left" vertical="center" shrinkToFit="1"/>
    </xf>
    <xf numFmtId="0" fontId="19" fillId="0" borderId="0" xfId="0" applyFont="1" applyAlignment="1">
      <alignment horizontal="left" vertical="center" shrinkToFit="1"/>
    </xf>
    <xf numFmtId="0" fontId="19" fillId="0" borderId="187" xfId="0" applyFont="1" applyBorder="1" applyAlignment="1">
      <alignment horizontal="left" vertical="center" shrinkToFit="1"/>
    </xf>
    <xf numFmtId="0" fontId="12" fillId="0" borderId="103" xfId="0" applyFont="1" applyBorder="1" applyAlignment="1">
      <alignment horizontal="left" vertical="center" wrapText="1" shrinkToFit="1"/>
    </xf>
    <xf numFmtId="0" fontId="12" fillId="0" borderId="104" xfId="0" applyFont="1" applyBorder="1" applyAlignment="1">
      <alignment horizontal="left" vertical="center" wrapText="1" shrinkToFit="1"/>
    </xf>
    <xf numFmtId="0" fontId="12" fillId="0" borderId="111" xfId="0" applyFont="1" applyBorder="1" applyAlignment="1">
      <alignment horizontal="left" vertical="center" wrapText="1" shrinkToFit="1"/>
    </xf>
    <xf numFmtId="0" fontId="12" fillId="0" borderId="64" xfId="0" applyFont="1" applyBorder="1" applyAlignment="1">
      <alignment horizontal="left" vertical="center" wrapText="1" shrinkToFit="1"/>
    </xf>
    <xf numFmtId="0" fontId="12" fillId="0" borderId="63" xfId="0" applyFont="1" applyBorder="1" applyAlignment="1">
      <alignment horizontal="left" vertical="center" wrapText="1" shrinkToFit="1"/>
    </xf>
    <xf numFmtId="0" fontId="12" fillId="0" borderId="65" xfId="0" applyFont="1" applyBorder="1" applyAlignment="1">
      <alignment horizontal="left" vertical="center" wrapText="1" shrinkToFit="1"/>
    </xf>
    <xf numFmtId="0" fontId="12" fillId="0" borderId="64" xfId="0" applyFont="1" applyBorder="1" applyAlignment="1">
      <alignment vertical="center" shrinkToFit="1"/>
    </xf>
    <xf numFmtId="0" fontId="12" fillId="0" borderId="63" xfId="0" applyFont="1" applyBorder="1" applyAlignment="1">
      <alignment vertical="center" shrinkToFit="1"/>
    </xf>
    <xf numFmtId="0" fontId="12" fillId="0" borderId="65" xfId="0" applyFont="1" applyBorder="1" applyAlignment="1">
      <alignment vertical="center" shrinkToFit="1"/>
    </xf>
    <xf numFmtId="0" fontId="17" fillId="4" borderId="103" xfId="0" applyFont="1" applyFill="1" applyBorder="1" applyAlignment="1">
      <alignment horizontal="center" vertical="center" wrapText="1"/>
    </xf>
    <xf numFmtId="0" fontId="17" fillId="4" borderId="104" xfId="0" applyFont="1" applyFill="1" applyBorder="1" applyAlignment="1">
      <alignment horizontal="center" vertical="center" wrapText="1"/>
    </xf>
    <xf numFmtId="0" fontId="17" fillId="4" borderId="111" xfId="0" applyFont="1" applyFill="1" applyBorder="1" applyAlignment="1">
      <alignment horizontal="center" vertical="center" wrapText="1"/>
    </xf>
    <xf numFmtId="0" fontId="12" fillId="0" borderId="77" xfId="0" applyFont="1" applyBorder="1" applyAlignment="1">
      <alignment horizontal="left" vertical="center" wrapText="1" shrinkToFit="1"/>
    </xf>
    <xf numFmtId="0" fontId="12" fillId="0" borderId="40" xfId="0" applyFont="1" applyBorder="1" applyAlignment="1">
      <alignment horizontal="left" vertical="center" wrapText="1" shrinkToFit="1"/>
    </xf>
    <xf numFmtId="0" fontId="12" fillId="0" borderId="42" xfId="0" applyFont="1" applyBorder="1" applyAlignment="1">
      <alignment horizontal="left" vertical="center" wrapText="1" shrinkToFit="1"/>
    </xf>
    <xf numFmtId="0" fontId="12" fillId="24" borderId="103" xfId="0" applyFont="1" applyFill="1" applyBorder="1" applyAlignment="1">
      <alignment horizontal="left" vertical="center" wrapText="1" shrinkToFit="1"/>
    </xf>
    <xf numFmtId="0" fontId="12" fillId="24" borderId="104" xfId="0" applyFont="1" applyFill="1" applyBorder="1" applyAlignment="1">
      <alignment horizontal="left" vertical="center" wrapText="1" shrinkToFit="1"/>
    </xf>
    <xf numFmtId="0" fontId="12" fillId="24" borderId="111" xfId="0" applyFont="1" applyFill="1" applyBorder="1" applyAlignment="1">
      <alignment horizontal="left" vertical="center" wrapText="1" shrinkToFit="1"/>
    </xf>
    <xf numFmtId="0" fontId="12" fillId="24" borderId="64" xfId="0" applyFont="1" applyFill="1" applyBorder="1" applyAlignment="1">
      <alignment horizontal="left" vertical="center" wrapText="1" shrinkToFit="1"/>
    </xf>
    <xf numFmtId="0" fontId="12" fillId="24" borderId="63" xfId="0" applyFont="1" applyFill="1" applyBorder="1" applyAlignment="1">
      <alignment horizontal="left" vertical="center" wrapText="1" shrinkToFit="1"/>
    </xf>
    <xf numFmtId="0" fontId="12" fillId="24" borderId="65" xfId="0" applyFont="1" applyFill="1" applyBorder="1" applyAlignment="1">
      <alignment horizontal="left" vertical="center" wrapText="1" shrinkToFit="1"/>
    </xf>
    <xf numFmtId="0" fontId="12" fillId="0" borderId="195" xfId="0" applyFont="1" applyBorder="1" applyAlignment="1">
      <alignment vertical="center" wrapText="1" shrinkToFit="1"/>
    </xf>
    <xf numFmtId="0" fontId="12" fillId="0" borderId="196" xfId="0" applyFont="1" applyBorder="1" applyAlignment="1">
      <alignment vertical="center" wrapText="1" shrinkToFit="1"/>
    </xf>
    <xf numFmtId="0" fontId="12" fillId="0" borderId="197" xfId="0" applyFont="1" applyBorder="1" applyAlignment="1">
      <alignment vertical="center" wrapText="1" shrinkToFit="1"/>
    </xf>
    <xf numFmtId="0" fontId="12" fillId="0" borderId="64" xfId="0" applyFont="1" applyBorder="1" applyAlignment="1">
      <alignment vertical="center" wrapText="1" shrinkToFit="1"/>
    </xf>
    <xf numFmtId="0" fontId="12" fillId="0" borderId="63" xfId="0" applyFont="1" applyBorder="1" applyAlignment="1">
      <alignment vertical="center" wrapText="1" shrinkToFit="1"/>
    </xf>
    <xf numFmtId="0" fontId="12" fillId="0" borderId="65" xfId="0" applyFont="1" applyBorder="1" applyAlignment="1">
      <alignment vertical="center" wrapText="1" shrinkToFit="1"/>
    </xf>
    <xf numFmtId="14" fontId="17" fillId="0" borderId="160" xfId="0" quotePrefix="1" applyNumberFormat="1" applyFont="1" applyBorder="1" applyAlignment="1">
      <alignment horizontal="left" vertical="center"/>
    </xf>
    <xf numFmtId="0" fontId="17" fillId="0" borderId="160" xfId="0" applyFont="1" applyBorder="1" applyAlignment="1">
      <alignment horizontal="left" vertical="center"/>
    </xf>
    <xf numFmtId="0" fontId="17" fillId="0" borderId="13" xfId="0" applyFont="1" applyBorder="1" applyAlignment="1">
      <alignment horizontal="left" vertical="center"/>
    </xf>
    <xf numFmtId="0" fontId="12" fillId="0" borderId="0" xfId="0" applyFont="1" applyAlignment="1">
      <alignment horizontal="left" vertical="top" wrapText="1"/>
    </xf>
    <xf numFmtId="0" fontId="12" fillId="0" borderId="195" xfId="0" applyFont="1" applyBorder="1" applyAlignment="1">
      <alignment horizontal="left" vertical="center" wrapText="1" shrinkToFit="1"/>
    </xf>
    <xf numFmtId="0" fontId="12" fillId="0" borderId="196" xfId="0" applyFont="1" applyBorder="1" applyAlignment="1">
      <alignment horizontal="left" vertical="center" wrapText="1" shrinkToFit="1"/>
    </xf>
    <xf numFmtId="0" fontId="12" fillId="0" borderId="197" xfId="0" applyFont="1" applyBorder="1" applyAlignment="1">
      <alignment horizontal="left" vertical="center" wrapText="1" shrinkToFit="1"/>
    </xf>
    <xf numFmtId="0" fontId="12" fillId="0" borderId="103" xfId="0" applyFont="1" applyBorder="1" applyAlignment="1">
      <alignment vertical="center" shrinkToFit="1"/>
    </xf>
    <xf numFmtId="0" fontId="12" fillId="0" borderId="104" xfId="0" applyFont="1" applyBorder="1" applyAlignment="1">
      <alignment vertical="center" shrinkToFit="1"/>
    </xf>
    <xf numFmtId="0" fontId="12" fillId="0" borderId="111" xfId="0" applyFont="1" applyBorder="1" applyAlignment="1">
      <alignment vertical="center" shrinkToFit="1"/>
    </xf>
    <xf numFmtId="0" fontId="12" fillId="0" borderId="103" xfId="0" applyFont="1" applyBorder="1" applyAlignment="1">
      <alignment vertical="center" wrapText="1" shrinkToFit="1"/>
    </xf>
    <xf numFmtId="0" fontId="12" fillId="0" borderId="199" xfId="0" applyFont="1" applyBorder="1" applyAlignment="1">
      <alignment vertical="center" wrapText="1" shrinkToFit="1"/>
    </xf>
    <xf numFmtId="0" fontId="12" fillId="0" borderId="200" xfId="0" applyFont="1" applyBorder="1" applyAlignment="1">
      <alignment vertical="center" wrapText="1" shrinkToFit="1"/>
    </xf>
    <xf numFmtId="0" fontId="12" fillId="0" borderId="193" xfId="0" applyFont="1" applyBorder="1" applyAlignment="1">
      <alignment vertical="center" wrapText="1" shrinkToFit="1"/>
    </xf>
    <xf numFmtId="0" fontId="12" fillId="0" borderId="110" xfId="0" applyFont="1" applyBorder="1" applyAlignment="1">
      <alignment horizontal="center" vertical="center"/>
    </xf>
    <xf numFmtId="0" fontId="12" fillId="0" borderId="105" xfId="0" applyFont="1" applyBorder="1" applyAlignment="1">
      <alignment horizontal="center" vertical="center"/>
    </xf>
    <xf numFmtId="0" fontId="12" fillId="0" borderId="106" xfId="0" applyFont="1" applyBorder="1" applyAlignment="1">
      <alignment horizontal="center" vertical="center"/>
    </xf>
    <xf numFmtId="0" fontId="12" fillId="0" borderId="2" xfId="0" applyFont="1" applyBorder="1" applyAlignment="1">
      <alignment horizontal="center" vertical="center"/>
    </xf>
    <xf numFmtId="0" fontId="12" fillId="0" borderId="0" xfId="0" applyFont="1" applyAlignment="1">
      <alignment horizontal="center" vertical="center"/>
    </xf>
    <xf numFmtId="0" fontId="12" fillId="0" borderId="7" xfId="0" applyFont="1" applyBorder="1" applyAlignment="1">
      <alignment horizontal="center" vertical="center"/>
    </xf>
    <xf numFmtId="0" fontId="12" fillId="0" borderId="107" xfId="0" applyFont="1" applyBorder="1" applyAlignment="1">
      <alignment horizontal="center" vertical="center"/>
    </xf>
    <xf numFmtId="0" fontId="12" fillId="0" borderId="6" xfId="0" applyFont="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horizontal="center" vertical="center"/>
    </xf>
    <xf numFmtId="0" fontId="12" fillId="0" borderId="103" xfId="0" applyFont="1" applyBorder="1" applyAlignment="1">
      <alignment horizontal="right" vertical="center"/>
    </xf>
    <xf numFmtId="0" fontId="12" fillId="0" borderId="111" xfId="0" applyFont="1" applyBorder="1" applyAlignment="1">
      <alignment horizontal="right" vertical="center"/>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107" xfId="0" applyFont="1" applyBorder="1" applyAlignment="1">
      <alignment horizontal="right" vertical="center"/>
    </xf>
    <xf numFmtId="0" fontId="12" fillId="0" borderId="106" xfId="0" applyFont="1" applyBorder="1" applyAlignment="1">
      <alignment horizontal="right" vertical="center"/>
    </xf>
    <xf numFmtId="0" fontId="12" fillId="0" borderId="29"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14" xfId="0" applyFont="1" applyBorder="1" applyAlignment="1">
      <alignment horizontal="center" vertical="center"/>
    </xf>
    <xf numFmtId="0" fontId="12" fillId="0" borderId="104" xfId="0" applyFont="1" applyBorder="1" applyAlignment="1">
      <alignment horizontal="center" vertical="center"/>
    </xf>
    <xf numFmtId="0" fontId="12" fillId="0" borderId="111" xfId="0" applyFont="1" applyBorder="1" applyAlignment="1">
      <alignment horizontal="center" vertical="center"/>
    </xf>
    <xf numFmtId="0" fontId="12" fillId="0" borderId="117" xfId="0" applyFont="1" applyBorder="1" applyAlignment="1">
      <alignment horizontal="center" vertical="top" textRotation="255"/>
    </xf>
    <xf numFmtId="0" fontId="12" fillId="0" borderId="127" xfId="0" applyFont="1" applyBorder="1" applyAlignment="1">
      <alignment horizontal="center" vertical="top" textRotation="255"/>
    </xf>
    <xf numFmtId="0" fontId="12" fillId="0" borderId="142" xfId="0" applyFont="1" applyBorder="1" applyAlignment="1">
      <alignment horizontal="center" vertical="top" textRotation="255"/>
    </xf>
    <xf numFmtId="0" fontId="12" fillId="0" borderId="103" xfId="0" applyFont="1" applyBorder="1" applyAlignment="1">
      <alignment vertical="center" wrapText="1"/>
    </xf>
    <xf numFmtId="0" fontId="12" fillId="0" borderId="104" xfId="0" applyFont="1" applyBorder="1" applyAlignment="1">
      <alignment vertical="center" wrapText="1"/>
    </xf>
    <xf numFmtId="0" fontId="12" fillId="0" borderId="111" xfId="0" applyFont="1" applyBorder="1" applyAlignment="1">
      <alignment vertical="center" wrapText="1"/>
    </xf>
    <xf numFmtId="0" fontId="12" fillId="0" borderId="104" xfId="0" applyFont="1" applyBorder="1" applyAlignment="1">
      <alignment vertical="center" wrapText="1" shrinkToFit="1"/>
    </xf>
    <xf numFmtId="0" fontId="12" fillId="0" borderId="111" xfId="0" applyFont="1" applyBorder="1" applyAlignment="1">
      <alignment vertical="center" wrapText="1" shrinkToFit="1"/>
    </xf>
    <xf numFmtId="0" fontId="12" fillId="0" borderId="163" xfId="0" applyFont="1" applyBorder="1" applyAlignment="1">
      <alignment vertical="center" wrapText="1" shrinkToFit="1"/>
    </xf>
    <xf numFmtId="0" fontId="12" fillId="0" borderId="164" xfId="0" applyFont="1" applyBorder="1" applyAlignment="1">
      <alignment vertical="center" wrapText="1" shrinkToFit="1"/>
    </xf>
    <xf numFmtId="0" fontId="12" fillId="0" borderId="165" xfId="0" applyFont="1" applyBorder="1" applyAlignment="1">
      <alignment vertical="center" wrapText="1" shrinkToFit="1"/>
    </xf>
    <xf numFmtId="49" fontId="39" fillId="0" borderId="0" xfId="0" applyNumberFormat="1" applyFont="1" applyAlignment="1">
      <alignment horizontal="center" vertical="center" wrapText="1"/>
    </xf>
    <xf numFmtId="0" fontId="12" fillId="0" borderId="167" xfId="0" applyFont="1" applyBorder="1" applyAlignment="1">
      <alignment vertical="center" shrinkToFit="1"/>
    </xf>
    <xf numFmtId="0" fontId="12" fillId="0" borderId="168" xfId="0" applyFont="1" applyBorder="1" applyAlignment="1">
      <alignment vertical="center" shrinkToFit="1"/>
    </xf>
    <xf numFmtId="0" fontId="12" fillId="0" borderId="169" xfId="0" applyFont="1" applyBorder="1" applyAlignment="1">
      <alignment vertical="center" shrinkToFit="1"/>
    </xf>
    <xf numFmtId="0" fontId="12" fillId="0" borderId="154" xfId="0" applyFont="1" applyBorder="1" applyAlignment="1">
      <alignment horizontal="center" vertical="center" wrapText="1"/>
    </xf>
    <xf numFmtId="0" fontId="12" fillId="0" borderId="119" xfId="0" applyFont="1" applyBorder="1" applyAlignment="1">
      <alignment horizontal="center" vertical="center" wrapText="1"/>
    </xf>
    <xf numFmtId="49" fontId="39" fillId="0" borderId="4" xfId="0" applyNumberFormat="1" applyFont="1" applyBorder="1" applyAlignment="1">
      <alignment horizontal="center" vertical="center" wrapText="1"/>
    </xf>
    <xf numFmtId="49" fontId="39" fillId="0" borderId="31" xfId="0" applyNumberFormat="1" applyFont="1" applyBorder="1" applyAlignment="1">
      <alignment horizontal="center" vertical="center" wrapText="1"/>
    </xf>
    <xf numFmtId="49" fontId="39" fillId="0" borderId="8" xfId="0" applyNumberFormat="1" applyFont="1" applyBorder="1" applyAlignment="1">
      <alignment horizontal="center" vertical="center" wrapText="1"/>
    </xf>
    <xf numFmtId="0" fontId="17" fillId="5" borderId="2" xfId="0" applyFont="1" applyFill="1" applyBorder="1" applyAlignment="1">
      <alignment horizontal="center" vertical="center"/>
    </xf>
    <xf numFmtId="0" fontId="17" fillId="5" borderId="0" xfId="0" applyFont="1" applyFill="1" applyAlignment="1">
      <alignment horizontal="center" vertical="center"/>
    </xf>
    <xf numFmtId="0" fontId="12" fillId="5" borderId="2" xfId="0" applyFont="1" applyFill="1" applyBorder="1" applyAlignment="1">
      <alignment horizontal="center" vertical="center"/>
    </xf>
    <xf numFmtId="0" fontId="12" fillId="5" borderId="0" xfId="0" applyFont="1" applyFill="1" applyAlignment="1">
      <alignment horizontal="center" vertical="center"/>
    </xf>
    <xf numFmtId="0" fontId="12" fillId="5" borderId="41" xfId="0" applyFont="1" applyFill="1" applyBorder="1" applyAlignment="1">
      <alignment horizontal="center" vertical="center"/>
    </xf>
    <xf numFmtId="0" fontId="12" fillId="5" borderId="40" xfId="0" applyFont="1" applyFill="1" applyBorder="1" applyAlignment="1">
      <alignment horizontal="center" vertical="center"/>
    </xf>
    <xf numFmtId="0" fontId="12" fillId="13" borderId="182" xfId="0" applyFont="1" applyFill="1" applyBorder="1" applyAlignment="1">
      <alignment horizontal="left" vertical="center"/>
    </xf>
    <xf numFmtId="0" fontId="12" fillId="13" borderId="160" xfId="0" applyFont="1" applyFill="1" applyBorder="1" applyAlignment="1">
      <alignment horizontal="left" vertical="center"/>
    </xf>
    <xf numFmtId="0" fontId="12" fillId="13" borderId="160" xfId="0" applyFont="1" applyFill="1" applyBorder="1">
      <alignment vertical="center"/>
    </xf>
    <xf numFmtId="0" fontId="12" fillId="13" borderId="183" xfId="0" applyFont="1" applyFill="1" applyBorder="1">
      <alignment vertical="center"/>
    </xf>
    <xf numFmtId="0" fontId="12" fillId="13" borderId="184" xfId="0" applyFont="1" applyFill="1" applyBorder="1" applyAlignment="1">
      <alignment horizontal="left" vertical="center"/>
    </xf>
    <xf numFmtId="0" fontId="12" fillId="13" borderId="183" xfId="0" applyFont="1" applyFill="1" applyBorder="1" applyAlignment="1">
      <alignment horizontal="left" vertical="center"/>
    </xf>
    <xf numFmtId="0" fontId="12" fillId="13" borderId="114" xfId="0" applyFont="1" applyFill="1" applyBorder="1" applyAlignment="1">
      <alignment horizontal="left" vertical="center"/>
    </xf>
    <xf numFmtId="0" fontId="12" fillId="13" borderId="104" xfId="0" applyFont="1" applyFill="1" applyBorder="1" applyAlignment="1">
      <alignment horizontal="left" vertical="center"/>
    </xf>
    <xf numFmtId="0" fontId="12" fillId="13" borderId="104" xfId="0" applyFont="1" applyFill="1" applyBorder="1">
      <alignment vertical="center"/>
    </xf>
    <xf numFmtId="0" fontId="12" fillId="13" borderId="111" xfId="0" applyFont="1" applyFill="1" applyBorder="1">
      <alignment vertical="center"/>
    </xf>
    <xf numFmtId="0" fontId="12" fillId="13" borderId="103" xfId="0" applyFont="1" applyFill="1" applyBorder="1" applyAlignment="1">
      <alignment horizontal="left" vertical="center"/>
    </xf>
    <xf numFmtId="0" fontId="12" fillId="13" borderId="111" xfId="0" applyFont="1" applyFill="1" applyBorder="1" applyAlignment="1">
      <alignment horizontal="left" vertical="center"/>
    </xf>
    <xf numFmtId="0" fontId="24" fillId="11" borderId="3" xfId="0" applyFont="1" applyFill="1" applyBorder="1" applyAlignment="1">
      <alignment horizontal="left" vertical="center"/>
    </xf>
    <xf numFmtId="0" fontId="24" fillId="11" borderId="112" xfId="0" applyFont="1" applyFill="1" applyBorder="1" applyAlignment="1">
      <alignment horizontal="left" vertical="center"/>
    </xf>
    <xf numFmtId="0" fontId="12" fillId="0" borderId="112" xfId="0" applyFont="1" applyBorder="1">
      <alignment vertical="center"/>
    </xf>
    <xf numFmtId="0" fontId="23" fillId="5" borderId="112" xfId="0" applyFont="1" applyFill="1" applyBorder="1" applyAlignment="1">
      <alignment horizontal="left" vertical="center"/>
    </xf>
    <xf numFmtId="0" fontId="24" fillId="11" borderId="103" xfId="0" applyFont="1" applyFill="1" applyBorder="1" applyAlignment="1">
      <alignment horizontal="left" vertical="center"/>
    </xf>
    <xf numFmtId="0" fontId="24" fillId="11" borderId="104" xfId="0" applyFont="1" applyFill="1" applyBorder="1" applyAlignment="1">
      <alignment horizontal="left" vertical="center"/>
    </xf>
    <xf numFmtId="0" fontId="24" fillId="11" borderId="111" xfId="0" applyFont="1" applyFill="1" applyBorder="1" applyAlignment="1">
      <alignment horizontal="left" vertical="center"/>
    </xf>
    <xf numFmtId="49" fontId="17" fillId="0" borderId="173" xfId="0" applyNumberFormat="1" applyFont="1" applyBorder="1" applyAlignment="1">
      <alignment horizontal="center" vertical="center" textRotation="90" wrapText="1"/>
    </xf>
    <xf numFmtId="49" fontId="17" fillId="0" borderId="58" xfId="0" applyNumberFormat="1" applyFont="1" applyBorder="1" applyAlignment="1">
      <alignment horizontal="center" vertical="center" textRotation="90" wrapText="1"/>
    </xf>
    <xf numFmtId="49" fontId="17" fillId="0" borderId="85" xfId="0" applyNumberFormat="1" applyFont="1" applyBorder="1" applyAlignment="1">
      <alignment horizontal="center" vertical="center" textRotation="90" wrapText="1"/>
    </xf>
    <xf numFmtId="49" fontId="17" fillId="0" borderId="152" xfId="0" applyNumberFormat="1" applyFont="1" applyBorder="1" applyAlignment="1">
      <alignment horizontal="center" vertical="center" textRotation="90" wrapText="1"/>
    </xf>
    <xf numFmtId="0" fontId="17" fillId="5" borderId="117" xfId="0" applyFont="1" applyFill="1" applyBorder="1" applyAlignment="1">
      <alignment horizontal="center" vertical="center" wrapText="1"/>
    </xf>
    <xf numFmtId="0" fontId="17" fillId="0" borderId="127" xfId="0" applyFont="1" applyBorder="1" applyAlignment="1">
      <alignment horizontal="center" vertical="center" wrapText="1"/>
    </xf>
    <xf numFmtId="0" fontId="17" fillId="5" borderId="139" xfId="0" applyFont="1" applyFill="1" applyBorder="1" applyAlignment="1">
      <alignment vertical="center" shrinkToFit="1"/>
    </xf>
    <xf numFmtId="0" fontId="17" fillId="0" borderId="122" xfId="0" applyFont="1" applyBorder="1" applyAlignment="1">
      <alignment vertical="center" shrinkToFit="1"/>
    </xf>
    <xf numFmtId="0" fontId="17" fillId="0" borderId="123" xfId="0" applyFont="1" applyBorder="1" applyAlignment="1">
      <alignment vertical="center" shrinkToFit="1"/>
    </xf>
    <xf numFmtId="0" fontId="24" fillId="12" borderId="114" xfId="0" applyFont="1" applyFill="1" applyBorder="1" applyAlignment="1">
      <alignment horizontal="left" vertical="center"/>
    </xf>
    <xf numFmtId="0" fontId="24" fillId="12" borderId="104" xfId="0" applyFont="1" applyFill="1" applyBorder="1" applyAlignment="1">
      <alignment horizontal="left" vertical="center"/>
    </xf>
    <xf numFmtId="0" fontId="0" fillId="0" borderId="104" xfId="0" applyBorder="1">
      <alignment vertical="center"/>
    </xf>
    <xf numFmtId="0" fontId="17" fillId="5" borderId="127" xfId="0" applyFont="1" applyFill="1" applyBorder="1" applyAlignment="1">
      <alignment horizontal="center" vertical="center" wrapText="1"/>
    </xf>
    <xf numFmtId="0" fontId="17" fillId="5" borderId="142" xfId="0" applyFont="1" applyFill="1" applyBorder="1" applyAlignment="1">
      <alignment horizontal="center" vertical="center" wrapText="1"/>
    </xf>
    <xf numFmtId="0" fontId="17" fillId="5" borderId="140" xfId="0" applyFont="1" applyFill="1" applyBorder="1" applyAlignment="1">
      <alignment vertical="center" shrinkToFit="1"/>
    </xf>
    <xf numFmtId="0" fontId="17" fillId="0" borderId="27" xfId="0" applyFont="1" applyBorder="1" applyAlignment="1">
      <alignment vertical="center" shrinkToFit="1"/>
    </xf>
    <xf numFmtId="0" fontId="17" fillId="0" borderId="32" xfId="0" applyFont="1" applyBorder="1" applyAlignment="1">
      <alignment vertical="center" shrinkToFit="1"/>
    </xf>
    <xf numFmtId="0" fontId="19" fillId="5" borderId="140" xfId="0" applyFont="1" applyFill="1" applyBorder="1" applyAlignment="1">
      <alignment horizontal="left" vertical="center" wrapText="1"/>
    </xf>
    <xf numFmtId="0" fontId="19" fillId="5" borderId="27" xfId="0" applyFont="1" applyFill="1" applyBorder="1" applyAlignment="1">
      <alignment horizontal="left" vertical="center" wrapText="1"/>
    </xf>
    <xf numFmtId="0" fontId="19" fillId="5" borderId="32" xfId="0" applyFont="1" applyFill="1" applyBorder="1" applyAlignment="1">
      <alignment horizontal="left" vertical="center" wrapText="1"/>
    </xf>
    <xf numFmtId="49" fontId="19" fillId="5" borderId="151" xfId="0" applyNumberFormat="1" applyFont="1" applyFill="1" applyBorder="1" applyAlignment="1">
      <alignment horizontal="center" vertical="center" wrapText="1"/>
    </xf>
    <xf numFmtId="49" fontId="19" fillId="5" borderId="153" xfId="0" applyNumberFormat="1" applyFont="1" applyFill="1" applyBorder="1" applyAlignment="1">
      <alignment horizontal="center" vertical="center" wrapText="1"/>
    </xf>
    <xf numFmtId="49" fontId="17" fillId="5" borderId="173" xfId="0" applyNumberFormat="1" applyFont="1" applyFill="1" applyBorder="1" applyAlignment="1">
      <alignment horizontal="center" vertical="center" textRotation="90" wrapText="1"/>
    </xf>
    <xf numFmtId="49" fontId="17" fillId="5" borderId="58" xfId="0" applyNumberFormat="1" applyFont="1" applyFill="1" applyBorder="1" applyAlignment="1">
      <alignment horizontal="center" vertical="center" textRotation="90" wrapText="1"/>
    </xf>
    <xf numFmtId="0" fontId="17" fillId="0" borderId="53" xfId="0" applyFont="1" applyBorder="1" applyAlignment="1">
      <alignment horizontal="center" vertical="center"/>
    </xf>
    <xf numFmtId="0" fontId="17" fillId="0" borderId="7" xfId="0" applyFont="1" applyBorder="1" applyAlignment="1">
      <alignment horizontal="center" vertical="center"/>
    </xf>
    <xf numFmtId="0" fontId="17" fillId="0" borderId="30" xfId="0" applyFont="1" applyBorder="1" applyAlignment="1">
      <alignment horizontal="center" vertical="center"/>
    </xf>
    <xf numFmtId="0" fontId="22" fillId="3" borderId="54" xfId="0" applyFont="1" applyFill="1" applyBorder="1" applyAlignment="1">
      <alignment horizontal="center" vertical="center"/>
    </xf>
    <xf numFmtId="0" fontId="22" fillId="3" borderId="62" xfId="0" applyFont="1" applyFill="1" applyBorder="1" applyAlignment="1">
      <alignment horizontal="center" vertical="center"/>
    </xf>
    <xf numFmtId="0" fontId="22" fillId="3" borderId="53" xfId="0" applyFont="1" applyFill="1" applyBorder="1" applyAlignment="1">
      <alignment horizontal="center" vertical="center"/>
    </xf>
    <xf numFmtId="0" fontId="22" fillId="3" borderId="6" xfId="0" applyFont="1" applyFill="1" applyBorder="1" applyAlignment="1">
      <alignment horizontal="center" vertical="center"/>
    </xf>
    <xf numFmtId="0" fontId="22" fillId="3" borderId="0" xfId="0" applyFont="1" applyFill="1" applyAlignment="1">
      <alignment horizontal="center" vertical="center"/>
    </xf>
    <xf numFmtId="0" fontId="22" fillId="3" borderId="7" xfId="0" applyFont="1" applyFill="1" applyBorder="1" applyAlignment="1">
      <alignment horizontal="center" vertical="center"/>
    </xf>
    <xf numFmtId="0" fontId="22" fillId="3" borderId="29" xfId="0" applyFont="1" applyFill="1" applyBorder="1" applyAlignment="1">
      <alignment horizontal="center" vertical="center"/>
    </xf>
    <xf numFmtId="0" fontId="22" fillId="3" borderId="8" xfId="0" applyFont="1" applyFill="1" applyBorder="1" applyAlignment="1">
      <alignment horizontal="center" vertical="center"/>
    </xf>
    <xf numFmtId="0" fontId="22" fillId="3" borderId="30" xfId="0" applyFont="1" applyFill="1" applyBorder="1" applyAlignment="1">
      <alignment horizontal="center" vertical="center"/>
    </xf>
    <xf numFmtId="0" fontId="17" fillId="4" borderId="48" xfId="0" applyFont="1" applyFill="1" applyBorder="1" applyAlignment="1">
      <alignment horizontal="center" vertical="center"/>
    </xf>
    <xf numFmtId="0" fontId="17" fillId="0" borderId="49" xfId="0" applyFont="1" applyBorder="1" applyAlignment="1">
      <alignment horizontal="center" vertical="center"/>
    </xf>
    <xf numFmtId="0" fontId="22" fillId="3" borderId="116" xfId="0" applyFont="1" applyFill="1" applyBorder="1" applyAlignment="1">
      <alignment horizontal="center" vertical="center" shrinkToFit="1"/>
    </xf>
    <xf numFmtId="0" fontId="22" fillId="3" borderId="173" xfId="0" applyFont="1" applyFill="1" applyBorder="1" applyAlignment="1">
      <alignment horizontal="center" vertical="center" shrinkToFit="1"/>
    </xf>
    <xf numFmtId="0" fontId="22" fillId="3" borderId="83" xfId="0" applyFont="1" applyFill="1" applyBorder="1" applyAlignment="1">
      <alignment horizontal="center" vertical="center" shrinkToFit="1"/>
    </xf>
    <xf numFmtId="0" fontId="17" fillId="0" borderId="6" xfId="0" applyFont="1" applyBorder="1" applyAlignment="1">
      <alignment horizontal="center" vertical="center"/>
    </xf>
    <xf numFmtId="0" fontId="17" fillId="0" borderId="29" xfId="0" applyFont="1" applyBorder="1" applyAlignment="1">
      <alignment horizontal="center" vertical="center"/>
    </xf>
    <xf numFmtId="49" fontId="17" fillId="0" borderId="54" xfId="0" applyNumberFormat="1" applyFont="1" applyBorder="1" applyAlignment="1">
      <alignment horizontal="center" vertical="center"/>
    </xf>
    <xf numFmtId="0" fontId="17" fillId="0" borderId="53" xfId="0" applyFont="1" applyBorder="1" applyAlignment="1">
      <alignment horizontal="center" vertical="center" wrapText="1" shrinkToFit="1"/>
    </xf>
    <xf numFmtId="0" fontId="17" fillId="0" borderId="7" xfId="0" applyFont="1" applyBorder="1" applyAlignment="1">
      <alignment horizontal="center" vertical="center" wrapText="1" shrinkToFit="1"/>
    </xf>
    <xf numFmtId="0" fontId="17" fillId="0" borderId="30" xfId="0" applyFont="1" applyBorder="1" applyAlignment="1">
      <alignment horizontal="center" vertical="center" wrapText="1" shrinkToFit="1"/>
    </xf>
    <xf numFmtId="0" fontId="17" fillId="7" borderId="92" xfId="0" applyFont="1" applyFill="1" applyBorder="1" applyAlignment="1">
      <alignment horizontal="center" vertical="center"/>
    </xf>
    <xf numFmtId="0" fontId="21" fillId="0" borderId="93" xfId="0" applyFont="1" applyBorder="1" applyAlignment="1">
      <alignment horizontal="center" vertical="center"/>
    </xf>
    <xf numFmtId="0" fontId="17" fillId="0" borderId="231" xfId="0" applyFont="1" applyBorder="1" applyAlignment="1">
      <alignment horizontal="center" vertical="center"/>
    </xf>
    <xf numFmtId="0" fontId="17" fillId="0" borderId="232" xfId="0" applyFont="1" applyBorder="1" applyAlignment="1">
      <alignment horizontal="center" vertical="center"/>
    </xf>
    <xf numFmtId="0" fontId="17" fillId="0" borderId="233" xfId="0" applyFont="1" applyBorder="1" applyAlignment="1">
      <alignment horizontal="center" vertical="center"/>
    </xf>
    <xf numFmtId="0" fontId="17" fillId="0" borderId="234" xfId="0" applyFont="1" applyBorder="1" applyAlignment="1">
      <alignment horizontal="center" vertical="center"/>
    </xf>
    <xf numFmtId="0" fontId="17" fillId="0" borderId="235" xfId="0" applyFont="1" applyBorder="1" applyAlignment="1">
      <alignment horizontal="center" vertical="center"/>
    </xf>
    <xf numFmtId="0" fontId="17" fillId="0" borderId="236" xfId="0" applyFont="1" applyBorder="1" applyAlignment="1">
      <alignment horizontal="center" vertical="center"/>
    </xf>
    <xf numFmtId="0" fontId="17" fillId="0" borderId="237" xfId="0" applyFont="1" applyBorder="1" applyAlignment="1">
      <alignment horizontal="center" vertical="center" shrinkToFit="1"/>
    </xf>
    <xf numFmtId="0" fontId="17" fillId="0" borderId="0" xfId="0" applyFont="1" applyAlignment="1">
      <alignment horizontal="center" vertical="center" shrinkToFit="1"/>
    </xf>
    <xf numFmtId="0" fontId="17" fillId="0" borderId="94" xfId="0" applyFont="1" applyBorder="1" applyAlignment="1">
      <alignment horizontal="center" vertical="center" shrinkToFit="1"/>
    </xf>
    <xf numFmtId="49" fontId="17" fillId="0" borderId="96" xfId="0" applyNumberFormat="1" applyFont="1" applyBorder="1" applyAlignment="1">
      <alignment horizontal="center" vertical="center" shrinkToFit="1"/>
    </xf>
    <xf numFmtId="49" fontId="17" fillId="0" borderId="97" xfId="0" applyNumberFormat="1" applyFont="1" applyBorder="1" applyAlignment="1">
      <alignment horizontal="center" vertical="center" shrinkToFit="1"/>
    </xf>
    <xf numFmtId="49" fontId="17" fillId="0" borderId="98" xfId="0" applyNumberFormat="1" applyFont="1" applyBorder="1" applyAlignment="1">
      <alignment horizontal="center" vertical="center" shrinkToFit="1"/>
    </xf>
    <xf numFmtId="0" fontId="17" fillId="7" borderId="98" xfId="0" applyFont="1" applyFill="1" applyBorder="1" applyAlignment="1">
      <alignment horizontal="center" vertical="center"/>
    </xf>
    <xf numFmtId="0" fontId="17" fillId="2" borderId="94" xfId="0" applyFont="1" applyFill="1" applyBorder="1" applyAlignment="1">
      <alignment horizontal="center" vertical="center"/>
    </xf>
    <xf numFmtId="0" fontId="17" fillId="17" borderId="101" xfId="0" applyFont="1" applyFill="1" applyBorder="1" applyAlignment="1">
      <alignment horizontal="center" vertical="center"/>
    </xf>
    <xf numFmtId="0" fontId="17" fillId="17" borderId="92" xfId="0" applyFont="1" applyFill="1" applyBorder="1" applyAlignment="1">
      <alignment horizontal="center" vertical="center"/>
    </xf>
    <xf numFmtId="0" fontId="17" fillId="17" borderId="100" xfId="0" applyFont="1" applyFill="1" applyBorder="1" applyAlignment="1" applyProtection="1">
      <alignment horizontal="center" vertical="center"/>
      <protection locked="0"/>
    </xf>
    <xf numFmtId="49" fontId="19" fillId="19" borderId="198" xfId="16" applyNumberFormat="1" applyFont="1" applyFill="1" applyBorder="1" applyAlignment="1">
      <alignment horizontal="center" vertical="center"/>
    </xf>
    <xf numFmtId="49" fontId="19" fillId="19" borderId="146" xfId="16" applyNumberFormat="1" applyFont="1" applyFill="1" applyBorder="1" applyAlignment="1">
      <alignment horizontal="center" vertical="center"/>
    </xf>
    <xf numFmtId="0" fontId="19" fillId="19" borderId="198" xfId="16" applyFont="1" applyFill="1" applyBorder="1" applyAlignment="1">
      <alignment horizontal="center" vertical="center"/>
    </xf>
    <xf numFmtId="0" fontId="19" fillId="19" borderId="146" xfId="16" applyFont="1" applyFill="1" applyBorder="1" applyAlignment="1">
      <alignment horizontal="center" vertical="center"/>
    </xf>
    <xf numFmtId="0" fontId="19" fillId="19" borderId="228" xfId="16" applyFont="1" applyFill="1" applyBorder="1" applyAlignment="1">
      <alignment horizontal="center" vertical="center"/>
    </xf>
    <xf numFmtId="0" fontId="19" fillId="19" borderId="147" xfId="16" applyFont="1" applyFill="1" applyBorder="1" applyAlignment="1">
      <alignment horizontal="center" vertical="center"/>
    </xf>
    <xf numFmtId="49" fontId="12" fillId="14" borderId="198" xfId="17" applyNumberFormat="1" applyFont="1" applyFill="1" applyBorder="1" applyAlignment="1">
      <alignment horizontal="center" vertical="center" wrapText="1"/>
    </xf>
    <xf numFmtId="49" fontId="12" fillId="14" borderId="202" xfId="17" applyNumberFormat="1" applyFont="1" applyFill="1" applyBorder="1" applyAlignment="1">
      <alignment horizontal="center" vertical="center" wrapText="1"/>
    </xf>
    <xf numFmtId="0" fontId="12" fillId="14" borderId="198" xfId="17" applyFont="1" applyFill="1" applyBorder="1" applyAlignment="1">
      <alignment horizontal="center" vertical="center" wrapText="1"/>
    </xf>
    <xf numFmtId="0" fontId="12" fillId="14" borderId="202" xfId="17" applyFont="1" applyFill="1" applyBorder="1" applyAlignment="1">
      <alignment horizontal="center" vertical="center" wrapText="1"/>
    </xf>
    <xf numFmtId="0" fontId="12" fillId="14" borderId="225" xfId="17" applyFont="1" applyFill="1" applyBorder="1" applyAlignment="1">
      <alignment horizontal="center" vertical="center" wrapText="1"/>
    </xf>
    <xf numFmtId="0" fontId="12" fillId="14" borderId="227" xfId="17" applyFont="1" applyFill="1" applyBorder="1" applyAlignment="1">
      <alignment horizontal="center" vertical="center" wrapText="1"/>
    </xf>
  </cellXfs>
  <cellStyles count="18">
    <cellStyle name="Hyperlink" xfId="14" xr:uid="{8DB69D22-E69D-445A-ACCB-714175BA5214}"/>
    <cellStyle name="ハイパーリンク" xfId="6" builtinId="8"/>
    <cellStyle name="ハイパーリンク 2" xfId="10" xr:uid="{F12D9225-1ECE-4E70-8A20-E164137B5E60}"/>
    <cellStyle name="標準" xfId="0" builtinId="0"/>
    <cellStyle name="標準 10" xfId="16" xr:uid="{34E926E5-4983-4FB1-A3E9-BA2168706A4C}"/>
    <cellStyle name="標準 2" xfId="1" xr:uid="{0702372C-5169-408A-A885-11268363614A}"/>
    <cellStyle name="標準 2 2" xfId="7" xr:uid="{F867E2EC-C0CA-4A0C-9360-3EDD3B1230A9}"/>
    <cellStyle name="標準 2 2 3" xfId="12" xr:uid="{3665AC85-25E3-4094-BED3-B89F9B4F064D}"/>
    <cellStyle name="標準 2 3 7" xfId="3" xr:uid="{C42B4273-8A1C-4683-83F9-26A4452C81C7}"/>
    <cellStyle name="標準 2 3 7 2" xfId="11" xr:uid="{C586585F-1D24-4718-8EF8-1A29F06F08F9}"/>
    <cellStyle name="標準 2 6" xfId="17" xr:uid="{8A1A534F-5EC7-45BE-AEF7-2C95F1BAE2E1}"/>
    <cellStyle name="標準 3" xfId="2" xr:uid="{54B695BE-8686-470B-A662-AC32067F35CE}"/>
    <cellStyle name="標準 4" xfId="5" xr:uid="{8D1C9F5E-1D22-48BD-AF94-DAD851058550}"/>
    <cellStyle name="標準 5" xfId="4" xr:uid="{2A992090-6D31-40F3-9C42-C615E42F47D7}"/>
    <cellStyle name="標準 6" xfId="8" xr:uid="{E6E25FD4-D614-4A18-A03F-44F20EC35F52}"/>
    <cellStyle name="標準 7" xfId="9" xr:uid="{32B10D86-054E-4519-B6A1-8F821DB7E428}"/>
    <cellStyle name="標準 8" xfId="13" xr:uid="{8CC8B6E4-69C7-48C7-BE2A-F4245E68B77D}"/>
    <cellStyle name="標準 9" xfId="15" xr:uid="{4ED9502D-EB6F-41BE-A5CF-26641BE4AAB5}"/>
  </cellStyles>
  <dxfs count="13">
    <dxf>
      <fill>
        <patternFill>
          <bgColor rgb="FFFF0000"/>
        </patternFill>
      </fill>
    </dxf>
    <dxf>
      <fill>
        <patternFill>
          <bgColor indexed="13"/>
        </patternFill>
      </fill>
    </dxf>
    <dxf>
      <fill>
        <patternFill>
          <bgColor indexed="13"/>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rgb="FFFFCCFF"/>
        </patternFill>
      </fill>
    </dxf>
    <dxf>
      <fill>
        <patternFill>
          <bgColor theme="8" tint="0.79998168889431442"/>
        </patternFill>
      </fill>
    </dxf>
  </dxfs>
  <tableStyles count="0" defaultTableStyle="TableStyleMedium9" defaultPivotStyle="PivotStyleLight16"/>
  <colors>
    <mruColors>
      <color rgb="FF0000FF"/>
      <color rgb="FFC0C0C0"/>
      <color rgb="FFFFFF99"/>
      <color rgb="FFCCFFCC"/>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21" Type="http://schemas.openxmlformats.org/officeDocument/2006/relationships/externalLink" Target="externalLinks/externalLink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4.emf"/><Relationship Id="rId1" Type="http://schemas.openxmlformats.org/officeDocument/2006/relationships/image" Target="../media/image3.png"/><Relationship Id="rId4"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57</xdr:col>
      <xdr:colOff>0</xdr:colOff>
      <xdr:row>53</xdr:row>
      <xdr:rowOff>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594360" y="1143000"/>
          <a:ext cx="10896600" cy="7620000"/>
        </a:xfrm>
        <a:prstGeom prst="rect">
          <a:avLst/>
        </a:prstGeom>
        <a:noFill/>
        <a:ln w="19050" cap="flat" cmpd="sng" algn="ctr">
          <a:solidFill>
            <a:schemeClr val="tx1">
              <a:lumMod val="75000"/>
              <a:lumOff val="25000"/>
            </a:schemeClr>
          </a:solidFill>
          <a:prstDash val="solid"/>
        </a:ln>
        <a:effectLst/>
      </xdr:spPr>
      <xdr:txBody>
        <a:bodyPr wrap="square" lIns="36000" tIns="36000" rIns="36000" bIns="36000" rtlCol="0" anchor="t"/>
        <a:lstStyle/>
        <a:p>
          <a:pPr marL="0" marR="0" indent="0" algn="l" defTabSz="914400" rtl="0" eaLnBrk="1" fontAlgn="auto" latinLnBrk="0" hangingPunct="1">
            <a:lnSpc>
              <a:spcPts val="1400"/>
            </a:lnSpc>
            <a:spcBef>
              <a:spcPts val="0"/>
            </a:spcBef>
            <a:spcAft>
              <a:spcPts val="0"/>
            </a:spcAft>
            <a:buClrTx/>
            <a:buSzTx/>
            <a:buFontTx/>
            <a:buNone/>
            <a:tabLst/>
          </a:pPr>
          <a:r>
            <a:rPr kumimoji="1" lang="en-US" altLang="ja-JP" sz="10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PC</a:t>
          </a:r>
          <a:endParaRPr kumimoji="1" lang="ja-JP" altLang="en-US" sz="10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1</xdr:col>
          <xdr:colOff>1</xdr:colOff>
          <xdr:row>1</xdr:row>
          <xdr:rowOff>1</xdr:rowOff>
        </xdr:from>
        <xdr:to>
          <xdr:col>37</xdr:col>
          <xdr:colOff>167640</xdr:colOff>
          <xdr:row>3</xdr:row>
          <xdr:rowOff>102487</xdr:rowOff>
        </xdr:to>
        <xdr:pic>
          <xdr:nvPicPr>
            <xdr:cNvPr id="26" name="図 25">
              <a:extLst>
                <a:ext uri="{FF2B5EF4-FFF2-40B4-BE49-F238E27FC236}">
                  <a16:creationId xmlns:a16="http://schemas.microsoft.com/office/drawing/2014/main" id="{00000000-0008-0000-0300-00001A000000}"/>
                </a:ext>
              </a:extLst>
            </xdr:cNvPr>
            <xdr:cNvPicPr>
              <a:picLocks noChangeAspect="1" noChangeArrowheads="1"/>
              <a:extLst>
                <a:ext uri="{84589F7E-364E-4C9E-8A38-B11213B215E9}">
                  <a14:cameraTool cellRange="ヘッダ!$B$2:$BF$4" spid="_x0000_s702936"/>
                </a:ext>
              </a:extLst>
            </xdr:cNvPicPr>
          </xdr:nvPicPr>
          <xdr:blipFill>
            <a:blip xmlns:r="http://schemas.openxmlformats.org/officeDocument/2006/relationships" r:embed="rId1"/>
            <a:srcRect/>
            <a:stretch>
              <a:fillRect/>
            </a:stretch>
          </xdr:blipFill>
          <xdr:spPr bwMode="auto">
            <a:xfrm>
              <a:off x="396241" y="381001"/>
              <a:ext cx="7299959" cy="48348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0</xdr:colOff>
      <xdr:row>36</xdr:row>
      <xdr:rowOff>0</xdr:rowOff>
    </xdr:from>
    <xdr:to>
      <xdr:col>49</xdr:col>
      <xdr:colOff>0</xdr:colOff>
      <xdr:row>52</xdr:row>
      <xdr:rowOff>0</xdr:rowOff>
    </xdr:to>
    <xdr:grpSp>
      <xdr:nvGrpSpPr>
        <xdr:cNvPr id="83" name="グループ化 82">
          <a:extLst>
            <a:ext uri="{FF2B5EF4-FFF2-40B4-BE49-F238E27FC236}">
              <a16:creationId xmlns:a16="http://schemas.microsoft.com/office/drawing/2014/main" id="{00000000-0008-0000-0300-000053000000}"/>
            </a:ext>
          </a:extLst>
        </xdr:cNvPr>
        <xdr:cNvGrpSpPr/>
      </xdr:nvGrpSpPr>
      <xdr:grpSpPr>
        <a:xfrm>
          <a:off x="657225" y="6858000"/>
          <a:ext cx="10077450" cy="3048000"/>
          <a:chOff x="219075" y="190500"/>
          <a:chExt cx="10077450" cy="3048000"/>
        </a:xfrm>
      </xdr:grpSpPr>
      <xdr:sp macro="" textlink="">
        <xdr:nvSpPr>
          <xdr:cNvPr id="84" name="Rectangle 47">
            <a:extLst>
              <a:ext uri="{FF2B5EF4-FFF2-40B4-BE49-F238E27FC236}">
                <a16:creationId xmlns:a16="http://schemas.microsoft.com/office/drawing/2014/main" id="{00000000-0008-0000-0300-000054000000}"/>
              </a:ext>
            </a:extLst>
          </xdr:cNvPr>
          <xdr:cNvSpPr>
            <a:spLocks noChangeArrowheads="1"/>
          </xdr:cNvSpPr>
        </xdr:nvSpPr>
        <xdr:spPr bwMode="auto">
          <a:xfrm>
            <a:off x="219075" y="190500"/>
            <a:ext cx="10077450" cy="3048000"/>
          </a:xfrm>
          <a:prstGeom prst="rect">
            <a:avLst/>
          </a:prstGeom>
          <a:solidFill>
            <a:srgbClr val="FFFFFF"/>
          </a:solidFill>
          <a:ln w="9525" algn="ctr">
            <a:solidFill>
              <a:srgbClr val="000000"/>
            </a:solidFill>
            <a:miter lim="800000"/>
            <a:headEnd/>
            <a:tailEnd/>
          </a:ln>
          <a:effectLst/>
        </xdr:spPr>
        <xdr:txBody>
          <a:bodyPr/>
          <a:lstStyle/>
          <a:p>
            <a:r>
              <a:rPr lang="ja-JP" altLang="en-US" sz="900">
                <a:latin typeface="Meiryo UI" panose="020B0604030504040204" pitchFamily="50" charset="-128"/>
                <a:ea typeface="Meiryo UI" panose="020B0604030504040204" pitchFamily="50" charset="-128"/>
              </a:rPr>
              <a:t>凡例</a:t>
            </a:r>
          </a:p>
        </xdr:txBody>
      </xdr:sp>
      <xdr:sp macro="" textlink="">
        <xdr:nvSpPr>
          <xdr:cNvPr id="85" name="Rectangle 50">
            <a:extLst>
              <a:ext uri="{FF2B5EF4-FFF2-40B4-BE49-F238E27FC236}">
                <a16:creationId xmlns:a16="http://schemas.microsoft.com/office/drawing/2014/main" id="{00000000-0008-0000-0300-000055000000}"/>
              </a:ext>
            </a:extLst>
          </xdr:cNvPr>
          <xdr:cNvSpPr>
            <a:spLocks noChangeArrowheads="1"/>
          </xdr:cNvSpPr>
        </xdr:nvSpPr>
        <xdr:spPr bwMode="auto">
          <a:xfrm>
            <a:off x="2190751" y="571500"/>
            <a:ext cx="1533525" cy="762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初期画面を表す</a:t>
            </a:r>
          </a:p>
        </xdr:txBody>
      </xdr:sp>
      <xdr:sp macro="" textlink="">
        <xdr:nvSpPr>
          <xdr:cNvPr id="86" name="Rectangle 52">
            <a:extLst>
              <a:ext uri="{FF2B5EF4-FFF2-40B4-BE49-F238E27FC236}">
                <a16:creationId xmlns:a16="http://schemas.microsoft.com/office/drawing/2014/main" id="{00000000-0008-0000-0300-000056000000}"/>
              </a:ext>
            </a:extLst>
          </xdr:cNvPr>
          <xdr:cNvSpPr>
            <a:spLocks noChangeArrowheads="1"/>
          </xdr:cNvSpPr>
        </xdr:nvSpPr>
        <xdr:spPr bwMode="auto">
          <a:xfrm>
            <a:off x="2190751" y="2667000"/>
            <a:ext cx="1533525" cy="381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画面遷移する場合を表す</a:t>
            </a:r>
          </a:p>
        </xdr:txBody>
      </xdr:sp>
      <xdr:sp macro="" textlink="">
        <xdr:nvSpPr>
          <xdr:cNvPr id="87" name="Rectangle 69">
            <a:extLst>
              <a:ext uri="{FF2B5EF4-FFF2-40B4-BE49-F238E27FC236}">
                <a16:creationId xmlns:a16="http://schemas.microsoft.com/office/drawing/2014/main" id="{00000000-0008-0000-0300-000057000000}"/>
              </a:ext>
            </a:extLst>
          </xdr:cNvPr>
          <xdr:cNvSpPr>
            <a:spLocks noChangeArrowheads="1"/>
          </xdr:cNvSpPr>
        </xdr:nvSpPr>
        <xdr:spPr bwMode="auto">
          <a:xfrm>
            <a:off x="5476875" y="571500"/>
            <a:ext cx="1533525" cy="762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遷移先画面を表す</a:t>
            </a:r>
          </a:p>
        </xdr:txBody>
      </xdr:sp>
      <xdr:sp macro="" textlink="">
        <xdr:nvSpPr>
          <xdr:cNvPr id="88" name="AutoShape 71">
            <a:extLst>
              <a:ext uri="{FF2B5EF4-FFF2-40B4-BE49-F238E27FC236}">
                <a16:creationId xmlns:a16="http://schemas.microsoft.com/office/drawing/2014/main" id="{00000000-0008-0000-0300-000058000000}"/>
              </a:ext>
            </a:extLst>
          </xdr:cNvPr>
          <xdr:cNvSpPr>
            <a:spLocks noChangeArrowheads="1"/>
          </xdr:cNvSpPr>
        </xdr:nvSpPr>
        <xdr:spPr bwMode="auto">
          <a:xfrm>
            <a:off x="657226" y="571501"/>
            <a:ext cx="1314449" cy="762000"/>
          </a:xfrm>
          <a:prstGeom prst="flowChartPredefinedProcess">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画面名</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ctr"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r>
              <a:rPr lang="ja-JP" altLang="en-US" sz="900" b="0" i="0" u="none" strike="noStrike" baseline="0">
                <a:solidFill>
                  <a:srgbClr val="000000"/>
                </a:solidFill>
                <a:latin typeface="Meiryo UI" panose="020B0604030504040204" pitchFamily="50" charset="-128"/>
                <a:ea typeface="Meiryo UI" panose="020B0604030504040204" pitchFamily="50" charset="-128"/>
              </a:rPr>
              <a:t>画面</a:t>
            </a:r>
            <a:r>
              <a:rPr lang="en-US" altLang="ja-JP" sz="900" b="0" i="0" u="none" strike="noStrike" baseline="0">
                <a:solidFill>
                  <a:srgbClr val="000000"/>
                </a:solidFill>
                <a:latin typeface="Meiryo UI" panose="020B0604030504040204" pitchFamily="50" charset="-128"/>
                <a:ea typeface="Meiryo UI" panose="020B0604030504040204" pitchFamily="50" charset="-128"/>
              </a:rPr>
              <a:t>ID】</a:t>
            </a:r>
          </a:p>
        </xdr:txBody>
      </xdr:sp>
      <xdr:sp macro="" textlink="">
        <xdr:nvSpPr>
          <xdr:cNvPr id="89" name="Rectangle 68">
            <a:extLst>
              <a:ext uri="{FF2B5EF4-FFF2-40B4-BE49-F238E27FC236}">
                <a16:creationId xmlns:a16="http://schemas.microsoft.com/office/drawing/2014/main" id="{00000000-0008-0000-0300-000059000000}"/>
              </a:ext>
            </a:extLst>
          </xdr:cNvPr>
          <xdr:cNvSpPr>
            <a:spLocks noChangeArrowheads="1"/>
          </xdr:cNvSpPr>
        </xdr:nvSpPr>
        <xdr:spPr bwMode="auto">
          <a:xfrm>
            <a:off x="3943350" y="572090"/>
            <a:ext cx="1314450" cy="783200"/>
          </a:xfrm>
          <a:prstGeom prst="rect">
            <a:avLst/>
          </a:prstGeom>
          <a:solidFill>
            <a:srgbClr val="FFFFFF"/>
          </a:solidFill>
          <a:ln w="9525" algn="ctr">
            <a:solidFill>
              <a:srgbClr val="000000"/>
            </a:solidFill>
            <a:miter lim="800000"/>
            <a:headEnd/>
            <a:tailEnd/>
          </a:ln>
          <a:effectLst/>
        </xdr:spPr>
        <xdr:txBody>
          <a:bodyPr anchor="ctr"/>
          <a:lstStyle/>
          <a:p>
            <a:pPr algn="ctr"/>
            <a:r>
              <a:rPr lang="ja-JP" altLang="en-US" sz="900">
                <a:latin typeface="Meiryo UI" panose="020B0604030504040204" pitchFamily="50" charset="-128"/>
                <a:ea typeface="Meiryo UI" panose="020B0604030504040204" pitchFamily="50" charset="-128"/>
              </a:rPr>
              <a:t>画面名</a:t>
            </a:r>
            <a:endParaRPr lang="en-US" altLang="ja-JP" sz="900">
              <a:latin typeface="Meiryo UI" panose="020B0604030504040204" pitchFamily="50" charset="-128"/>
              <a:ea typeface="Meiryo UI" panose="020B0604030504040204" pitchFamily="50" charset="-128"/>
            </a:endParaRPr>
          </a:p>
          <a:p>
            <a:pPr algn="ct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画面</a:t>
            </a:r>
            <a:r>
              <a:rPr lang="en-US" altLang="ja-JP" sz="900">
                <a:latin typeface="Meiryo UI" panose="020B0604030504040204" pitchFamily="50" charset="-128"/>
                <a:ea typeface="Meiryo UI" panose="020B0604030504040204" pitchFamily="50" charset="-128"/>
              </a:rPr>
              <a:t>ID】</a:t>
            </a:r>
          </a:p>
        </xdr:txBody>
      </xdr:sp>
      <xdr:sp macro="" textlink="">
        <xdr:nvSpPr>
          <xdr:cNvPr id="90" name="Rectangle 69">
            <a:extLst>
              <a:ext uri="{FF2B5EF4-FFF2-40B4-BE49-F238E27FC236}">
                <a16:creationId xmlns:a16="http://schemas.microsoft.com/office/drawing/2014/main" id="{00000000-0008-0000-0300-00005A000000}"/>
              </a:ext>
            </a:extLst>
          </xdr:cNvPr>
          <xdr:cNvSpPr>
            <a:spLocks noChangeArrowheads="1"/>
          </xdr:cNvSpPr>
        </xdr:nvSpPr>
        <xdr:spPr bwMode="auto">
          <a:xfrm>
            <a:off x="2190750" y="1714500"/>
            <a:ext cx="1533525" cy="762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ja-JP" sz="900" b="0" i="0" baseline="0">
                <a:effectLst/>
                <a:latin typeface="Meiryo UI" panose="020B0604030504040204" pitchFamily="50" charset="-128"/>
                <a:ea typeface="Meiryo UI" panose="020B0604030504040204" pitchFamily="50" charset="-128"/>
                <a:cs typeface="+mn-cs"/>
              </a:rPr>
              <a:t>ポップアップ</a:t>
            </a:r>
            <a:r>
              <a:rPr lang="ja-JP" altLang="en-US" sz="900" b="0" i="0" u="none" strike="noStrike" baseline="0">
                <a:solidFill>
                  <a:srgbClr val="000000"/>
                </a:solidFill>
                <a:latin typeface="Meiryo UI" panose="020B0604030504040204" pitchFamily="50" charset="-128"/>
                <a:ea typeface="Meiryo UI" panose="020B0604030504040204" pitchFamily="50" charset="-128"/>
              </a:rPr>
              <a:t>画面を表す</a:t>
            </a:r>
          </a:p>
        </xdr:txBody>
      </xdr:sp>
      <xdr:sp macro="" textlink="">
        <xdr:nvSpPr>
          <xdr:cNvPr id="91" name="四角形: 角を丸くする 90">
            <a:extLst>
              <a:ext uri="{FF2B5EF4-FFF2-40B4-BE49-F238E27FC236}">
                <a16:creationId xmlns:a16="http://schemas.microsoft.com/office/drawing/2014/main" id="{00000000-0008-0000-0300-00005B000000}"/>
              </a:ext>
            </a:extLst>
          </xdr:cNvPr>
          <xdr:cNvSpPr/>
        </xdr:nvSpPr>
        <xdr:spPr>
          <a:xfrm>
            <a:off x="657225" y="1695450"/>
            <a:ext cx="1314450" cy="762000"/>
          </a:xfrm>
          <a:prstGeom prst="roundRect">
            <a:avLst/>
          </a:prstGeom>
          <a:solidFill>
            <a:schemeClr val="bg1"/>
          </a:solidFill>
          <a:ln w="9525" cap="flat" cmpd="sng" algn="ctr">
            <a:solidFill>
              <a:sysClr val="windowText" lastClr="000000"/>
            </a:solidFill>
            <a:prstDash val="solid"/>
          </a:ln>
          <a:effectLst/>
        </xdr:spPr>
        <xdr:txBody>
          <a:bodyPr wrap="square" rtlCol="0" anchor="ctr"/>
          <a:lstStyle/>
          <a:p>
            <a:pPr marL="0" marR="0" indent="0" algn="ctr" defTabSz="914400" rtl="0" eaLnBrk="1" fontAlgn="auto" latinLnBrk="0" hangingPunct="1">
              <a:lnSpc>
                <a:spcPct val="100000"/>
              </a:lnSpc>
              <a:spcBef>
                <a:spcPts val="0"/>
              </a:spcBef>
              <a:spcAft>
                <a:spcPts val="0"/>
              </a:spcAft>
              <a:buClrTx/>
              <a:buSzTx/>
              <a:buFontTx/>
              <a:buNone/>
              <a:tabLst/>
            </a:pPr>
            <a:r>
              <a:rPr lang="ja-JP" altLang="en-US" sz="900">
                <a:latin typeface="Meiryo UI" panose="020B0604030504040204" pitchFamily="50" charset="-128"/>
                <a:ea typeface="Meiryo UI" panose="020B0604030504040204" pitchFamily="50" charset="-128"/>
              </a:rPr>
              <a:t>ポップアップ画面名</a:t>
            </a:r>
            <a:endParaRPr lang="en-US" altLang="ja-JP" sz="900">
              <a:latin typeface="Meiryo UI" panose="020B0604030504040204" pitchFamily="50" charset="-128"/>
              <a:ea typeface="Meiryo UI" panose="020B0604030504040204" pitchFamily="50" charset="-128"/>
            </a:endParaRPr>
          </a:p>
          <a:p>
            <a:pPr marL="0" marR="0" indent="0" algn="ctr" defTabSz="914400" rtl="0" eaLnBrk="1" fontAlgn="auto" latinLnBrk="0" hangingPunct="1">
              <a:lnSpc>
                <a:spcPct val="100000"/>
              </a:lnSpc>
              <a:spcBef>
                <a:spcPts val="0"/>
              </a:spcBef>
              <a:spcAft>
                <a:spcPts val="0"/>
              </a:spcAft>
              <a:buClrTx/>
              <a:buSzTx/>
              <a:buFontTx/>
              <a:buNone/>
              <a:tabLst/>
            </a:pP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画面</a:t>
            </a:r>
            <a:r>
              <a:rPr lang="en-US" altLang="ja-JP" sz="900">
                <a:latin typeface="Meiryo UI" panose="020B0604030504040204" pitchFamily="50" charset="-128"/>
                <a:ea typeface="Meiryo UI" panose="020B0604030504040204" pitchFamily="50" charset="-128"/>
              </a:rPr>
              <a:t>ID】</a:t>
            </a:r>
          </a:p>
        </xdr:txBody>
      </xdr:sp>
      <xdr:sp macro="" textlink="">
        <xdr:nvSpPr>
          <xdr:cNvPr id="92" name="Rectangle 68">
            <a:extLst>
              <a:ext uri="{FF2B5EF4-FFF2-40B4-BE49-F238E27FC236}">
                <a16:creationId xmlns:a16="http://schemas.microsoft.com/office/drawing/2014/main" id="{00000000-0008-0000-0300-00005C000000}"/>
              </a:ext>
            </a:extLst>
          </xdr:cNvPr>
          <xdr:cNvSpPr>
            <a:spLocks noChangeArrowheads="1"/>
          </xdr:cNvSpPr>
        </xdr:nvSpPr>
        <xdr:spPr bwMode="auto">
          <a:xfrm>
            <a:off x="7229475" y="581025"/>
            <a:ext cx="1314450" cy="762000"/>
          </a:xfrm>
          <a:prstGeom prst="rect">
            <a:avLst/>
          </a:prstGeom>
          <a:solidFill>
            <a:srgbClr val="FFFFFF"/>
          </a:solidFill>
          <a:ln w="9525" algn="ctr">
            <a:solidFill>
              <a:srgbClr val="000000"/>
            </a:solidFill>
            <a:prstDash val="dash"/>
            <a:miter lim="800000"/>
            <a:headEnd/>
            <a:tailEnd/>
          </a:ln>
          <a:effectLst/>
        </xdr:spPr>
        <xdr:txBody>
          <a:bodyPr anchor="ctr"/>
          <a:lstStyle/>
          <a:p>
            <a:pPr algn="ctr"/>
            <a:r>
              <a:rPr lang="ja-JP" altLang="en-US" sz="900">
                <a:solidFill>
                  <a:sysClr val="windowText" lastClr="000000"/>
                </a:solidFill>
                <a:latin typeface="Meiryo UI" panose="020B0604030504040204" pitchFamily="50" charset="-128"/>
                <a:ea typeface="Meiryo UI" panose="020B0604030504040204" pitchFamily="50" charset="-128"/>
              </a:rPr>
              <a:t>画面名</a:t>
            </a:r>
            <a:endParaRPr lang="en-US" altLang="ja-JP" sz="900">
              <a:solidFill>
                <a:sysClr val="windowText" lastClr="000000"/>
              </a:solidFill>
              <a:latin typeface="Meiryo UI" panose="020B0604030504040204" pitchFamily="50" charset="-128"/>
              <a:ea typeface="Meiryo UI" panose="020B0604030504040204" pitchFamily="50" charset="-128"/>
            </a:endParaRPr>
          </a:p>
          <a:p>
            <a:pPr algn="ctr"/>
            <a:r>
              <a:rPr lang="en-US" altLang="ja-JP" sz="900">
                <a:solidFill>
                  <a:sysClr val="windowText" lastClr="000000"/>
                </a:solidFill>
                <a:latin typeface="Meiryo UI" panose="020B0604030504040204" pitchFamily="50" charset="-128"/>
                <a:ea typeface="Meiryo UI" panose="020B0604030504040204" pitchFamily="50" charset="-128"/>
              </a:rPr>
              <a:t>【</a:t>
            </a:r>
            <a:r>
              <a:rPr lang="ja-JP" altLang="en-US" sz="900">
                <a:solidFill>
                  <a:sysClr val="windowText" lastClr="000000"/>
                </a:solidFill>
                <a:latin typeface="Meiryo UI" panose="020B0604030504040204" pitchFamily="50" charset="-128"/>
                <a:ea typeface="Meiryo UI" panose="020B0604030504040204" pitchFamily="50" charset="-128"/>
              </a:rPr>
              <a:t>画面</a:t>
            </a:r>
            <a:r>
              <a:rPr lang="en-US" altLang="ja-JP" sz="900">
                <a:solidFill>
                  <a:sysClr val="windowText" lastClr="000000"/>
                </a:solidFill>
                <a:latin typeface="Meiryo UI" panose="020B0604030504040204" pitchFamily="50" charset="-128"/>
                <a:ea typeface="Meiryo UI" panose="020B0604030504040204" pitchFamily="50" charset="-128"/>
              </a:rPr>
              <a:t>ID】</a:t>
            </a:r>
            <a:endParaRPr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93" name="Rectangle 69">
            <a:extLst>
              <a:ext uri="{FF2B5EF4-FFF2-40B4-BE49-F238E27FC236}">
                <a16:creationId xmlns:a16="http://schemas.microsoft.com/office/drawing/2014/main" id="{00000000-0008-0000-0300-00005D000000}"/>
              </a:ext>
            </a:extLst>
          </xdr:cNvPr>
          <xdr:cNvSpPr>
            <a:spLocks noChangeArrowheads="1"/>
          </xdr:cNvSpPr>
        </xdr:nvSpPr>
        <xdr:spPr bwMode="auto">
          <a:xfrm>
            <a:off x="8763913" y="590550"/>
            <a:ext cx="1532612" cy="74295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kumimoji="1" lang="ja-JP" altLang="ja-JP" sz="900">
                <a:solidFill>
                  <a:sysClr val="windowText" lastClr="000000"/>
                </a:solidFill>
                <a:effectLst/>
                <a:latin typeface="Meiryo UI" panose="020B0604030504040204" pitchFamily="50" charset="-128"/>
                <a:ea typeface="Meiryo UI" panose="020B0604030504040204" pitchFamily="50" charset="-128"/>
                <a:cs typeface="+mn-cs"/>
              </a:rPr>
              <a:t>別機能</a:t>
            </a:r>
            <a:r>
              <a:rPr kumimoji="1" lang="en-US" altLang="ja-JP" sz="900">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ja-JP" sz="900">
                <a:solidFill>
                  <a:sysClr val="windowText" lastClr="000000"/>
                </a:solidFill>
                <a:effectLst/>
                <a:latin typeface="Meiryo UI" panose="020B0604030504040204" pitchFamily="50" charset="-128"/>
                <a:ea typeface="Meiryo UI" panose="020B0604030504040204" pitchFamily="50" charset="-128"/>
                <a:cs typeface="+mn-cs"/>
              </a:rPr>
              <a:t>別プログラム</a:t>
            </a:r>
            <a:r>
              <a:rPr kumimoji="1" lang="en-US" altLang="ja-JP" sz="900">
                <a:solidFill>
                  <a:sysClr val="windowText" lastClr="000000"/>
                </a:solidFill>
                <a:effectLst/>
                <a:latin typeface="Meiryo UI" panose="020B0604030504040204" pitchFamily="50" charset="-128"/>
                <a:ea typeface="Meiryo UI" panose="020B0604030504040204" pitchFamily="50" charset="-128"/>
                <a:cs typeface="+mn-cs"/>
              </a:rPr>
              <a:t>)</a:t>
            </a:r>
          </a:p>
          <a:p>
            <a:pPr algn="l" rtl="0">
              <a:defRPr sz="1000"/>
            </a:pPr>
            <a:r>
              <a:rPr lang="ja-JP" altLang="en-US" sz="900" b="0" i="0" u="none" strike="noStrike" baseline="0">
                <a:solidFill>
                  <a:sysClr val="windowText" lastClr="000000"/>
                </a:solidFill>
                <a:latin typeface="Meiryo UI" panose="020B0604030504040204" pitchFamily="50" charset="-128"/>
                <a:ea typeface="Meiryo UI" panose="020B0604030504040204" pitchFamily="50" charset="-128"/>
              </a:rPr>
              <a:t>画面を表す</a:t>
            </a:r>
          </a:p>
        </xdr:txBody>
      </xdr:sp>
      <xdr:sp macro="" textlink="">
        <xdr:nvSpPr>
          <xdr:cNvPr id="94" name="正方形/長方形 93">
            <a:extLst>
              <a:ext uri="{FF2B5EF4-FFF2-40B4-BE49-F238E27FC236}">
                <a16:creationId xmlns:a16="http://schemas.microsoft.com/office/drawing/2014/main" id="{00000000-0008-0000-0300-00005E000000}"/>
              </a:ext>
            </a:extLst>
          </xdr:cNvPr>
          <xdr:cNvSpPr/>
        </xdr:nvSpPr>
        <xdr:spPr>
          <a:xfrm>
            <a:off x="657226" y="2676525"/>
            <a:ext cx="1314450" cy="190500"/>
          </a:xfrm>
          <a:prstGeom prst="rect">
            <a:avLst/>
          </a:prstGeom>
          <a:noFill/>
          <a:ln w="9525" cap="flat" cmpd="sng" algn="ctr">
            <a:noFill/>
            <a:prstDash val="solid"/>
          </a:ln>
          <a:effectLst/>
        </xdr:spPr>
        <xdr:txBody>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p>
            <a:pPr marL="0" marR="0" indent="0" algn="ctr" defTabSz="914400" rtl="0" eaLnBrk="1" fontAlgn="auto" latinLnBrk="0" hangingPunct="1">
              <a:lnSpc>
                <a:spcPts val="1400"/>
              </a:lnSpc>
              <a:spcBef>
                <a:spcPts val="0"/>
              </a:spcBef>
              <a:spcAft>
                <a:spcPts val="0"/>
              </a:spcAft>
              <a:buClrTx/>
              <a:buSzTx/>
              <a:buFontTx/>
              <a:buNone/>
              <a:tabLst/>
            </a:pP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イベント</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ID】</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イベント名</a:t>
            </a:r>
            <a:endPar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xnSp macro="">
        <xdr:nvCxnSpPr>
          <xdr:cNvPr id="95" name="直線矢印コネクタ 94">
            <a:extLst>
              <a:ext uri="{FF2B5EF4-FFF2-40B4-BE49-F238E27FC236}">
                <a16:creationId xmlns:a16="http://schemas.microsoft.com/office/drawing/2014/main" id="{00000000-0008-0000-0300-00005F000000}"/>
              </a:ext>
            </a:extLst>
          </xdr:cNvPr>
          <xdr:cNvCxnSpPr>
            <a:cxnSpLocks/>
          </xdr:cNvCxnSpPr>
        </xdr:nvCxnSpPr>
        <xdr:spPr>
          <a:xfrm>
            <a:off x="657226" y="2857500"/>
            <a:ext cx="1314450" cy="0"/>
          </a:xfrm>
          <a:prstGeom prst="straightConnector1">
            <a:avLst/>
          </a:prstGeom>
          <a:ln w="9525">
            <a:tailEnd type="arrow"/>
          </a:ln>
        </xdr:spPr>
        <xdr:style>
          <a:lnRef idx="1">
            <a:schemeClr val="dk1"/>
          </a:lnRef>
          <a:fillRef idx="0">
            <a:schemeClr val="dk1"/>
          </a:fillRef>
          <a:effectRef idx="0">
            <a:schemeClr val="dk1"/>
          </a:effectRef>
          <a:fontRef idx="minor">
            <a:schemeClr val="tx1"/>
          </a:fontRef>
        </xdr:style>
      </xdr:cxnSp>
      <xdr:sp macro="" textlink="">
        <xdr:nvSpPr>
          <xdr:cNvPr id="96" name="正方形/長方形 95">
            <a:extLst>
              <a:ext uri="{FF2B5EF4-FFF2-40B4-BE49-F238E27FC236}">
                <a16:creationId xmlns:a16="http://schemas.microsoft.com/office/drawing/2014/main" id="{00000000-0008-0000-0300-000060000000}"/>
              </a:ext>
            </a:extLst>
          </xdr:cNvPr>
          <xdr:cNvSpPr/>
        </xdr:nvSpPr>
        <xdr:spPr>
          <a:xfrm>
            <a:off x="657226" y="2857501"/>
            <a:ext cx="1314450" cy="190500"/>
          </a:xfrm>
          <a:prstGeom prst="rect">
            <a:avLst/>
          </a:prstGeom>
          <a:noFill/>
          <a:ln w="9525" cap="flat" cmpd="sng" algn="ctr">
            <a:noFill/>
            <a:prstDash val="solid"/>
          </a:ln>
          <a:effectLst/>
        </xdr:spPr>
        <xdr:txBody>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p>
            <a:pPr marL="0" marR="0" indent="0" algn="ctr" defTabSz="914400" rtl="0" eaLnBrk="1" fontAlgn="auto" latinLnBrk="0" hangingPunct="1">
              <a:lnSpc>
                <a:spcPts val="1400"/>
              </a:lnSpc>
              <a:spcBef>
                <a:spcPts val="0"/>
              </a:spcBef>
              <a:spcAft>
                <a:spcPts val="0"/>
              </a:spcAft>
              <a:buClrTx/>
              <a:buSzTx/>
              <a:buFontTx/>
              <a:buNone/>
              <a:tabLst/>
            </a:pP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分岐条件</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p>
        </xdr:txBody>
      </xdr:sp>
      <xdr:sp macro="" textlink="">
        <xdr:nvSpPr>
          <xdr:cNvPr id="97" name="正方形/長方形 96">
            <a:extLst>
              <a:ext uri="{FF2B5EF4-FFF2-40B4-BE49-F238E27FC236}">
                <a16:creationId xmlns:a16="http://schemas.microsoft.com/office/drawing/2014/main" id="{00000000-0008-0000-0300-000061000000}"/>
              </a:ext>
            </a:extLst>
          </xdr:cNvPr>
          <xdr:cNvSpPr/>
        </xdr:nvSpPr>
        <xdr:spPr>
          <a:xfrm>
            <a:off x="3943350" y="2667000"/>
            <a:ext cx="1314450" cy="190500"/>
          </a:xfrm>
          <a:prstGeom prst="rect">
            <a:avLst/>
          </a:prstGeom>
          <a:noFill/>
          <a:ln w="9525" cap="flat" cmpd="sng" algn="ctr">
            <a:noFill/>
            <a:prstDash val="solid"/>
          </a:ln>
          <a:effectLst/>
        </xdr:spPr>
        <xdr:txBody>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p>
            <a:pPr marL="0" marR="0" indent="0" algn="ctr" defTabSz="914400" rtl="0" eaLnBrk="1" fontAlgn="auto" latinLnBrk="0" hangingPunct="1">
              <a:lnSpc>
                <a:spcPts val="1400"/>
              </a:lnSpc>
              <a:spcBef>
                <a:spcPts val="0"/>
              </a:spcBef>
              <a:spcAft>
                <a:spcPts val="0"/>
              </a:spcAft>
              <a:buClrTx/>
              <a:buSzTx/>
              <a:buFontTx/>
              <a:buNone/>
              <a:tabLst/>
            </a:pP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イベント</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ID】</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イベント名</a:t>
            </a:r>
            <a:endPar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sp macro="" textlink="">
        <xdr:nvSpPr>
          <xdr:cNvPr id="98" name="正方形/長方形 97">
            <a:extLst>
              <a:ext uri="{FF2B5EF4-FFF2-40B4-BE49-F238E27FC236}">
                <a16:creationId xmlns:a16="http://schemas.microsoft.com/office/drawing/2014/main" id="{00000000-0008-0000-0300-000062000000}"/>
              </a:ext>
            </a:extLst>
          </xdr:cNvPr>
          <xdr:cNvSpPr/>
        </xdr:nvSpPr>
        <xdr:spPr>
          <a:xfrm>
            <a:off x="3943350" y="2847976"/>
            <a:ext cx="1314450" cy="190500"/>
          </a:xfrm>
          <a:prstGeom prst="rect">
            <a:avLst/>
          </a:prstGeom>
          <a:noFill/>
          <a:ln w="9525" cap="flat" cmpd="sng" algn="ctr">
            <a:noFill/>
            <a:prstDash val="solid"/>
          </a:ln>
          <a:effectLst/>
        </xdr:spPr>
        <xdr:txBody>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p>
            <a:pPr marL="0" marR="0" indent="0" algn="ctr" defTabSz="914400" rtl="0" eaLnBrk="1" fontAlgn="auto" latinLnBrk="0" hangingPunct="1">
              <a:lnSpc>
                <a:spcPts val="1400"/>
              </a:lnSpc>
              <a:spcBef>
                <a:spcPts val="0"/>
              </a:spcBef>
              <a:spcAft>
                <a:spcPts val="0"/>
              </a:spcAft>
              <a:buClrTx/>
              <a:buSzTx/>
              <a:buFontTx/>
              <a:buNone/>
              <a:tabLst/>
            </a:pP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分岐条件</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p>
        </xdr:txBody>
      </xdr:sp>
      <xdr:sp macro="" textlink="">
        <xdr:nvSpPr>
          <xdr:cNvPr id="99" name="Rectangle 54">
            <a:extLst>
              <a:ext uri="{FF2B5EF4-FFF2-40B4-BE49-F238E27FC236}">
                <a16:creationId xmlns:a16="http://schemas.microsoft.com/office/drawing/2014/main" id="{00000000-0008-0000-0300-000063000000}"/>
              </a:ext>
            </a:extLst>
          </xdr:cNvPr>
          <xdr:cNvSpPr>
            <a:spLocks noChangeArrowheads="1"/>
          </xdr:cNvSpPr>
        </xdr:nvSpPr>
        <xdr:spPr bwMode="auto">
          <a:xfrm>
            <a:off x="5476875" y="2667001"/>
            <a:ext cx="1533525" cy="571499"/>
          </a:xfrm>
          <a:prstGeom prst="rect">
            <a:avLst/>
          </a:prstGeom>
          <a:noFill/>
          <a:ln w="9525" algn="ctr">
            <a:noFill/>
            <a:miter lim="800000"/>
            <a:headEnd/>
            <a:tailEnd/>
          </a:ln>
          <a:effec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同一画面内でポップアップにて</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画面表示する場合を表す</a:t>
            </a:r>
          </a:p>
        </xdr:txBody>
      </xdr:sp>
      <xdr:sp macro="" textlink="">
        <xdr:nvSpPr>
          <xdr:cNvPr id="100" name="フローチャート: 結合子 99">
            <a:extLst>
              <a:ext uri="{FF2B5EF4-FFF2-40B4-BE49-F238E27FC236}">
                <a16:creationId xmlns:a16="http://schemas.microsoft.com/office/drawing/2014/main" id="{00000000-0008-0000-0300-000064000000}"/>
              </a:ext>
            </a:extLst>
          </xdr:cNvPr>
          <xdr:cNvSpPr/>
        </xdr:nvSpPr>
        <xdr:spPr>
          <a:xfrm>
            <a:off x="7229474" y="1905000"/>
            <a:ext cx="438150" cy="381000"/>
          </a:xfrm>
          <a:prstGeom prst="flowChartConnector">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a:t>
            </a:r>
          </a:p>
        </xdr:txBody>
      </xdr:sp>
      <xdr:sp macro="" textlink="">
        <xdr:nvSpPr>
          <xdr:cNvPr id="101" name="Rectangle 81">
            <a:extLst>
              <a:ext uri="{FF2B5EF4-FFF2-40B4-BE49-F238E27FC236}">
                <a16:creationId xmlns:a16="http://schemas.microsoft.com/office/drawing/2014/main" id="{00000000-0008-0000-0300-000065000000}"/>
              </a:ext>
            </a:extLst>
          </xdr:cNvPr>
          <xdr:cNvSpPr>
            <a:spLocks noChangeArrowheads="1"/>
          </xdr:cNvSpPr>
        </xdr:nvSpPr>
        <xdr:spPr bwMode="auto">
          <a:xfrm>
            <a:off x="8762999" y="1924052"/>
            <a:ext cx="1533526" cy="371473"/>
          </a:xfrm>
          <a:prstGeom prst="rect">
            <a:avLst/>
          </a:prstGeom>
          <a:noFill/>
          <a:ln w="9525" algn="ctr">
            <a:noFill/>
            <a:miter lim="800000"/>
            <a:headEnd/>
            <a:tailEnd/>
          </a:ln>
          <a:effectLst/>
        </xdr:spPr>
        <xdr:txBody>
          <a:bodyPr vertOverflow="overflow" horzOverflow="overflow" wrap="none" lIns="27432" tIns="18288" rIns="0" bIns="0" anchor="ctr"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遷移時の移動元</a:t>
            </a: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r>
              <a:rPr lang="ja-JP" altLang="en-US" sz="900" b="0" i="0" u="none" strike="noStrike" baseline="0">
                <a:solidFill>
                  <a:srgbClr val="000000"/>
                </a:solidFill>
                <a:latin typeface="Meiryo UI" panose="020B0604030504040204" pitchFamily="50" charset="-128"/>
                <a:ea typeface="Meiryo UI" panose="020B0604030504040204" pitchFamily="50" charset="-128"/>
              </a:rPr>
              <a:t>移動先を</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表す</a:t>
            </a:r>
          </a:p>
        </xdr:txBody>
      </xdr:sp>
      <xdr:sp macro="" textlink="">
        <xdr:nvSpPr>
          <xdr:cNvPr id="102" name="Rectangle 69">
            <a:extLst>
              <a:ext uri="{FF2B5EF4-FFF2-40B4-BE49-F238E27FC236}">
                <a16:creationId xmlns:a16="http://schemas.microsoft.com/office/drawing/2014/main" id="{00000000-0008-0000-0300-000066000000}"/>
              </a:ext>
            </a:extLst>
          </xdr:cNvPr>
          <xdr:cNvSpPr>
            <a:spLocks noChangeArrowheads="1"/>
          </xdr:cNvSpPr>
        </xdr:nvSpPr>
        <xdr:spPr bwMode="auto">
          <a:xfrm>
            <a:off x="5476875" y="1733550"/>
            <a:ext cx="1533525" cy="762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en-US" sz="900" b="0" i="0" baseline="0">
                <a:effectLst/>
                <a:latin typeface="Meiryo UI" panose="020B0604030504040204" pitchFamily="50" charset="-128"/>
                <a:ea typeface="Meiryo UI" panose="020B0604030504040204" pitchFamily="50" charset="-128"/>
                <a:cs typeface="+mn-cs"/>
              </a:rPr>
              <a:t>別機能</a:t>
            </a:r>
            <a:r>
              <a:rPr lang="en-US" altLang="ja-JP" sz="900" b="0" i="0" baseline="0">
                <a:effectLst/>
                <a:latin typeface="Meiryo UI" panose="020B0604030504040204" pitchFamily="50" charset="-128"/>
                <a:ea typeface="Meiryo UI" panose="020B0604030504040204" pitchFamily="50" charset="-128"/>
                <a:cs typeface="+mn-cs"/>
              </a:rPr>
              <a:t>(</a:t>
            </a:r>
            <a:r>
              <a:rPr lang="ja-JP" altLang="en-US" sz="900" b="0" i="0" baseline="0">
                <a:effectLst/>
                <a:latin typeface="Meiryo UI" panose="020B0604030504040204" pitchFamily="50" charset="-128"/>
                <a:ea typeface="Meiryo UI" panose="020B0604030504040204" pitchFamily="50" charset="-128"/>
                <a:cs typeface="+mn-cs"/>
              </a:rPr>
              <a:t>別プログラム</a:t>
            </a:r>
            <a:r>
              <a:rPr lang="en-US" altLang="ja-JP" sz="900" b="0" i="0" baseline="0">
                <a:effectLst/>
                <a:latin typeface="Meiryo UI" panose="020B0604030504040204" pitchFamily="50" charset="-128"/>
                <a:ea typeface="Meiryo UI" panose="020B0604030504040204" pitchFamily="50" charset="-128"/>
                <a:cs typeface="+mn-cs"/>
              </a:rPr>
              <a:t>)</a:t>
            </a:r>
          </a:p>
          <a:p>
            <a:pPr algn="l" rtl="0">
              <a:defRPr sz="1000"/>
            </a:pPr>
            <a:r>
              <a:rPr lang="ja-JP" altLang="ja-JP" sz="900" b="0" i="0" baseline="0">
                <a:effectLst/>
                <a:latin typeface="Meiryo UI" panose="020B0604030504040204" pitchFamily="50" charset="-128"/>
                <a:ea typeface="Meiryo UI" panose="020B0604030504040204" pitchFamily="50" charset="-128"/>
                <a:cs typeface="+mn-cs"/>
              </a:rPr>
              <a:t>ポップアップ</a:t>
            </a:r>
            <a:r>
              <a:rPr lang="ja-JP" altLang="en-US" sz="900" b="0" i="0" u="none" strike="noStrike" baseline="0">
                <a:solidFill>
                  <a:srgbClr val="000000"/>
                </a:solidFill>
                <a:latin typeface="Meiryo UI" panose="020B0604030504040204" pitchFamily="50" charset="-128"/>
                <a:ea typeface="Meiryo UI" panose="020B0604030504040204" pitchFamily="50" charset="-128"/>
              </a:rPr>
              <a:t>画面を表す</a:t>
            </a:r>
          </a:p>
        </xdr:txBody>
      </xdr:sp>
      <xdr:sp macro="" textlink="">
        <xdr:nvSpPr>
          <xdr:cNvPr id="103" name="四角形: 角を丸くする 102">
            <a:extLst>
              <a:ext uri="{FF2B5EF4-FFF2-40B4-BE49-F238E27FC236}">
                <a16:creationId xmlns:a16="http://schemas.microsoft.com/office/drawing/2014/main" id="{00000000-0008-0000-0300-000067000000}"/>
              </a:ext>
            </a:extLst>
          </xdr:cNvPr>
          <xdr:cNvSpPr/>
        </xdr:nvSpPr>
        <xdr:spPr>
          <a:xfrm>
            <a:off x="3943350" y="1714500"/>
            <a:ext cx="1314450" cy="762000"/>
          </a:xfrm>
          <a:prstGeom prst="roundRect">
            <a:avLst/>
          </a:prstGeom>
          <a:solidFill>
            <a:schemeClr val="bg1"/>
          </a:solidFill>
          <a:ln w="9525" cap="flat" cmpd="sng" algn="ctr">
            <a:solidFill>
              <a:sysClr val="windowText" lastClr="000000"/>
            </a:solidFill>
            <a:prstDash val="dash"/>
          </a:ln>
          <a:effectLst/>
        </xdr:spPr>
        <xdr:txBody>
          <a:bodyPr wrap="square" rtlCol="0" anchor="ctr"/>
          <a:lstStyle/>
          <a:p>
            <a:pPr marL="0" marR="0" indent="0" algn="ctr" defTabSz="914400" rtl="0" eaLnBrk="1" fontAlgn="auto" latinLnBrk="0" hangingPunct="1">
              <a:lnSpc>
                <a:spcPct val="100000"/>
              </a:lnSpc>
              <a:spcBef>
                <a:spcPts val="0"/>
              </a:spcBef>
              <a:spcAft>
                <a:spcPts val="0"/>
              </a:spcAft>
              <a:buClrTx/>
              <a:buSzTx/>
              <a:buFontTx/>
              <a:buNone/>
              <a:tabLst/>
            </a:pPr>
            <a:r>
              <a:rPr lang="ja-JP" altLang="en-US" sz="900">
                <a:latin typeface="Meiryo UI" panose="020B0604030504040204" pitchFamily="50" charset="-128"/>
                <a:ea typeface="Meiryo UI" panose="020B0604030504040204" pitchFamily="50" charset="-128"/>
              </a:rPr>
              <a:t>ポップアップ画面名</a:t>
            </a:r>
            <a:endParaRPr lang="en-US" altLang="ja-JP" sz="900">
              <a:latin typeface="Meiryo UI" panose="020B0604030504040204" pitchFamily="50" charset="-128"/>
              <a:ea typeface="Meiryo UI" panose="020B0604030504040204" pitchFamily="50" charset="-128"/>
            </a:endParaRPr>
          </a:p>
          <a:p>
            <a:pPr marL="0" marR="0" indent="0" algn="ctr" defTabSz="914400" rtl="0" eaLnBrk="1" fontAlgn="auto" latinLnBrk="0" hangingPunct="1">
              <a:lnSpc>
                <a:spcPct val="100000"/>
              </a:lnSpc>
              <a:spcBef>
                <a:spcPts val="0"/>
              </a:spcBef>
              <a:spcAft>
                <a:spcPts val="0"/>
              </a:spcAft>
              <a:buClrTx/>
              <a:buSzTx/>
              <a:buFontTx/>
              <a:buNone/>
              <a:tabLst/>
            </a:pP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画面</a:t>
            </a:r>
            <a:r>
              <a:rPr lang="en-US" altLang="ja-JP" sz="900">
                <a:latin typeface="Meiryo UI" panose="020B0604030504040204" pitchFamily="50" charset="-128"/>
                <a:ea typeface="Meiryo UI" panose="020B0604030504040204" pitchFamily="50" charset="-128"/>
              </a:rPr>
              <a:t>ID】</a:t>
            </a:r>
          </a:p>
        </xdr:txBody>
      </xdr:sp>
    </xdr:grpSp>
    <xdr:clientData/>
  </xdr:twoCellAnchor>
  <xdr:twoCellAnchor>
    <xdr:from>
      <xdr:col>20</xdr:col>
      <xdr:colOff>0</xdr:colOff>
      <xdr:row>50</xdr:row>
      <xdr:rowOff>0</xdr:rowOff>
    </xdr:from>
    <xdr:to>
      <xdr:col>26</xdr:col>
      <xdr:colOff>0</xdr:colOff>
      <xdr:row>50</xdr:row>
      <xdr:rowOff>0</xdr:rowOff>
    </xdr:to>
    <xdr:cxnSp macro="">
      <xdr:nvCxnSpPr>
        <xdr:cNvPr id="104" name="直線矢印コネクタ 103">
          <a:extLst>
            <a:ext uri="{FF2B5EF4-FFF2-40B4-BE49-F238E27FC236}">
              <a16:creationId xmlns:a16="http://schemas.microsoft.com/office/drawing/2014/main" id="{00000000-0008-0000-0300-000068000000}"/>
            </a:ext>
          </a:extLst>
        </xdr:cNvPr>
        <xdr:cNvCxnSpPr>
          <a:cxnSpLocks/>
        </xdr:cNvCxnSpPr>
      </xdr:nvCxnSpPr>
      <xdr:spPr>
        <a:xfrm>
          <a:off x="4381500" y="7620000"/>
          <a:ext cx="1314450" cy="0"/>
        </a:xfrm>
        <a:prstGeom prst="straightConnector1">
          <a:avLst/>
        </a:prstGeom>
        <a:ln w="9525">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18</xdr:row>
      <xdr:rowOff>0</xdr:rowOff>
    </xdr:from>
    <xdr:to>
      <xdr:col>40</xdr:col>
      <xdr:colOff>0</xdr:colOff>
      <xdr:row>25</xdr:row>
      <xdr:rowOff>0</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3505201" y="3429000"/>
          <a:ext cx="5257799" cy="1333500"/>
        </a:xfrm>
        <a:prstGeom prst="rect">
          <a:avLst/>
        </a:prstGeom>
        <a:solidFill>
          <a:schemeClr val="bg1">
            <a:lumMod val="85000"/>
            <a:alpha val="50000"/>
          </a:schemeClr>
        </a:solidFill>
        <a:ln w="28575" cap="flat" cmpd="sng" algn="ctr">
          <a:noFill/>
          <a:prstDash val="sysDot"/>
        </a:ln>
        <a:effectLst/>
      </xdr:spPr>
      <xdr:txBody>
        <a:bodyPr wrap="square" lIns="36000" tIns="36000" rIns="36000" bIns="36000" rtlCol="0" anchor="t"/>
        <a:lstStyle/>
        <a:p>
          <a:pPr marL="0" marR="0" indent="0" algn="l" defTabSz="914400" rtl="0" eaLnBrk="1" fontAlgn="auto" latinLnBrk="0" hangingPunct="1">
            <a:lnSpc>
              <a:spcPts val="1400"/>
            </a:lnSpc>
            <a:spcBef>
              <a:spcPts val="0"/>
            </a:spcBef>
            <a:spcAft>
              <a:spcPts val="0"/>
            </a:spcAft>
            <a:buClrTx/>
            <a:buSzTx/>
            <a:buFontTx/>
            <a:buNone/>
            <a:tabLst/>
          </a:pP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在庫調査指示作成</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【KGL050101】</a:t>
          </a:r>
          <a:endPar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xdr:twoCellAnchor>
    <xdr:from>
      <xdr:col>16</xdr:col>
      <xdr:colOff>0</xdr:colOff>
      <xdr:row>27</xdr:row>
      <xdr:rowOff>178611</xdr:rowOff>
    </xdr:from>
    <xdr:to>
      <xdr:col>40</xdr:col>
      <xdr:colOff>0</xdr:colOff>
      <xdr:row>34</xdr:row>
      <xdr:rowOff>178610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3505200" y="5322111"/>
          <a:ext cx="5257800" cy="1333499"/>
        </a:xfrm>
        <a:prstGeom prst="rect">
          <a:avLst/>
        </a:prstGeom>
        <a:solidFill>
          <a:schemeClr val="bg1">
            <a:lumMod val="85000"/>
            <a:alpha val="50000"/>
          </a:schemeClr>
        </a:solidFill>
        <a:ln w="28575" cap="flat" cmpd="sng" algn="ctr">
          <a:noFill/>
          <a:prstDash val="sysDot"/>
        </a:ln>
        <a:effectLst/>
      </xdr:spPr>
      <xdr:txBody>
        <a:bodyPr wrap="square" lIns="36000" tIns="36000" rIns="36000" bIns="36000" rtlCol="0" anchor="t"/>
        <a:lstStyle/>
        <a:p>
          <a:pPr marL="0" marR="0" indent="0" algn="l" defTabSz="914400" rtl="0" eaLnBrk="1" fontAlgn="auto" latinLnBrk="0" hangingPunct="1">
            <a:lnSpc>
              <a:spcPts val="1400"/>
            </a:lnSpc>
            <a:spcBef>
              <a:spcPts val="0"/>
            </a:spcBef>
            <a:spcAft>
              <a:spcPts val="0"/>
            </a:spcAft>
            <a:buClrTx/>
            <a:buSzTx/>
            <a:buFontTx/>
            <a:buNone/>
            <a:tabLst/>
          </a:pP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在庫調査指示一覧</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【KGL050102】</a:t>
          </a:r>
          <a:endPar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xdr:twoCellAnchor>
    <xdr:from>
      <xdr:col>29</xdr:col>
      <xdr:colOff>219074</xdr:colOff>
      <xdr:row>19</xdr:row>
      <xdr:rowOff>190499</xdr:rowOff>
    </xdr:from>
    <xdr:to>
      <xdr:col>30</xdr:col>
      <xdr:colOff>219074</xdr:colOff>
      <xdr:row>21</xdr:row>
      <xdr:rowOff>0</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6572249" y="3809999"/>
          <a:ext cx="219075" cy="190501"/>
        </a:xfrm>
        <a:prstGeom prst="rect">
          <a:avLst/>
        </a:prstGeom>
        <a:solidFill>
          <a:srgbClr val="FF0000"/>
        </a:solidFill>
        <a:ln w="25400" cap="flat" cmpd="sng" algn="ctr">
          <a:noFill/>
          <a:prstDash val="solid"/>
        </a:ln>
        <a:effectLst/>
      </xdr:spPr>
      <xdr:txBody>
        <a:bodyPr wrap="square" rtlCol="0" anchor="ctr"/>
        <a:lstStyle/>
        <a:p>
          <a:pPr marL="0" marR="0" indent="0" algn="ctr" defTabSz="914400" rtl="0" eaLnBrk="1" fontAlgn="auto" latinLnBrk="0" hangingPunct="1">
            <a:lnSpc>
              <a:spcPct val="100000"/>
            </a:lnSpc>
            <a:spcBef>
              <a:spcPts val="0"/>
            </a:spcBef>
            <a:spcAft>
              <a:spcPts val="0"/>
            </a:spcAft>
            <a:buClrTx/>
            <a:buSzTx/>
            <a:buFontTx/>
            <a:buNone/>
            <a:tabLst/>
          </a:pPr>
          <a:endParaRPr kumimoji="1" lang="ja-JP" altLang="en-US" sz="900" b="0" i="0" u="none" strike="noStrike" kern="0" cap="none" spc="0" normalizeH="0" baseline="0">
            <a:ln>
              <a:noFill/>
            </a:ln>
            <a:solidFill>
              <a:sysClr val="windowText" lastClr="000000"/>
            </a:solidFill>
            <a:effectLst/>
            <a:uLnTx/>
            <a:uFillTx/>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25</xdr:col>
      <xdr:colOff>0</xdr:colOff>
      <xdr:row>20</xdr:row>
      <xdr:rowOff>0</xdr:rowOff>
    </xdr:from>
    <xdr:to>
      <xdr:col>31</xdr:col>
      <xdr:colOff>0</xdr:colOff>
      <xdr:row>24</xdr:row>
      <xdr:rowOff>0</xdr:rowOff>
    </xdr:to>
    <xdr:sp macro="" textlink="">
      <xdr:nvSpPr>
        <xdr:cNvPr id="6" name="AutoShape 71">
          <a:extLst>
            <a:ext uri="{FF2B5EF4-FFF2-40B4-BE49-F238E27FC236}">
              <a16:creationId xmlns:a16="http://schemas.microsoft.com/office/drawing/2014/main" id="{00000000-0008-0000-0300-000006000000}"/>
            </a:ext>
          </a:extLst>
        </xdr:cNvPr>
        <xdr:cNvSpPr>
          <a:spLocks noChangeArrowheads="1"/>
        </xdr:cNvSpPr>
      </xdr:nvSpPr>
      <xdr:spPr bwMode="auto">
        <a:xfrm>
          <a:off x="5476875" y="3810000"/>
          <a:ext cx="1314450" cy="762000"/>
        </a:xfrm>
        <a:prstGeom prst="flowChartPredefinedProcess">
          <a:avLst/>
        </a:prstGeom>
        <a:solidFill>
          <a:srgbClr val="FFFFFF"/>
        </a:solidFill>
        <a:ln w="9525" algn="ctr">
          <a:solidFill>
            <a:srgbClr val="000000"/>
          </a:solidFill>
          <a:miter lim="800000"/>
          <a:headEnd/>
          <a:tailEnd/>
        </a:ln>
        <a:effectLst/>
      </xdr:spPr>
      <xdr:txBody>
        <a:bodyPr vertOverflow="overflow" horzOverflow="overflow" wrap="non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在庫調査指示作成</a:t>
          </a:r>
          <a:br>
            <a:rPr lang="en-US" altLang="ja-JP" sz="900" b="0" i="0" u="none" strike="noStrike" baseline="0">
              <a:solidFill>
                <a:srgbClr val="000000"/>
              </a:solidFill>
              <a:latin typeface="Meiryo UI" panose="020B0604030504040204" pitchFamily="50" charset="-128"/>
              <a:ea typeface="Meiryo UI" panose="020B0604030504040204" pitchFamily="50" charset="-128"/>
            </a:rPr>
          </a:b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r>
            <a:rPr lang="en-US" altLang="zh-CN" sz="900" b="0" i="0" u="none" strike="noStrike" baseline="0">
              <a:solidFill>
                <a:srgbClr val="000000"/>
              </a:solidFill>
              <a:latin typeface="Meiryo UI" panose="020B0604030504040204" pitchFamily="50" charset="-128"/>
              <a:ea typeface="Meiryo UI" panose="020B0604030504040204" pitchFamily="50" charset="-128"/>
            </a:rPr>
            <a:t>d</a:t>
          </a: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p>
      </xdr:txBody>
    </xdr:sp>
    <xdr:clientData/>
  </xdr:twoCellAnchor>
  <xdr:twoCellAnchor>
    <xdr:from>
      <xdr:col>16</xdr:col>
      <xdr:colOff>1</xdr:colOff>
      <xdr:row>8</xdr:row>
      <xdr:rowOff>0</xdr:rowOff>
    </xdr:from>
    <xdr:to>
      <xdr:col>26</xdr:col>
      <xdr:colOff>1</xdr:colOff>
      <xdr:row>15</xdr:row>
      <xdr:rowOff>0</xdr:rowOff>
    </xdr:to>
    <xdr:sp macro="" textlink="">
      <xdr:nvSpPr>
        <xdr:cNvPr id="7" name="正方形/長方形 6">
          <a:extLst>
            <a:ext uri="{FF2B5EF4-FFF2-40B4-BE49-F238E27FC236}">
              <a16:creationId xmlns:a16="http://schemas.microsoft.com/office/drawing/2014/main" id="{00000000-0008-0000-0300-000007000000}"/>
            </a:ext>
          </a:extLst>
        </xdr:cNvPr>
        <xdr:cNvSpPr/>
      </xdr:nvSpPr>
      <xdr:spPr>
        <a:xfrm>
          <a:off x="3505201" y="1524000"/>
          <a:ext cx="2190750" cy="1333500"/>
        </a:xfrm>
        <a:prstGeom prst="rect">
          <a:avLst/>
        </a:prstGeom>
        <a:solidFill>
          <a:schemeClr val="bg1">
            <a:lumMod val="85000"/>
            <a:alpha val="50000"/>
          </a:schemeClr>
        </a:solidFill>
        <a:ln w="28575" cap="flat" cmpd="sng" algn="ctr">
          <a:noFill/>
          <a:prstDash val="sysDot"/>
        </a:ln>
        <a:effectLst/>
      </xdr:spPr>
      <xdr:txBody>
        <a:bodyPr wrap="none" lIns="36000" tIns="36000" rIns="36000" bIns="36000" rtlCol="0" anchor="t"/>
        <a:lstStyle/>
        <a:p>
          <a:pPr marL="0" marR="0" indent="0" algn="l" defTabSz="914400" rtl="0" eaLnBrk="1" fontAlgn="auto" latinLnBrk="0" hangingPunct="1">
            <a:lnSpc>
              <a:spcPts val="1400"/>
            </a:lnSpc>
            <a:spcBef>
              <a:spcPts val="0"/>
            </a:spcBef>
            <a:spcAft>
              <a:spcPts val="0"/>
            </a:spcAft>
            <a:buClrTx/>
            <a:buSzTx/>
            <a:buFontTx/>
            <a:buNone/>
            <a:tabLst/>
          </a:pP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ロケーションマスタ検索画面</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en-US" altLang="ja-JP" sz="900" b="0" i="0" baseline="0">
              <a:effectLst/>
              <a:latin typeface="Meiryo UI" panose="020B0604030504040204" pitchFamily="50" charset="-128"/>
              <a:ea typeface="Meiryo UI" panose="020B0604030504040204" pitchFamily="50" charset="-128"/>
              <a:cs typeface="+mn-cs"/>
            </a:rPr>
            <a:t>KGL070101</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endPar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xdr:twoCellAnchor>
    <xdr:from>
      <xdr:col>30</xdr:col>
      <xdr:colOff>13608</xdr:colOff>
      <xdr:row>18</xdr:row>
      <xdr:rowOff>0</xdr:rowOff>
    </xdr:from>
    <xdr:to>
      <xdr:col>40</xdr:col>
      <xdr:colOff>0</xdr:colOff>
      <xdr:row>19</xdr:row>
      <xdr:rowOff>0</xdr:rowOff>
    </xdr:to>
    <xdr:sp macro="" textlink="" fLocksText="0">
      <xdr:nvSpPr>
        <xdr:cNvPr id="8" name="AutoShape 79">
          <a:extLst>
            <a:ext uri="{FF2B5EF4-FFF2-40B4-BE49-F238E27FC236}">
              <a16:creationId xmlns:a16="http://schemas.microsoft.com/office/drawing/2014/main" id="{00000000-0008-0000-0300-000008000000}"/>
            </a:ext>
          </a:extLst>
        </xdr:cNvPr>
        <xdr:cNvSpPr>
          <a:spLocks noChangeArrowheads="1"/>
        </xdr:cNvSpPr>
      </xdr:nvSpPr>
      <xdr:spPr bwMode="auto">
        <a:xfrm>
          <a:off x="6585858" y="3429000"/>
          <a:ext cx="2177142" cy="190500"/>
        </a:xfrm>
        <a:prstGeom prst="rect">
          <a:avLst/>
        </a:prstGeom>
        <a:noFill/>
        <a:ln w="9525">
          <a:noFill/>
          <a:miter lim="800000"/>
          <a:headEnd/>
          <a:tailEnd/>
        </a:ln>
      </xdr:spPr>
      <xdr:txBody>
        <a:bodyPr vertOverflow="clip" wrap="square" lIns="27432" tIns="18288" rIns="27432" bIns="18288" anchor="ctr" anchorCtr="0" upright="1"/>
        <a:lstStyle/>
        <a:p>
          <a:pPr algn="l"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【E_01_004】</a:t>
          </a:r>
          <a:r>
            <a:rPr lang="ja-JP" altLang="en-US" sz="900" b="0" i="0" u="none" strike="noStrike" baseline="0">
              <a:solidFill>
                <a:srgbClr val="000000"/>
              </a:solidFill>
              <a:latin typeface="Meiryo UI" panose="020B0604030504040204" pitchFamily="50" charset="-128"/>
              <a:ea typeface="Meiryo UI" panose="020B0604030504040204" pitchFamily="50" charset="-128"/>
            </a:rPr>
            <a:t>在庫調査データ作成ボタン押下</a:t>
          </a:r>
          <a:endParaRPr lang="ja-JP" altLang="en-US" sz="900" b="1" i="0" u="none" strike="noStrike" baseline="0">
            <a:solidFill>
              <a:srgbClr val="000000"/>
            </a:solidFill>
            <a:latin typeface="Meiryo UI" panose="020B0604030504040204" pitchFamily="50" charset="-128"/>
            <a:ea typeface="Meiryo UI" panose="020B0604030504040204" pitchFamily="50" charset="-128"/>
          </a:endParaRPr>
        </a:p>
      </xdr:txBody>
    </xdr:sp>
    <xdr:clientData fLocksWithSheet="0"/>
  </xdr:twoCellAnchor>
  <xdr:twoCellAnchor>
    <xdr:from>
      <xdr:col>10</xdr:col>
      <xdr:colOff>219074</xdr:colOff>
      <xdr:row>20</xdr:row>
      <xdr:rowOff>0</xdr:rowOff>
    </xdr:from>
    <xdr:to>
      <xdr:col>15</xdr:col>
      <xdr:colOff>219074</xdr:colOff>
      <xdr:row>22</xdr:row>
      <xdr:rowOff>0</xdr:rowOff>
    </xdr:to>
    <xdr:sp macro="" textlink="">
      <xdr:nvSpPr>
        <xdr:cNvPr id="9" name="AutoShape 79">
          <a:extLst>
            <a:ext uri="{FF2B5EF4-FFF2-40B4-BE49-F238E27FC236}">
              <a16:creationId xmlns:a16="http://schemas.microsoft.com/office/drawing/2014/main" id="{00000000-0008-0000-0300-000009000000}"/>
            </a:ext>
          </a:extLst>
        </xdr:cNvPr>
        <xdr:cNvSpPr>
          <a:spLocks noChangeArrowheads="1"/>
        </xdr:cNvSpPr>
      </xdr:nvSpPr>
      <xdr:spPr bwMode="auto">
        <a:xfrm>
          <a:off x="2409824" y="3810000"/>
          <a:ext cx="1095375" cy="381000"/>
        </a:xfrm>
        <a:prstGeom prst="rect">
          <a:avLst/>
        </a:prstGeom>
        <a:noFill/>
        <a:ln w="9525">
          <a:noFill/>
          <a:miter lim="800000"/>
          <a:headEnd/>
          <a:tailEnd/>
        </a:ln>
      </xdr:spPr>
      <xdr:txBody>
        <a:bodyPr vertOverflow="overflow" horzOverflow="overflow" wrap="none" lIns="27432" tIns="18288" rIns="27432" bIns="18288" anchor="ctr" upright="1"/>
        <a:lstStyle/>
        <a:p>
          <a:pPr algn="ctr"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【E_01_001】</a:t>
          </a:r>
        </a:p>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初期表示</a:t>
          </a:r>
        </a:p>
      </xdr:txBody>
    </xdr:sp>
    <xdr:clientData/>
  </xdr:twoCellAnchor>
  <xdr:twoCellAnchor>
    <xdr:from>
      <xdr:col>30</xdr:col>
      <xdr:colOff>1</xdr:colOff>
      <xdr:row>8</xdr:row>
      <xdr:rowOff>0</xdr:rowOff>
    </xdr:from>
    <xdr:to>
      <xdr:col>40</xdr:col>
      <xdr:colOff>0</xdr:colOff>
      <xdr:row>15</xdr:row>
      <xdr:rowOff>0</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a:xfrm>
          <a:off x="6572251" y="1524000"/>
          <a:ext cx="2190749" cy="1333500"/>
        </a:xfrm>
        <a:prstGeom prst="rect">
          <a:avLst/>
        </a:prstGeom>
        <a:solidFill>
          <a:schemeClr val="bg1">
            <a:lumMod val="85000"/>
            <a:alpha val="50000"/>
          </a:schemeClr>
        </a:solidFill>
        <a:ln w="28575" cap="flat" cmpd="sng" algn="ctr">
          <a:noFill/>
          <a:prstDash val="sysDot"/>
        </a:ln>
        <a:effectLst/>
      </xdr:spPr>
      <xdr:txBody>
        <a:bodyPr wrap="none" lIns="36000" tIns="36000" rIns="36000" bIns="36000" rtlCol="0" anchor="t"/>
        <a:lstStyle/>
        <a:p>
          <a:pPr marL="0" marR="0" indent="0" algn="l" defTabSz="914400" rtl="0" eaLnBrk="1" fontAlgn="auto" latinLnBrk="0" hangingPunct="1">
            <a:lnSpc>
              <a:spcPts val="1400"/>
            </a:lnSpc>
            <a:spcBef>
              <a:spcPts val="0"/>
            </a:spcBef>
            <a:spcAft>
              <a:spcPts val="0"/>
            </a:spcAft>
            <a:buClrTx/>
            <a:buSzTx/>
            <a:buFontTx/>
            <a:buNone/>
            <a:tabLst/>
          </a:pP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銘柄マスタ検索画面</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en-US" altLang="ja-JP" sz="900" b="0" i="0" baseline="0">
              <a:effectLst/>
              <a:latin typeface="Meiryo UI" panose="020B0604030504040204" pitchFamily="50" charset="-128"/>
              <a:ea typeface="Meiryo UI" panose="020B0604030504040204" pitchFamily="50" charset="-128"/>
              <a:cs typeface="+mn-cs"/>
            </a:rPr>
            <a:t>KGL070103</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endPar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xdr:twoCellAnchor>
    <xdr:from>
      <xdr:col>30</xdr:col>
      <xdr:colOff>109537</xdr:colOff>
      <xdr:row>19</xdr:row>
      <xdr:rowOff>190499</xdr:rowOff>
    </xdr:from>
    <xdr:to>
      <xdr:col>30</xdr:col>
      <xdr:colOff>219074</xdr:colOff>
      <xdr:row>20</xdr:row>
      <xdr:rowOff>95250</xdr:rowOff>
    </xdr:to>
    <xdr:cxnSp macro="">
      <xdr:nvCxnSpPr>
        <xdr:cNvPr id="11" name="カギ線コネクタ 22">
          <a:extLst>
            <a:ext uri="{FF2B5EF4-FFF2-40B4-BE49-F238E27FC236}">
              <a16:creationId xmlns:a16="http://schemas.microsoft.com/office/drawing/2014/main" id="{00000000-0008-0000-0300-00000B000000}"/>
            </a:ext>
          </a:extLst>
        </xdr:cNvPr>
        <xdr:cNvCxnSpPr>
          <a:cxnSpLocks/>
          <a:stCxn id="5" idx="3"/>
          <a:endCxn id="5" idx="0"/>
        </xdr:cNvCxnSpPr>
      </xdr:nvCxnSpPr>
      <xdr:spPr>
        <a:xfrm flipH="1" flipV="1">
          <a:off x="6681787" y="3809999"/>
          <a:ext cx="109537" cy="95251"/>
        </a:xfrm>
        <a:prstGeom prst="bentConnector4">
          <a:avLst>
            <a:gd name="adj1" fmla="val -86957"/>
            <a:gd name="adj2" fmla="val 229999"/>
          </a:avLst>
        </a:prstGeom>
        <a:noFill/>
        <a:ln w="9525">
          <a:solidFill>
            <a:srgbClr val="000000"/>
          </a:solidFill>
          <a:round/>
          <a:headEnd type="none" w="med" len="med"/>
          <a:tailEnd type="arrow" w="med" len="med"/>
        </a:ln>
        <a:effectLst/>
      </xdr:spPr>
    </xdr:cxnSp>
    <xdr:clientData/>
  </xdr:twoCellAnchor>
  <xdr:twoCellAnchor>
    <xdr:from>
      <xdr:col>3</xdr:col>
      <xdr:colOff>0</xdr:colOff>
      <xdr:row>18</xdr:row>
      <xdr:rowOff>0</xdr:rowOff>
    </xdr:from>
    <xdr:to>
      <xdr:col>11</xdr:col>
      <xdr:colOff>0</xdr:colOff>
      <xdr:row>24</xdr:row>
      <xdr:rowOff>190499</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657225" y="3429000"/>
          <a:ext cx="1752600" cy="1333499"/>
        </a:xfrm>
        <a:prstGeom prst="rect">
          <a:avLst/>
        </a:prstGeom>
        <a:solidFill>
          <a:schemeClr val="bg1">
            <a:lumMod val="85000"/>
            <a:alpha val="50000"/>
          </a:schemeClr>
        </a:solidFill>
        <a:ln w="28575" cap="flat" cmpd="sng" algn="ctr">
          <a:noFill/>
          <a:prstDash val="sysDot"/>
        </a:ln>
        <a:effectLst/>
      </xdr:spPr>
      <xdr:txBody>
        <a:bodyPr wrap="square" lIns="36000" tIns="36000" rIns="36000" bIns="36000" rtlCol="0" anchor="t"/>
        <a:lstStyle/>
        <a:p>
          <a:pPr marL="0" marR="0" indent="0" algn="l" defTabSz="914400" rtl="0" eaLnBrk="1" fontAlgn="auto" latinLnBrk="0" hangingPunct="1">
            <a:lnSpc>
              <a:spcPts val="1400"/>
            </a:lnSpc>
            <a:spcBef>
              <a:spcPts val="0"/>
            </a:spcBef>
            <a:spcAft>
              <a:spcPts val="0"/>
            </a:spcAft>
            <a:buClrTx/>
            <a:buSzTx/>
            <a:buFontTx/>
            <a:buNone/>
            <a:tabLst/>
          </a:pP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メインメニュー</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en-US" altLang="ja-JP" sz="900" b="0" i="0" baseline="0">
              <a:effectLst/>
              <a:latin typeface="Meiryo UI" panose="020B0604030504040204" pitchFamily="50" charset="-128"/>
              <a:ea typeface="Meiryo UI" panose="020B0604030504040204" pitchFamily="50" charset="-128"/>
              <a:cs typeface="+mn-cs"/>
            </a:rPr>
            <a:t>KGL070201</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endPar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xdr:twoCellAnchor>
    <xdr:from>
      <xdr:col>4</xdr:col>
      <xdr:colOff>0</xdr:colOff>
      <xdr:row>20</xdr:row>
      <xdr:rowOff>0</xdr:rowOff>
    </xdr:from>
    <xdr:to>
      <xdr:col>10</xdr:col>
      <xdr:colOff>0</xdr:colOff>
      <xdr:row>24</xdr:row>
      <xdr:rowOff>0</xdr:rowOff>
    </xdr:to>
    <xdr:sp macro="" textlink="">
      <xdr:nvSpPr>
        <xdr:cNvPr id="13" name="AutoShape 71">
          <a:extLst>
            <a:ext uri="{FF2B5EF4-FFF2-40B4-BE49-F238E27FC236}">
              <a16:creationId xmlns:a16="http://schemas.microsoft.com/office/drawing/2014/main" id="{00000000-0008-0000-0300-00000D000000}"/>
            </a:ext>
          </a:extLst>
        </xdr:cNvPr>
        <xdr:cNvSpPr>
          <a:spLocks noChangeArrowheads="1"/>
        </xdr:cNvSpPr>
      </xdr:nvSpPr>
      <xdr:spPr bwMode="auto">
        <a:xfrm>
          <a:off x="876300" y="3810000"/>
          <a:ext cx="1314450" cy="762000"/>
        </a:xfrm>
        <a:prstGeom prst="rect">
          <a:avLst/>
        </a:prstGeom>
        <a:solidFill>
          <a:srgbClr val="FFFFFF"/>
        </a:solidFill>
        <a:ln w="9525" algn="ctr">
          <a:solidFill>
            <a:srgbClr val="000000"/>
          </a:solidFill>
          <a:prstDash val="dash"/>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メインメニュー</a:t>
          </a:r>
          <a:br>
            <a:rPr lang="en-US" altLang="ja-JP" sz="900" b="0" i="0" u="none" strike="noStrike" baseline="0">
              <a:solidFill>
                <a:srgbClr val="000000"/>
              </a:solidFill>
              <a:latin typeface="Meiryo UI" panose="020B0604030504040204" pitchFamily="50" charset="-128"/>
              <a:ea typeface="Meiryo UI" panose="020B0604030504040204" pitchFamily="50" charset="-128"/>
            </a:rPr>
          </a:br>
          <a:r>
            <a:rPr lang="en-US" altLang="ja-JP" sz="900" b="0" i="0" u="none" strike="noStrike" baseline="0">
              <a:solidFill>
                <a:srgbClr val="000000"/>
              </a:solidFill>
              <a:latin typeface="Meiryo UI" panose="020B0604030504040204" pitchFamily="50" charset="-128"/>
              <a:ea typeface="Meiryo UI" panose="020B0604030504040204" pitchFamily="50" charset="-128"/>
            </a:rPr>
            <a:t>【MainMenu】</a:t>
          </a:r>
        </a:p>
      </xdr:txBody>
    </xdr:sp>
    <xdr:clientData/>
  </xdr:twoCellAnchor>
  <xdr:twoCellAnchor>
    <xdr:from>
      <xdr:col>10</xdr:col>
      <xdr:colOff>0</xdr:colOff>
      <xdr:row>22</xdr:row>
      <xdr:rowOff>0</xdr:rowOff>
    </xdr:from>
    <xdr:to>
      <xdr:col>25</xdr:col>
      <xdr:colOff>0</xdr:colOff>
      <xdr:row>22</xdr:row>
      <xdr:rowOff>0</xdr:rowOff>
    </xdr:to>
    <xdr:cxnSp macro="">
      <xdr:nvCxnSpPr>
        <xdr:cNvPr id="14" name="カギ線コネクタ 22">
          <a:extLst>
            <a:ext uri="{FF2B5EF4-FFF2-40B4-BE49-F238E27FC236}">
              <a16:creationId xmlns:a16="http://schemas.microsoft.com/office/drawing/2014/main" id="{00000000-0008-0000-0300-00000E000000}"/>
            </a:ext>
          </a:extLst>
        </xdr:cNvPr>
        <xdr:cNvCxnSpPr>
          <a:stCxn id="13" idx="3"/>
          <a:endCxn id="6" idx="1"/>
        </xdr:cNvCxnSpPr>
      </xdr:nvCxnSpPr>
      <xdr:spPr>
        <a:xfrm>
          <a:off x="2190750" y="4191000"/>
          <a:ext cx="3286125" cy="0"/>
        </a:xfrm>
        <a:prstGeom prst="straightConnector1">
          <a:avLst/>
        </a:prstGeom>
        <a:noFill/>
        <a:ln w="9525">
          <a:solidFill>
            <a:srgbClr val="000000"/>
          </a:solidFill>
          <a:round/>
          <a:headEnd type="none" w="med" len="med"/>
          <a:tailEnd type="arrow" w="med" len="med"/>
        </a:ln>
        <a:effectLst/>
      </xdr:spPr>
    </xdr:cxnSp>
    <xdr:clientData/>
  </xdr:twoCellAnchor>
  <xdr:twoCellAnchor>
    <xdr:from>
      <xdr:col>27</xdr:col>
      <xdr:colOff>219074</xdr:colOff>
      <xdr:row>14</xdr:row>
      <xdr:rowOff>1</xdr:rowOff>
    </xdr:from>
    <xdr:to>
      <xdr:col>34</xdr:col>
      <xdr:colOff>219074</xdr:colOff>
      <xdr:row>20</xdr:row>
      <xdr:rowOff>1</xdr:rowOff>
    </xdr:to>
    <xdr:cxnSp macro="">
      <xdr:nvCxnSpPr>
        <xdr:cNvPr id="15" name="カギ線コネクタ 22">
          <a:extLst>
            <a:ext uri="{FF2B5EF4-FFF2-40B4-BE49-F238E27FC236}">
              <a16:creationId xmlns:a16="http://schemas.microsoft.com/office/drawing/2014/main" id="{00000000-0008-0000-0300-00000F000000}"/>
            </a:ext>
          </a:extLst>
        </xdr:cNvPr>
        <xdr:cNvCxnSpPr>
          <a:cxnSpLocks/>
          <a:stCxn id="6" idx="0"/>
          <a:endCxn id="17" idx="2"/>
        </xdr:cNvCxnSpPr>
      </xdr:nvCxnSpPr>
      <xdr:spPr>
        <a:xfrm rot="5400000" flipH="1" flipV="1">
          <a:off x="6329362" y="2471738"/>
          <a:ext cx="1143000" cy="1533525"/>
        </a:xfrm>
        <a:prstGeom prst="bentConnector3">
          <a:avLst>
            <a:gd name="adj1" fmla="val 50000"/>
          </a:avLst>
        </a:prstGeom>
        <a:noFill/>
        <a:ln w="9525">
          <a:solidFill>
            <a:srgbClr val="000000"/>
          </a:solidFill>
          <a:prstDash val="dash"/>
          <a:round/>
          <a:headEnd/>
          <a:tailEnd type="arrow" w="med" len="med"/>
        </a:ln>
        <a:effectLst/>
      </xdr:spPr>
    </xdr:cxnSp>
    <xdr:clientData/>
  </xdr:twoCellAnchor>
  <xdr:twoCellAnchor>
    <xdr:from>
      <xdr:col>35</xdr:col>
      <xdr:colOff>0</xdr:colOff>
      <xdr:row>15</xdr:row>
      <xdr:rowOff>0</xdr:rowOff>
    </xdr:from>
    <xdr:to>
      <xdr:col>41</xdr:col>
      <xdr:colOff>0</xdr:colOff>
      <xdr:row>17</xdr:row>
      <xdr:rowOff>0</xdr:rowOff>
    </xdr:to>
    <xdr:sp macro="" textlink="">
      <xdr:nvSpPr>
        <xdr:cNvPr id="16" name="AutoShape 79">
          <a:extLst>
            <a:ext uri="{FF2B5EF4-FFF2-40B4-BE49-F238E27FC236}">
              <a16:creationId xmlns:a16="http://schemas.microsoft.com/office/drawing/2014/main" id="{00000000-0008-0000-0300-000010000000}"/>
            </a:ext>
          </a:extLst>
        </xdr:cNvPr>
        <xdr:cNvSpPr>
          <a:spLocks noChangeArrowheads="1"/>
        </xdr:cNvSpPr>
      </xdr:nvSpPr>
      <xdr:spPr bwMode="auto">
        <a:xfrm>
          <a:off x="7667625" y="2857500"/>
          <a:ext cx="1314450" cy="381000"/>
        </a:xfrm>
        <a:prstGeom prst="rect">
          <a:avLst/>
        </a:prstGeom>
        <a:noFill/>
        <a:ln w="9525">
          <a:noFill/>
          <a:miter lim="800000"/>
          <a:headEnd/>
          <a:tailEnd/>
        </a:ln>
      </xdr:spPr>
      <xdr:txBody>
        <a:bodyPr vertOverflow="overflow" horzOverflow="overflow" wrap="none" lIns="27432" tIns="18288" rIns="27432" bIns="18288" anchor="ctr" upright="1"/>
        <a:lstStyle/>
        <a:p>
          <a:pPr algn="l"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【E_01_003】</a:t>
          </a:r>
        </a:p>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銘柄</a:t>
          </a:r>
          <a:r>
            <a:rPr lang="en-US" altLang="ja-JP" sz="900" b="0" i="0" u="none" strike="noStrike" baseline="0">
              <a:solidFill>
                <a:srgbClr val="000000"/>
              </a:solidFill>
              <a:latin typeface="Meiryo UI" panose="020B0604030504040204" pitchFamily="50" charset="-128"/>
              <a:ea typeface="Meiryo UI" panose="020B0604030504040204" pitchFamily="50" charset="-128"/>
            </a:rPr>
            <a:t>CD</a:t>
          </a:r>
          <a:r>
            <a:rPr lang="ja-JP" altLang="en-US" sz="900" b="0" i="0" u="none" strike="noStrike" baseline="0">
              <a:solidFill>
                <a:srgbClr val="000000"/>
              </a:solidFill>
              <a:latin typeface="Meiryo UI" panose="020B0604030504040204" pitchFamily="50" charset="-128"/>
              <a:ea typeface="Meiryo UI" panose="020B0604030504040204" pitchFamily="50" charset="-128"/>
            </a:rPr>
            <a:t>虫眼鏡ボタン押下</a:t>
          </a:r>
        </a:p>
      </xdr:txBody>
    </xdr:sp>
    <xdr:clientData/>
  </xdr:twoCellAnchor>
  <xdr:twoCellAnchor>
    <xdr:from>
      <xdr:col>32</xdr:col>
      <xdr:colOff>0</xdr:colOff>
      <xdr:row>10</xdr:row>
      <xdr:rowOff>0</xdr:rowOff>
    </xdr:from>
    <xdr:to>
      <xdr:col>38</xdr:col>
      <xdr:colOff>0</xdr:colOff>
      <xdr:row>14</xdr:row>
      <xdr:rowOff>0</xdr:rowOff>
    </xdr:to>
    <xdr:sp macro="" textlink="">
      <xdr:nvSpPr>
        <xdr:cNvPr id="17" name="四角形: 角を丸くする 16">
          <a:extLst>
            <a:ext uri="{FF2B5EF4-FFF2-40B4-BE49-F238E27FC236}">
              <a16:creationId xmlns:a16="http://schemas.microsoft.com/office/drawing/2014/main" id="{00000000-0008-0000-0300-000011000000}"/>
            </a:ext>
          </a:extLst>
        </xdr:cNvPr>
        <xdr:cNvSpPr/>
      </xdr:nvSpPr>
      <xdr:spPr>
        <a:xfrm>
          <a:off x="7010400" y="1905000"/>
          <a:ext cx="1314450" cy="762000"/>
        </a:xfrm>
        <a:prstGeom prst="roundRect">
          <a:avLst/>
        </a:prstGeom>
        <a:solidFill>
          <a:schemeClr val="bg1"/>
        </a:solidFill>
        <a:ln w="9525" cap="flat" cmpd="sng" algn="ctr">
          <a:solidFill>
            <a:sysClr val="windowText" lastClr="000000"/>
          </a:solidFill>
          <a:prstDash val="dash"/>
        </a:ln>
        <a:effectLst/>
      </xdr:spPr>
      <xdr:txBody>
        <a:bodyPr wrap="square" rtlCol="0" anchor="ctr"/>
        <a:lstStyle/>
        <a:p>
          <a:pPr marL="0" marR="0" indent="0" algn="ctr" defTabSz="914400" rtl="0" eaLnBrk="1" fontAlgn="auto" latinLnBrk="0" hangingPunct="1">
            <a:lnSpc>
              <a:spcPct val="100000"/>
            </a:lnSpc>
            <a:spcBef>
              <a:spcPts val="0"/>
            </a:spcBef>
            <a:spcAft>
              <a:spcPts val="0"/>
            </a:spcAft>
            <a:buClrTx/>
            <a:buSzTx/>
            <a:buFontTx/>
            <a:buNone/>
            <a:tabLst/>
          </a:pPr>
          <a:r>
            <a:rPr lang="ja-JP" altLang="en-US" sz="900">
              <a:latin typeface="Meiryo UI" panose="020B0604030504040204" pitchFamily="50" charset="-128"/>
              <a:ea typeface="Meiryo UI" panose="020B0604030504040204" pitchFamily="50" charset="-128"/>
            </a:rPr>
            <a:t>銘柄マスタ検索画面</a:t>
          </a:r>
          <a:endParaRPr lang="en-US" altLang="ja-JP" sz="900">
            <a:latin typeface="Meiryo UI" panose="020B0604030504040204" pitchFamily="50" charset="-128"/>
            <a:ea typeface="Meiryo UI" panose="020B0604030504040204" pitchFamily="50" charset="-128"/>
          </a:endParaRPr>
        </a:p>
        <a:p>
          <a:pPr marL="0" marR="0" indent="0" algn="ctr" defTabSz="914400" rtl="0" eaLnBrk="1" fontAlgn="auto" latinLnBrk="0" hangingPunct="1">
            <a:lnSpc>
              <a:spcPct val="100000"/>
            </a:lnSpc>
            <a:spcBef>
              <a:spcPts val="0"/>
            </a:spcBef>
            <a:spcAft>
              <a:spcPts val="0"/>
            </a:spcAft>
            <a:buClrTx/>
            <a:buSzTx/>
            <a:buFontTx/>
            <a:buNone/>
            <a:tabLst/>
          </a:pPr>
          <a:r>
            <a:rPr lang="en-US" altLang="ja-JP" sz="900">
              <a:latin typeface="Meiryo UI" panose="020B0604030504040204" pitchFamily="50" charset="-128"/>
              <a:ea typeface="Meiryo UI" panose="020B0604030504040204" pitchFamily="50" charset="-128"/>
            </a:rPr>
            <a:t>【ProductMaster</a:t>
          </a:r>
        </a:p>
        <a:p>
          <a:pPr marL="0" marR="0" indent="0" algn="ctr" defTabSz="914400" rtl="0" eaLnBrk="1" fontAlgn="auto" latinLnBrk="0" hangingPunct="1">
            <a:lnSpc>
              <a:spcPct val="100000"/>
            </a:lnSpc>
            <a:spcBef>
              <a:spcPts val="0"/>
            </a:spcBef>
            <a:spcAft>
              <a:spcPts val="0"/>
            </a:spcAft>
            <a:buClrTx/>
            <a:buSzTx/>
            <a:buFontTx/>
            <a:buNone/>
            <a:tabLst/>
          </a:pPr>
          <a:r>
            <a:rPr lang="en-US" altLang="ja-JP" sz="900">
              <a:latin typeface="Meiryo UI" panose="020B0604030504040204" pitchFamily="50" charset="-128"/>
              <a:ea typeface="Meiryo UI" panose="020B0604030504040204" pitchFamily="50" charset="-128"/>
            </a:rPr>
            <a:t>Search】</a:t>
          </a:r>
        </a:p>
      </xdr:txBody>
    </xdr:sp>
    <xdr:clientData/>
  </xdr:twoCellAnchor>
  <xdr:twoCellAnchor>
    <xdr:from>
      <xdr:col>18</xdr:col>
      <xdr:colOff>0</xdr:colOff>
      <xdr:row>10</xdr:row>
      <xdr:rowOff>1</xdr:rowOff>
    </xdr:from>
    <xdr:to>
      <xdr:col>24</xdr:col>
      <xdr:colOff>0</xdr:colOff>
      <xdr:row>14</xdr:row>
      <xdr:rowOff>1</xdr:rowOff>
    </xdr:to>
    <xdr:sp macro="" textlink="">
      <xdr:nvSpPr>
        <xdr:cNvPr id="19" name="四角形: 角を丸くする 18">
          <a:extLst>
            <a:ext uri="{FF2B5EF4-FFF2-40B4-BE49-F238E27FC236}">
              <a16:creationId xmlns:a16="http://schemas.microsoft.com/office/drawing/2014/main" id="{00000000-0008-0000-0300-000013000000}"/>
            </a:ext>
          </a:extLst>
        </xdr:cNvPr>
        <xdr:cNvSpPr/>
      </xdr:nvSpPr>
      <xdr:spPr>
        <a:xfrm>
          <a:off x="3943350" y="1905001"/>
          <a:ext cx="1314450" cy="762000"/>
        </a:xfrm>
        <a:prstGeom prst="roundRect">
          <a:avLst/>
        </a:prstGeom>
        <a:solidFill>
          <a:schemeClr val="bg1"/>
        </a:solidFill>
        <a:ln w="9525" cap="flat" cmpd="sng" algn="ctr">
          <a:solidFill>
            <a:sysClr val="windowText" lastClr="000000"/>
          </a:solidFill>
          <a:prstDash val="dash"/>
        </a:ln>
        <a:effectLst/>
      </xdr:spPr>
      <xdr:txBody>
        <a:bodyPr wrap="square" rtlCol="0" anchor="ctr"/>
        <a:lstStyle/>
        <a:p>
          <a:pPr marL="0" marR="0" indent="0" algn="ctr" defTabSz="914400" rtl="0" eaLnBrk="1" fontAlgn="auto" latinLnBrk="0" hangingPunct="1">
            <a:lnSpc>
              <a:spcPct val="100000"/>
            </a:lnSpc>
            <a:spcBef>
              <a:spcPts val="0"/>
            </a:spcBef>
            <a:spcAft>
              <a:spcPts val="0"/>
            </a:spcAft>
            <a:buClrTx/>
            <a:buSzTx/>
            <a:buFontTx/>
            <a:buNone/>
            <a:tabLst/>
          </a:pPr>
          <a:r>
            <a:rPr lang="ja-JP" altLang="en-US" sz="900">
              <a:latin typeface="Meiryo UI" panose="020B0604030504040204" pitchFamily="50" charset="-128"/>
              <a:ea typeface="Meiryo UI" panose="020B0604030504040204" pitchFamily="50" charset="-128"/>
            </a:rPr>
            <a:t>ロケーションマスタ検索画面</a:t>
          </a:r>
          <a:endParaRPr lang="en-US" altLang="ja-JP" sz="900">
            <a:latin typeface="Meiryo UI" panose="020B0604030504040204" pitchFamily="50" charset="-128"/>
            <a:ea typeface="Meiryo UI" panose="020B0604030504040204" pitchFamily="50" charset="-128"/>
          </a:endParaRPr>
        </a:p>
        <a:p>
          <a:pPr marL="0" marR="0" indent="0" algn="ctr" defTabSz="914400" rtl="0" eaLnBrk="1" fontAlgn="auto" latinLnBrk="0" hangingPunct="1">
            <a:lnSpc>
              <a:spcPct val="100000"/>
            </a:lnSpc>
            <a:spcBef>
              <a:spcPts val="0"/>
            </a:spcBef>
            <a:spcAft>
              <a:spcPts val="0"/>
            </a:spcAft>
            <a:buClrTx/>
            <a:buSzTx/>
            <a:buFontTx/>
            <a:buNone/>
            <a:tabLst/>
          </a:pPr>
          <a:r>
            <a:rPr lang="en-US" altLang="ja-JP" sz="900">
              <a:latin typeface="Meiryo UI" panose="020B0604030504040204" pitchFamily="50" charset="-128"/>
              <a:ea typeface="Meiryo UI" panose="020B0604030504040204" pitchFamily="50" charset="-128"/>
            </a:rPr>
            <a:t>【LocationMaster</a:t>
          </a:r>
        </a:p>
        <a:p>
          <a:pPr marL="0" marR="0" indent="0" algn="ctr" defTabSz="914400" rtl="0" eaLnBrk="1" fontAlgn="auto" latinLnBrk="0" hangingPunct="1">
            <a:lnSpc>
              <a:spcPct val="100000"/>
            </a:lnSpc>
            <a:spcBef>
              <a:spcPts val="0"/>
            </a:spcBef>
            <a:spcAft>
              <a:spcPts val="0"/>
            </a:spcAft>
            <a:buClrTx/>
            <a:buSzTx/>
            <a:buFontTx/>
            <a:buNone/>
            <a:tabLst/>
          </a:pPr>
          <a:r>
            <a:rPr lang="en-US" altLang="ja-JP" sz="900">
              <a:latin typeface="Meiryo UI" panose="020B0604030504040204" pitchFamily="50" charset="-128"/>
              <a:ea typeface="Meiryo UI" panose="020B0604030504040204" pitchFamily="50" charset="-128"/>
            </a:rPr>
            <a:t>Search】</a:t>
          </a:r>
        </a:p>
      </xdr:txBody>
    </xdr:sp>
    <xdr:clientData/>
  </xdr:twoCellAnchor>
  <xdr:twoCellAnchor>
    <xdr:from>
      <xdr:col>21</xdr:col>
      <xdr:colOff>0</xdr:colOff>
      <xdr:row>14</xdr:row>
      <xdr:rowOff>190499</xdr:rowOff>
    </xdr:from>
    <xdr:to>
      <xdr:col>28</xdr:col>
      <xdr:colOff>1</xdr:colOff>
      <xdr:row>17</xdr:row>
      <xdr:rowOff>0</xdr:rowOff>
    </xdr:to>
    <xdr:sp macro="" textlink="">
      <xdr:nvSpPr>
        <xdr:cNvPr id="27" name="AutoShape 79">
          <a:extLst>
            <a:ext uri="{FF2B5EF4-FFF2-40B4-BE49-F238E27FC236}">
              <a16:creationId xmlns:a16="http://schemas.microsoft.com/office/drawing/2014/main" id="{00000000-0008-0000-0300-00001B000000}"/>
            </a:ext>
          </a:extLst>
        </xdr:cNvPr>
        <xdr:cNvSpPr>
          <a:spLocks noChangeArrowheads="1"/>
        </xdr:cNvSpPr>
      </xdr:nvSpPr>
      <xdr:spPr bwMode="auto">
        <a:xfrm>
          <a:off x="4600575" y="2857499"/>
          <a:ext cx="1533526" cy="381001"/>
        </a:xfrm>
        <a:prstGeom prst="rect">
          <a:avLst/>
        </a:prstGeom>
        <a:noFill/>
        <a:ln w="9525">
          <a:noFill/>
          <a:miter lim="800000"/>
          <a:headEnd/>
          <a:tailEnd/>
        </a:ln>
      </xdr:spPr>
      <xdr:txBody>
        <a:bodyPr vertOverflow="overflow" horzOverflow="overflow" wrap="none" lIns="27432" tIns="18288" rIns="27432" bIns="18288" anchor="ctr" upright="1"/>
        <a:lstStyle/>
        <a:p>
          <a:pPr algn="l"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【E_01_002】</a:t>
          </a:r>
        </a:p>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ロケーション</a:t>
          </a:r>
          <a:r>
            <a:rPr lang="en-US" altLang="ja-JP" sz="900" b="0" i="0" u="none" strike="noStrike" baseline="0">
              <a:solidFill>
                <a:srgbClr val="000000"/>
              </a:solidFill>
              <a:latin typeface="Meiryo UI" panose="020B0604030504040204" pitchFamily="50" charset="-128"/>
              <a:ea typeface="Meiryo UI" panose="020B0604030504040204" pitchFamily="50" charset="-128"/>
            </a:rPr>
            <a:t>CD</a:t>
          </a:r>
          <a:r>
            <a:rPr lang="ja-JP" altLang="en-US" sz="900" b="0" i="0" u="none" strike="noStrike" baseline="0">
              <a:solidFill>
                <a:srgbClr val="000000"/>
              </a:solidFill>
              <a:latin typeface="Meiryo UI" panose="020B0604030504040204" pitchFamily="50" charset="-128"/>
              <a:ea typeface="Meiryo UI" panose="020B0604030504040204" pitchFamily="50" charset="-128"/>
            </a:rPr>
            <a:t>虫眼鏡ボタン押下</a:t>
          </a:r>
        </a:p>
      </xdr:txBody>
    </xdr:sp>
    <xdr:clientData/>
  </xdr:twoCellAnchor>
  <xdr:twoCellAnchor>
    <xdr:from>
      <xdr:col>21</xdr:col>
      <xdr:colOff>1</xdr:colOff>
      <xdr:row>14</xdr:row>
      <xdr:rowOff>1</xdr:rowOff>
    </xdr:from>
    <xdr:to>
      <xdr:col>28</xdr:col>
      <xdr:colOff>1</xdr:colOff>
      <xdr:row>20</xdr:row>
      <xdr:rowOff>0</xdr:rowOff>
    </xdr:to>
    <xdr:cxnSp macro="">
      <xdr:nvCxnSpPr>
        <xdr:cNvPr id="28" name="カギ線コネクタ 22">
          <a:extLst>
            <a:ext uri="{FF2B5EF4-FFF2-40B4-BE49-F238E27FC236}">
              <a16:creationId xmlns:a16="http://schemas.microsoft.com/office/drawing/2014/main" id="{00000000-0008-0000-0300-00001C000000}"/>
            </a:ext>
          </a:extLst>
        </xdr:cNvPr>
        <xdr:cNvCxnSpPr>
          <a:cxnSpLocks/>
          <a:stCxn id="6" idx="0"/>
          <a:endCxn id="19" idx="2"/>
        </xdr:cNvCxnSpPr>
      </xdr:nvCxnSpPr>
      <xdr:spPr>
        <a:xfrm rot="16200000" flipV="1">
          <a:off x="4795839" y="2471738"/>
          <a:ext cx="1142999" cy="1533525"/>
        </a:xfrm>
        <a:prstGeom prst="bentConnector3">
          <a:avLst>
            <a:gd name="adj1" fmla="val 50000"/>
          </a:avLst>
        </a:prstGeom>
        <a:noFill/>
        <a:ln w="9525">
          <a:solidFill>
            <a:srgbClr val="000000"/>
          </a:solidFill>
          <a:prstDash val="dash"/>
          <a:round/>
          <a:headEnd/>
          <a:tailEnd type="arrow" w="med" len="med"/>
        </a:ln>
        <a:effectLst/>
      </xdr:spPr>
    </xdr:cxnSp>
    <xdr:clientData/>
  </xdr:twoCellAnchor>
  <xdr:twoCellAnchor>
    <xdr:from>
      <xdr:col>28</xdr:col>
      <xdr:colOff>0</xdr:colOff>
      <xdr:row>24</xdr:row>
      <xdr:rowOff>0</xdr:rowOff>
    </xdr:from>
    <xdr:to>
      <xdr:col>28</xdr:col>
      <xdr:colOff>0</xdr:colOff>
      <xdr:row>30</xdr:row>
      <xdr:rowOff>0</xdr:rowOff>
    </xdr:to>
    <xdr:cxnSp macro="">
      <xdr:nvCxnSpPr>
        <xdr:cNvPr id="29" name="カギ線コネクタ 22">
          <a:extLst>
            <a:ext uri="{FF2B5EF4-FFF2-40B4-BE49-F238E27FC236}">
              <a16:creationId xmlns:a16="http://schemas.microsoft.com/office/drawing/2014/main" id="{00000000-0008-0000-0300-00001D000000}"/>
            </a:ext>
          </a:extLst>
        </xdr:cNvPr>
        <xdr:cNvCxnSpPr>
          <a:stCxn id="6" idx="2"/>
          <a:endCxn id="30" idx="0"/>
        </xdr:cNvCxnSpPr>
      </xdr:nvCxnSpPr>
      <xdr:spPr>
        <a:xfrm>
          <a:off x="6134100" y="4572000"/>
          <a:ext cx="0" cy="1143000"/>
        </a:xfrm>
        <a:prstGeom prst="straightConnector1">
          <a:avLst/>
        </a:prstGeom>
        <a:noFill/>
        <a:ln w="9525">
          <a:solidFill>
            <a:srgbClr val="000000"/>
          </a:solidFill>
          <a:round/>
          <a:headEnd type="none" w="med" len="med"/>
          <a:tailEnd type="arrow" w="med" len="med"/>
        </a:ln>
        <a:effectLst/>
      </xdr:spPr>
    </xdr:cxnSp>
    <xdr:clientData/>
  </xdr:twoCellAnchor>
  <xdr:twoCellAnchor>
    <xdr:from>
      <xdr:col>25</xdr:col>
      <xdr:colOff>0</xdr:colOff>
      <xdr:row>30</xdr:row>
      <xdr:rowOff>0</xdr:rowOff>
    </xdr:from>
    <xdr:to>
      <xdr:col>31</xdr:col>
      <xdr:colOff>0</xdr:colOff>
      <xdr:row>34</xdr:row>
      <xdr:rowOff>0</xdr:rowOff>
    </xdr:to>
    <xdr:sp macro="" textlink="">
      <xdr:nvSpPr>
        <xdr:cNvPr id="30" name="Rectangle 68">
          <a:extLst>
            <a:ext uri="{FF2B5EF4-FFF2-40B4-BE49-F238E27FC236}">
              <a16:creationId xmlns:a16="http://schemas.microsoft.com/office/drawing/2014/main" id="{00000000-0008-0000-0300-00001E000000}"/>
            </a:ext>
          </a:extLst>
        </xdr:cNvPr>
        <xdr:cNvSpPr>
          <a:spLocks noChangeArrowheads="1"/>
        </xdr:cNvSpPr>
      </xdr:nvSpPr>
      <xdr:spPr bwMode="auto">
        <a:xfrm>
          <a:off x="5476875" y="5715000"/>
          <a:ext cx="1314450" cy="762000"/>
        </a:xfrm>
        <a:prstGeom prst="rect">
          <a:avLst/>
        </a:prstGeom>
        <a:solidFill>
          <a:srgbClr val="FFFFFF"/>
        </a:solidFill>
        <a:ln w="9525" algn="ctr">
          <a:solidFill>
            <a:srgbClr val="000000"/>
          </a:solidFill>
          <a:prstDash val="dash"/>
          <a:miter lim="800000"/>
          <a:headEnd/>
          <a:tailEnd/>
        </a:ln>
        <a:effectLst/>
      </xdr:spPr>
      <xdr:txBody>
        <a:bodyPr anchor="ctr"/>
        <a:lstStyle/>
        <a:p>
          <a:pPr algn="ctr"/>
          <a:r>
            <a:rPr lang="ja-JP" altLang="en-US" sz="900">
              <a:solidFill>
                <a:sysClr val="windowText" lastClr="000000"/>
              </a:solidFill>
              <a:latin typeface="Meiryo UI" panose="020B0604030504040204" pitchFamily="50" charset="-128"/>
              <a:ea typeface="Meiryo UI" panose="020B0604030504040204" pitchFamily="50" charset="-128"/>
            </a:rPr>
            <a:t>在庫調査指示一覧</a:t>
          </a:r>
        </a:p>
        <a:p>
          <a:pPr algn="ctr"/>
          <a:r>
            <a:rPr lang="en-US" altLang="ja-JP" sz="900">
              <a:solidFill>
                <a:sysClr val="windowText" lastClr="000000"/>
              </a:solidFill>
              <a:latin typeface="Meiryo UI" panose="020B0604030504040204" pitchFamily="50" charset="-128"/>
              <a:ea typeface="Meiryo UI" panose="020B0604030504040204" pitchFamily="50" charset="-128"/>
            </a:rPr>
            <a:t>【InstKeyList】</a:t>
          </a:r>
        </a:p>
      </xdr:txBody>
    </xdr:sp>
    <xdr:clientData/>
  </xdr:twoCellAnchor>
  <xdr:twoCellAnchor>
    <xdr:from>
      <xdr:col>27</xdr:col>
      <xdr:colOff>183867</xdr:colOff>
      <xdr:row>24</xdr:row>
      <xdr:rowOff>178611</xdr:rowOff>
    </xdr:from>
    <xdr:to>
      <xdr:col>34</xdr:col>
      <xdr:colOff>42353</xdr:colOff>
      <xdr:row>27</xdr:row>
      <xdr:rowOff>178610</xdr:rowOff>
    </xdr:to>
    <xdr:sp macro="" textlink="">
      <xdr:nvSpPr>
        <xdr:cNvPr id="31" name="AutoShape 79">
          <a:extLst>
            <a:ext uri="{FF2B5EF4-FFF2-40B4-BE49-F238E27FC236}">
              <a16:creationId xmlns:a16="http://schemas.microsoft.com/office/drawing/2014/main" id="{00000000-0008-0000-0300-00001F000000}"/>
            </a:ext>
          </a:extLst>
        </xdr:cNvPr>
        <xdr:cNvSpPr>
          <a:spLocks noChangeArrowheads="1"/>
        </xdr:cNvSpPr>
      </xdr:nvSpPr>
      <xdr:spPr bwMode="auto">
        <a:xfrm>
          <a:off x="6098892" y="4750611"/>
          <a:ext cx="1392011" cy="571499"/>
        </a:xfrm>
        <a:prstGeom prst="rect">
          <a:avLst/>
        </a:prstGeom>
        <a:noFill/>
        <a:ln w="9525">
          <a:noFill/>
          <a:miter lim="800000"/>
          <a:headEnd/>
          <a:tailEnd/>
        </a:ln>
      </xdr:spPr>
      <xdr:txBody>
        <a:bodyPr vertOverflow="overflow" horzOverflow="overflow" wrap="none" lIns="27432" tIns="18288" rIns="27432" bIns="18288" anchor="ctr" upright="1"/>
        <a:lstStyle/>
        <a:p>
          <a:pPr algn="l"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【E_01_005】</a:t>
          </a:r>
        </a:p>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在庫調査指示一覧ボタン押下</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31</xdr:row>
      <xdr:rowOff>0</xdr:rowOff>
    </xdr:from>
    <xdr:to>
      <xdr:col>80</xdr:col>
      <xdr:colOff>50633</xdr:colOff>
      <xdr:row>45</xdr:row>
      <xdr:rowOff>0</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809625" y="5905500"/>
          <a:ext cx="12633158" cy="2667000"/>
        </a:xfrm>
        <a:prstGeom prst="rect">
          <a:avLst/>
        </a:prstGeom>
      </xdr:spPr>
    </xdr:pic>
    <xdr:clientData/>
  </xdr:twoCellAnchor>
  <xdr:twoCellAnchor editAs="oneCell">
    <xdr:from>
      <xdr:col>5</xdr:col>
      <xdr:colOff>0</xdr:colOff>
      <xdr:row>11</xdr:row>
      <xdr:rowOff>0</xdr:rowOff>
    </xdr:from>
    <xdr:to>
      <xdr:col>80</xdr:col>
      <xdr:colOff>47625</xdr:colOff>
      <xdr:row>28</xdr:row>
      <xdr:rowOff>3164</xdr:rowOff>
    </xdr:to>
    <xdr:pic>
      <xdr:nvPicPr>
        <xdr:cNvPr id="82" name="図 81">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466850" y="2095500"/>
          <a:ext cx="12630150" cy="3241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1</xdr:colOff>
          <xdr:row>1</xdr:row>
          <xdr:rowOff>1</xdr:rowOff>
        </xdr:from>
        <xdr:to>
          <xdr:col>51</xdr:col>
          <xdr:colOff>53340</xdr:colOff>
          <xdr:row>4</xdr:row>
          <xdr:rowOff>0</xdr:rowOff>
        </xdr:to>
        <xdr:pic>
          <xdr:nvPicPr>
            <xdr:cNvPr id="54" name="図 53">
              <a:extLst>
                <a:ext uri="{FF2B5EF4-FFF2-40B4-BE49-F238E27FC236}">
                  <a16:creationId xmlns:a16="http://schemas.microsoft.com/office/drawing/2014/main" id="{00000000-0008-0000-0400-000036000000}"/>
                </a:ext>
              </a:extLst>
            </xdr:cNvPr>
            <xdr:cNvPicPr>
              <a:picLocks noChangeAspect="1" noChangeArrowheads="1"/>
              <a:extLst>
                <a:ext uri="{84589F7E-364E-4C9E-8A38-B11213B215E9}">
                  <a14:cameraTool cellRange="ヘッダ!$B$2:$BF$4" spid="_x0000_s688800"/>
                </a:ext>
              </a:extLst>
            </xdr:cNvPicPr>
          </xdr:nvPicPr>
          <xdr:blipFill>
            <a:blip xmlns:r="http://schemas.openxmlformats.org/officeDocument/2006/relationships" r:embed="rId3"/>
            <a:srcRect/>
            <a:stretch>
              <a:fillRect/>
            </a:stretch>
          </xdr:blipFill>
          <xdr:spPr bwMode="auto">
            <a:xfrm>
              <a:off x="161926" y="190501"/>
              <a:ext cx="9244964" cy="57149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2</xdr:col>
      <xdr:colOff>1</xdr:colOff>
      <xdr:row>95</xdr:row>
      <xdr:rowOff>0</xdr:rowOff>
    </xdr:from>
    <xdr:to>
      <xdr:col>46</xdr:col>
      <xdr:colOff>47625</xdr:colOff>
      <xdr:row>100</xdr:row>
      <xdr:rowOff>0</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323851" y="17983200"/>
          <a:ext cx="7610474"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0</xdr:colOff>
      <xdr:row>15</xdr:row>
      <xdr:rowOff>0</xdr:rowOff>
    </xdr:from>
    <xdr:to>
      <xdr:col>24</xdr:col>
      <xdr:colOff>0</xdr:colOff>
      <xdr:row>16</xdr:row>
      <xdr:rowOff>0</xdr:rowOff>
    </xdr:to>
    <xdr:sp macro="" textlink="">
      <xdr:nvSpPr>
        <xdr:cNvPr id="42" name="線吹き出し 1 (枠付き) 100">
          <a:extLst>
            <a:ext uri="{FF2B5EF4-FFF2-40B4-BE49-F238E27FC236}">
              <a16:creationId xmlns:a16="http://schemas.microsoft.com/office/drawing/2014/main" id="{00000000-0008-0000-0400-00002A000000}"/>
            </a:ext>
          </a:extLst>
        </xdr:cNvPr>
        <xdr:cNvSpPr/>
      </xdr:nvSpPr>
      <xdr:spPr>
        <a:xfrm>
          <a:off x="3724275" y="3028950"/>
          <a:ext cx="323850" cy="190500"/>
        </a:xfrm>
        <a:prstGeom prst="borderCallout1">
          <a:avLst>
            <a:gd name="adj1" fmla="val 60450"/>
            <a:gd name="adj2" fmla="val 2746"/>
            <a:gd name="adj3" fmla="val 118648"/>
            <a:gd name="adj4" fmla="val -57126"/>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a:t>
          </a:r>
        </a:p>
      </xdr:txBody>
    </xdr:sp>
    <xdr:clientData/>
  </xdr:twoCellAnchor>
  <xdr:twoCellAnchor>
    <xdr:from>
      <xdr:col>41</xdr:col>
      <xdr:colOff>0</xdr:colOff>
      <xdr:row>15</xdr:row>
      <xdr:rowOff>0</xdr:rowOff>
    </xdr:from>
    <xdr:to>
      <xdr:col>43</xdr:col>
      <xdr:colOff>0</xdr:colOff>
      <xdr:row>16</xdr:row>
      <xdr:rowOff>0</xdr:rowOff>
    </xdr:to>
    <xdr:sp macro="" textlink="">
      <xdr:nvSpPr>
        <xdr:cNvPr id="43" name="線吹き出し 1 (枠付き) 100">
          <a:extLst>
            <a:ext uri="{FF2B5EF4-FFF2-40B4-BE49-F238E27FC236}">
              <a16:creationId xmlns:a16="http://schemas.microsoft.com/office/drawing/2014/main" id="{00000000-0008-0000-0400-00002B000000}"/>
            </a:ext>
          </a:extLst>
        </xdr:cNvPr>
        <xdr:cNvSpPr/>
      </xdr:nvSpPr>
      <xdr:spPr>
        <a:xfrm>
          <a:off x="6905625" y="3028950"/>
          <a:ext cx="323850" cy="190500"/>
        </a:xfrm>
        <a:prstGeom prst="borderCallout1">
          <a:avLst>
            <a:gd name="adj1" fmla="val 60450"/>
            <a:gd name="adj2" fmla="val 2746"/>
            <a:gd name="adj3" fmla="val 123648"/>
            <a:gd name="adj4" fmla="val -45361"/>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a:t>
          </a:r>
        </a:p>
      </xdr:txBody>
    </xdr:sp>
    <xdr:clientData/>
  </xdr:twoCellAnchor>
  <xdr:twoCellAnchor>
    <xdr:from>
      <xdr:col>59</xdr:col>
      <xdr:colOff>0</xdr:colOff>
      <xdr:row>15</xdr:row>
      <xdr:rowOff>0</xdr:rowOff>
    </xdr:from>
    <xdr:to>
      <xdr:col>61</xdr:col>
      <xdr:colOff>0</xdr:colOff>
      <xdr:row>16</xdr:row>
      <xdr:rowOff>0</xdr:rowOff>
    </xdr:to>
    <xdr:sp macro="" textlink="">
      <xdr:nvSpPr>
        <xdr:cNvPr id="44" name="線吹き出し 1 (枠付き) 100">
          <a:extLst>
            <a:ext uri="{FF2B5EF4-FFF2-40B4-BE49-F238E27FC236}">
              <a16:creationId xmlns:a16="http://schemas.microsoft.com/office/drawing/2014/main" id="{00000000-0008-0000-0400-00002C000000}"/>
            </a:ext>
          </a:extLst>
        </xdr:cNvPr>
        <xdr:cNvSpPr/>
      </xdr:nvSpPr>
      <xdr:spPr>
        <a:xfrm>
          <a:off x="9820275" y="3028950"/>
          <a:ext cx="323850" cy="190500"/>
        </a:xfrm>
        <a:prstGeom prst="borderCallout1">
          <a:avLst>
            <a:gd name="adj1" fmla="val 60450"/>
            <a:gd name="adj2" fmla="val 2746"/>
            <a:gd name="adj3" fmla="val 113648"/>
            <a:gd name="adj4" fmla="val -68891"/>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3</a:t>
          </a:r>
        </a:p>
      </xdr:txBody>
    </xdr:sp>
    <xdr:clientData/>
  </xdr:twoCellAnchor>
  <xdr:twoCellAnchor>
    <xdr:from>
      <xdr:col>78</xdr:col>
      <xdr:colOff>0</xdr:colOff>
      <xdr:row>15</xdr:row>
      <xdr:rowOff>0</xdr:rowOff>
    </xdr:from>
    <xdr:to>
      <xdr:col>80</xdr:col>
      <xdr:colOff>0</xdr:colOff>
      <xdr:row>16</xdr:row>
      <xdr:rowOff>0</xdr:rowOff>
    </xdr:to>
    <xdr:sp macro="" textlink="">
      <xdr:nvSpPr>
        <xdr:cNvPr id="45" name="線吹き出し 1 (枠付き) 100">
          <a:extLst>
            <a:ext uri="{FF2B5EF4-FFF2-40B4-BE49-F238E27FC236}">
              <a16:creationId xmlns:a16="http://schemas.microsoft.com/office/drawing/2014/main" id="{00000000-0008-0000-0400-00002D000000}"/>
            </a:ext>
          </a:extLst>
        </xdr:cNvPr>
        <xdr:cNvSpPr/>
      </xdr:nvSpPr>
      <xdr:spPr>
        <a:xfrm>
          <a:off x="12896850" y="3028950"/>
          <a:ext cx="323850" cy="190500"/>
        </a:xfrm>
        <a:prstGeom prst="borderCallout1">
          <a:avLst>
            <a:gd name="adj1" fmla="val 60450"/>
            <a:gd name="adj2" fmla="val 2746"/>
            <a:gd name="adj3" fmla="val 118648"/>
            <a:gd name="adj4" fmla="val -68891"/>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4</a:t>
          </a:r>
        </a:p>
      </xdr:txBody>
    </xdr:sp>
    <xdr:clientData/>
  </xdr:twoCellAnchor>
  <xdr:twoCellAnchor>
    <xdr:from>
      <xdr:col>22</xdr:col>
      <xdr:colOff>0</xdr:colOff>
      <xdr:row>18</xdr:row>
      <xdr:rowOff>0</xdr:rowOff>
    </xdr:from>
    <xdr:to>
      <xdr:col>24</xdr:col>
      <xdr:colOff>0</xdr:colOff>
      <xdr:row>19</xdr:row>
      <xdr:rowOff>0</xdr:rowOff>
    </xdr:to>
    <xdr:sp macro="" textlink="">
      <xdr:nvSpPr>
        <xdr:cNvPr id="46" name="線吹き出し 1 (枠付き) 100">
          <a:extLst>
            <a:ext uri="{FF2B5EF4-FFF2-40B4-BE49-F238E27FC236}">
              <a16:creationId xmlns:a16="http://schemas.microsoft.com/office/drawing/2014/main" id="{00000000-0008-0000-0400-00002E000000}"/>
            </a:ext>
          </a:extLst>
        </xdr:cNvPr>
        <xdr:cNvSpPr/>
      </xdr:nvSpPr>
      <xdr:spPr>
        <a:xfrm>
          <a:off x="3724275" y="3600450"/>
          <a:ext cx="323850" cy="190500"/>
        </a:xfrm>
        <a:prstGeom prst="borderCallout1">
          <a:avLst>
            <a:gd name="adj1" fmla="val 60450"/>
            <a:gd name="adj2" fmla="val 2746"/>
            <a:gd name="adj3" fmla="val 98648"/>
            <a:gd name="adj4" fmla="val -36538"/>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5</a:t>
          </a:r>
        </a:p>
      </xdr:txBody>
    </xdr:sp>
    <xdr:clientData/>
  </xdr:twoCellAnchor>
  <xdr:twoCellAnchor>
    <xdr:from>
      <xdr:col>41</xdr:col>
      <xdr:colOff>0</xdr:colOff>
      <xdr:row>18</xdr:row>
      <xdr:rowOff>0</xdr:rowOff>
    </xdr:from>
    <xdr:to>
      <xdr:col>43</xdr:col>
      <xdr:colOff>0</xdr:colOff>
      <xdr:row>19</xdr:row>
      <xdr:rowOff>0</xdr:rowOff>
    </xdr:to>
    <xdr:sp macro="" textlink="">
      <xdr:nvSpPr>
        <xdr:cNvPr id="47" name="線吹き出し 1 (枠付き) 100">
          <a:extLst>
            <a:ext uri="{FF2B5EF4-FFF2-40B4-BE49-F238E27FC236}">
              <a16:creationId xmlns:a16="http://schemas.microsoft.com/office/drawing/2014/main" id="{00000000-0008-0000-0400-00002F000000}"/>
            </a:ext>
          </a:extLst>
        </xdr:cNvPr>
        <xdr:cNvSpPr/>
      </xdr:nvSpPr>
      <xdr:spPr>
        <a:xfrm>
          <a:off x="6905625" y="3600450"/>
          <a:ext cx="323850" cy="190500"/>
        </a:xfrm>
        <a:prstGeom prst="borderCallout1">
          <a:avLst>
            <a:gd name="adj1" fmla="val 60450"/>
            <a:gd name="adj2" fmla="val 2746"/>
            <a:gd name="adj3" fmla="val 88648"/>
            <a:gd name="adj4" fmla="val -36538"/>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6</a:t>
          </a:r>
        </a:p>
      </xdr:txBody>
    </xdr:sp>
    <xdr:clientData/>
  </xdr:twoCellAnchor>
  <xdr:twoCellAnchor>
    <xdr:from>
      <xdr:col>59</xdr:col>
      <xdr:colOff>0</xdr:colOff>
      <xdr:row>18</xdr:row>
      <xdr:rowOff>0</xdr:rowOff>
    </xdr:from>
    <xdr:to>
      <xdr:col>61</xdr:col>
      <xdr:colOff>0</xdr:colOff>
      <xdr:row>19</xdr:row>
      <xdr:rowOff>0</xdr:rowOff>
    </xdr:to>
    <xdr:sp macro="" textlink="">
      <xdr:nvSpPr>
        <xdr:cNvPr id="48" name="線吹き出し 1 (枠付き) 100">
          <a:extLst>
            <a:ext uri="{FF2B5EF4-FFF2-40B4-BE49-F238E27FC236}">
              <a16:creationId xmlns:a16="http://schemas.microsoft.com/office/drawing/2014/main" id="{00000000-0008-0000-0400-000030000000}"/>
            </a:ext>
          </a:extLst>
        </xdr:cNvPr>
        <xdr:cNvSpPr/>
      </xdr:nvSpPr>
      <xdr:spPr>
        <a:xfrm>
          <a:off x="9820275" y="3600450"/>
          <a:ext cx="323850" cy="190500"/>
        </a:xfrm>
        <a:prstGeom prst="borderCallout1">
          <a:avLst>
            <a:gd name="adj1" fmla="val 60450"/>
            <a:gd name="adj2" fmla="val 2746"/>
            <a:gd name="adj3" fmla="val 108648"/>
            <a:gd name="adj4" fmla="val -42421"/>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12</a:t>
          </a:r>
        </a:p>
      </xdr:txBody>
    </xdr:sp>
    <xdr:clientData/>
  </xdr:twoCellAnchor>
  <xdr:twoCellAnchor>
    <xdr:from>
      <xdr:col>78</xdr:col>
      <xdr:colOff>0</xdr:colOff>
      <xdr:row>18</xdr:row>
      <xdr:rowOff>0</xdr:rowOff>
    </xdr:from>
    <xdr:to>
      <xdr:col>80</xdr:col>
      <xdr:colOff>0</xdr:colOff>
      <xdr:row>19</xdr:row>
      <xdr:rowOff>0</xdr:rowOff>
    </xdr:to>
    <xdr:sp macro="" textlink="">
      <xdr:nvSpPr>
        <xdr:cNvPr id="49" name="線吹き出し 1 (枠付き) 100">
          <a:extLst>
            <a:ext uri="{FF2B5EF4-FFF2-40B4-BE49-F238E27FC236}">
              <a16:creationId xmlns:a16="http://schemas.microsoft.com/office/drawing/2014/main" id="{00000000-0008-0000-0400-000031000000}"/>
            </a:ext>
          </a:extLst>
        </xdr:cNvPr>
        <xdr:cNvSpPr/>
      </xdr:nvSpPr>
      <xdr:spPr>
        <a:xfrm>
          <a:off x="12896850" y="3600450"/>
          <a:ext cx="323850" cy="190500"/>
        </a:xfrm>
        <a:prstGeom prst="borderCallout1">
          <a:avLst>
            <a:gd name="adj1" fmla="val 60450"/>
            <a:gd name="adj2" fmla="val 2746"/>
            <a:gd name="adj3" fmla="val 113648"/>
            <a:gd name="adj4" fmla="val -54185"/>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13</a:t>
          </a:r>
        </a:p>
      </xdr:txBody>
    </xdr:sp>
    <xdr:clientData/>
  </xdr:twoCellAnchor>
  <xdr:twoCellAnchor>
    <xdr:from>
      <xdr:col>21</xdr:col>
      <xdr:colOff>95250</xdr:colOff>
      <xdr:row>20</xdr:row>
      <xdr:rowOff>57150</xdr:rowOff>
    </xdr:from>
    <xdr:to>
      <xdr:col>23</xdr:col>
      <xdr:colOff>95250</xdr:colOff>
      <xdr:row>21</xdr:row>
      <xdr:rowOff>57150</xdr:rowOff>
    </xdr:to>
    <xdr:sp macro="" textlink="">
      <xdr:nvSpPr>
        <xdr:cNvPr id="50" name="線吹き出し 1 (枠付き) 100">
          <a:extLst>
            <a:ext uri="{FF2B5EF4-FFF2-40B4-BE49-F238E27FC236}">
              <a16:creationId xmlns:a16="http://schemas.microsoft.com/office/drawing/2014/main" id="{00000000-0008-0000-0400-000032000000}"/>
            </a:ext>
          </a:extLst>
        </xdr:cNvPr>
        <xdr:cNvSpPr/>
      </xdr:nvSpPr>
      <xdr:spPr>
        <a:xfrm>
          <a:off x="4152900" y="3867150"/>
          <a:ext cx="323850" cy="190500"/>
        </a:xfrm>
        <a:prstGeom prst="borderCallout1">
          <a:avLst>
            <a:gd name="adj1" fmla="val 60450"/>
            <a:gd name="adj2" fmla="val 2746"/>
            <a:gd name="adj3" fmla="val 98648"/>
            <a:gd name="adj4" fmla="val -42421"/>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14</a:t>
          </a:r>
        </a:p>
      </xdr:txBody>
    </xdr:sp>
    <xdr:clientData/>
  </xdr:twoCellAnchor>
  <xdr:twoCellAnchor>
    <xdr:from>
      <xdr:col>41</xdr:col>
      <xdr:colOff>0</xdr:colOff>
      <xdr:row>21</xdr:row>
      <xdr:rowOff>0</xdr:rowOff>
    </xdr:from>
    <xdr:to>
      <xdr:col>43</xdr:col>
      <xdr:colOff>0</xdr:colOff>
      <xdr:row>22</xdr:row>
      <xdr:rowOff>0</xdr:rowOff>
    </xdr:to>
    <xdr:sp macro="" textlink="">
      <xdr:nvSpPr>
        <xdr:cNvPr id="51" name="線吹き出し 1 (枠付き) 100">
          <a:extLst>
            <a:ext uri="{FF2B5EF4-FFF2-40B4-BE49-F238E27FC236}">
              <a16:creationId xmlns:a16="http://schemas.microsoft.com/office/drawing/2014/main" id="{00000000-0008-0000-0400-000033000000}"/>
            </a:ext>
          </a:extLst>
        </xdr:cNvPr>
        <xdr:cNvSpPr/>
      </xdr:nvSpPr>
      <xdr:spPr>
        <a:xfrm>
          <a:off x="6905625" y="4171950"/>
          <a:ext cx="323850" cy="190500"/>
        </a:xfrm>
        <a:prstGeom prst="borderCallout1">
          <a:avLst>
            <a:gd name="adj1" fmla="val 60450"/>
            <a:gd name="adj2" fmla="val 2746"/>
            <a:gd name="adj3" fmla="val 78648"/>
            <a:gd name="adj4" fmla="val -48303"/>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19</a:t>
          </a:r>
        </a:p>
      </xdr:txBody>
    </xdr:sp>
    <xdr:clientData/>
  </xdr:twoCellAnchor>
  <xdr:twoCellAnchor>
    <xdr:from>
      <xdr:col>80</xdr:col>
      <xdr:colOff>0</xdr:colOff>
      <xdr:row>24</xdr:row>
      <xdr:rowOff>0</xdr:rowOff>
    </xdr:from>
    <xdr:to>
      <xdr:col>82</xdr:col>
      <xdr:colOff>0</xdr:colOff>
      <xdr:row>25</xdr:row>
      <xdr:rowOff>0</xdr:rowOff>
    </xdr:to>
    <xdr:sp macro="" textlink="">
      <xdr:nvSpPr>
        <xdr:cNvPr id="52" name="線吹き出し 1 (枠付き) 100">
          <a:extLst>
            <a:ext uri="{FF2B5EF4-FFF2-40B4-BE49-F238E27FC236}">
              <a16:creationId xmlns:a16="http://schemas.microsoft.com/office/drawing/2014/main" id="{00000000-0008-0000-0400-000034000000}"/>
            </a:ext>
          </a:extLst>
        </xdr:cNvPr>
        <xdr:cNvSpPr/>
      </xdr:nvSpPr>
      <xdr:spPr>
        <a:xfrm>
          <a:off x="13220700" y="4743450"/>
          <a:ext cx="323850" cy="190500"/>
        </a:xfrm>
        <a:prstGeom prst="borderCallout1">
          <a:avLst>
            <a:gd name="adj1" fmla="val 60450"/>
            <a:gd name="adj2" fmla="val 2746"/>
            <a:gd name="adj3" fmla="val 108648"/>
            <a:gd name="adj4" fmla="val -36538"/>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22</a:t>
          </a:r>
        </a:p>
      </xdr:txBody>
    </xdr:sp>
    <xdr:clientData/>
  </xdr:twoCellAnchor>
  <xdr:twoCellAnchor>
    <xdr:from>
      <xdr:col>84</xdr:col>
      <xdr:colOff>0</xdr:colOff>
      <xdr:row>14</xdr:row>
      <xdr:rowOff>0</xdr:rowOff>
    </xdr:from>
    <xdr:to>
      <xdr:col>86</xdr:col>
      <xdr:colOff>0</xdr:colOff>
      <xdr:row>15</xdr:row>
      <xdr:rowOff>0</xdr:rowOff>
    </xdr:to>
    <xdr:sp macro="" textlink="">
      <xdr:nvSpPr>
        <xdr:cNvPr id="61" name="正方形/長方形 60">
          <a:extLst>
            <a:ext uri="{FF2B5EF4-FFF2-40B4-BE49-F238E27FC236}">
              <a16:creationId xmlns:a16="http://schemas.microsoft.com/office/drawing/2014/main" id="{00000000-0008-0000-0400-00003D000000}"/>
            </a:ext>
          </a:extLst>
        </xdr:cNvPr>
        <xdr:cNvSpPr/>
      </xdr:nvSpPr>
      <xdr:spPr>
        <a:xfrm>
          <a:off x="13868400" y="283845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7</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15</xdr:row>
      <xdr:rowOff>0</xdr:rowOff>
    </xdr:from>
    <xdr:to>
      <xdr:col>86</xdr:col>
      <xdr:colOff>0</xdr:colOff>
      <xdr:row>16</xdr:row>
      <xdr:rowOff>0</xdr:rowOff>
    </xdr:to>
    <xdr:sp macro="" textlink="">
      <xdr:nvSpPr>
        <xdr:cNvPr id="62" name="正方形/長方形 61">
          <a:extLst>
            <a:ext uri="{FF2B5EF4-FFF2-40B4-BE49-F238E27FC236}">
              <a16:creationId xmlns:a16="http://schemas.microsoft.com/office/drawing/2014/main" id="{00000000-0008-0000-0400-00003E000000}"/>
            </a:ext>
          </a:extLst>
        </xdr:cNvPr>
        <xdr:cNvSpPr/>
      </xdr:nvSpPr>
      <xdr:spPr>
        <a:xfrm>
          <a:off x="13868400" y="302895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8</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16</xdr:row>
      <xdr:rowOff>0</xdr:rowOff>
    </xdr:from>
    <xdr:to>
      <xdr:col>86</xdr:col>
      <xdr:colOff>0</xdr:colOff>
      <xdr:row>17</xdr:row>
      <xdr:rowOff>0</xdr:rowOff>
    </xdr:to>
    <xdr:sp macro="" textlink="">
      <xdr:nvSpPr>
        <xdr:cNvPr id="63" name="正方形/長方形 62">
          <a:extLst>
            <a:ext uri="{FF2B5EF4-FFF2-40B4-BE49-F238E27FC236}">
              <a16:creationId xmlns:a16="http://schemas.microsoft.com/office/drawing/2014/main" id="{00000000-0008-0000-0400-00003F000000}"/>
            </a:ext>
          </a:extLst>
        </xdr:cNvPr>
        <xdr:cNvSpPr/>
      </xdr:nvSpPr>
      <xdr:spPr>
        <a:xfrm>
          <a:off x="13868400" y="321945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9</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17</xdr:row>
      <xdr:rowOff>0</xdr:rowOff>
    </xdr:from>
    <xdr:to>
      <xdr:col>86</xdr:col>
      <xdr:colOff>0</xdr:colOff>
      <xdr:row>18</xdr:row>
      <xdr:rowOff>0</xdr:rowOff>
    </xdr:to>
    <xdr:sp macro="" textlink="">
      <xdr:nvSpPr>
        <xdr:cNvPr id="64" name="正方形/長方形 63">
          <a:extLst>
            <a:ext uri="{FF2B5EF4-FFF2-40B4-BE49-F238E27FC236}">
              <a16:creationId xmlns:a16="http://schemas.microsoft.com/office/drawing/2014/main" id="{00000000-0008-0000-0400-000040000000}"/>
            </a:ext>
          </a:extLst>
        </xdr:cNvPr>
        <xdr:cNvSpPr/>
      </xdr:nvSpPr>
      <xdr:spPr>
        <a:xfrm>
          <a:off x="13868400" y="340995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10</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18</xdr:row>
      <xdr:rowOff>0</xdr:rowOff>
    </xdr:from>
    <xdr:to>
      <xdr:col>86</xdr:col>
      <xdr:colOff>0</xdr:colOff>
      <xdr:row>19</xdr:row>
      <xdr:rowOff>0</xdr:rowOff>
    </xdr:to>
    <xdr:sp macro="" textlink="">
      <xdr:nvSpPr>
        <xdr:cNvPr id="65" name="正方形/長方形 64">
          <a:extLst>
            <a:ext uri="{FF2B5EF4-FFF2-40B4-BE49-F238E27FC236}">
              <a16:creationId xmlns:a16="http://schemas.microsoft.com/office/drawing/2014/main" id="{00000000-0008-0000-0400-000041000000}"/>
            </a:ext>
          </a:extLst>
        </xdr:cNvPr>
        <xdr:cNvSpPr/>
      </xdr:nvSpPr>
      <xdr:spPr>
        <a:xfrm>
          <a:off x="13868400" y="360045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15</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19</xdr:row>
      <xdr:rowOff>0</xdr:rowOff>
    </xdr:from>
    <xdr:to>
      <xdr:col>86</xdr:col>
      <xdr:colOff>0</xdr:colOff>
      <xdr:row>20</xdr:row>
      <xdr:rowOff>0</xdr:rowOff>
    </xdr:to>
    <xdr:sp macro="" textlink="">
      <xdr:nvSpPr>
        <xdr:cNvPr id="66" name="正方形/長方形 65">
          <a:extLst>
            <a:ext uri="{FF2B5EF4-FFF2-40B4-BE49-F238E27FC236}">
              <a16:creationId xmlns:a16="http://schemas.microsoft.com/office/drawing/2014/main" id="{00000000-0008-0000-0400-000042000000}"/>
            </a:ext>
          </a:extLst>
        </xdr:cNvPr>
        <xdr:cNvSpPr/>
      </xdr:nvSpPr>
      <xdr:spPr>
        <a:xfrm>
          <a:off x="13868400" y="379095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16</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20</xdr:row>
      <xdr:rowOff>0</xdr:rowOff>
    </xdr:from>
    <xdr:to>
      <xdr:col>86</xdr:col>
      <xdr:colOff>0</xdr:colOff>
      <xdr:row>21</xdr:row>
      <xdr:rowOff>0</xdr:rowOff>
    </xdr:to>
    <xdr:sp macro="" textlink="">
      <xdr:nvSpPr>
        <xdr:cNvPr id="67" name="正方形/長方形 66">
          <a:extLst>
            <a:ext uri="{FF2B5EF4-FFF2-40B4-BE49-F238E27FC236}">
              <a16:creationId xmlns:a16="http://schemas.microsoft.com/office/drawing/2014/main" id="{00000000-0008-0000-0400-000043000000}"/>
            </a:ext>
          </a:extLst>
        </xdr:cNvPr>
        <xdr:cNvSpPr/>
      </xdr:nvSpPr>
      <xdr:spPr>
        <a:xfrm>
          <a:off x="13868400" y="398145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17</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21</xdr:row>
      <xdr:rowOff>0</xdr:rowOff>
    </xdr:from>
    <xdr:to>
      <xdr:col>86</xdr:col>
      <xdr:colOff>0</xdr:colOff>
      <xdr:row>22</xdr:row>
      <xdr:rowOff>0</xdr:rowOff>
    </xdr:to>
    <xdr:sp macro="" textlink="">
      <xdr:nvSpPr>
        <xdr:cNvPr id="68" name="正方形/長方形 67">
          <a:extLst>
            <a:ext uri="{FF2B5EF4-FFF2-40B4-BE49-F238E27FC236}">
              <a16:creationId xmlns:a16="http://schemas.microsoft.com/office/drawing/2014/main" id="{00000000-0008-0000-0400-000044000000}"/>
            </a:ext>
          </a:extLst>
        </xdr:cNvPr>
        <xdr:cNvSpPr/>
      </xdr:nvSpPr>
      <xdr:spPr>
        <a:xfrm>
          <a:off x="13868400" y="417195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18</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59</xdr:col>
      <xdr:colOff>0</xdr:colOff>
      <xdr:row>21</xdr:row>
      <xdr:rowOff>0</xdr:rowOff>
    </xdr:from>
    <xdr:to>
      <xdr:col>61</xdr:col>
      <xdr:colOff>0</xdr:colOff>
      <xdr:row>22</xdr:row>
      <xdr:rowOff>0</xdr:rowOff>
    </xdr:to>
    <xdr:sp macro="" textlink="">
      <xdr:nvSpPr>
        <xdr:cNvPr id="69" name="線吹き出し 1 (枠付き) 100">
          <a:extLst>
            <a:ext uri="{FF2B5EF4-FFF2-40B4-BE49-F238E27FC236}">
              <a16:creationId xmlns:a16="http://schemas.microsoft.com/office/drawing/2014/main" id="{00000000-0008-0000-0400-000045000000}"/>
            </a:ext>
          </a:extLst>
        </xdr:cNvPr>
        <xdr:cNvSpPr/>
      </xdr:nvSpPr>
      <xdr:spPr>
        <a:xfrm>
          <a:off x="9820275" y="4171950"/>
          <a:ext cx="323850" cy="190500"/>
        </a:xfrm>
        <a:prstGeom prst="borderCallout1">
          <a:avLst>
            <a:gd name="adj1" fmla="val 60450"/>
            <a:gd name="adj2" fmla="val 2746"/>
            <a:gd name="adj3" fmla="val 78648"/>
            <a:gd name="adj4" fmla="val -48303"/>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20</a:t>
          </a:r>
        </a:p>
      </xdr:txBody>
    </xdr:sp>
    <xdr:clientData/>
  </xdr:twoCellAnchor>
  <xdr:twoCellAnchor>
    <xdr:from>
      <xdr:col>84</xdr:col>
      <xdr:colOff>0</xdr:colOff>
      <xdr:row>27</xdr:row>
      <xdr:rowOff>0</xdr:rowOff>
    </xdr:from>
    <xdr:to>
      <xdr:col>85</xdr:col>
      <xdr:colOff>161192</xdr:colOff>
      <xdr:row>28</xdr:row>
      <xdr:rowOff>0</xdr:rowOff>
    </xdr:to>
    <xdr:sp macro="" textlink="">
      <xdr:nvSpPr>
        <xdr:cNvPr id="70" name="正方形/長方形 69">
          <a:extLst>
            <a:ext uri="{FF2B5EF4-FFF2-40B4-BE49-F238E27FC236}">
              <a16:creationId xmlns:a16="http://schemas.microsoft.com/office/drawing/2014/main" id="{00000000-0008-0000-0400-000046000000}"/>
            </a:ext>
          </a:extLst>
        </xdr:cNvPr>
        <xdr:cNvSpPr/>
      </xdr:nvSpPr>
      <xdr:spPr>
        <a:xfrm>
          <a:off x="13601700" y="5143500"/>
          <a:ext cx="323117"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21</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71</xdr:col>
      <xdr:colOff>78441</xdr:colOff>
      <xdr:row>24</xdr:row>
      <xdr:rowOff>0</xdr:rowOff>
    </xdr:from>
    <xdr:to>
      <xdr:col>73</xdr:col>
      <xdr:colOff>78440</xdr:colOff>
      <xdr:row>25</xdr:row>
      <xdr:rowOff>0</xdr:rowOff>
    </xdr:to>
    <xdr:sp macro="" textlink="">
      <xdr:nvSpPr>
        <xdr:cNvPr id="80" name="線吹き出し 1 (枠付き) 100">
          <a:extLst>
            <a:ext uri="{FF2B5EF4-FFF2-40B4-BE49-F238E27FC236}">
              <a16:creationId xmlns:a16="http://schemas.microsoft.com/office/drawing/2014/main" id="{00000000-0008-0000-0400-000050000000}"/>
            </a:ext>
          </a:extLst>
        </xdr:cNvPr>
        <xdr:cNvSpPr/>
      </xdr:nvSpPr>
      <xdr:spPr>
        <a:xfrm>
          <a:off x="11841816" y="4743450"/>
          <a:ext cx="323849" cy="190500"/>
        </a:xfrm>
        <a:prstGeom prst="borderCallout1">
          <a:avLst>
            <a:gd name="adj1" fmla="val 60450"/>
            <a:gd name="adj2" fmla="val 2746"/>
            <a:gd name="adj3" fmla="val 108648"/>
            <a:gd name="adj4" fmla="val -36538"/>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23</a:t>
          </a:r>
        </a:p>
      </xdr:txBody>
    </xdr:sp>
    <xdr:clientData/>
  </xdr:twoCellAnchor>
  <xdr:twoCellAnchor>
    <xdr:from>
      <xdr:col>22</xdr:col>
      <xdr:colOff>1</xdr:colOff>
      <xdr:row>35</xdr:row>
      <xdr:rowOff>1</xdr:rowOff>
    </xdr:from>
    <xdr:to>
      <xdr:col>24</xdr:col>
      <xdr:colOff>1</xdr:colOff>
      <xdr:row>36</xdr:row>
      <xdr:rowOff>1</xdr:rowOff>
    </xdr:to>
    <xdr:sp macro="" textlink="">
      <xdr:nvSpPr>
        <xdr:cNvPr id="4" name="線吹き出し 1 (枠付き) 100">
          <a:extLst>
            <a:ext uri="{FF2B5EF4-FFF2-40B4-BE49-F238E27FC236}">
              <a16:creationId xmlns:a16="http://schemas.microsoft.com/office/drawing/2014/main" id="{00000000-0008-0000-0400-000004000000}"/>
            </a:ext>
          </a:extLst>
        </xdr:cNvPr>
        <xdr:cNvSpPr/>
      </xdr:nvSpPr>
      <xdr:spPr>
        <a:xfrm>
          <a:off x="3562351" y="6667501"/>
          <a:ext cx="323850" cy="190500"/>
        </a:xfrm>
        <a:prstGeom prst="borderCallout1">
          <a:avLst>
            <a:gd name="adj1" fmla="val 60450"/>
            <a:gd name="adj2" fmla="val 2746"/>
            <a:gd name="adj3" fmla="val 118648"/>
            <a:gd name="adj4" fmla="val -60067"/>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a:t>
          </a:r>
        </a:p>
      </xdr:txBody>
    </xdr:sp>
    <xdr:clientData/>
  </xdr:twoCellAnchor>
  <xdr:twoCellAnchor>
    <xdr:from>
      <xdr:col>41</xdr:col>
      <xdr:colOff>104776</xdr:colOff>
      <xdr:row>35</xdr:row>
      <xdr:rowOff>1</xdr:rowOff>
    </xdr:from>
    <xdr:to>
      <xdr:col>43</xdr:col>
      <xdr:colOff>104776</xdr:colOff>
      <xdr:row>36</xdr:row>
      <xdr:rowOff>1</xdr:rowOff>
    </xdr:to>
    <xdr:sp macro="" textlink="">
      <xdr:nvSpPr>
        <xdr:cNvPr id="6" name="線吹き出し 1 (枠付き) 100">
          <a:extLst>
            <a:ext uri="{FF2B5EF4-FFF2-40B4-BE49-F238E27FC236}">
              <a16:creationId xmlns:a16="http://schemas.microsoft.com/office/drawing/2014/main" id="{00000000-0008-0000-0400-000006000000}"/>
            </a:ext>
          </a:extLst>
        </xdr:cNvPr>
        <xdr:cNvSpPr/>
      </xdr:nvSpPr>
      <xdr:spPr>
        <a:xfrm>
          <a:off x="6743701" y="6667501"/>
          <a:ext cx="323850" cy="190500"/>
        </a:xfrm>
        <a:prstGeom prst="borderCallout1">
          <a:avLst>
            <a:gd name="adj1" fmla="val 60450"/>
            <a:gd name="adj2" fmla="val 2746"/>
            <a:gd name="adj3" fmla="val 98648"/>
            <a:gd name="adj4" fmla="val -57126"/>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a:t>
          </a:r>
        </a:p>
      </xdr:txBody>
    </xdr:sp>
    <xdr:clientData/>
  </xdr:twoCellAnchor>
  <xdr:twoCellAnchor>
    <xdr:from>
      <xdr:col>59</xdr:col>
      <xdr:colOff>104776</xdr:colOff>
      <xdr:row>35</xdr:row>
      <xdr:rowOff>1</xdr:rowOff>
    </xdr:from>
    <xdr:to>
      <xdr:col>61</xdr:col>
      <xdr:colOff>104776</xdr:colOff>
      <xdr:row>36</xdr:row>
      <xdr:rowOff>1</xdr:rowOff>
    </xdr:to>
    <xdr:sp macro="" textlink="">
      <xdr:nvSpPr>
        <xdr:cNvPr id="7" name="線吹き出し 1 (枠付き) 100">
          <a:extLst>
            <a:ext uri="{FF2B5EF4-FFF2-40B4-BE49-F238E27FC236}">
              <a16:creationId xmlns:a16="http://schemas.microsoft.com/office/drawing/2014/main" id="{00000000-0008-0000-0400-000007000000}"/>
            </a:ext>
          </a:extLst>
        </xdr:cNvPr>
        <xdr:cNvSpPr/>
      </xdr:nvSpPr>
      <xdr:spPr>
        <a:xfrm>
          <a:off x="9658351" y="6667501"/>
          <a:ext cx="323850" cy="190500"/>
        </a:xfrm>
        <a:prstGeom prst="borderCallout1">
          <a:avLst>
            <a:gd name="adj1" fmla="val 60450"/>
            <a:gd name="adj2" fmla="val 2746"/>
            <a:gd name="adj3" fmla="val 103648"/>
            <a:gd name="adj4" fmla="val -54185"/>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11</a:t>
          </a:r>
        </a:p>
      </xdr:txBody>
    </xdr:sp>
    <xdr:clientData/>
  </xdr:twoCellAnchor>
  <xdr:twoCellAnchor>
    <xdr:from>
      <xdr:col>78</xdr:col>
      <xdr:colOff>104776</xdr:colOff>
      <xdr:row>35</xdr:row>
      <xdr:rowOff>1</xdr:rowOff>
    </xdr:from>
    <xdr:to>
      <xdr:col>80</xdr:col>
      <xdr:colOff>104776</xdr:colOff>
      <xdr:row>36</xdr:row>
      <xdr:rowOff>1</xdr:rowOff>
    </xdr:to>
    <xdr:sp macro="" textlink="">
      <xdr:nvSpPr>
        <xdr:cNvPr id="8" name="線吹き出し 1 (枠付き) 100">
          <a:extLst>
            <a:ext uri="{FF2B5EF4-FFF2-40B4-BE49-F238E27FC236}">
              <a16:creationId xmlns:a16="http://schemas.microsoft.com/office/drawing/2014/main" id="{00000000-0008-0000-0400-000008000000}"/>
            </a:ext>
          </a:extLst>
        </xdr:cNvPr>
        <xdr:cNvSpPr/>
      </xdr:nvSpPr>
      <xdr:spPr>
        <a:xfrm>
          <a:off x="12734926" y="6667501"/>
          <a:ext cx="323850" cy="190500"/>
        </a:xfrm>
        <a:prstGeom prst="borderCallout1">
          <a:avLst>
            <a:gd name="adj1" fmla="val 60450"/>
            <a:gd name="adj2" fmla="val 2746"/>
            <a:gd name="adj3" fmla="val 113648"/>
            <a:gd name="adj4" fmla="val -54185"/>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12</a:t>
          </a:r>
        </a:p>
      </xdr:txBody>
    </xdr:sp>
    <xdr:clientData/>
  </xdr:twoCellAnchor>
  <xdr:twoCellAnchor>
    <xdr:from>
      <xdr:col>22</xdr:col>
      <xdr:colOff>1</xdr:colOff>
      <xdr:row>38</xdr:row>
      <xdr:rowOff>1</xdr:rowOff>
    </xdr:from>
    <xdr:to>
      <xdr:col>24</xdr:col>
      <xdr:colOff>1</xdr:colOff>
      <xdr:row>39</xdr:row>
      <xdr:rowOff>1</xdr:rowOff>
    </xdr:to>
    <xdr:sp macro="" textlink="">
      <xdr:nvSpPr>
        <xdr:cNvPr id="9" name="線吹き出し 1 (枠付き) 100">
          <a:extLst>
            <a:ext uri="{FF2B5EF4-FFF2-40B4-BE49-F238E27FC236}">
              <a16:creationId xmlns:a16="http://schemas.microsoft.com/office/drawing/2014/main" id="{00000000-0008-0000-0400-000009000000}"/>
            </a:ext>
          </a:extLst>
        </xdr:cNvPr>
        <xdr:cNvSpPr/>
      </xdr:nvSpPr>
      <xdr:spPr>
        <a:xfrm>
          <a:off x="3562351" y="7239001"/>
          <a:ext cx="323850" cy="190500"/>
        </a:xfrm>
        <a:prstGeom prst="borderCallout1">
          <a:avLst>
            <a:gd name="adj1" fmla="val 60450"/>
            <a:gd name="adj2" fmla="val 2746"/>
            <a:gd name="adj3" fmla="val 73648"/>
            <a:gd name="adj4" fmla="val -51244"/>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13</a:t>
          </a:r>
        </a:p>
      </xdr:txBody>
    </xdr:sp>
    <xdr:clientData/>
  </xdr:twoCellAnchor>
  <xdr:twoCellAnchor>
    <xdr:from>
      <xdr:col>80</xdr:col>
      <xdr:colOff>104776</xdr:colOff>
      <xdr:row>41</xdr:row>
      <xdr:rowOff>1</xdr:rowOff>
    </xdr:from>
    <xdr:to>
      <xdr:col>82</xdr:col>
      <xdr:colOff>104776</xdr:colOff>
      <xdr:row>42</xdr:row>
      <xdr:rowOff>1</xdr:rowOff>
    </xdr:to>
    <xdr:sp macro="" textlink="">
      <xdr:nvSpPr>
        <xdr:cNvPr id="10" name="線吹き出し 1 (枠付き) 100">
          <a:extLst>
            <a:ext uri="{FF2B5EF4-FFF2-40B4-BE49-F238E27FC236}">
              <a16:creationId xmlns:a16="http://schemas.microsoft.com/office/drawing/2014/main" id="{00000000-0008-0000-0400-00000A000000}"/>
            </a:ext>
          </a:extLst>
        </xdr:cNvPr>
        <xdr:cNvSpPr/>
      </xdr:nvSpPr>
      <xdr:spPr>
        <a:xfrm>
          <a:off x="13058776" y="7810501"/>
          <a:ext cx="323850" cy="190500"/>
        </a:xfrm>
        <a:prstGeom prst="borderCallout1">
          <a:avLst>
            <a:gd name="adj1" fmla="val 60450"/>
            <a:gd name="adj2" fmla="val 2746"/>
            <a:gd name="adj3" fmla="val 143648"/>
            <a:gd name="adj4" fmla="val -60067"/>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22</a:t>
          </a:r>
        </a:p>
      </xdr:txBody>
    </xdr:sp>
    <xdr:clientData/>
  </xdr:twoCellAnchor>
  <xdr:twoCellAnchor>
    <xdr:from>
      <xdr:col>41</xdr:col>
      <xdr:colOff>104776</xdr:colOff>
      <xdr:row>38</xdr:row>
      <xdr:rowOff>1</xdr:rowOff>
    </xdr:from>
    <xdr:to>
      <xdr:col>43</xdr:col>
      <xdr:colOff>104776</xdr:colOff>
      <xdr:row>39</xdr:row>
      <xdr:rowOff>1</xdr:rowOff>
    </xdr:to>
    <xdr:sp macro="" textlink="">
      <xdr:nvSpPr>
        <xdr:cNvPr id="11" name="線吹き出し 1 (枠付き) 100">
          <a:extLst>
            <a:ext uri="{FF2B5EF4-FFF2-40B4-BE49-F238E27FC236}">
              <a16:creationId xmlns:a16="http://schemas.microsoft.com/office/drawing/2014/main" id="{00000000-0008-0000-0400-00000B000000}"/>
            </a:ext>
          </a:extLst>
        </xdr:cNvPr>
        <xdr:cNvSpPr/>
      </xdr:nvSpPr>
      <xdr:spPr>
        <a:xfrm>
          <a:off x="6743701" y="7239001"/>
          <a:ext cx="323850" cy="190500"/>
        </a:xfrm>
        <a:prstGeom prst="borderCallout1">
          <a:avLst>
            <a:gd name="adj1" fmla="val 60450"/>
            <a:gd name="adj2" fmla="val 2746"/>
            <a:gd name="adj3" fmla="val 98648"/>
            <a:gd name="adj4" fmla="val -45361"/>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14</a:t>
          </a:r>
        </a:p>
      </xdr:txBody>
    </xdr:sp>
    <xdr:clientData/>
  </xdr:twoCellAnchor>
  <xdr:twoCellAnchor>
    <xdr:from>
      <xdr:col>84</xdr:col>
      <xdr:colOff>0</xdr:colOff>
      <xdr:row>44</xdr:row>
      <xdr:rowOff>0</xdr:rowOff>
    </xdr:from>
    <xdr:to>
      <xdr:col>86</xdr:col>
      <xdr:colOff>0</xdr:colOff>
      <xdr:row>45</xdr:row>
      <xdr:rowOff>0</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13601700" y="838200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21</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34</xdr:row>
      <xdr:rowOff>1</xdr:rowOff>
    </xdr:from>
    <xdr:to>
      <xdr:col>86</xdr:col>
      <xdr:colOff>0</xdr:colOff>
      <xdr:row>35</xdr:row>
      <xdr:rowOff>1</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13601700" y="6477001"/>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7</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35</xdr:row>
      <xdr:rowOff>1</xdr:rowOff>
    </xdr:from>
    <xdr:to>
      <xdr:col>86</xdr:col>
      <xdr:colOff>0</xdr:colOff>
      <xdr:row>36</xdr:row>
      <xdr:rowOff>1</xdr:rowOff>
    </xdr:to>
    <xdr:sp macro="" textlink="">
      <xdr:nvSpPr>
        <xdr:cNvPr id="14" name="正方形/長方形 13">
          <a:extLst>
            <a:ext uri="{FF2B5EF4-FFF2-40B4-BE49-F238E27FC236}">
              <a16:creationId xmlns:a16="http://schemas.microsoft.com/office/drawing/2014/main" id="{00000000-0008-0000-0400-00000E000000}"/>
            </a:ext>
          </a:extLst>
        </xdr:cNvPr>
        <xdr:cNvSpPr/>
      </xdr:nvSpPr>
      <xdr:spPr>
        <a:xfrm>
          <a:off x="13601700" y="6667501"/>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8</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36</xdr:row>
      <xdr:rowOff>1</xdr:rowOff>
    </xdr:from>
    <xdr:to>
      <xdr:col>86</xdr:col>
      <xdr:colOff>0</xdr:colOff>
      <xdr:row>37</xdr:row>
      <xdr:rowOff>1</xdr:rowOff>
    </xdr:to>
    <xdr:sp macro="" textlink="">
      <xdr:nvSpPr>
        <xdr:cNvPr id="15" name="正方形/長方形 14">
          <a:extLst>
            <a:ext uri="{FF2B5EF4-FFF2-40B4-BE49-F238E27FC236}">
              <a16:creationId xmlns:a16="http://schemas.microsoft.com/office/drawing/2014/main" id="{00000000-0008-0000-0400-00000F000000}"/>
            </a:ext>
          </a:extLst>
        </xdr:cNvPr>
        <xdr:cNvSpPr/>
      </xdr:nvSpPr>
      <xdr:spPr>
        <a:xfrm>
          <a:off x="13601700" y="6858001"/>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9</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37</xdr:row>
      <xdr:rowOff>1</xdr:rowOff>
    </xdr:from>
    <xdr:to>
      <xdr:col>86</xdr:col>
      <xdr:colOff>0</xdr:colOff>
      <xdr:row>38</xdr:row>
      <xdr:rowOff>1</xdr:rowOff>
    </xdr:to>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13601700" y="7048501"/>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10</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38</xdr:row>
      <xdr:rowOff>1</xdr:rowOff>
    </xdr:from>
    <xdr:to>
      <xdr:col>86</xdr:col>
      <xdr:colOff>0</xdr:colOff>
      <xdr:row>39</xdr:row>
      <xdr:rowOff>1</xdr:rowOff>
    </xdr:to>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a:off x="13601700" y="7239001"/>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15</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39</xdr:row>
      <xdr:rowOff>1</xdr:rowOff>
    </xdr:from>
    <xdr:to>
      <xdr:col>86</xdr:col>
      <xdr:colOff>0</xdr:colOff>
      <xdr:row>40</xdr:row>
      <xdr:rowOff>1</xdr:rowOff>
    </xdr:to>
    <xdr:sp macro="" textlink="">
      <xdr:nvSpPr>
        <xdr:cNvPr id="18" name="正方形/長方形 17">
          <a:extLst>
            <a:ext uri="{FF2B5EF4-FFF2-40B4-BE49-F238E27FC236}">
              <a16:creationId xmlns:a16="http://schemas.microsoft.com/office/drawing/2014/main" id="{00000000-0008-0000-0400-000012000000}"/>
            </a:ext>
          </a:extLst>
        </xdr:cNvPr>
        <xdr:cNvSpPr/>
      </xdr:nvSpPr>
      <xdr:spPr>
        <a:xfrm>
          <a:off x="13601700" y="7429501"/>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16</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40</xdr:row>
      <xdr:rowOff>1</xdr:rowOff>
    </xdr:from>
    <xdr:to>
      <xdr:col>86</xdr:col>
      <xdr:colOff>0</xdr:colOff>
      <xdr:row>41</xdr:row>
      <xdr:rowOff>1</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13601700" y="7620001"/>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17</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84</xdr:col>
      <xdr:colOff>0</xdr:colOff>
      <xdr:row>41</xdr:row>
      <xdr:rowOff>1</xdr:rowOff>
    </xdr:from>
    <xdr:to>
      <xdr:col>86</xdr:col>
      <xdr:colOff>0</xdr:colOff>
      <xdr:row>42</xdr:row>
      <xdr:rowOff>1</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13601700" y="7810501"/>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18</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72</xdr:col>
      <xdr:colOff>21292</xdr:colOff>
      <xdr:row>41</xdr:row>
      <xdr:rowOff>1</xdr:rowOff>
    </xdr:from>
    <xdr:to>
      <xdr:col>74</xdr:col>
      <xdr:colOff>21291</xdr:colOff>
      <xdr:row>42</xdr:row>
      <xdr:rowOff>1</xdr:rowOff>
    </xdr:to>
    <xdr:sp macro="" textlink="">
      <xdr:nvSpPr>
        <xdr:cNvPr id="21" name="線吹き出し 1 (枠付き) 100">
          <a:extLst>
            <a:ext uri="{FF2B5EF4-FFF2-40B4-BE49-F238E27FC236}">
              <a16:creationId xmlns:a16="http://schemas.microsoft.com/office/drawing/2014/main" id="{00000000-0008-0000-0400-000015000000}"/>
            </a:ext>
          </a:extLst>
        </xdr:cNvPr>
        <xdr:cNvSpPr/>
      </xdr:nvSpPr>
      <xdr:spPr>
        <a:xfrm>
          <a:off x="11679892" y="7810501"/>
          <a:ext cx="323849" cy="190500"/>
        </a:xfrm>
        <a:prstGeom prst="borderCallout1">
          <a:avLst>
            <a:gd name="adj1" fmla="val 60450"/>
            <a:gd name="adj2" fmla="val 2746"/>
            <a:gd name="adj3" fmla="val 108648"/>
            <a:gd name="adj4" fmla="val -36538"/>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23</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73</xdr:col>
      <xdr:colOff>0</xdr:colOff>
      <xdr:row>971</xdr:row>
      <xdr:rowOff>0</xdr:rowOff>
    </xdr:from>
    <xdr:ext cx="1296096" cy="685800"/>
    <xdr:sp macro="" textlink="">
      <xdr:nvSpPr>
        <xdr:cNvPr id="68" name="円柱 67">
          <a:extLst>
            <a:ext uri="{FF2B5EF4-FFF2-40B4-BE49-F238E27FC236}">
              <a16:creationId xmlns:a16="http://schemas.microsoft.com/office/drawing/2014/main" id="{00000000-0008-0000-0500-000044000000}"/>
            </a:ext>
          </a:extLst>
        </xdr:cNvPr>
        <xdr:cNvSpPr/>
      </xdr:nvSpPr>
      <xdr:spPr>
        <a:xfrm>
          <a:off x="10687050" y="205730475"/>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ケース在庫調査情報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twoCellAnchor editAs="oneCell">
    <xdr:from>
      <xdr:col>10</xdr:col>
      <xdr:colOff>0</xdr:colOff>
      <xdr:row>577</xdr:row>
      <xdr:rowOff>162804</xdr:rowOff>
    </xdr:from>
    <xdr:to>
      <xdr:col>18</xdr:col>
      <xdr:colOff>696</xdr:colOff>
      <xdr:row>582</xdr:row>
      <xdr:rowOff>0</xdr:rowOff>
    </xdr:to>
    <xdr:sp macro="" textlink="">
      <xdr:nvSpPr>
        <xdr:cNvPr id="71" name="円柱 70">
          <a:extLst>
            <a:ext uri="{FF2B5EF4-FFF2-40B4-BE49-F238E27FC236}">
              <a16:creationId xmlns:a16="http://schemas.microsoft.com/office/drawing/2014/main" id="{00000000-0008-0000-0500-000047000000}"/>
            </a:ext>
          </a:extLst>
        </xdr:cNvPr>
        <xdr:cNvSpPr/>
      </xdr:nvSpPr>
      <xdr:spPr>
        <a:xfrm>
          <a:off x="485775" y="91021779"/>
          <a:ext cx="1295400"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区分値明細マスタ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358</xdr:row>
      <xdr:rowOff>162804</xdr:rowOff>
    </xdr:from>
    <xdr:to>
      <xdr:col>18</xdr:col>
      <xdr:colOff>696</xdr:colOff>
      <xdr:row>363</xdr:row>
      <xdr:rowOff>0</xdr:rowOff>
    </xdr:to>
    <xdr:sp macro="" textlink="">
      <xdr:nvSpPr>
        <xdr:cNvPr id="92" name="円柱 91">
          <a:extLst>
            <a:ext uri="{FF2B5EF4-FFF2-40B4-BE49-F238E27FC236}">
              <a16:creationId xmlns:a16="http://schemas.microsoft.com/office/drawing/2014/main" id="{00000000-0008-0000-0500-00005C000000}"/>
            </a:ext>
          </a:extLst>
        </xdr:cNvPr>
        <xdr:cNvSpPr/>
      </xdr:nvSpPr>
      <xdr:spPr>
        <a:xfrm>
          <a:off x="485775" y="60856104"/>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棚卸指示</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38</xdr:row>
      <xdr:rowOff>1</xdr:rowOff>
    </xdr:from>
    <xdr:to>
      <xdr:col>18</xdr:col>
      <xdr:colOff>696</xdr:colOff>
      <xdr:row>42</xdr:row>
      <xdr:rowOff>0</xdr:rowOff>
    </xdr:to>
    <xdr:sp macro="" textlink="">
      <xdr:nvSpPr>
        <xdr:cNvPr id="93" name="円柱 40">
          <a:extLst>
            <a:ext uri="{FF2B5EF4-FFF2-40B4-BE49-F238E27FC236}">
              <a16:creationId xmlns:a16="http://schemas.microsoft.com/office/drawing/2014/main" id="{00000000-0008-0000-0500-00005D000000}"/>
            </a:ext>
          </a:extLst>
        </xdr:cNvPr>
        <xdr:cNvSpPr/>
      </xdr:nvSpPr>
      <xdr:spPr>
        <a:xfrm>
          <a:off x="485775" y="6686551"/>
          <a:ext cx="1296096" cy="685799"/>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方面別残数</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35</xdr:row>
      <xdr:rowOff>0</xdr:rowOff>
    </xdr:from>
    <xdr:to>
      <xdr:col>18</xdr:col>
      <xdr:colOff>696</xdr:colOff>
      <xdr:row>39</xdr:row>
      <xdr:rowOff>0</xdr:rowOff>
    </xdr:to>
    <xdr:sp macro="" textlink="">
      <xdr:nvSpPr>
        <xdr:cNvPr id="94" name="円柱 40">
          <a:extLst>
            <a:ext uri="{FF2B5EF4-FFF2-40B4-BE49-F238E27FC236}">
              <a16:creationId xmlns:a16="http://schemas.microsoft.com/office/drawing/2014/main" id="{00000000-0008-0000-0500-00005E000000}"/>
            </a:ext>
          </a:extLst>
        </xdr:cNvPr>
        <xdr:cNvSpPr/>
      </xdr:nvSpPr>
      <xdr:spPr>
        <a:xfrm>
          <a:off x="1619250" y="6000750"/>
          <a:ext cx="1296096"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ブロックマスタ</a:t>
          </a:r>
        </a:p>
      </xdr:txBody>
    </xdr:sp>
    <xdr:clientData fLocksWithSheet="0"/>
  </xdr:twoCellAnchor>
  <xdr:twoCellAnchor editAs="oneCell">
    <xdr:from>
      <xdr:col>22</xdr:col>
      <xdr:colOff>0</xdr:colOff>
      <xdr:row>41</xdr:row>
      <xdr:rowOff>0</xdr:rowOff>
    </xdr:from>
    <xdr:to>
      <xdr:col>59</xdr:col>
      <xdr:colOff>9525</xdr:colOff>
      <xdr:row>45</xdr:row>
      <xdr:rowOff>95250</xdr:rowOff>
    </xdr:to>
    <xdr:sp macro="" textlink="">
      <xdr:nvSpPr>
        <xdr:cNvPr id="101" name="正方形/長方形 100">
          <a:extLst>
            <a:ext uri="{FF2B5EF4-FFF2-40B4-BE49-F238E27FC236}">
              <a16:creationId xmlns:a16="http://schemas.microsoft.com/office/drawing/2014/main" id="{00000000-0008-0000-0500-000065000000}"/>
            </a:ext>
          </a:extLst>
        </xdr:cNvPr>
        <xdr:cNvSpPr/>
      </xdr:nvSpPr>
      <xdr:spPr>
        <a:xfrm>
          <a:off x="2428875" y="7372350"/>
          <a:ext cx="7962900" cy="781050"/>
        </a:xfrm>
        <a:prstGeom prst="rect">
          <a:avLst/>
        </a:prstGeom>
        <a:no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fLocksWithSheet="0"/>
  </xdr:twoCellAnchor>
  <xdr:twoCellAnchor>
    <xdr:from>
      <xdr:col>22</xdr:col>
      <xdr:colOff>0</xdr:colOff>
      <xdr:row>118</xdr:row>
      <xdr:rowOff>0</xdr:rowOff>
    </xdr:from>
    <xdr:to>
      <xdr:col>71</xdr:col>
      <xdr:colOff>28575</xdr:colOff>
      <xdr:row>2163</xdr:row>
      <xdr:rowOff>28576</xdr:rowOff>
    </xdr:to>
    <xdr:sp macro="" textlink="">
      <xdr:nvSpPr>
        <xdr:cNvPr id="102" name="正方形/長方形 101">
          <a:extLst>
            <a:ext uri="{FF2B5EF4-FFF2-40B4-BE49-F238E27FC236}">
              <a16:creationId xmlns:a16="http://schemas.microsoft.com/office/drawing/2014/main" id="{00000000-0008-0000-0500-000066000000}"/>
            </a:ext>
          </a:extLst>
        </xdr:cNvPr>
        <xdr:cNvSpPr/>
      </xdr:nvSpPr>
      <xdr:spPr>
        <a:xfrm>
          <a:off x="2428875" y="20231100"/>
          <a:ext cx="8020050" cy="360416476"/>
        </a:xfrm>
        <a:prstGeom prst="rect">
          <a:avLst/>
        </a:prstGeom>
        <a:no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fLocksWithSheet="0"/>
  </xdr:twoCellAnchor>
  <xdr:twoCellAnchor editAs="oneCell">
    <xdr:from>
      <xdr:col>10</xdr:col>
      <xdr:colOff>1</xdr:colOff>
      <xdr:row>32</xdr:row>
      <xdr:rowOff>0</xdr:rowOff>
    </xdr:from>
    <xdr:to>
      <xdr:col>18</xdr:col>
      <xdr:colOff>696</xdr:colOff>
      <xdr:row>36</xdr:row>
      <xdr:rowOff>0</xdr:rowOff>
    </xdr:to>
    <xdr:sp macro="" textlink="">
      <xdr:nvSpPr>
        <xdr:cNvPr id="103" name="円柱 40">
          <a:extLst>
            <a:ext uri="{FF2B5EF4-FFF2-40B4-BE49-F238E27FC236}">
              <a16:creationId xmlns:a16="http://schemas.microsoft.com/office/drawing/2014/main" id="{00000000-0008-0000-0500-000067000000}"/>
            </a:ext>
          </a:extLst>
        </xdr:cNvPr>
        <xdr:cNvSpPr/>
      </xdr:nvSpPr>
      <xdr:spPr>
        <a:xfrm>
          <a:off x="485776" y="5657850"/>
          <a:ext cx="1296095"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ラインマスタ</a:t>
          </a:r>
        </a:p>
      </xdr:txBody>
    </xdr:sp>
    <xdr:clientData fLocksWithSheet="0"/>
  </xdr:twoCellAnchor>
  <xdr:twoCellAnchor editAs="oneCell">
    <xdr:from>
      <xdr:col>9</xdr:col>
      <xdr:colOff>161230</xdr:colOff>
      <xdr:row>29</xdr:row>
      <xdr:rowOff>0</xdr:rowOff>
    </xdr:from>
    <xdr:to>
      <xdr:col>18</xdr:col>
      <xdr:colOff>0</xdr:colOff>
      <xdr:row>33</xdr:row>
      <xdr:rowOff>0</xdr:rowOff>
    </xdr:to>
    <xdr:sp macro="" textlink="">
      <xdr:nvSpPr>
        <xdr:cNvPr id="110" name="円柱 38">
          <a:extLst>
            <a:ext uri="{FF2B5EF4-FFF2-40B4-BE49-F238E27FC236}">
              <a16:creationId xmlns:a16="http://schemas.microsoft.com/office/drawing/2014/main" id="{00000000-0008-0000-0500-00006E000000}"/>
            </a:ext>
          </a:extLst>
        </xdr:cNvPr>
        <xdr:cNvSpPr/>
      </xdr:nvSpPr>
      <xdr:spPr>
        <a:xfrm>
          <a:off x="485080" y="5143500"/>
          <a:ext cx="1296095"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区分値明細マスタ</a:t>
          </a:r>
        </a:p>
      </xdr:txBody>
    </xdr:sp>
    <xdr:clientData fLocksWithSheet="0"/>
  </xdr:twoCellAnchor>
  <xdr:twoCellAnchor editAs="oneCell">
    <xdr:from>
      <xdr:col>10</xdr:col>
      <xdr:colOff>0</xdr:colOff>
      <xdr:row>26</xdr:row>
      <xdr:rowOff>0</xdr:rowOff>
    </xdr:from>
    <xdr:to>
      <xdr:col>17</xdr:col>
      <xdr:colOff>161191</xdr:colOff>
      <xdr:row>30</xdr:row>
      <xdr:rowOff>0</xdr:rowOff>
    </xdr:to>
    <xdr:sp macro="" textlink="">
      <xdr:nvSpPr>
        <xdr:cNvPr id="111" name="円柱 37">
          <a:extLst>
            <a:ext uri="{FF2B5EF4-FFF2-40B4-BE49-F238E27FC236}">
              <a16:creationId xmlns:a16="http://schemas.microsoft.com/office/drawing/2014/main" id="{00000000-0008-0000-0500-00006F000000}"/>
            </a:ext>
          </a:extLst>
        </xdr:cNvPr>
        <xdr:cNvSpPr/>
      </xdr:nvSpPr>
      <xdr:spPr>
        <a:xfrm>
          <a:off x="485775" y="4629150"/>
          <a:ext cx="1294666"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区分値マスタ</a:t>
          </a:r>
        </a:p>
      </xdr:txBody>
    </xdr:sp>
    <xdr:clientData fLocksWithSheet="0"/>
  </xdr:twoCellAnchor>
  <xdr:twoCellAnchor editAs="oneCell">
    <xdr:from>
      <xdr:col>10</xdr:col>
      <xdr:colOff>1</xdr:colOff>
      <xdr:row>23</xdr:row>
      <xdr:rowOff>0</xdr:rowOff>
    </xdr:from>
    <xdr:to>
      <xdr:col>18</xdr:col>
      <xdr:colOff>696</xdr:colOff>
      <xdr:row>27</xdr:row>
      <xdr:rowOff>0</xdr:rowOff>
    </xdr:to>
    <xdr:sp macro="" textlink="">
      <xdr:nvSpPr>
        <xdr:cNvPr id="112" name="円柱 36">
          <a:extLst>
            <a:ext uri="{FF2B5EF4-FFF2-40B4-BE49-F238E27FC236}">
              <a16:creationId xmlns:a16="http://schemas.microsoft.com/office/drawing/2014/main" id="{00000000-0008-0000-0500-000070000000}"/>
            </a:ext>
          </a:extLst>
        </xdr:cNvPr>
        <xdr:cNvSpPr/>
      </xdr:nvSpPr>
      <xdr:spPr>
        <a:xfrm>
          <a:off x="485776" y="4114800"/>
          <a:ext cx="1296095"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荷主マスタ</a:t>
          </a:r>
        </a:p>
      </xdr:txBody>
    </xdr:sp>
    <xdr:clientData fLocksWithSheet="0"/>
  </xdr:twoCellAnchor>
  <xdr:twoCellAnchor editAs="oneCell">
    <xdr:from>
      <xdr:col>10</xdr:col>
      <xdr:colOff>0</xdr:colOff>
      <xdr:row>20</xdr:row>
      <xdr:rowOff>6321</xdr:rowOff>
    </xdr:from>
    <xdr:to>
      <xdr:col>18</xdr:col>
      <xdr:colOff>732</xdr:colOff>
      <xdr:row>24</xdr:row>
      <xdr:rowOff>0</xdr:rowOff>
    </xdr:to>
    <xdr:sp macro="" textlink="">
      <xdr:nvSpPr>
        <xdr:cNvPr id="113" name="円柱 35">
          <a:extLst>
            <a:ext uri="{FF2B5EF4-FFF2-40B4-BE49-F238E27FC236}">
              <a16:creationId xmlns:a16="http://schemas.microsoft.com/office/drawing/2014/main" id="{00000000-0008-0000-0500-000071000000}"/>
            </a:ext>
          </a:extLst>
        </xdr:cNvPr>
        <xdr:cNvSpPr/>
      </xdr:nvSpPr>
      <xdr:spPr>
        <a:xfrm>
          <a:off x="485775" y="3606771"/>
          <a:ext cx="1296132" cy="679479"/>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拠点マスタ</a:t>
          </a:r>
        </a:p>
      </xdr:txBody>
    </xdr:sp>
    <xdr:clientData fLocksWithSheet="0"/>
  </xdr:twoCellAnchor>
  <xdr:twoCellAnchor editAs="oneCell">
    <xdr:from>
      <xdr:col>10</xdr:col>
      <xdr:colOff>0</xdr:colOff>
      <xdr:row>275</xdr:row>
      <xdr:rowOff>162804</xdr:rowOff>
    </xdr:from>
    <xdr:to>
      <xdr:col>18</xdr:col>
      <xdr:colOff>696</xdr:colOff>
      <xdr:row>280</xdr:row>
      <xdr:rowOff>0</xdr:rowOff>
    </xdr:to>
    <xdr:sp macro="" textlink="">
      <xdr:nvSpPr>
        <xdr:cNvPr id="118" name="円柱 117">
          <a:extLst>
            <a:ext uri="{FF2B5EF4-FFF2-40B4-BE49-F238E27FC236}">
              <a16:creationId xmlns:a16="http://schemas.microsoft.com/office/drawing/2014/main" id="{00000000-0008-0000-0500-000076000000}"/>
            </a:ext>
          </a:extLst>
        </xdr:cNvPr>
        <xdr:cNvSpPr/>
      </xdr:nvSpPr>
      <xdr:spPr>
        <a:xfrm>
          <a:off x="1619250" y="47311554"/>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仕分拠点管理</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331</xdr:row>
      <xdr:rowOff>162804</xdr:rowOff>
    </xdr:from>
    <xdr:to>
      <xdr:col>18</xdr:col>
      <xdr:colOff>696</xdr:colOff>
      <xdr:row>336</xdr:row>
      <xdr:rowOff>0</xdr:rowOff>
    </xdr:to>
    <xdr:sp macro="" textlink="">
      <xdr:nvSpPr>
        <xdr:cNvPr id="120" name="円柱 119">
          <a:extLst>
            <a:ext uri="{FF2B5EF4-FFF2-40B4-BE49-F238E27FC236}">
              <a16:creationId xmlns:a16="http://schemas.microsoft.com/office/drawing/2014/main" id="{00000000-0008-0000-0500-000078000000}"/>
            </a:ext>
          </a:extLst>
        </xdr:cNvPr>
        <xdr:cNvSpPr/>
      </xdr:nvSpPr>
      <xdr:spPr>
        <a:xfrm>
          <a:off x="485775" y="56055504"/>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仕分拠点管理</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355</xdr:row>
      <xdr:rowOff>162804</xdr:rowOff>
    </xdr:from>
    <xdr:to>
      <xdr:col>18</xdr:col>
      <xdr:colOff>696</xdr:colOff>
      <xdr:row>360</xdr:row>
      <xdr:rowOff>0</xdr:rowOff>
    </xdr:to>
    <xdr:sp macro="" textlink="">
      <xdr:nvSpPr>
        <xdr:cNvPr id="121" name="円柱 120">
          <a:extLst>
            <a:ext uri="{FF2B5EF4-FFF2-40B4-BE49-F238E27FC236}">
              <a16:creationId xmlns:a16="http://schemas.microsoft.com/office/drawing/2014/main" id="{00000000-0008-0000-0500-000079000000}"/>
            </a:ext>
          </a:extLst>
        </xdr:cNvPr>
        <xdr:cNvSpPr/>
      </xdr:nvSpPr>
      <xdr:spPr>
        <a:xfrm>
          <a:off x="485775" y="60341754"/>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497</xdr:row>
      <xdr:rowOff>162804</xdr:rowOff>
    </xdr:from>
    <xdr:to>
      <xdr:col>18</xdr:col>
      <xdr:colOff>696</xdr:colOff>
      <xdr:row>502</xdr:row>
      <xdr:rowOff>0</xdr:rowOff>
    </xdr:to>
    <xdr:sp macro="" textlink="">
      <xdr:nvSpPr>
        <xdr:cNvPr id="135" name="円柱 134">
          <a:extLst>
            <a:ext uri="{FF2B5EF4-FFF2-40B4-BE49-F238E27FC236}">
              <a16:creationId xmlns:a16="http://schemas.microsoft.com/office/drawing/2014/main" id="{00000000-0008-0000-0500-000087000000}"/>
            </a:ext>
          </a:extLst>
        </xdr:cNvPr>
        <xdr:cNvSpPr/>
      </xdr:nvSpPr>
      <xdr:spPr>
        <a:xfrm>
          <a:off x="485775" y="90345504"/>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574</xdr:row>
      <xdr:rowOff>154158</xdr:rowOff>
    </xdr:from>
    <xdr:to>
      <xdr:col>18</xdr:col>
      <xdr:colOff>696</xdr:colOff>
      <xdr:row>578</xdr:row>
      <xdr:rowOff>162804</xdr:rowOff>
    </xdr:to>
    <xdr:sp macro="" textlink="">
      <xdr:nvSpPr>
        <xdr:cNvPr id="138" name="円柱 137">
          <a:extLst>
            <a:ext uri="{FF2B5EF4-FFF2-40B4-BE49-F238E27FC236}">
              <a16:creationId xmlns:a16="http://schemas.microsoft.com/office/drawing/2014/main" id="{00000000-0008-0000-0500-00008A000000}"/>
            </a:ext>
          </a:extLst>
        </xdr:cNvPr>
        <xdr:cNvSpPr/>
      </xdr:nvSpPr>
      <xdr:spPr>
        <a:xfrm>
          <a:off x="485775" y="90498783"/>
          <a:ext cx="1295400"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650</xdr:row>
      <xdr:rowOff>162804</xdr:rowOff>
    </xdr:from>
    <xdr:to>
      <xdr:col>18</xdr:col>
      <xdr:colOff>696</xdr:colOff>
      <xdr:row>655</xdr:row>
      <xdr:rowOff>0</xdr:rowOff>
    </xdr:to>
    <xdr:sp macro="" textlink="">
      <xdr:nvSpPr>
        <xdr:cNvPr id="145" name="円柱 144">
          <a:extLst>
            <a:ext uri="{FF2B5EF4-FFF2-40B4-BE49-F238E27FC236}">
              <a16:creationId xmlns:a16="http://schemas.microsoft.com/office/drawing/2014/main" id="{00000000-0008-0000-0500-000091000000}"/>
            </a:ext>
          </a:extLst>
        </xdr:cNvPr>
        <xdr:cNvSpPr/>
      </xdr:nvSpPr>
      <xdr:spPr>
        <a:xfrm>
          <a:off x="485775" y="120349254"/>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121</xdr:row>
      <xdr:rowOff>0</xdr:rowOff>
    </xdr:from>
    <xdr:to>
      <xdr:col>17</xdr:col>
      <xdr:colOff>161924</xdr:colOff>
      <xdr:row>124</xdr:row>
      <xdr:rowOff>171449</xdr:rowOff>
    </xdr:to>
    <xdr:sp macro="" textlink="">
      <xdr:nvSpPr>
        <xdr:cNvPr id="146" name="円柱 145">
          <a:extLst>
            <a:ext uri="{FF2B5EF4-FFF2-40B4-BE49-F238E27FC236}">
              <a16:creationId xmlns:a16="http://schemas.microsoft.com/office/drawing/2014/main" id="{00000000-0008-0000-0500-000092000000}"/>
            </a:ext>
          </a:extLst>
        </xdr:cNvPr>
        <xdr:cNvSpPr/>
      </xdr:nvSpPr>
      <xdr:spPr>
        <a:xfrm>
          <a:off x="485775" y="105089325"/>
          <a:ext cx="1295399" cy="685799"/>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拠点マスタ</a:t>
          </a:r>
        </a:p>
      </xdr:txBody>
    </xdr:sp>
    <xdr:clientData fLocksWithSheet="0"/>
  </xdr:twoCellAnchor>
  <xdr:twoCellAnchor editAs="oneCell">
    <xdr:from>
      <xdr:col>10</xdr:col>
      <xdr:colOff>0</xdr:colOff>
      <xdr:row>143</xdr:row>
      <xdr:rowOff>0</xdr:rowOff>
    </xdr:from>
    <xdr:to>
      <xdr:col>18</xdr:col>
      <xdr:colOff>696</xdr:colOff>
      <xdr:row>147</xdr:row>
      <xdr:rowOff>8646</xdr:rowOff>
    </xdr:to>
    <xdr:sp macro="" textlink="">
      <xdr:nvSpPr>
        <xdr:cNvPr id="147" name="円柱 146">
          <a:extLst>
            <a:ext uri="{FF2B5EF4-FFF2-40B4-BE49-F238E27FC236}">
              <a16:creationId xmlns:a16="http://schemas.microsoft.com/office/drawing/2014/main" id="{00000000-0008-0000-0500-000093000000}"/>
            </a:ext>
          </a:extLst>
        </xdr:cNvPr>
        <xdr:cNvSpPr/>
      </xdr:nvSpPr>
      <xdr:spPr>
        <a:xfrm>
          <a:off x="485775" y="107832525"/>
          <a:ext cx="1295400"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荷主マスタ</a:t>
          </a:r>
        </a:p>
      </xdr:txBody>
    </xdr:sp>
    <xdr:clientData fLocksWithSheet="0"/>
  </xdr:twoCellAnchor>
  <xdr:twoCellAnchor editAs="oneCell">
    <xdr:from>
      <xdr:col>10</xdr:col>
      <xdr:colOff>0</xdr:colOff>
      <xdr:row>165</xdr:row>
      <xdr:rowOff>162804</xdr:rowOff>
    </xdr:from>
    <xdr:to>
      <xdr:col>18</xdr:col>
      <xdr:colOff>696</xdr:colOff>
      <xdr:row>170</xdr:row>
      <xdr:rowOff>464</xdr:rowOff>
    </xdr:to>
    <xdr:sp macro="" textlink="">
      <xdr:nvSpPr>
        <xdr:cNvPr id="150" name="円柱 149">
          <a:extLst>
            <a:ext uri="{FF2B5EF4-FFF2-40B4-BE49-F238E27FC236}">
              <a16:creationId xmlns:a16="http://schemas.microsoft.com/office/drawing/2014/main" id="{00000000-0008-0000-0500-000096000000}"/>
            </a:ext>
          </a:extLst>
        </xdr:cNvPr>
        <xdr:cNvSpPr/>
      </xdr:nvSpPr>
      <xdr:spPr>
        <a:xfrm>
          <a:off x="485775" y="114510429"/>
          <a:ext cx="1295400"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ラインマスタ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190</xdr:row>
      <xdr:rowOff>162804</xdr:rowOff>
    </xdr:from>
    <xdr:to>
      <xdr:col>18</xdr:col>
      <xdr:colOff>696</xdr:colOff>
      <xdr:row>195</xdr:row>
      <xdr:rowOff>0</xdr:rowOff>
    </xdr:to>
    <xdr:sp macro="" textlink="">
      <xdr:nvSpPr>
        <xdr:cNvPr id="151" name="円柱 150">
          <a:extLst>
            <a:ext uri="{FF2B5EF4-FFF2-40B4-BE49-F238E27FC236}">
              <a16:creationId xmlns:a16="http://schemas.microsoft.com/office/drawing/2014/main" id="{00000000-0008-0000-0500-000097000000}"/>
            </a:ext>
          </a:extLst>
        </xdr:cNvPr>
        <xdr:cNvSpPr/>
      </xdr:nvSpPr>
      <xdr:spPr>
        <a:xfrm>
          <a:off x="485775" y="117939429"/>
          <a:ext cx="1295400"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ブロックマスタ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216</xdr:row>
      <xdr:rowOff>162804</xdr:rowOff>
    </xdr:from>
    <xdr:to>
      <xdr:col>18</xdr:col>
      <xdr:colOff>696</xdr:colOff>
      <xdr:row>221</xdr:row>
      <xdr:rowOff>0</xdr:rowOff>
    </xdr:to>
    <xdr:sp macro="" textlink="">
      <xdr:nvSpPr>
        <xdr:cNvPr id="154" name="円柱 153">
          <a:extLst>
            <a:ext uri="{FF2B5EF4-FFF2-40B4-BE49-F238E27FC236}">
              <a16:creationId xmlns:a16="http://schemas.microsoft.com/office/drawing/2014/main" id="{00000000-0008-0000-0500-00009A000000}"/>
            </a:ext>
          </a:extLst>
        </xdr:cNvPr>
        <xdr:cNvSpPr/>
      </xdr:nvSpPr>
      <xdr:spPr>
        <a:xfrm>
          <a:off x="485775" y="135951204"/>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パラメータマスタ</a:t>
          </a:r>
        </a:p>
      </xdr:txBody>
    </xdr:sp>
    <xdr:clientData fLocksWithSheet="0"/>
  </xdr:twoCellAnchor>
  <xdr:twoCellAnchor editAs="oneCell">
    <xdr:from>
      <xdr:col>10</xdr:col>
      <xdr:colOff>0</xdr:colOff>
      <xdr:row>214</xdr:row>
      <xdr:rowOff>0</xdr:rowOff>
    </xdr:from>
    <xdr:to>
      <xdr:col>18</xdr:col>
      <xdr:colOff>696</xdr:colOff>
      <xdr:row>218</xdr:row>
      <xdr:rowOff>8646</xdr:rowOff>
    </xdr:to>
    <xdr:sp macro="" textlink="">
      <xdr:nvSpPr>
        <xdr:cNvPr id="155" name="円柱 154">
          <a:extLst>
            <a:ext uri="{FF2B5EF4-FFF2-40B4-BE49-F238E27FC236}">
              <a16:creationId xmlns:a16="http://schemas.microsoft.com/office/drawing/2014/main" id="{00000000-0008-0000-0500-00009B000000}"/>
            </a:ext>
          </a:extLst>
        </xdr:cNvPr>
        <xdr:cNvSpPr/>
      </xdr:nvSpPr>
      <xdr:spPr>
        <a:xfrm>
          <a:off x="485775" y="110575725"/>
          <a:ext cx="1295400"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荷主拠点マスタ</a:t>
          </a:r>
        </a:p>
      </xdr:txBody>
    </xdr:sp>
    <xdr:clientData fLocksWithSheet="0"/>
  </xdr:twoCellAnchor>
  <xdr:twoCellAnchor editAs="oneCell">
    <xdr:from>
      <xdr:col>10</xdr:col>
      <xdr:colOff>0</xdr:colOff>
      <xdr:row>2013</xdr:row>
      <xdr:rowOff>0</xdr:rowOff>
    </xdr:from>
    <xdr:to>
      <xdr:col>18</xdr:col>
      <xdr:colOff>696</xdr:colOff>
      <xdr:row>2017</xdr:row>
      <xdr:rowOff>464</xdr:rowOff>
    </xdr:to>
    <xdr:sp macro="" textlink="">
      <xdr:nvSpPr>
        <xdr:cNvPr id="160" name="円柱 159">
          <a:extLst>
            <a:ext uri="{FF2B5EF4-FFF2-40B4-BE49-F238E27FC236}">
              <a16:creationId xmlns:a16="http://schemas.microsoft.com/office/drawing/2014/main" id="{00000000-0008-0000-0500-0000A0000000}"/>
            </a:ext>
          </a:extLst>
        </xdr:cNvPr>
        <xdr:cNvSpPr/>
      </xdr:nvSpPr>
      <xdr:spPr>
        <a:xfrm>
          <a:off x="485775" y="361911900"/>
          <a:ext cx="1296096" cy="686264"/>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拠点採番マスタ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oneCellAnchor>
    <xdr:from>
      <xdr:col>10</xdr:col>
      <xdr:colOff>0</xdr:colOff>
      <xdr:row>901</xdr:row>
      <xdr:rowOff>0</xdr:rowOff>
    </xdr:from>
    <xdr:ext cx="1296096" cy="694446"/>
    <xdr:sp macro="" textlink="">
      <xdr:nvSpPr>
        <xdr:cNvPr id="25" name="円柱 24">
          <a:extLst>
            <a:ext uri="{FF2B5EF4-FFF2-40B4-BE49-F238E27FC236}">
              <a16:creationId xmlns:a16="http://schemas.microsoft.com/office/drawing/2014/main" id="{00000000-0008-0000-0500-000019000000}"/>
            </a:ext>
          </a:extLst>
        </xdr:cNvPr>
        <xdr:cNvSpPr/>
      </xdr:nvSpPr>
      <xdr:spPr>
        <a:xfrm>
          <a:off x="485775" y="1793367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段ボール情報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73</xdr:col>
      <xdr:colOff>0</xdr:colOff>
      <xdr:row>919</xdr:row>
      <xdr:rowOff>0</xdr:rowOff>
    </xdr:from>
    <xdr:ext cx="1296096" cy="694446"/>
    <xdr:sp macro="" textlink="">
      <xdr:nvSpPr>
        <xdr:cNvPr id="65" name="円柱 64">
          <a:extLst>
            <a:ext uri="{FF2B5EF4-FFF2-40B4-BE49-F238E27FC236}">
              <a16:creationId xmlns:a16="http://schemas.microsoft.com/office/drawing/2014/main" id="{00000000-0008-0000-0500-000041000000}"/>
            </a:ext>
          </a:extLst>
        </xdr:cNvPr>
        <xdr:cNvSpPr/>
      </xdr:nvSpPr>
      <xdr:spPr>
        <a:xfrm>
          <a:off x="10772775" y="1825942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段ボール情報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73</xdr:col>
      <xdr:colOff>0</xdr:colOff>
      <xdr:row>942</xdr:row>
      <xdr:rowOff>0</xdr:rowOff>
    </xdr:from>
    <xdr:ext cx="1296096" cy="685800"/>
    <xdr:sp macro="" textlink="">
      <xdr:nvSpPr>
        <xdr:cNvPr id="66" name="円柱 65">
          <a:extLst>
            <a:ext uri="{FF2B5EF4-FFF2-40B4-BE49-F238E27FC236}">
              <a16:creationId xmlns:a16="http://schemas.microsoft.com/office/drawing/2014/main" id="{00000000-0008-0000-0500-000042000000}"/>
            </a:ext>
          </a:extLst>
        </xdr:cNvPr>
        <xdr:cNvSpPr/>
      </xdr:nvSpPr>
      <xdr:spPr>
        <a:xfrm>
          <a:off x="10687050" y="199901175"/>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ケース明細情報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73</xdr:col>
      <xdr:colOff>0</xdr:colOff>
      <xdr:row>968</xdr:row>
      <xdr:rowOff>0</xdr:rowOff>
    </xdr:from>
    <xdr:ext cx="1296096" cy="685800"/>
    <xdr:sp macro="" textlink="">
      <xdr:nvSpPr>
        <xdr:cNvPr id="67" name="円柱 66">
          <a:extLst>
            <a:ext uri="{FF2B5EF4-FFF2-40B4-BE49-F238E27FC236}">
              <a16:creationId xmlns:a16="http://schemas.microsoft.com/office/drawing/2014/main" id="{00000000-0008-0000-0500-000043000000}"/>
            </a:ext>
          </a:extLst>
        </xdr:cNvPr>
        <xdr:cNvSpPr/>
      </xdr:nvSpPr>
      <xdr:spPr>
        <a:xfrm>
          <a:off x="10687050" y="204530325"/>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在庫調査補正情報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9</xdr:col>
      <xdr:colOff>161229</xdr:colOff>
      <xdr:row>1113</xdr:row>
      <xdr:rowOff>0</xdr:rowOff>
    </xdr:from>
    <xdr:ext cx="1296096" cy="694446"/>
    <xdr:sp macro="" textlink="">
      <xdr:nvSpPr>
        <xdr:cNvPr id="73" name="円柱 72">
          <a:extLst>
            <a:ext uri="{FF2B5EF4-FFF2-40B4-BE49-F238E27FC236}">
              <a16:creationId xmlns:a16="http://schemas.microsoft.com/office/drawing/2014/main" id="{00000000-0008-0000-0500-000049000000}"/>
            </a:ext>
          </a:extLst>
        </xdr:cNvPr>
        <xdr:cNvSpPr/>
      </xdr:nvSpPr>
      <xdr:spPr>
        <a:xfrm>
          <a:off x="485079" y="2074545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1110</xdr:row>
      <xdr:rowOff>0</xdr:rowOff>
    </xdr:from>
    <xdr:ext cx="1296096" cy="694446"/>
    <xdr:sp macro="" textlink="">
      <xdr:nvSpPr>
        <xdr:cNvPr id="74" name="円柱 73">
          <a:extLst>
            <a:ext uri="{FF2B5EF4-FFF2-40B4-BE49-F238E27FC236}">
              <a16:creationId xmlns:a16="http://schemas.microsoft.com/office/drawing/2014/main" id="{00000000-0008-0000-0500-00004A000000}"/>
            </a:ext>
          </a:extLst>
        </xdr:cNvPr>
        <xdr:cNvSpPr/>
      </xdr:nvSpPr>
      <xdr:spPr>
        <a:xfrm>
          <a:off x="485775" y="2040255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twoCellAnchor editAs="oneCell">
    <xdr:from>
      <xdr:col>10</xdr:col>
      <xdr:colOff>0</xdr:colOff>
      <xdr:row>1089</xdr:row>
      <xdr:rowOff>0</xdr:rowOff>
    </xdr:from>
    <xdr:to>
      <xdr:col>18</xdr:col>
      <xdr:colOff>696</xdr:colOff>
      <xdr:row>1093</xdr:row>
      <xdr:rowOff>0</xdr:rowOff>
    </xdr:to>
    <xdr:sp macro="" textlink="">
      <xdr:nvSpPr>
        <xdr:cNvPr id="75" name="円柱 74">
          <a:extLst>
            <a:ext uri="{FF2B5EF4-FFF2-40B4-BE49-F238E27FC236}">
              <a16:creationId xmlns:a16="http://schemas.microsoft.com/office/drawing/2014/main" id="{00000000-0008-0000-0500-00004B000000}"/>
            </a:ext>
          </a:extLst>
        </xdr:cNvPr>
        <xdr:cNvSpPr/>
      </xdr:nvSpPr>
      <xdr:spPr>
        <a:xfrm>
          <a:off x="485775" y="219960825"/>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仕分拠点管理</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oneCellAnchor>
    <xdr:from>
      <xdr:col>10</xdr:col>
      <xdr:colOff>0</xdr:colOff>
      <xdr:row>945</xdr:row>
      <xdr:rowOff>0</xdr:rowOff>
    </xdr:from>
    <xdr:ext cx="1296096" cy="694446"/>
    <xdr:sp macro="" textlink="">
      <xdr:nvSpPr>
        <xdr:cNvPr id="109" name="円柱 108">
          <a:extLst>
            <a:ext uri="{FF2B5EF4-FFF2-40B4-BE49-F238E27FC236}">
              <a16:creationId xmlns:a16="http://schemas.microsoft.com/office/drawing/2014/main" id="{00000000-0008-0000-0500-00006D000000}"/>
            </a:ext>
          </a:extLst>
        </xdr:cNvPr>
        <xdr:cNvSpPr/>
      </xdr:nvSpPr>
      <xdr:spPr>
        <a:xfrm>
          <a:off x="485775" y="1904809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追跡情報</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73</xdr:col>
      <xdr:colOff>0</xdr:colOff>
      <xdr:row>964</xdr:row>
      <xdr:rowOff>162804</xdr:rowOff>
    </xdr:from>
    <xdr:ext cx="1296096" cy="694446"/>
    <xdr:sp macro="" textlink="">
      <xdr:nvSpPr>
        <xdr:cNvPr id="163" name="円柱 162">
          <a:extLst>
            <a:ext uri="{FF2B5EF4-FFF2-40B4-BE49-F238E27FC236}">
              <a16:creationId xmlns:a16="http://schemas.microsoft.com/office/drawing/2014/main" id="{00000000-0008-0000-0500-0000A3000000}"/>
            </a:ext>
          </a:extLst>
        </xdr:cNvPr>
        <xdr:cNvSpPr/>
      </xdr:nvSpPr>
      <xdr:spPr>
        <a:xfrm>
          <a:off x="10687050" y="203321529"/>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追跡情報</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twoCellAnchor editAs="oneCell">
    <xdr:from>
      <xdr:col>10</xdr:col>
      <xdr:colOff>0</xdr:colOff>
      <xdr:row>677</xdr:row>
      <xdr:rowOff>162804</xdr:rowOff>
    </xdr:from>
    <xdr:to>
      <xdr:col>18</xdr:col>
      <xdr:colOff>696</xdr:colOff>
      <xdr:row>682</xdr:row>
      <xdr:rowOff>0</xdr:rowOff>
    </xdr:to>
    <xdr:sp macro="" textlink="">
      <xdr:nvSpPr>
        <xdr:cNvPr id="14" name="円柱 13">
          <a:extLst>
            <a:ext uri="{FF2B5EF4-FFF2-40B4-BE49-F238E27FC236}">
              <a16:creationId xmlns:a16="http://schemas.microsoft.com/office/drawing/2014/main" id="{00000000-0008-0000-0500-00000E000000}"/>
            </a:ext>
          </a:extLst>
        </xdr:cNvPr>
        <xdr:cNvSpPr/>
      </xdr:nvSpPr>
      <xdr:spPr>
        <a:xfrm>
          <a:off x="485775" y="124978404"/>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oneCellAnchor>
    <xdr:from>
      <xdr:col>10</xdr:col>
      <xdr:colOff>0</xdr:colOff>
      <xdr:row>414</xdr:row>
      <xdr:rowOff>162804</xdr:rowOff>
    </xdr:from>
    <xdr:ext cx="1296096" cy="694446"/>
    <xdr:sp macro="" textlink="">
      <xdr:nvSpPr>
        <xdr:cNvPr id="197" name="円柱 196">
          <a:extLst>
            <a:ext uri="{FF2B5EF4-FFF2-40B4-BE49-F238E27FC236}">
              <a16:creationId xmlns:a16="http://schemas.microsoft.com/office/drawing/2014/main" id="{00000000-0008-0000-0500-0000C5000000}"/>
            </a:ext>
          </a:extLst>
        </xdr:cNvPr>
        <xdr:cNvSpPr/>
      </xdr:nvSpPr>
      <xdr:spPr>
        <a:xfrm>
          <a:off x="485775" y="56055504"/>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仕分拠点管理</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twoCellAnchor editAs="oneCell">
    <xdr:from>
      <xdr:col>10</xdr:col>
      <xdr:colOff>0</xdr:colOff>
      <xdr:row>250</xdr:row>
      <xdr:rowOff>0</xdr:rowOff>
    </xdr:from>
    <xdr:to>
      <xdr:col>18</xdr:col>
      <xdr:colOff>0</xdr:colOff>
      <xdr:row>254</xdr:row>
      <xdr:rowOff>0</xdr:rowOff>
    </xdr:to>
    <xdr:sp macro="" textlink="">
      <xdr:nvSpPr>
        <xdr:cNvPr id="96" name="円柱 95">
          <a:extLst>
            <a:ext uri="{FF2B5EF4-FFF2-40B4-BE49-F238E27FC236}">
              <a16:creationId xmlns:a16="http://schemas.microsoft.com/office/drawing/2014/main" id="{00000000-0008-0000-0500-000060000000}"/>
            </a:ext>
          </a:extLst>
        </xdr:cNvPr>
        <xdr:cNvSpPr/>
      </xdr:nvSpPr>
      <xdr:spPr>
        <a:xfrm>
          <a:off x="485775" y="428625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247</xdr:row>
      <xdr:rowOff>0</xdr:rowOff>
    </xdr:from>
    <xdr:to>
      <xdr:col>18</xdr:col>
      <xdr:colOff>0</xdr:colOff>
      <xdr:row>251</xdr:row>
      <xdr:rowOff>8647</xdr:rowOff>
    </xdr:to>
    <xdr:sp macro="" textlink="">
      <xdr:nvSpPr>
        <xdr:cNvPr id="114" name="円柱 113">
          <a:extLst>
            <a:ext uri="{FF2B5EF4-FFF2-40B4-BE49-F238E27FC236}">
              <a16:creationId xmlns:a16="http://schemas.microsoft.com/office/drawing/2014/main" id="{00000000-0008-0000-0500-000072000000}"/>
            </a:ext>
          </a:extLst>
        </xdr:cNvPr>
        <xdr:cNvSpPr/>
      </xdr:nvSpPr>
      <xdr:spPr>
        <a:xfrm>
          <a:off x="485775" y="42348150"/>
          <a:ext cx="1295400" cy="694447"/>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244</xdr:row>
      <xdr:rowOff>0</xdr:rowOff>
    </xdr:from>
    <xdr:to>
      <xdr:col>18</xdr:col>
      <xdr:colOff>0</xdr:colOff>
      <xdr:row>248</xdr:row>
      <xdr:rowOff>0</xdr:rowOff>
    </xdr:to>
    <xdr:sp macro="" textlink="">
      <xdr:nvSpPr>
        <xdr:cNvPr id="115" name="円柱 114">
          <a:extLst>
            <a:ext uri="{FF2B5EF4-FFF2-40B4-BE49-F238E27FC236}">
              <a16:creationId xmlns:a16="http://schemas.microsoft.com/office/drawing/2014/main" id="{00000000-0008-0000-0500-000073000000}"/>
            </a:ext>
          </a:extLst>
        </xdr:cNvPr>
        <xdr:cNvSpPr/>
      </xdr:nvSpPr>
      <xdr:spPr>
        <a:xfrm>
          <a:off x="485775" y="418338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306</xdr:row>
      <xdr:rowOff>0</xdr:rowOff>
    </xdr:from>
    <xdr:to>
      <xdr:col>18</xdr:col>
      <xdr:colOff>696</xdr:colOff>
      <xdr:row>310</xdr:row>
      <xdr:rowOff>8646</xdr:rowOff>
    </xdr:to>
    <xdr:sp macro="" textlink="">
      <xdr:nvSpPr>
        <xdr:cNvPr id="157" name="円柱 156">
          <a:extLst>
            <a:ext uri="{FF2B5EF4-FFF2-40B4-BE49-F238E27FC236}">
              <a16:creationId xmlns:a16="http://schemas.microsoft.com/office/drawing/2014/main" id="{00000000-0008-0000-0500-00009D000000}"/>
            </a:ext>
          </a:extLst>
        </xdr:cNvPr>
        <xdr:cNvSpPr/>
      </xdr:nvSpPr>
      <xdr:spPr>
        <a:xfrm>
          <a:off x="485775" y="5246370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303</xdr:row>
      <xdr:rowOff>0</xdr:rowOff>
    </xdr:from>
    <xdr:to>
      <xdr:col>18</xdr:col>
      <xdr:colOff>696</xdr:colOff>
      <xdr:row>307</xdr:row>
      <xdr:rowOff>8646</xdr:rowOff>
    </xdr:to>
    <xdr:sp macro="" textlink="">
      <xdr:nvSpPr>
        <xdr:cNvPr id="158" name="円柱 157">
          <a:extLst>
            <a:ext uri="{FF2B5EF4-FFF2-40B4-BE49-F238E27FC236}">
              <a16:creationId xmlns:a16="http://schemas.microsoft.com/office/drawing/2014/main" id="{00000000-0008-0000-0500-00009E000000}"/>
            </a:ext>
          </a:extLst>
        </xdr:cNvPr>
        <xdr:cNvSpPr/>
      </xdr:nvSpPr>
      <xdr:spPr>
        <a:xfrm>
          <a:off x="485775" y="5194935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300</xdr:row>
      <xdr:rowOff>0</xdr:rowOff>
    </xdr:from>
    <xdr:to>
      <xdr:col>18</xdr:col>
      <xdr:colOff>696</xdr:colOff>
      <xdr:row>304</xdr:row>
      <xdr:rowOff>8646</xdr:rowOff>
    </xdr:to>
    <xdr:sp macro="" textlink="">
      <xdr:nvSpPr>
        <xdr:cNvPr id="159" name="円柱 158">
          <a:extLst>
            <a:ext uri="{FF2B5EF4-FFF2-40B4-BE49-F238E27FC236}">
              <a16:creationId xmlns:a16="http://schemas.microsoft.com/office/drawing/2014/main" id="{00000000-0008-0000-0500-00009F000000}"/>
            </a:ext>
          </a:extLst>
        </xdr:cNvPr>
        <xdr:cNvSpPr/>
      </xdr:nvSpPr>
      <xdr:spPr>
        <a:xfrm>
          <a:off x="485775" y="5143500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389</xdr:row>
      <xdr:rowOff>0</xdr:rowOff>
    </xdr:from>
    <xdr:to>
      <xdr:col>18</xdr:col>
      <xdr:colOff>0</xdr:colOff>
      <xdr:row>393</xdr:row>
      <xdr:rowOff>0</xdr:rowOff>
    </xdr:to>
    <xdr:sp macro="" textlink="">
      <xdr:nvSpPr>
        <xdr:cNvPr id="195" name="円柱 194">
          <a:extLst>
            <a:ext uri="{FF2B5EF4-FFF2-40B4-BE49-F238E27FC236}">
              <a16:creationId xmlns:a16="http://schemas.microsoft.com/office/drawing/2014/main" id="{00000000-0008-0000-0500-0000C3000000}"/>
            </a:ext>
          </a:extLst>
        </xdr:cNvPr>
        <xdr:cNvSpPr/>
      </xdr:nvSpPr>
      <xdr:spPr>
        <a:xfrm>
          <a:off x="485775" y="6669405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386</xdr:row>
      <xdr:rowOff>0</xdr:rowOff>
    </xdr:from>
    <xdr:to>
      <xdr:col>18</xdr:col>
      <xdr:colOff>696</xdr:colOff>
      <xdr:row>390</xdr:row>
      <xdr:rowOff>8646</xdr:rowOff>
    </xdr:to>
    <xdr:sp macro="" textlink="">
      <xdr:nvSpPr>
        <xdr:cNvPr id="196" name="円柱 195">
          <a:extLst>
            <a:ext uri="{FF2B5EF4-FFF2-40B4-BE49-F238E27FC236}">
              <a16:creationId xmlns:a16="http://schemas.microsoft.com/office/drawing/2014/main" id="{00000000-0008-0000-0500-0000C4000000}"/>
            </a:ext>
          </a:extLst>
        </xdr:cNvPr>
        <xdr:cNvSpPr/>
      </xdr:nvSpPr>
      <xdr:spPr>
        <a:xfrm>
          <a:off x="485775" y="6617970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383</xdr:row>
      <xdr:rowOff>0</xdr:rowOff>
    </xdr:from>
    <xdr:to>
      <xdr:col>18</xdr:col>
      <xdr:colOff>696</xdr:colOff>
      <xdr:row>387</xdr:row>
      <xdr:rowOff>8646</xdr:rowOff>
    </xdr:to>
    <xdr:sp macro="" textlink="">
      <xdr:nvSpPr>
        <xdr:cNvPr id="217" name="円柱 216">
          <a:extLst>
            <a:ext uri="{FF2B5EF4-FFF2-40B4-BE49-F238E27FC236}">
              <a16:creationId xmlns:a16="http://schemas.microsoft.com/office/drawing/2014/main" id="{00000000-0008-0000-0500-0000D9000000}"/>
            </a:ext>
          </a:extLst>
        </xdr:cNvPr>
        <xdr:cNvSpPr/>
      </xdr:nvSpPr>
      <xdr:spPr>
        <a:xfrm>
          <a:off x="485775" y="6566535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472</xdr:row>
      <xdr:rowOff>0</xdr:rowOff>
    </xdr:from>
    <xdr:to>
      <xdr:col>18</xdr:col>
      <xdr:colOff>0</xdr:colOff>
      <xdr:row>476</xdr:row>
      <xdr:rowOff>0</xdr:rowOff>
    </xdr:to>
    <xdr:sp macro="" textlink="">
      <xdr:nvSpPr>
        <xdr:cNvPr id="223" name="円柱 222">
          <a:extLst>
            <a:ext uri="{FF2B5EF4-FFF2-40B4-BE49-F238E27FC236}">
              <a16:creationId xmlns:a16="http://schemas.microsoft.com/office/drawing/2014/main" id="{00000000-0008-0000-0500-0000DF000000}"/>
            </a:ext>
          </a:extLst>
        </xdr:cNvPr>
        <xdr:cNvSpPr/>
      </xdr:nvSpPr>
      <xdr:spPr>
        <a:xfrm>
          <a:off x="485775" y="860679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469</xdr:row>
      <xdr:rowOff>0</xdr:rowOff>
    </xdr:from>
    <xdr:to>
      <xdr:col>18</xdr:col>
      <xdr:colOff>696</xdr:colOff>
      <xdr:row>473</xdr:row>
      <xdr:rowOff>8646</xdr:rowOff>
    </xdr:to>
    <xdr:sp macro="" textlink="">
      <xdr:nvSpPr>
        <xdr:cNvPr id="224" name="円柱 223">
          <a:extLst>
            <a:ext uri="{FF2B5EF4-FFF2-40B4-BE49-F238E27FC236}">
              <a16:creationId xmlns:a16="http://schemas.microsoft.com/office/drawing/2014/main" id="{00000000-0008-0000-0500-0000E0000000}"/>
            </a:ext>
          </a:extLst>
        </xdr:cNvPr>
        <xdr:cNvSpPr/>
      </xdr:nvSpPr>
      <xdr:spPr>
        <a:xfrm>
          <a:off x="485775" y="8555355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466</xdr:row>
      <xdr:rowOff>0</xdr:rowOff>
    </xdr:from>
    <xdr:to>
      <xdr:col>18</xdr:col>
      <xdr:colOff>696</xdr:colOff>
      <xdr:row>470</xdr:row>
      <xdr:rowOff>8646</xdr:rowOff>
    </xdr:to>
    <xdr:sp macro="" textlink="">
      <xdr:nvSpPr>
        <xdr:cNvPr id="225" name="円柱 224">
          <a:extLst>
            <a:ext uri="{FF2B5EF4-FFF2-40B4-BE49-F238E27FC236}">
              <a16:creationId xmlns:a16="http://schemas.microsoft.com/office/drawing/2014/main" id="{00000000-0008-0000-0500-0000E1000000}"/>
            </a:ext>
          </a:extLst>
        </xdr:cNvPr>
        <xdr:cNvSpPr/>
      </xdr:nvSpPr>
      <xdr:spPr>
        <a:xfrm>
          <a:off x="485775" y="8503920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441</xdr:row>
      <xdr:rowOff>162804</xdr:rowOff>
    </xdr:from>
    <xdr:to>
      <xdr:col>18</xdr:col>
      <xdr:colOff>696</xdr:colOff>
      <xdr:row>446</xdr:row>
      <xdr:rowOff>0</xdr:rowOff>
    </xdr:to>
    <xdr:sp macro="" textlink="">
      <xdr:nvSpPr>
        <xdr:cNvPr id="230" name="円柱 229">
          <a:extLst>
            <a:ext uri="{FF2B5EF4-FFF2-40B4-BE49-F238E27FC236}">
              <a16:creationId xmlns:a16="http://schemas.microsoft.com/office/drawing/2014/main" id="{00000000-0008-0000-0500-0000E6000000}"/>
            </a:ext>
          </a:extLst>
        </xdr:cNvPr>
        <xdr:cNvSpPr/>
      </xdr:nvSpPr>
      <xdr:spPr>
        <a:xfrm>
          <a:off x="485775" y="757722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仕分中</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twoCellAnchor>
  <xdr:twoCellAnchor editAs="oneCell">
    <xdr:from>
      <xdr:col>10</xdr:col>
      <xdr:colOff>696</xdr:colOff>
      <xdr:row>439</xdr:row>
      <xdr:rowOff>0</xdr:rowOff>
    </xdr:from>
    <xdr:to>
      <xdr:col>18</xdr:col>
      <xdr:colOff>1392</xdr:colOff>
      <xdr:row>443</xdr:row>
      <xdr:rowOff>8646</xdr:rowOff>
    </xdr:to>
    <xdr:sp macro="" textlink="">
      <xdr:nvSpPr>
        <xdr:cNvPr id="231" name="円柱 230">
          <a:extLst>
            <a:ext uri="{FF2B5EF4-FFF2-40B4-BE49-F238E27FC236}">
              <a16:creationId xmlns:a16="http://schemas.microsoft.com/office/drawing/2014/main" id="{00000000-0008-0000-0500-0000E7000000}"/>
            </a:ext>
          </a:extLst>
        </xdr:cNvPr>
        <xdr:cNvSpPr/>
      </xdr:nvSpPr>
      <xdr:spPr>
        <a:xfrm>
          <a:off x="486471" y="7526655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532</xdr:row>
      <xdr:rowOff>0</xdr:rowOff>
    </xdr:from>
    <xdr:to>
      <xdr:col>18</xdr:col>
      <xdr:colOff>696</xdr:colOff>
      <xdr:row>536</xdr:row>
      <xdr:rowOff>8646</xdr:rowOff>
    </xdr:to>
    <xdr:sp macro="" textlink="">
      <xdr:nvSpPr>
        <xdr:cNvPr id="237" name="円柱 236">
          <a:extLst>
            <a:ext uri="{FF2B5EF4-FFF2-40B4-BE49-F238E27FC236}">
              <a16:creationId xmlns:a16="http://schemas.microsoft.com/office/drawing/2014/main" id="{00000000-0008-0000-0500-0000ED000000}"/>
            </a:ext>
          </a:extLst>
        </xdr:cNvPr>
        <xdr:cNvSpPr/>
      </xdr:nvSpPr>
      <xdr:spPr>
        <a:xfrm>
          <a:off x="485775" y="9121140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棚卸指示</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529</xdr:row>
      <xdr:rowOff>0</xdr:rowOff>
    </xdr:from>
    <xdr:to>
      <xdr:col>18</xdr:col>
      <xdr:colOff>696</xdr:colOff>
      <xdr:row>533</xdr:row>
      <xdr:rowOff>8646</xdr:rowOff>
    </xdr:to>
    <xdr:sp macro="" textlink="">
      <xdr:nvSpPr>
        <xdr:cNvPr id="238" name="円柱 237">
          <a:extLst>
            <a:ext uri="{FF2B5EF4-FFF2-40B4-BE49-F238E27FC236}">
              <a16:creationId xmlns:a16="http://schemas.microsoft.com/office/drawing/2014/main" id="{00000000-0008-0000-0500-0000EE000000}"/>
            </a:ext>
          </a:extLst>
        </xdr:cNvPr>
        <xdr:cNvSpPr/>
      </xdr:nvSpPr>
      <xdr:spPr>
        <a:xfrm>
          <a:off x="485775" y="9069705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棚卸ボディ</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526</xdr:row>
      <xdr:rowOff>0</xdr:rowOff>
    </xdr:from>
    <xdr:to>
      <xdr:col>18</xdr:col>
      <xdr:colOff>696</xdr:colOff>
      <xdr:row>530</xdr:row>
      <xdr:rowOff>8646</xdr:rowOff>
    </xdr:to>
    <xdr:sp macro="" textlink="">
      <xdr:nvSpPr>
        <xdr:cNvPr id="239" name="円柱 238">
          <a:extLst>
            <a:ext uri="{FF2B5EF4-FFF2-40B4-BE49-F238E27FC236}">
              <a16:creationId xmlns:a16="http://schemas.microsoft.com/office/drawing/2014/main" id="{00000000-0008-0000-0500-0000EF000000}"/>
            </a:ext>
          </a:extLst>
        </xdr:cNvPr>
        <xdr:cNvSpPr/>
      </xdr:nvSpPr>
      <xdr:spPr>
        <a:xfrm>
          <a:off x="485775" y="9018270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523</xdr:row>
      <xdr:rowOff>0</xdr:rowOff>
    </xdr:from>
    <xdr:to>
      <xdr:col>18</xdr:col>
      <xdr:colOff>696</xdr:colOff>
      <xdr:row>527</xdr:row>
      <xdr:rowOff>8646</xdr:rowOff>
    </xdr:to>
    <xdr:sp macro="" textlink="">
      <xdr:nvSpPr>
        <xdr:cNvPr id="240" name="円柱 239">
          <a:extLst>
            <a:ext uri="{FF2B5EF4-FFF2-40B4-BE49-F238E27FC236}">
              <a16:creationId xmlns:a16="http://schemas.microsoft.com/office/drawing/2014/main" id="{00000000-0008-0000-0500-0000F0000000}"/>
            </a:ext>
          </a:extLst>
        </xdr:cNvPr>
        <xdr:cNvSpPr/>
      </xdr:nvSpPr>
      <xdr:spPr>
        <a:xfrm>
          <a:off x="485775" y="8966835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603</xdr:row>
      <xdr:rowOff>0</xdr:rowOff>
    </xdr:from>
    <xdr:to>
      <xdr:col>18</xdr:col>
      <xdr:colOff>696</xdr:colOff>
      <xdr:row>607</xdr:row>
      <xdr:rowOff>0</xdr:rowOff>
    </xdr:to>
    <xdr:sp macro="" textlink="">
      <xdr:nvSpPr>
        <xdr:cNvPr id="250" name="円柱 249">
          <a:extLst>
            <a:ext uri="{FF2B5EF4-FFF2-40B4-BE49-F238E27FC236}">
              <a16:creationId xmlns:a16="http://schemas.microsoft.com/office/drawing/2014/main" id="{00000000-0008-0000-0500-0000FA000000}"/>
            </a:ext>
          </a:extLst>
        </xdr:cNvPr>
        <xdr:cNvSpPr/>
      </xdr:nvSpPr>
      <xdr:spPr>
        <a:xfrm>
          <a:off x="485775" y="103384350"/>
          <a:ext cx="1296096"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棚卸ボディ</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600</xdr:row>
      <xdr:rowOff>0</xdr:rowOff>
    </xdr:from>
    <xdr:to>
      <xdr:col>18</xdr:col>
      <xdr:colOff>696</xdr:colOff>
      <xdr:row>604</xdr:row>
      <xdr:rowOff>9110</xdr:rowOff>
    </xdr:to>
    <xdr:sp macro="" textlink="">
      <xdr:nvSpPr>
        <xdr:cNvPr id="251" name="円柱 250">
          <a:extLst>
            <a:ext uri="{FF2B5EF4-FFF2-40B4-BE49-F238E27FC236}">
              <a16:creationId xmlns:a16="http://schemas.microsoft.com/office/drawing/2014/main" id="{00000000-0008-0000-0500-0000FB000000}"/>
            </a:ext>
          </a:extLst>
        </xdr:cNvPr>
        <xdr:cNvSpPr/>
      </xdr:nvSpPr>
      <xdr:spPr>
        <a:xfrm>
          <a:off x="485775" y="102870000"/>
          <a:ext cx="1296096" cy="69491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棚卸指示</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597</xdr:row>
      <xdr:rowOff>0</xdr:rowOff>
    </xdr:from>
    <xdr:to>
      <xdr:col>18</xdr:col>
      <xdr:colOff>696</xdr:colOff>
      <xdr:row>601</xdr:row>
      <xdr:rowOff>8646</xdr:rowOff>
    </xdr:to>
    <xdr:sp macro="" textlink="">
      <xdr:nvSpPr>
        <xdr:cNvPr id="252" name="円柱 251">
          <a:extLst>
            <a:ext uri="{FF2B5EF4-FFF2-40B4-BE49-F238E27FC236}">
              <a16:creationId xmlns:a16="http://schemas.microsoft.com/office/drawing/2014/main" id="{00000000-0008-0000-0500-0000FC000000}"/>
            </a:ext>
          </a:extLst>
        </xdr:cNvPr>
        <xdr:cNvSpPr/>
      </xdr:nvSpPr>
      <xdr:spPr>
        <a:xfrm>
          <a:off x="485775" y="10235565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594</xdr:row>
      <xdr:rowOff>0</xdr:rowOff>
    </xdr:from>
    <xdr:to>
      <xdr:col>18</xdr:col>
      <xdr:colOff>696</xdr:colOff>
      <xdr:row>598</xdr:row>
      <xdr:rowOff>8646</xdr:rowOff>
    </xdr:to>
    <xdr:sp macro="" textlink="">
      <xdr:nvSpPr>
        <xdr:cNvPr id="253" name="円柱 252">
          <a:extLst>
            <a:ext uri="{FF2B5EF4-FFF2-40B4-BE49-F238E27FC236}">
              <a16:creationId xmlns:a16="http://schemas.microsoft.com/office/drawing/2014/main" id="{00000000-0008-0000-0500-0000FD000000}"/>
            </a:ext>
          </a:extLst>
        </xdr:cNvPr>
        <xdr:cNvSpPr/>
      </xdr:nvSpPr>
      <xdr:spPr>
        <a:xfrm>
          <a:off x="485775" y="101841300"/>
          <a:ext cx="1296096" cy="694446"/>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738</xdr:row>
      <xdr:rowOff>0</xdr:rowOff>
    </xdr:from>
    <xdr:to>
      <xdr:col>18</xdr:col>
      <xdr:colOff>0</xdr:colOff>
      <xdr:row>742</xdr:row>
      <xdr:rowOff>0</xdr:rowOff>
    </xdr:to>
    <xdr:sp macro="" textlink="">
      <xdr:nvSpPr>
        <xdr:cNvPr id="91" name="円柱 90">
          <a:extLst>
            <a:ext uri="{FF2B5EF4-FFF2-40B4-BE49-F238E27FC236}">
              <a16:creationId xmlns:a16="http://schemas.microsoft.com/office/drawing/2014/main" id="{00000000-0008-0000-0500-00005B000000}"/>
            </a:ext>
          </a:extLst>
        </xdr:cNvPr>
        <xdr:cNvSpPr/>
      </xdr:nvSpPr>
      <xdr:spPr>
        <a:xfrm>
          <a:off x="485775" y="1265301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735</xdr:row>
      <xdr:rowOff>0</xdr:rowOff>
    </xdr:from>
    <xdr:to>
      <xdr:col>18</xdr:col>
      <xdr:colOff>696</xdr:colOff>
      <xdr:row>739</xdr:row>
      <xdr:rowOff>8646</xdr:rowOff>
    </xdr:to>
    <xdr:sp macro="" textlink="">
      <xdr:nvSpPr>
        <xdr:cNvPr id="95" name="円柱 94">
          <a:extLst>
            <a:ext uri="{FF2B5EF4-FFF2-40B4-BE49-F238E27FC236}">
              <a16:creationId xmlns:a16="http://schemas.microsoft.com/office/drawing/2014/main" id="{00000000-0008-0000-0500-00005F000000}"/>
            </a:ext>
          </a:extLst>
        </xdr:cNvPr>
        <xdr:cNvSpPr/>
      </xdr:nvSpPr>
      <xdr:spPr>
        <a:xfrm>
          <a:off x="485775" y="1260157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ロット</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732</xdr:row>
      <xdr:rowOff>0</xdr:rowOff>
    </xdr:from>
    <xdr:to>
      <xdr:col>18</xdr:col>
      <xdr:colOff>696</xdr:colOff>
      <xdr:row>736</xdr:row>
      <xdr:rowOff>8646</xdr:rowOff>
    </xdr:to>
    <xdr:sp macro="" textlink="">
      <xdr:nvSpPr>
        <xdr:cNvPr id="116" name="円柱 115">
          <a:extLst>
            <a:ext uri="{FF2B5EF4-FFF2-40B4-BE49-F238E27FC236}">
              <a16:creationId xmlns:a16="http://schemas.microsoft.com/office/drawing/2014/main" id="{00000000-0008-0000-0500-000074000000}"/>
            </a:ext>
          </a:extLst>
        </xdr:cNvPr>
        <xdr:cNvSpPr/>
      </xdr:nvSpPr>
      <xdr:spPr>
        <a:xfrm>
          <a:off x="485775" y="1255014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729</xdr:row>
      <xdr:rowOff>0</xdr:rowOff>
    </xdr:from>
    <xdr:to>
      <xdr:col>18</xdr:col>
      <xdr:colOff>696</xdr:colOff>
      <xdr:row>733</xdr:row>
      <xdr:rowOff>8646</xdr:rowOff>
    </xdr:to>
    <xdr:sp macro="" textlink="">
      <xdr:nvSpPr>
        <xdr:cNvPr id="117" name="円柱 116">
          <a:extLst>
            <a:ext uri="{FF2B5EF4-FFF2-40B4-BE49-F238E27FC236}">
              <a16:creationId xmlns:a16="http://schemas.microsoft.com/office/drawing/2014/main" id="{00000000-0008-0000-0500-000075000000}"/>
            </a:ext>
          </a:extLst>
        </xdr:cNvPr>
        <xdr:cNvSpPr/>
      </xdr:nvSpPr>
      <xdr:spPr>
        <a:xfrm>
          <a:off x="485775" y="1249870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組織マスタ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726</xdr:row>
      <xdr:rowOff>0</xdr:rowOff>
    </xdr:from>
    <xdr:to>
      <xdr:col>18</xdr:col>
      <xdr:colOff>696</xdr:colOff>
      <xdr:row>729</xdr:row>
      <xdr:rowOff>171449</xdr:rowOff>
    </xdr:to>
    <xdr:sp macro="" textlink="">
      <xdr:nvSpPr>
        <xdr:cNvPr id="119" name="円柱 118">
          <a:extLst>
            <a:ext uri="{FF2B5EF4-FFF2-40B4-BE49-F238E27FC236}">
              <a16:creationId xmlns:a16="http://schemas.microsoft.com/office/drawing/2014/main" id="{00000000-0008-0000-0500-000077000000}"/>
            </a:ext>
          </a:extLst>
        </xdr:cNvPr>
        <xdr:cNvSpPr/>
      </xdr:nvSpPr>
      <xdr:spPr>
        <a:xfrm>
          <a:off x="485775" y="124472700"/>
          <a:ext cx="1296096" cy="685799"/>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723</xdr:row>
      <xdr:rowOff>0</xdr:rowOff>
    </xdr:from>
    <xdr:to>
      <xdr:col>18</xdr:col>
      <xdr:colOff>696</xdr:colOff>
      <xdr:row>727</xdr:row>
      <xdr:rowOff>8646</xdr:rowOff>
    </xdr:to>
    <xdr:sp macro="" textlink="">
      <xdr:nvSpPr>
        <xdr:cNvPr id="122" name="円柱 121">
          <a:extLst>
            <a:ext uri="{FF2B5EF4-FFF2-40B4-BE49-F238E27FC236}">
              <a16:creationId xmlns:a16="http://schemas.microsoft.com/office/drawing/2014/main" id="{00000000-0008-0000-0500-00007A000000}"/>
            </a:ext>
          </a:extLst>
        </xdr:cNvPr>
        <xdr:cNvSpPr/>
      </xdr:nvSpPr>
      <xdr:spPr>
        <a:xfrm>
          <a:off x="485775" y="1239583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720</xdr:row>
      <xdr:rowOff>0</xdr:rowOff>
    </xdr:from>
    <xdr:to>
      <xdr:col>18</xdr:col>
      <xdr:colOff>696</xdr:colOff>
      <xdr:row>724</xdr:row>
      <xdr:rowOff>0</xdr:rowOff>
    </xdr:to>
    <xdr:sp macro="" textlink="">
      <xdr:nvSpPr>
        <xdr:cNvPr id="123" name="円柱 122">
          <a:extLst>
            <a:ext uri="{FF2B5EF4-FFF2-40B4-BE49-F238E27FC236}">
              <a16:creationId xmlns:a16="http://schemas.microsoft.com/office/drawing/2014/main" id="{00000000-0008-0000-0500-00007B000000}"/>
            </a:ext>
          </a:extLst>
        </xdr:cNvPr>
        <xdr:cNvSpPr/>
      </xdr:nvSpPr>
      <xdr:spPr>
        <a:xfrm>
          <a:off x="485775" y="12344400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800</xdr:row>
      <xdr:rowOff>0</xdr:rowOff>
    </xdr:from>
    <xdr:to>
      <xdr:col>18</xdr:col>
      <xdr:colOff>0</xdr:colOff>
      <xdr:row>804</xdr:row>
      <xdr:rowOff>0</xdr:rowOff>
    </xdr:to>
    <xdr:sp macro="" textlink="">
      <xdr:nvSpPr>
        <xdr:cNvPr id="128" name="円柱 127">
          <a:extLst>
            <a:ext uri="{FF2B5EF4-FFF2-40B4-BE49-F238E27FC236}">
              <a16:creationId xmlns:a16="http://schemas.microsoft.com/office/drawing/2014/main" id="{00000000-0008-0000-0500-000080000000}"/>
            </a:ext>
          </a:extLst>
        </xdr:cNvPr>
        <xdr:cNvSpPr/>
      </xdr:nvSpPr>
      <xdr:spPr>
        <a:xfrm>
          <a:off x="485775" y="1371600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797</xdr:row>
      <xdr:rowOff>0</xdr:rowOff>
    </xdr:from>
    <xdr:to>
      <xdr:col>18</xdr:col>
      <xdr:colOff>696</xdr:colOff>
      <xdr:row>801</xdr:row>
      <xdr:rowOff>8646</xdr:rowOff>
    </xdr:to>
    <xdr:sp macro="" textlink="">
      <xdr:nvSpPr>
        <xdr:cNvPr id="133" name="円柱 132">
          <a:extLst>
            <a:ext uri="{FF2B5EF4-FFF2-40B4-BE49-F238E27FC236}">
              <a16:creationId xmlns:a16="http://schemas.microsoft.com/office/drawing/2014/main" id="{00000000-0008-0000-0500-000085000000}"/>
            </a:ext>
          </a:extLst>
        </xdr:cNvPr>
        <xdr:cNvSpPr/>
      </xdr:nvSpPr>
      <xdr:spPr>
        <a:xfrm>
          <a:off x="485775" y="1366456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794</xdr:row>
      <xdr:rowOff>0</xdr:rowOff>
    </xdr:from>
    <xdr:to>
      <xdr:col>18</xdr:col>
      <xdr:colOff>696</xdr:colOff>
      <xdr:row>798</xdr:row>
      <xdr:rowOff>9110</xdr:rowOff>
    </xdr:to>
    <xdr:sp macro="" textlink="">
      <xdr:nvSpPr>
        <xdr:cNvPr id="134" name="円柱 133">
          <a:extLst>
            <a:ext uri="{FF2B5EF4-FFF2-40B4-BE49-F238E27FC236}">
              <a16:creationId xmlns:a16="http://schemas.microsoft.com/office/drawing/2014/main" id="{00000000-0008-0000-0500-000086000000}"/>
            </a:ext>
          </a:extLst>
        </xdr:cNvPr>
        <xdr:cNvSpPr/>
      </xdr:nvSpPr>
      <xdr:spPr>
        <a:xfrm>
          <a:off x="485775" y="136131300"/>
          <a:ext cx="1296096" cy="69491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10</xdr:col>
      <xdr:colOff>0</xdr:colOff>
      <xdr:row>791</xdr:row>
      <xdr:rowOff>0</xdr:rowOff>
    </xdr:from>
    <xdr:to>
      <xdr:col>18</xdr:col>
      <xdr:colOff>696</xdr:colOff>
      <xdr:row>795</xdr:row>
      <xdr:rowOff>8645</xdr:rowOff>
    </xdr:to>
    <xdr:sp macro="" textlink="">
      <xdr:nvSpPr>
        <xdr:cNvPr id="137" name="円柱 136">
          <a:extLst>
            <a:ext uri="{FF2B5EF4-FFF2-40B4-BE49-F238E27FC236}">
              <a16:creationId xmlns:a16="http://schemas.microsoft.com/office/drawing/2014/main" id="{00000000-0008-0000-0500-000089000000}"/>
            </a:ext>
          </a:extLst>
        </xdr:cNvPr>
        <xdr:cNvSpPr/>
      </xdr:nvSpPr>
      <xdr:spPr>
        <a:xfrm>
          <a:off x="485775" y="135616950"/>
          <a:ext cx="1296096" cy="694445"/>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oneCellAnchor>
    <xdr:from>
      <xdr:col>11</xdr:col>
      <xdr:colOff>0</xdr:colOff>
      <xdr:row>857</xdr:row>
      <xdr:rowOff>38100</xdr:rowOff>
    </xdr:from>
    <xdr:ext cx="1296096" cy="694446"/>
    <xdr:sp macro="" textlink="">
      <xdr:nvSpPr>
        <xdr:cNvPr id="209" name="円柱 208">
          <a:extLst>
            <a:ext uri="{FF2B5EF4-FFF2-40B4-BE49-F238E27FC236}">
              <a16:creationId xmlns:a16="http://schemas.microsoft.com/office/drawing/2014/main" id="{00000000-0008-0000-0500-0000D1000000}"/>
            </a:ext>
          </a:extLst>
        </xdr:cNvPr>
        <xdr:cNvSpPr/>
      </xdr:nvSpPr>
      <xdr:spPr>
        <a:xfrm>
          <a:off x="1781175" y="1469707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在庫調査補正情報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11</xdr:col>
      <xdr:colOff>28575</xdr:colOff>
      <xdr:row>854</xdr:row>
      <xdr:rowOff>0</xdr:rowOff>
    </xdr:from>
    <xdr:ext cx="1295401" cy="694446"/>
    <xdr:sp macro="" textlink="">
      <xdr:nvSpPr>
        <xdr:cNvPr id="219" name="円柱 218">
          <a:extLst>
            <a:ext uri="{FF2B5EF4-FFF2-40B4-BE49-F238E27FC236}">
              <a16:creationId xmlns:a16="http://schemas.microsoft.com/office/drawing/2014/main" id="{00000000-0008-0000-0500-0000DB000000}"/>
            </a:ext>
          </a:extLst>
        </xdr:cNvPr>
        <xdr:cNvSpPr/>
      </xdr:nvSpPr>
      <xdr:spPr>
        <a:xfrm>
          <a:off x="1809750" y="146418300"/>
          <a:ext cx="1295401"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ケース在庫調査情報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851</xdr:row>
      <xdr:rowOff>0</xdr:rowOff>
    </xdr:from>
    <xdr:ext cx="1296096" cy="694446"/>
    <xdr:sp macro="" textlink="">
      <xdr:nvSpPr>
        <xdr:cNvPr id="220" name="円柱 219">
          <a:extLst>
            <a:ext uri="{FF2B5EF4-FFF2-40B4-BE49-F238E27FC236}">
              <a16:creationId xmlns:a16="http://schemas.microsoft.com/office/drawing/2014/main" id="{00000000-0008-0000-0500-0000DC000000}"/>
            </a:ext>
          </a:extLst>
        </xdr:cNvPr>
        <xdr:cNvSpPr/>
      </xdr:nvSpPr>
      <xdr:spPr>
        <a:xfrm>
          <a:off x="485775" y="1459039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棚卸ボディ</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848</xdr:row>
      <xdr:rowOff>0</xdr:rowOff>
    </xdr:from>
    <xdr:ext cx="1296096" cy="694446"/>
    <xdr:sp macro="" textlink="">
      <xdr:nvSpPr>
        <xdr:cNvPr id="221" name="円柱 220">
          <a:extLst>
            <a:ext uri="{FF2B5EF4-FFF2-40B4-BE49-F238E27FC236}">
              <a16:creationId xmlns:a16="http://schemas.microsoft.com/office/drawing/2014/main" id="{00000000-0008-0000-0500-0000DD000000}"/>
            </a:ext>
          </a:extLst>
        </xdr:cNvPr>
        <xdr:cNvSpPr/>
      </xdr:nvSpPr>
      <xdr:spPr>
        <a:xfrm>
          <a:off x="485775" y="1453896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棚卸指示</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845</xdr:row>
      <xdr:rowOff>0</xdr:rowOff>
    </xdr:from>
    <xdr:ext cx="1296096" cy="694446"/>
    <xdr:sp macro="" textlink="">
      <xdr:nvSpPr>
        <xdr:cNvPr id="222" name="円柱 221">
          <a:extLst>
            <a:ext uri="{FF2B5EF4-FFF2-40B4-BE49-F238E27FC236}">
              <a16:creationId xmlns:a16="http://schemas.microsoft.com/office/drawing/2014/main" id="{00000000-0008-0000-0500-0000DE000000}"/>
            </a:ext>
          </a:extLst>
        </xdr:cNvPr>
        <xdr:cNvSpPr/>
      </xdr:nvSpPr>
      <xdr:spPr>
        <a:xfrm>
          <a:off x="485775" y="1448752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925</xdr:row>
      <xdr:rowOff>0</xdr:rowOff>
    </xdr:from>
    <xdr:ext cx="1296096" cy="694446"/>
    <xdr:sp macro="" textlink="">
      <xdr:nvSpPr>
        <xdr:cNvPr id="258" name="円柱 257">
          <a:extLst>
            <a:ext uri="{FF2B5EF4-FFF2-40B4-BE49-F238E27FC236}">
              <a16:creationId xmlns:a16="http://schemas.microsoft.com/office/drawing/2014/main" id="{00000000-0008-0000-0500-000002010000}"/>
            </a:ext>
          </a:extLst>
        </xdr:cNvPr>
        <xdr:cNvSpPr/>
      </xdr:nvSpPr>
      <xdr:spPr>
        <a:xfrm>
          <a:off x="485775" y="1585912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段ボール情報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922</xdr:row>
      <xdr:rowOff>0</xdr:rowOff>
    </xdr:from>
    <xdr:ext cx="1296096" cy="694446"/>
    <xdr:sp macro="" textlink="">
      <xdr:nvSpPr>
        <xdr:cNvPr id="259" name="円柱 258">
          <a:extLst>
            <a:ext uri="{FF2B5EF4-FFF2-40B4-BE49-F238E27FC236}">
              <a16:creationId xmlns:a16="http://schemas.microsoft.com/office/drawing/2014/main" id="{00000000-0008-0000-0500-000003010000}"/>
            </a:ext>
          </a:extLst>
        </xdr:cNvPr>
        <xdr:cNvSpPr/>
      </xdr:nvSpPr>
      <xdr:spPr>
        <a:xfrm>
          <a:off x="485775" y="1580769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ケース明細情報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twoCellAnchor editAs="oneCell">
    <xdr:from>
      <xdr:col>10</xdr:col>
      <xdr:colOff>0</xdr:colOff>
      <xdr:row>983</xdr:row>
      <xdr:rowOff>0</xdr:rowOff>
    </xdr:from>
    <xdr:to>
      <xdr:col>18</xdr:col>
      <xdr:colOff>0</xdr:colOff>
      <xdr:row>987</xdr:row>
      <xdr:rowOff>0</xdr:rowOff>
    </xdr:to>
    <xdr:sp macro="" textlink="">
      <xdr:nvSpPr>
        <xdr:cNvPr id="263" name="円柱 262">
          <a:extLst>
            <a:ext uri="{FF2B5EF4-FFF2-40B4-BE49-F238E27FC236}">
              <a16:creationId xmlns:a16="http://schemas.microsoft.com/office/drawing/2014/main" id="{00000000-0008-0000-0500-000007010000}"/>
            </a:ext>
          </a:extLst>
        </xdr:cNvPr>
        <xdr:cNvSpPr/>
      </xdr:nvSpPr>
      <xdr:spPr>
        <a:xfrm>
          <a:off x="485775" y="1687068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oneCellAnchor>
    <xdr:from>
      <xdr:col>10</xdr:col>
      <xdr:colOff>0</xdr:colOff>
      <xdr:row>980</xdr:row>
      <xdr:rowOff>0</xdr:rowOff>
    </xdr:from>
    <xdr:ext cx="1296096" cy="694446"/>
    <xdr:sp macro="" textlink="">
      <xdr:nvSpPr>
        <xdr:cNvPr id="264" name="円柱 263">
          <a:extLst>
            <a:ext uri="{FF2B5EF4-FFF2-40B4-BE49-F238E27FC236}">
              <a16:creationId xmlns:a16="http://schemas.microsoft.com/office/drawing/2014/main" id="{00000000-0008-0000-0500-000008010000}"/>
            </a:ext>
          </a:extLst>
        </xdr:cNvPr>
        <xdr:cNvSpPr/>
      </xdr:nvSpPr>
      <xdr:spPr>
        <a:xfrm>
          <a:off x="485775" y="1681924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976</xdr:row>
      <xdr:rowOff>162340</xdr:rowOff>
    </xdr:from>
    <xdr:ext cx="1296096" cy="694910"/>
    <xdr:sp macro="" textlink="">
      <xdr:nvSpPr>
        <xdr:cNvPr id="265" name="円柱 264">
          <a:extLst>
            <a:ext uri="{FF2B5EF4-FFF2-40B4-BE49-F238E27FC236}">
              <a16:creationId xmlns:a16="http://schemas.microsoft.com/office/drawing/2014/main" id="{00000000-0008-0000-0500-000009010000}"/>
            </a:ext>
          </a:extLst>
        </xdr:cNvPr>
        <xdr:cNvSpPr/>
      </xdr:nvSpPr>
      <xdr:spPr>
        <a:xfrm>
          <a:off x="485775" y="167668990"/>
          <a:ext cx="1296096" cy="69491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974</xdr:row>
      <xdr:rowOff>0</xdr:rowOff>
    </xdr:from>
    <xdr:ext cx="1296096" cy="694446"/>
    <xdr:sp macro="" textlink="">
      <xdr:nvSpPr>
        <xdr:cNvPr id="266" name="円柱 265">
          <a:extLst>
            <a:ext uri="{FF2B5EF4-FFF2-40B4-BE49-F238E27FC236}">
              <a16:creationId xmlns:a16="http://schemas.microsoft.com/office/drawing/2014/main" id="{00000000-0008-0000-0500-00000A010000}"/>
            </a:ext>
          </a:extLst>
        </xdr:cNvPr>
        <xdr:cNvSpPr/>
      </xdr:nvSpPr>
      <xdr:spPr>
        <a:xfrm>
          <a:off x="485775" y="1671637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1044</xdr:row>
      <xdr:rowOff>162804</xdr:rowOff>
    </xdr:from>
    <xdr:ext cx="1296096" cy="694446"/>
    <xdr:sp macro="" textlink="">
      <xdr:nvSpPr>
        <xdr:cNvPr id="269" name="円柱 268">
          <a:extLst>
            <a:ext uri="{FF2B5EF4-FFF2-40B4-BE49-F238E27FC236}">
              <a16:creationId xmlns:a16="http://schemas.microsoft.com/office/drawing/2014/main" id="{00000000-0008-0000-0500-00000D010000}"/>
            </a:ext>
          </a:extLst>
        </xdr:cNvPr>
        <xdr:cNvSpPr/>
      </xdr:nvSpPr>
      <xdr:spPr>
        <a:xfrm>
          <a:off x="485775" y="1793280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1041</xdr:row>
      <xdr:rowOff>162804</xdr:rowOff>
    </xdr:from>
    <xdr:ext cx="1296096" cy="694446"/>
    <xdr:sp macro="" textlink="">
      <xdr:nvSpPr>
        <xdr:cNvPr id="270" name="円柱 269">
          <a:extLst>
            <a:ext uri="{FF2B5EF4-FFF2-40B4-BE49-F238E27FC236}">
              <a16:creationId xmlns:a16="http://schemas.microsoft.com/office/drawing/2014/main" id="{00000000-0008-0000-0500-00000E010000}"/>
            </a:ext>
          </a:extLst>
        </xdr:cNvPr>
        <xdr:cNvSpPr/>
      </xdr:nvSpPr>
      <xdr:spPr>
        <a:xfrm>
          <a:off x="486471" y="17881370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1039</xdr:row>
      <xdr:rowOff>0</xdr:rowOff>
    </xdr:from>
    <xdr:ext cx="1296096" cy="694446"/>
    <xdr:sp macro="" textlink="">
      <xdr:nvSpPr>
        <xdr:cNvPr id="271" name="円柱 270">
          <a:extLst>
            <a:ext uri="{FF2B5EF4-FFF2-40B4-BE49-F238E27FC236}">
              <a16:creationId xmlns:a16="http://schemas.microsoft.com/office/drawing/2014/main" id="{00000000-0008-0000-0500-00000F010000}"/>
            </a:ext>
          </a:extLst>
        </xdr:cNvPr>
        <xdr:cNvSpPr/>
      </xdr:nvSpPr>
      <xdr:spPr>
        <a:xfrm>
          <a:off x="486471" y="1783080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方面別残数</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twoCellAnchor editAs="oneCell">
    <xdr:from>
      <xdr:col>10</xdr:col>
      <xdr:colOff>0</xdr:colOff>
      <xdr:row>1153</xdr:row>
      <xdr:rowOff>0</xdr:rowOff>
    </xdr:from>
    <xdr:to>
      <xdr:col>18</xdr:col>
      <xdr:colOff>0</xdr:colOff>
      <xdr:row>1157</xdr:row>
      <xdr:rowOff>0</xdr:rowOff>
    </xdr:to>
    <xdr:sp macro="" textlink="">
      <xdr:nvSpPr>
        <xdr:cNvPr id="277" name="円柱 276">
          <a:extLst>
            <a:ext uri="{FF2B5EF4-FFF2-40B4-BE49-F238E27FC236}">
              <a16:creationId xmlns:a16="http://schemas.microsoft.com/office/drawing/2014/main" id="{00000000-0008-0000-0500-000015010000}"/>
            </a:ext>
          </a:extLst>
        </xdr:cNvPr>
        <xdr:cNvSpPr/>
      </xdr:nvSpPr>
      <xdr:spPr>
        <a:xfrm>
          <a:off x="485775" y="1978533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oneCellAnchor>
    <xdr:from>
      <xdr:col>10</xdr:col>
      <xdr:colOff>0</xdr:colOff>
      <xdr:row>1150</xdr:row>
      <xdr:rowOff>0</xdr:rowOff>
    </xdr:from>
    <xdr:ext cx="1296096" cy="694446"/>
    <xdr:sp macro="" textlink="">
      <xdr:nvSpPr>
        <xdr:cNvPr id="278" name="円柱 277">
          <a:extLst>
            <a:ext uri="{FF2B5EF4-FFF2-40B4-BE49-F238E27FC236}">
              <a16:creationId xmlns:a16="http://schemas.microsoft.com/office/drawing/2014/main" id="{00000000-0008-0000-0500-000016010000}"/>
            </a:ext>
          </a:extLst>
        </xdr:cNvPr>
        <xdr:cNvSpPr/>
      </xdr:nvSpPr>
      <xdr:spPr>
        <a:xfrm>
          <a:off x="485775" y="1973389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1147</xdr:row>
      <xdr:rowOff>0</xdr:rowOff>
    </xdr:from>
    <xdr:ext cx="1296096" cy="694446"/>
    <xdr:sp macro="" textlink="">
      <xdr:nvSpPr>
        <xdr:cNvPr id="279" name="円柱 278">
          <a:extLst>
            <a:ext uri="{FF2B5EF4-FFF2-40B4-BE49-F238E27FC236}">
              <a16:creationId xmlns:a16="http://schemas.microsoft.com/office/drawing/2014/main" id="{00000000-0008-0000-0500-000017010000}"/>
            </a:ext>
          </a:extLst>
        </xdr:cNvPr>
        <xdr:cNvSpPr/>
      </xdr:nvSpPr>
      <xdr:spPr>
        <a:xfrm>
          <a:off x="485775" y="1968246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1144</xdr:row>
      <xdr:rowOff>0</xdr:rowOff>
    </xdr:from>
    <xdr:ext cx="1296096" cy="685800"/>
    <xdr:sp macro="" textlink="">
      <xdr:nvSpPr>
        <xdr:cNvPr id="280" name="円柱 279">
          <a:extLst>
            <a:ext uri="{FF2B5EF4-FFF2-40B4-BE49-F238E27FC236}">
              <a16:creationId xmlns:a16="http://schemas.microsoft.com/office/drawing/2014/main" id="{00000000-0008-0000-0500-000018010000}"/>
            </a:ext>
          </a:extLst>
        </xdr:cNvPr>
        <xdr:cNvSpPr/>
      </xdr:nvSpPr>
      <xdr:spPr>
        <a:xfrm>
          <a:off x="485775" y="19631025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1141</xdr:row>
      <xdr:rowOff>0</xdr:rowOff>
    </xdr:from>
    <xdr:ext cx="1296096" cy="685800"/>
    <xdr:sp macro="" textlink="">
      <xdr:nvSpPr>
        <xdr:cNvPr id="281" name="円柱 280">
          <a:extLst>
            <a:ext uri="{FF2B5EF4-FFF2-40B4-BE49-F238E27FC236}">
              <a16:creationId xmlns:a16="http://schemas.microsoft.com/office/drawing/2014/main" id="{00000000-0008-0000-0500-000019010000}"/>
            </a:ext>
          </a:extLst>
        </xdr:cNvPr>
        <xdr:cNvSpPr/>
      </xdr:nvSpPr>
      <xdr:spPr>
        <a:xfrm>
          <a:off x="485775" y="19579590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twoCellAnchor editAs="oneCell">
    <xdr:from>
      <xdr:col>10</xdr:col>
      <xdr:colOff>0</xdr:colOff>
      <xdr:row>1190</xdr:row>
      <xdr:rowOff>0</xdr:rowOff>
    </xdr:from>
    <xdr:to>
      <xdr:col>18</xdr:col>
      <xdr:colOff>0</xdr:colOff>
      <xdr:row>1194</xdr:row>
      <xdr:rowOff>0</xdr:rowOff>
    </xdr:to>
    <xdr:sp macro="" textlink="">
      <xdr:nvSpPr>
        <xdr:cNvPr id="289" name="円柱 288">
          <a:extLst>
            <a:ext uri="{FF2B5EF4-FFF2-40B4-BE49-F238E27FC236}">
              <a16:creationId xmlns:a16="http://schemas.microsoft.com/office/drawing/2014/main" id="{00000000-0008-0000-0500-000021010000}"/>
            </a:ext>
          </a:extLst>
        </xdr:cNvPr>
        <xdr:cNvSpPr/>
      </xdr:nvSpPr>
      <xdr:spPr>
        <a:xfrm>
          <a:off x="485775" y="20419695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oneCellAnchor>
    <xdr:from>
      <xdr:col>10</xdr:col>
      <xdr:colOff>0</xdr:colOff>
      <xdr:row>1187</xdr:row>
      <xdr:rowOff>0</xdr:rowOff>
    </xdr:from>
    <xdr:ext cx="1296096" cy="694446"/>
    <xdr:sp macro="" textlink="">
      <xdr:nvSpPr>
        <xdr:cNvPr id="290" name="円柱 289">
          <a:extLst>
            <a:ext uri="{FF2B5EF4-FFF2-40B4-BE49-F238E27FC236}">
              <a16:creationId xmlns:a16="http://schemas.microsoft.com/office/drawing/2014/main" id="{00000000-0008-0000-0500-000022010000}"/>
            </a:ext>
          </a:extLst>
        </xdr:cNvPr>
        <xdr:cNvSpPr/>
      </xdr:nvSpPr>
      <xdr:spPr>
        <a:xfrm>
          <a:off x="485775" y="2036826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1184</xdr:row>
      <xdr:rowOff>0</xdr:rowOff>
    </xdr:from>
    <xdr:ext cx="1296096" cy="694446"/>
    <xdr:sp macro="" textlink="">
      <xdr:nvSpPr>
        <xdr:cNvPr id="291" name="円柱 290">
          <a:extLst>
            <a:ext uri="{FF2B5EF4-FFF2-40B4-BE49-F238E27FC236}">
              <a16:creationId xmlns:a16="http://schemas.microsoft.com/office/drawing/2014/main" id="{00000000-0008-0000-0500-000023010000}"/>
            </a:ext>
          </a:extLst>
        </xdr:cNvPr>
        <xdr:cNvSpPr/>
      </xdr:nvSpPr>
      <xdr:spPr>
        <a:xfrm>
          <a:off x="485775" y="2031682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1181</xdr:row>
      <xdr:rowOff>0</xdr:rowOff>
    </xdr:from>
    <xdr:ext cx="1296096" cy="685800"/>
    <xdr:sp macro="" textlink="">
      <xdr:nvSpPr>
        <xdr:cNvPr id="292" name="円柱 291">
          <a:extLst>
            <a:ext uri="{FF2B5EF4-FFF2-40B4-BE49-F238E27FC236}">
              <a16:creationId xmlns:a16="http://schemas.microsoft.com/office/drawing/2014/main" id="{00000000-0008-0000-0500-000024010000}"/>
            </a:ext>
          </a:extLst>
        </xdr:cNvPr>
        <xdr:cNvSpPr/>
      </xdr:nvSpPr>
      <xdr:spPr>
        <a:xfrm>
          <a:off x="485775" y="20265390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1178</xdr:row>
      <xdr:rowOff>0</xdr:rowOff>
    </xdr:from>
    <xdr:ext cx="1296096" cy="685800"/>
    <xdr:sp macro="" textlink="">
      <xdr:nvSpPr>
        <xdr:cNvPr id="293" name="円柱 292">
          <a:extLst>
            <a:ext uri="{FF2B5EF4-FFF2-40B4-BE49-F238E27FC236}">
              <a16:creationId xmlns:a16="http://schemas.microsoft.com/office/drawing/2014/main" id="{00000000-0008-0000-0500-000025010000}"/>
            </a:ext>
          </a:extLst>
        </xdr:cNvPr>
        <xdr:cNvSpPr/>
      </xdr:nvSpPr>
      <xdr:spPr>
        <a:xfrm>
          <a:off x="485775" y="20213955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1238</xdr:row>
      <xdr:rowOff>0</xdr:rowOff>
    </xdr:from>
    <xdr:ext cx="1296096" cy="694446"/>
    <xdr:sp macro="" textlink="">
      <xdr:nvSpPr>
        <xdr:cNvPr id="304" name="円柱 303">
          <a:extLst>
            <a:ext uri="{FF2B5EF4-FFF2-40B4-BE49-F238E27FC236}">
              <a16:creationId xmlns:a16="http://schemas.microsoft.com/office/drawing/2014/main" id="{00000000-0008-0000-0500-000030010000}"/>
            </a:ext>
          </a:extLst>
        </xdr:cNvPr>
        <xdr:cNvSpPr/>
      </xdr:nvSpPr>
      <xdr:spPr>
        <a:xfrm>
          <a:off x="1619946" y="2122551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1235</xdr:row>
      <xdr:rowOff>0</xdr:rowOff>
    </xdr:from>
    <xdr:ext cx="1296096" cy="685800"/>
    <xdr:sp macro="" textlink="">
      <xdr:nvSpPr>
        <xdr:cNvPr id="305" name="円柱 304">
          <a:extLst>
            <a:ext uri="{FF2B5EF4-FFF2-40B4-BE49-F238E27FC236}">
              <a16:creationId xmlns:a16="http://schemas.microsoft.com/office/drawing/2014/main" id="{00000000-0008-0000-0500-000031010000}"/>
            </a:ext>
          </a:extLst>
        </xdr:cNvPr>
        <xdr:cNvSpPr/>
      </xdr:nvSpPr>
      <xdr:spPr>
        <a:xfrm>
          <a:off x="486471" y="21191220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組織マスタ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1232</xdr:row>
      <xdr:rowOff>0</xdr:rowOff>
    </xdr:from>
    <xdr:ext cx="1296096" cy="694446"/>
    <xdr:sp macro="" textlink="">
      <xdr:nvSpPr>
        <xdr:cNvPr id="306" name="円柱 305">
          <a:extLst>
            <a:ext uri="{FF2B5EF4-FFF2-40B4-BE49-F238E27FC236}">
              <a16:creationId xmlns:a16="http://schemas.microsoft.com/office/drawing/2014/main" id="{00000000-0008-0000-0500-000032010000}"/>
            </a:ext>
          </a:extLst>
        </xdr:cNvPr>
        <xdr:cNvSpPr/>
      </xdr:nvSpPr>
      <xdr:spPr>
        <a:xfrm>
          <a:off x="485775" y="2113978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1229</xdr:row>
      <xdr:rowOff>0</xdr:rowOff>
    </xdr:from>
    <xdr:ext cx="1296096" cy="694446"/>
    <xdr:sp macro="" textlink="">
      <xdr:nvSpPr>
        <xdr:cNvPr id="307" name="円柱 306">
          <a:extLst>
            <a:ext uri="{FF2B5EF4-FFF2-40B4-BE49-F238E27FC236}">
              <a16:creationId xmlns:a16="http://schemas.microsoft.com/office/drawing/2014/main" id="{00000000-0008-0000-0500-000033010000}"/>
            </a:ext>
          </a:extLst>
        </xdr:cNvPr>
        <xdr:cNvSpPr/>
      </xdr:nvSpPr>
      <xdr:spPr>
        <a:xfrm>
          <a:off x="486471" y="2108835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取替用</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10</xdr:col>
      <xdr:colOff>696</xdr:colOff>
      <xdr:row>1226</xdr:row>
      <xdr:rowOff>0</xdr:rowOff>
    </xdr:from>
    <xdr:ext cx="1296096" cy="694446"/>
    <xdr:sp macro="" textlink="">
      <xdr:nvSpPr>
        <xdr:cNvPr id="308" name="円柱 307">
          <a:extLst>
            <a:ext uri="{FF2B5EF4-FFF2-40B4-BE49-F238E27FC236}">
              <a16:creationId xmlns:a16="http://schemas.microsoft.com/office/drawing/2014/main" id="{00000000-0008-0000-0500-000034010000}"/>
            </a:ext>
          </a:extLst>
        </xdr:cNvPr>
        <xdr:cNvSpPr/>
      </xdr:nvSpPr>
      <xdr:spPr>
        <a:xfrm>
          <a:off x="486471" y="2103691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仕分中</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10</xdr:col>
      <xdr:colOff>696</xdr:colOff>
      <xdr:row>1223</xdr:row>
      <xdr:rowOff>0</xdr:rowOff>
    </xdr:from>
    <xdr:ext cx="1296096" cy="694446"/>
    <xdr:sp macro="" textlink="">
      <xdr:nvSpPr>
        <xdr:cNvPr id="309" name="円柱 308">
          <a:extLst>
            <a:ext uri="{FF2B5EF4-FFF2-40B4-BE49-F238E27FC236}">
              <a16:creationId xmlns:a16="http://schemas.microsoft.com/office/drawing/2014/main" id="{00000000-0008-0000-0500-000035010000}"/>
            </a:ext>
          </a:extLst>
        </xdr:cNvPr>
        <xdr:cNvSpPr/>
      </xdr:nvSpPr>
      <xdr:spPr>
        <a:xfrm>
          <a:off x="486471" y="2098548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1220</xdr:row>
      <xdr:rowOff>0</xdr:rowOff>
    </xdr:from>
    <xdr:ext cx="1296096" cy="694446"/>
    <xdr:sp macro="" textlink="">
      <xdr:nvSpPr>
        <xdr:cNvPr id="310" name="円柱 309">
          <a:extLst>
            <a:ext uri="{FF2B5EF4-FFF2-40B4-BE49-F238E27FC236}">
              <a16:creationId xmlns:a16="http://schemas.microsoft.com/office/drawing/2014/main" id="{00000000-0008-0000-0500-000036010000}"/>
            </a:ext>
          </a:extLst>
        </xdr:cNvPr>
        <xdr:cNvSpPr/>
      </xdr:nvSpPr>
      <xdr:spPr>
        <a:xfrm>
          <a:off x="486471" y="2093404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1544</xdr:row>
      <xdr:rowOff>0</xdr:rowOff>
    </xdr:from>
    <xdr:ext cx="1296096" cy="694446"/>
    <xdr:sp macro="" textlink="">
      <xdr:nvSpPr>
        <xdr:cNvPr id="316" name="円柱 315">
          <a:extLst>
            <a:ext uri="{FF2B5EF4-FFF2-40B4-BE49-F238E27FC236}">
              <a16:creationId xmlns:a16="http://schemas.microsoft.com/office/drawing/2014/main" id="{00000000-0008-0000-0500-00003C010000}"/>
            </a:ext>
          </a:extLst>
        </xdr:cNvPr>
        <xdr:cNvSpPr/>
      </xdr:nvSpPr>
      <xdr:spPr>
        <a:xfrm>
          <a:off x="485775" y="2648902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方面属性マスタ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1541</xdr:row>
      <xdr:rowOff>0</xdr:rowOff>
    </xdr:from>
    <xdr:ext cx="1296096" cy="694446"/>
    <xdr:sp macro="" textlink="">
      <xdr:nvSpPr>
        <xdr:cNvPr id="317" name="円柱 316">
          <a:extLst>
            <a:ext uri="{FF2B5EF4-FFF2-40B4-BE49-F238E27FC236}">
              <a16:creationId xmlns:a16="http://schemas.microsoft.com/office/drawing/2014/main" id="{00000000-0008-0000-0500-00003D010000}"/>
            </a:ext>
          </a:extLst>
        </xdr:cNvPr>
        <xdr:cNvSpPr/>
      </xdr:nvSpPr>
      <xdr:spPr>
        <a:xfrm>
          <a:off x="485775" y="2643759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1538</xdr:row>
      <xdr:rowOff>0</xdr:rowOff>
    </xdr:from>
    <xdr:ext cx="1296096" cy="694446"/>
    <xdr:sp macro="" textlink="">
      <xdr:nvSpPr>
        <xdr:cNvPr id="318" name="円柱 317">
          <a:extLst>
            <a:ext uri="{FF2B5EF4-FFF2-40B4-BE49-F238E27FC236}">
              <a16:creationId xmlns:a16="http://schemas.microsoft.com/office/drawing/2014/main" id="{00000000-0008-0000-0500-00003E010000}"/>
            </a:ext>
          </a:extLst>
        </xdr:cNvPr>
        <xdr:cNvSpPr/>
      </xdr:nvSpPr>
      <xdr:spPr>
        <a:xfrm>
          <a:off x="1619250" y="2636901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仕分中</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10</xdr:col>
      <xdr:colOff>0</xdr:colOff>
      <xdr:row>1535</xdr:row>
      <xdr:rowOff>0</xdr:rowOff>
    </xdr:from>
    <xdr:ext cx="1296096" cy="694446"/>
    <xdr:sp macro="" textlink="">
      <xdr:nvSpPr>
        <xdr:cNvPr id="319" name="円柱 318">
          <a:extLst>
            <a:ext uri="{FF2B5EF4-FFF2-40B4-BE49-F238E27FC236}">
              <a16:creationId xmlns:a16="http://schemas.microsoft.com/office/drawing/2014/main" id="{00000000-0008-0000-0500-00003F010000}"/>
            </a:ext>
          </a:extLst>
        </xdr:cNvPr>
        <xdr:cNvSpPr/>
      </xdr:nvSpPr>
      <xdr:spPr>
        <a:xfrm>
          <a:off x="485775" y="2633472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1532</xdr:row>
      <xdr:rowOff>0</xdr:rowOff>
    </xdr:from>
    <xdr:ext cx="1296096" cy="694446"/>
    <xdr:sp macro="" textlink="">
      <xdr:nvSpPr>
        <xdr:cNvPr id="320" name="円柱 319">
          <a:extLst>
            <a:ext uri="{FF2B5EF4-FFF2-40B4-BE49-F238E27FC236}">
              <a16:creationId xmlns:a16="http://schemas.microsoft.com/office/drawing/2014/main" id="{00000000-0008-0000-0500-000040010000}"/>
            </a:ext>
          </a:extLst>
        </xdr:cNvPr>
        <xdr:cNvSpPr/>
      </xdr:nvSpPr>
      <xdr:spPr>
        <a:xfrm>
          <a:off x="485775" y="2628328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1643</xdr:row>
      <xdr:rowOff>0</xdr:rowOff>
    </xdr:from>
    <xdr:ext cx="1296096" cy="694446"/>
    <xdr:sp macro="" textlink="">
      <xdr:nvSpPr>
        <xdr:cNvPr id="323" name="円柱 322">
          <a:extLst>
            <a:ext uri="{FF2B5EF4-FFF2-40B4-BE49-F238E27FC236}">
              <a16:creationId xmlns:a16="http://schemas.microsoft.com/office/drawing/2014/main" id="{00000000-0008-0000-0500-000043010000}"/>
            </a:ext>
          </a:extLst>
        </xdr:cNvPr>
        <xdr:cNvSpPr/>
      </xdr:nvSpPr>
      <xdr:spPr>
        <a:xfrm>
          <a:off x="485775" y="2818638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1640</xdr:row>
      <xdr:rowOff>0</xdr:rowOff>
    </xdr:from>
    <xdr:ext cx="1296096" cy="694446"/>
    <xdr:sp macro="" textlink="">
      <xdr:nvSpPr>
        <xdr:cNvPr id="324" name="円柱 323">
          <a:extLst>
            <a:ext uri="{FF2B5EF4-FFF2-40B4-BE49-F238E27FC236}">
              <a16:creationId xmlns:a16="http://schemas.microsoft.com/office/drawing/2014/main" id="{00000000-0008-0000-0500-000044010000}"/>
            </a:ext>
          </a:extLst>
        </xdr:cNvPr>
        <xdr:cNvSpPr/>
      </xdr:nvSpPr>
      <xdr:spPr>
        <a:xfrm>
          <a:off x="486471" y="2813494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1688</xdr:row>
      <xdr:rowOff>162804</xdr:rowOff>
    </xdr:from>
    <xdr:ext cx="1296096" cy="694446"/>
    <xdr:sp macro="" textlink="">
      <xdr:nvSpPr>
        <xdr:cNvPr id="325" name="円柱 324">
          <a:extLst>
            <a:ext uri="{FF2B5EF4-FFF2-40B4-BE49-F238E27FC236}">
              <a16:creationId xmlns:a16="http://schemas.microsoft.com/office/drawing/2014/main" id="{00000000-0008-0000-0500-000045010000}"/>
            </a:ext>
          </a:extLst>
        </xdr:cNvPr>
        <xdr:cNvSpPr/>
      </xdr:nvSpPr>
      <xdr:spPr>
        <a:xfrm>
          <a:off x="485775" y="2897418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1686</xdr:row>
      <xdr:rowOff>0</xdr:rowOff>
    </xdr:from>
    <xdr:ext cx="1296096" cy="694446"/>
    <xdr:sp macro="" textlink="">
      <xdr:nvSpPr>
        <xdr:cNvPr id="326" name="円柱 325">
          <a:extLst>
            <a:ext uri="{FF2B5EF4-FFF2-40B4-BE49-F238E27FC236}">
              <a16:creationId xmlns:a16="http://schemas.microsoft.com/office/drawing/2014/main" id="{00000000-0008-0000-0500-000046010000}"/>
            </a:ext>
          </a:extLst>
        </xdr:cNvPr>
        <xdr:cNvSpPr/>
      </xdr:nvSpPr>
      <xdr:spPr>
        <a:xfrm>
          <a:off x="485775" y="2892361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1716</xdr:row>
      <xdr:rowOff>162804</xdr:rowOff>
    </xdr:from>
    <xdr:ext cx="1296096" cy="694446"/>
    <xdr:sp macro="" textlink="">
      <xdr:nvSpPr>
        <xdr:cNvPr id="327" name="円柱 326">
          <a:extLst>
            <a:ext uri="{FF2B5EF4-FFF2-40B4-BE49-F238E27FC236}">
              <a16:creationId xmlns:a16="http://schemas.microsoft.com/office/drawing/2014/main" id="{00000000-0008-0000-0500-000047010000}"/>
            </a:ext>
          </a:extLst>
        </xdr:cNvPr>
        <xdr:cNvSpPr/>
      </xdr:nvSpPr>
      <xdr:spPr>
        <a:xfrm>
          <a:off x="485775" y="2945424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在庫過不足履歴</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1714</xdr:row>
      <xdr:rowOff>0</xdr:rowOff>
    </xdr:from>
    <xdr:ext cx="1296096" cy="694446"/>
    <xdr:sp macro="" textlink="">
      <xdr:nvSpPr>
        <xdr:cNvPr id="328" name="円柱 327">
          <a:extLst>
            <a:ext uri="{FF2B5EF4-FFF2-40B4-BE49-F238E27FC236}">
              <a16:creationId xmlns:a16="http://schemas.microsoft.com/office/drawing/2014/main" id="{00000000-0008-0000-0500-000048010000}"/>
            </a:ext>
          </a:extLst>
        </xdr:cNvPr>
        <xdr:cNvSpPr/>
      </xdr:nvSpPr>
      <xdr:spPr>
        <a:xfrm>
          <a:off x="486471" y="2940367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1750</xdr:row>
      <xdr:rowOff>162804</xdr:rowOff>
    </xdr:from>
    <xdr:ext cx="1296096" cy="694446"/>
    <xdr:sp macro="" textlink="">
      <xdr:nvSpPr>
        <xdr:cNvPr id="329" name="円柱 328">
          <a:extLst>
            <a:ext uri="{FF2B5EF4-FFF2-40B4-BE49-F238E27FC236}">
              <a16:creationId xmlns:a16="http://schemas.microsoft.com/office/drawing/2014/main" id="{00000000-0008-0000-0500-000049010000}"/>
            </a:ext>
          </a:extLst>
        </xdr:cNvPr>
        <xdr:cNvSpPr/>
      </xdr:nvSpPr>
      <xdr:spPr>
        <a:xfrm>
          <a:off x="485775" y="3003717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区分値明細マスタ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1748</xdr:row>
      <xdr:rowOff>0</xdr:rowOff>
    </xdr:from>
    <xdr:ext cx="1296096" cy="694446"/>
    <xdr:sp macro="" textlink="">
      <xdr:nvSpPr>
        <xdr:cNvPr id="330" name="円柱 329">
          <a:extLst>
            <a:ext uri="{FF2B5EF4-FFF2-40B4-BE49-F238E27FC236}">
              <a16:creationId xmlns:a16="http://schemas.microsoft.com/office/drawing/2014/main" id="{00000000-0008-0000-0500-00004A010000}"/>
            </a:ext>
          </a:extLst>
        </xdr:cNvPr>
        <xdr:cNvSpPr/>
      </xdr:nvSpPr>
      <xdr:spPr>
        <a:xfrm>
          <a:off x="486471" y="2998660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1771</xdr:row>
      <xdr:rowOff>0</xdr:rowOff>
    </xdr:from>
    <xdr:ext cx="1296096" cy="694446"/>
    <xdr:sp macro="" textlink="">
      <xdr:nvSpPr>
        <xdr:cNvPr id="331" name="円柱 330">
          <a:extLst>
            <a:ext uri="{FF2B5EF4-FFF2-40B4-BE49-F238E27FC236}">
              <a16:creationId xmlns:a16="http://schemas.microsoft.com/office/drawing/2014/main" id="{00000000-0008-0000-0500-00004B010000}"/>
            </a:ext>
          </a:extLst>
        </xdr:cNvPr>
        <xdr:cNvSpPr/>
      </xdr:nvSpPr>
      <xdr:spPr>
        <a:xfrm>
          <a:off x="485775" y="3038094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たな卸実施日マスタ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1794</xdr:row>
      <xdr:rowOff>162804</xdr:rowOff>
    </xdr:from>
    <xdr:ext cx="1296096" cy="694446"/>
    <xdr:sp macro="" textlink="">
      <xdr:nvSpPr>
        <xdr:cNvPr id="332" name="円柱 331">
          <a:extLst>
            <a:ext uri="{FF2B5EF4-FFF2-40B4-BE49-F238E27FC236}">
              <a16:creationId xmlns:a16="http://schemas.microsoft.com/office/drawing/2014/main" id="{00000000-0008-0000-0500-00004C010000}"/>
            </a:ext>
          </a:extLst>
        </xdr:cNvPr>
        <xdr:cNvSpPr/>
      </xdr:nvSpPr>
      <xdr:spPr>
        <a:xfrm>
          <a:off x="485775" y="3079155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在庫過不足履歴</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1792</xdr:row>
      <xdr:rowOff>0</xdr:rowOff>
    </xdr:from>
    <xdr:ext cx="1296096" cy="694446"/>
    <xdr:sp macro="" textlink="">
      <xdr:nvSpPr>
        <xdr:cNvPr id="333" name="円柱 332">
          <a:extLst>
            <a:ext uri="{FF2B5EF4-FFF2-40B4-BE49-F238E27FC236}">
              <a16:creationId xmlns:a16="http://schemas.microsoft.com/office/drawing/2014/main" id="{00000000-0008-0000-0500-00004D010000}"/>
            </a:ext>
          </a:extLst>
        </xdr:cNvPr>
        <xdr:cNvSpPr/>
      </xdr:nvSpPr>
      <xdr:spPr>
        <a:xfrm>
          <a:off x="486471" y="3074098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11</xdr:col>
      <xdr:colOff>9525</xdr:colOff>
      <xdr:row>1827</xdr:row>
      <xdr:rowOff>38979</xdr:rowOff>
    </xdr:from>
    <xdr:ext cx="1296096" cy="694446"/>
    <xdr:sp macro="" textlink="">
      <xdr:nvSpPr>
        <xdr:cNvPr id="334" name="円柱 333">
          <a:extLst>
            <a:ext uri="{FF2B5EF4-FFF2-40B4-BE49-F238E27FC236}">
              <a16:creationId xmlns:a16="http://schemas.microsoft.com/office/drawing/2014/main" id="{00000000-0008-0000-0500-00004E010000}"/>
            </a:ext>
          </a:extLst>
        </xdr:cNvPr>
        <xdr:cNvSpPr/>
      </xdr:nvSpPr>
      <xdr:spPr>
        <a:xfrm>
          <a:off x="1790700" y="313278129"/>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返品入庫予定</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11</xdr:col>
      <xdr:colOff>28575</xdr:colOff>
      <xdr:row>1823</xdr:row>
      <xdr:rowOff>162804</xdr:rowOff>
    </xdr:from>
    <xdr:ext cx="1296096" cy="694446"/>
    <xdr:sp macro="" textlink="">
      <xdr:nvSpPr>
        <xdr:cNvPr id="335" name="円柱 334">
          <a:extLst>
            <a:ext uri="{FF2B5EF4-FFF2-40B4-BE49-F238E27FC236}">
              <a16:creationId xmlns:a16="http://schemas.microsoft.com/office/drawing/2014/main" id="{00000000-0008-0000-0500-00004F010000}"/>
            </a:ext>
          </a:extLst>
        </xdr:cNvPr>
        <xdr:cNvSpPr/>
      </xdr:nvSpPr>
      <xdr:spPr>
        <a:xfrm>
          <a:off x="1809750" y="3127161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返品入庫予定明細</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1821</xdr:row>
      <xdr:rowOff>0</xdr:rowOff>
    </xdr:from>
    <xdr:ext cx="1296096" cy="694446"/>
    <xdr:sp macro="" textlink="">
      <xdr:nvSpPr>
        <xdr:cNvPr id="336" name="円柱 335">
          <a:extLst>
            <a:ext uri="{FF2B5EF4-FFF2-40B4-BE49-F238E27FC236}">
              <a16:creationId xmlns:a16="http://schemas.microsoft.com/office/drawing/2014/main" id="{00000000-0008-0000-0500-000050010000}"/>
            </a:ext>
          </a:extLst>
        </xdr:cNvPr>
        <xdr:cNvSpPr/>
      </xdr:nvSpPr>
      <xdr:spPr>
        <a:xfrm>
          <a:off x="486471" y="3123819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1877</xdr:row>
      <xdr:rowOff>0</xdr:rowOff>
    </xdr:from>
    <xdr:ext cx="1296096" cy="694446"/>
    <xdr:sp macro="" textlink="">
      <xdr:nvSpPr>
        <xdr:cNvPr id="5" name="円柱 4">
          <a:extLst>
            <a:ext uri="{FF2B5EF4-FFF2-40B4-BE49-F238E27FC236}">
              <a16:creationId xmlns:a16="http://schemas.microsoft.com/office/drawing/2014/main" id="{00000000-0008-0000-0500-000005000000}"/>
            </a:ext>
          </a:extLst>
        </xdr:cNvPr>
        <xdr:cNvSpPr/>
      </xdr:nvSpPr>
      <xdr:spPr>
        <a:xfrm>
          <a:off x="485775" y="3219831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不適品月次状況マスタ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1874</xdr:row>
      <xdr:rowOff>0</xdr:rowOff>
    </xdr:from>
    <xdr:ext cx="1296096" cy="694446"/>
    <xdr:sp macro="" textlink="">
      <xdr:nvSpPr>
        <xdr:cNvPr id="6" name="円柱 5">
          <a:extLst>
            <a:ext uri="{FF2B5EF4-FFF2-40B4-BE49-F238E27FC236}">
              <a16:creationId xmlns:a16="http://schemas.microsoft.com/office/drawing/2014/main" id="{00000000-0008-0000-0500-000006000000}"/>
            </a:ext>
          </a:extLst>
        </xdr:cNvPr>
        <xdr:cNvSpPr/>
      </xdr:nvSpPr>
      <xdr:spPr>
        <a:xfrm>
          <a:off x="486471" y="3214687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不適品ラベル情報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1870</xdr:row>
      <xdr:rowOff>162804</xdr:rowOff>
    </xdr:from>
    <xdr:ext cx="1296096" cy="694446"/>
    <xdr:sp macro="" textlink="">
      <xdr:nvSpPr>
        <xdr:cNvPr id="7" name="円柱 6">
          <a:extLst>
            <a:ext uri="{FF2B5EF4-FFF2-40B4-BE49-F238E27FC236}">
              <a16:creationId xmlns:a16="http://schemas.microsoft.com/office/drawing/2014/main" id="{00000000-0008-0000-0500-000007000000}"/>
            </a:ext>
          </a:extLst>
        </xdr:cNvPr>
        <xdr:cNvSpPr/>
      </xdr:nvSpPr>
      <xdr:spPr>
        <a:xfrm>
          <a:off x="486471" y="3209457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1392</xdr:colOff>
      <xdr:row>1868</xdr:row>
      <xdr:rowOff>0</xdr:rowOff>
    </xdr:from>
    <xdr:ext cx="1296096" cy="694446"/>
    <xdr:sp macro="" textlink="">
      <xdr:nvSpPr>
        <xdr:cNvPr id="8" name="円柱 7">
          <a:extLst>
            <a:ext uri="{FF2B5EF4-FFF2-40B4-BE49-F238E27FC236}">
              <a16:creationId xmlns:a16="http://schemas.microsoft.com/office/drawing/2014/main" id="{00000000-0008-0000-0500-000008000000}"/>
            </a:ext>
          </a:extLst>
        </xdr:cNvPr>
        <xdr:cNvSpPr/>
      </xdr:nvSpPr>
      <xdr:spPr>
        <a:xfrm>
          <a:off x="487167" y="3204400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1936</xdr:row>
      <xdr:rowOff>162804</xdr:rowOff>
    </xdr:from>
    <xdr:ext cx="1296096" cy="694446"/>
    <xdr:sp macro="" textlink="">
      <xdr:nvSpPr>
        <xdr:cNvPr id="9" name="円柱 8">
          <a:extLst>
            <a:ext uri="{FF2B5EF4-FFF2-40B4-BE49-F238E27FC236}">
              <a16:creationId xmlns:a16="http://schemas.microsoft.com/office/drawing/2014/main" id="{00000000-0008-0000-0500-000009000000}"/>
            </a:ext>
          </a:extLst>
        </xdr:cNvPr>
        <xdr:cNvSpPr/>
      </xdr:nvSpPr>
      <xdr:spPr>
        <a:xfrm>
          <a:off x="485775" y="3322614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返品入庫予定</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11</xdr:col>
      <xdr:colOff>28575</xdr:colOff>
      <xdr:row>1933</xdr:row>
      <xdr:rowOff>162804</xdr:rowOff>
    </xdr:from>
    <xdr:ext cx="1296096" cy="694446"/>
    <xdr:sp macro="" textlink="">
      <xdr:nvSpPr>
        <xdr:cNvPr id="10" name="円柱 9">
          <a:extLst>
            <a:ext uri="{FF2B5EF4-FFF2-40B4-BE49-F238E27FC236}">
              <a16:creationId xmlns:a16="http://schemas.microsoft.com/office/drawing/2014/main" id="{00000000-0008-0000-0500-00000A000000}"/>
            </a:ext>
          </a:extLst>
        </xdr:cNvPr>
        <xdr:cNvSpPr/>
      </xdr:nvSpPr>
      <xdr:spPr>
        <a:xfrm>
          <a:off x="1809750" y="331575654"/>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返品入庫予定明細</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696</xdr:colOff>
      <xdr:row>1931</xdr:row>
      <xdr:rowOff>0</xdr:rowOff>
    </xdr:from>
    <xdr:ext cx="1296096" cy="694446"/>
    <xdr:sp macro="" textlink="">
      <xdr:nvSpPr>
        <xdr:cNvPr id="11" name="円柱 10">
          <a:extLst>
            <a:ext uri="{FF2B5EF4-FFF2-40B4-BE49-F238E27FC236}">
              <a16:creationId xmlns:a16="http://schemas.microsoft.com/office/drawing/2014/main" id="{00000000-0008-0000-0500-00000B000000}"/>
            </a:ext>
          </a:extLst>
        </xdr:cNvPr>
        <xdr:cNvSpPr/>
      </xdr:nvSpPr>
      <xdr:spPr>
        <a:xfrm>
          <a:off x="486471" y="3312414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twoCellAnchor editAs="oneCell">
    <xdr:from>
      <xdr:col>73</xdr:col>
      <xdr:colOff>0</xdr:colOff>
      <xdr:row>2024</xdr:row>
      <xdr:rowOff>0</xdr:rowOff>
    </xdr:from>
    <xdr:to>
      <xdr:col>81</xdr:col>
      <xdr:colOff>697</xdr:colOff>
      <xdr:row>2027</xdr:row>
      <xdr:rowOff>0</xdr:rowOff>
    </xdr:to>
    <xdr:sp macro="" textlink="">
      <xdr:nvSpPr>
        <xdr:cNvPr id="12" name="円柱 35">
          <a:extLst>
            <a:ext uri="{FF2B5EF4-FFF2-40B4-BE49-F238E27FC236}">
              <a16:creationId xmlns:a16="http://schemas.microsoft.com/office/drawing/2014/main" id="{00000000-0008-0000-0500-00000C000000}"/>
            </a:ext>
          </a:extLst>
        </xdr:cNvPr>
        <xdr:cNvSpPr/>
      </xdr:nvSpPr>
      <xdr:spPr>
        <a:xfrm>
          <a:off x="10744200" y="347014800"/>
          <a:ext cx="1296097" cy="51435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棚卸ヘッダ</a:t>
          </a:r>
        </a:p>
      </xdr:txBody>
    </xdr:sp>
    <xdr:clientData fLocksWithSheet="0"/>
  </xdr:twoCellAnchor>
  <xdr:twoCellAnchor editAs="oneCell">
    <xdr:from>
      <xdr:col>73</xdr:col>
      <xdr:colOff>0</xdr:colOff>
      <xdr:row>2028</xdr:row>
      <xdr:rowOff>0</xdr:rowOff>
    </xdr:from>
    <xdr:to>
      <xdr:col>81</xdr:col>
      <xdr:colOff>697</xdr:colOff>
      <xdr:row>2031</xdr:row>
      <xdr:rowOff>0</xdr:rowOff>
    </xdr:to>
    <xdr:sp macro="" textlink="">
      <xdr:nvSpPr>
        <xdr:cNvPr id="13" name="円柱 35">
          <a:extLst>
            <a:ext uri="{FF2B5EF4-FFF2-40B4-BE49-F238E27FC236}">
              <a16:creationId xmlns:a16="http://schemas.microsoft.com/office/drawing/2014/main" id="{00000000-0008-0000-0500-00000D000000}"/>
            </a:ext>
          </a:extLst>
        </xdr:cNvPr>
        <xdr:cNvSpPr/>
      </xdr:nvSpPr>
      <xdr:spPr>
        <a:xfrm>
          <a:off x="10744200" y="347700600"/>
          <a:ext cx="1296097" cy="51435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棚卸ボディ</a:t>
          </a:r>
        </a:p>
      </xdr:txBody>
    </xdr:sp>
    <xdr:clientData fLocksWithSheet="0"/>
  </xdr:twoCellAnchor>
  <xdr:twoCellAnchor editAs="oneCell">
    <xdr:from>
      <xdr:col>73</xdr:col>
      <xdr:colOff>0</xdr:colOff>
      <xdr:row>2031</xdr:row>
      <xdr:rowOff>0</xdr:rowOff>
    </xdr:from>
    <xdr:to>
      <xdr:col>81</xdr:col>
      <xdr:colOff>697</xdr:colOff>
      <xdr:row>2034</xdr:row>
      <xdr:rowOff>0</xdr:rowOff>
    </xdr:to>
    <xdr:sp macro="" textlink="">
      <xdr:nvSpPr>
        <xdr:cNvPr id="15" name="円柱 35">
          <a:extLst>
            <a:ext uri="{FF2B5EF4-FFF2-40B4-BE49-F238E27FC236}">
              <a16:creationId xmlns:a16="http://schemas.microsoft.com/office/drawing/2014/main" id="{00000000-0008-0000-0500-00000F000000}"/>
            </a:ext>
          </a:extLst>
        </xdr:cNvPr>
        <xdr:cNvSpPr/>
      </xdr:nvSpPr>
      <xdr:spPr>
        <a:xfrm>
          <a:off x="10744200" y="348214950"/>
          <a:ext cx="1296097" cy="51435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棚卸帳票</a:t>
          </a:r>
        </a:p>
      </xdr:txBody>
    </xdr:sp>
    <xdr:clientData fLocksWithSheet="0"/>
  </xdr:twoCellAnchor>
  <xdr:oneCellAnchor>
    <xdr:from>
      <xdr:col>73</xdr:col>
      <xdr:colOff>0</xdr:colOff>
      <xdr:row>2034</xdr:row>
      <xdr:rowOff>0</xdr:rowOff>
    </xdr:from>
    <xdr:ext cx="1296097" cy="514350"/>
    <xdr:sp macro="" textlink="">
      <xdr:nvSpPr>
        <xdr:cNvPr id="16" name="円柱 35">
          <a:extLst>
            <a:ext uri="{FF2B5EF4-FFF2-40B4-BE49-F238E27FC236}">
              <a16:creationId xmlns:a16="http://schemas.microsoft.com/office/drawing/2014/main" id="{00000000-0008-0000-0500-000010000000}"/>
            </a:ext>
          </a:extLst>
        </xdr:cNvPr>
        <xdr:cNvSpPr/>
      </xdr:nvSpPr>
      <xdr:spPr>
        <a:xfrm>
          <a:off x="10744200" y="348729300"/>
          <a:ext cx="1296097" cy="51435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棚卸指示</a:t>
          </a:r>
        </a:p>
      </xdr:txBody>
    </xdr:sp>
    <xdr:clientData fLocksWithSheet="0"/>
  </xdr:oneCellAnchor>
  <xdr:oneCellAnchor>
    <xdr:from>
      <xdr:col>10</xdr:col>
      <xdr:colOff>0</xdr:colOff>
      <xdr:row>2051</xdr:row>
      <xdr:rowOff>0</xdr:rowOff>
    </xdr:from>
    <xdr:ext cx="1296096" cy="685801"/>
    <xdr:sp macro="" textlink="">
      <xdr:nvSpPr>
        <xdr:cNvPr id="31" name="円柱 30">
          <a:extLst>
            <a:ext uri="{FF2B5EF4-FFF2-40B4-BE49-F238E27FC236}">
              <a16:creationId xmlns:a16="http://schemas.microsoft.com/office/drawing/2014/main" id="{00000000-0008-0000-0500-00001F000000}"/>
            </a:ext>
          </a:extLst>
        </xdr:cNvPr>
        <xdr:cNvSpPr/>
      </xdr:nvSpPr>
      <xdr:spPr>
        <a:xfrm>
          <a:off x="485775" y="351643950"/>
          <a:ext cx="1296096" cy="685801"/>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製造年月日明細</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12</xdr:col>
      <xdr:colOff>76200</xdr:colOff>
      <xdr:row>2048</xdr:row>
      <xdr:rowOff>9525</xdr:rowOff>
    </xdr:from>
    <xdr:ext cx="1296096" cy="685800"/>
    <xdr:sp macro="" textlink="">
      <xdr:nvSpPr>
        <xdr:cNvPr id="226" name="円柱 225">
          <a:extLst>
            <a:ext uri="{FF2B5EF4-FFF2-40B4-BE49-F238E27FC236}">
              <a16:creationId xmlns:a16="http://schemas.microsoft.com/office/drawing/2014/main" id="{00000000-0008-0000-0500-0000E2000000}"/>
            </a:ext>
          </a:extLst>
        </xdr:cNvPr>
        <xdr:cNvSpPr/>
      </xdr:nvSpPr>
      <xdr:spPr>
        <a:xfrm>
          <a:off x="2019300" y="351139125"/>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製造年月日</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2045</xdr:row>
      <xdr:rowOff>0</xdr:rowOff>
    </xdr:from>
    <xdr:ext cx="1296096" cy="685800"/>
    <xdr:sp macro="" textlink="">
      <xdr:nvSpPr>
        <xdr:cNvPr id="227" name="円柱 226">
          <a:extLst>
            <a:ext uri="{FF2B5EF4-FFF2-40B4-BE49-F238E27FC236}">
              <a16:creationId xmlns:a16="http://schemas.microsoft.com/office/drawing/2014/main" id="{00000000-0008-0000-0500-0000E3000000}"/>
            </a:ext>
          </a:extLst>
        </xdr:cNvPr>
        <xdr:cNvSpPr/>
      </xdr:nvSpPr>
      <xdr:spPr>
        <a:xfrm>
          <a:off x="485775" y="35061525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2042</xdr:row>
      <xdr:rowOff>0</xdr:rowOff>
    </xdr:from>
    <xdr:ext cx="1296096" cy="713496"/>
    <xdr:sp macro="" textlink="">
      <xdr:nvSpPr>
        <xdr:cNvPr id="228" name="円柱 227">
          <a:extLst>
            <a:ext uri="{FF2B5EF4-FFF2-40B4-BE49-F238E27FC236}">
              <a16:creationId xmlns:a16="http://schemas.microsoft.com/office/drawing/2014/main" id="{00000000-0008-0000-0500-0000E4000000}"/>
            </a:ext>
          </a:extLst>
        </xdr:cNvPr>
        <xdr:cNvSpPr/>
      </xdr:nvSpPr>
      <xdr:spPr>
        <a:xfrm>
          <a:off x="485775" y="350100900"/>
          <a:ext cx="1296096" cy="71349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10</xdr:col>
      <xdr:colOff>0</xdr:colOff>
      <xdr:row>2039</xdr:row>
      <xdr:rowOff>0</xdr:rowOff>
    </xdr:from>
    <xdr:ext cx="1296096" cy="694446"/>
    <xdr:sp macro="" textlink="">
      <xdr:nvSpPr>
        <xdr:cNvPr id="229" name="円柱 228">
          <a:extLst>
            <a:ext uri="{FF2B5EF4-FFF2-40B4-BE49-F238E27FC236}">
              <a16:creationId xmlns:a16="http://schemas.microsoft.com/office/drawing/2014/main" id="{00000000-0008-0000-0500-0000E5000000}"/>
            </a:ext>
          </a:extLst>
        </xdr:cNvPr>
        <xdr:cNvSpPr/>
      </xdr:nvSpPr>
      <xdr:spPr>
        <a:xfrm>
          <a:off x="485775" y="3495865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棚卸ボディ</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73</xdr:col>
      <xdr:colOff>0</xdr:colOff>
      <xdr:row>2156</xdr:row>
      <xdr:rowOff>0</xdr:rowOff>
    </xdr:from>
    <xdr:ext cx="1296097" cy="514350"/>
    <xdr:sp macro="" textlink="">
      <xdr:nvSpPr>
        <xdr:cNvPr id="234" name="円柱 35">
          <a:extLst>
            <a:ext uri="{FF2B5EF4-FFF2-40B4-BE49-F238E27FC236}">
              <a16:creationId xmlns:a16="http://schemas.microsoft.com/office/drawing/2014/main" id="{00000000-0008-0000-0500-0000EA000000}"/>
            </a:ext>
          </a:extLst>
        </xdr:cNvPr>
        <xdr:cNvSpPr/>
      </xdr:nvSpPr>
      <xdr:spPr>
        <a:xfrm>
          <a:off x="10744200" y="369646200"/>
          <a:ext cx="1296097" cy="51435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製造年月日履歴</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73</xdr:col>
      <xdr:colOff>0</xdr:colOff>
      <xdr:row>2153</xdr:row>
      <xdr:rowOff>0</xdr:rowOff>
    </xdr:from>
    <xdr:ext cx="1296097" cy="514350"/>
    <xdr:sp macro="" textlink="">
      <xdr:nvSpPr>
        <xdr:cNvPr id="235" name="円柱 35">
          <a:extLst>
            <a:ext uri="{FF2B5EF4-FFF2-40B4-BE49-F238E27FC236}">
              <a16:creationId xmlns:a16="http://schemas.microsoft.com/office/drawing/2014/main" id="{00000000-0008-0000-0500-0000EB000000}"/>
            </a:ext>
          </a:extLst>
        </xdr:cNvPr>
        <xdr:cNvSpPr/>
      </xdr:nvSpPr>
      <xdr:spPr>
        <a:xfrm>
          <a:off x="10744200" y="369131850"/>
          <a:ext cx="1296097" cy="51435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製造年月日明細</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73</xdr:col>
      <xdr:colOff>0</xdr:colOff>
      <xdr:row>2150</xdr:row>
      <xdr:rowOff>0</xdr:rowOff>
    </xdr:from>
    <xdr:ext cx="1296097" cy="514350"/>
    <xdr:sp macro="" textlink="">
      <xdr:nvSpPr>
        <xdr:cNvPr id="236" name="円柱 35">
          <a:extLst>
            <a:ext uri="{FF2B5EF4-FFF2-40B4-BE49-F238E27FC236}">
              <a16:creationId xmlns:a16="http://schemas.microsoft.com/office/drawing/2014/main" id="{00000000-0008-0000-0500-0000EC000000}"/>
            </a:ext>
          </a:extLst>
        </xdr:cNvPr>
        <xdr:cNvSpPr/>
      </xdr:nvSpPr>
      <xdr:spPr>
        <a:xfrm>
          <a:off x="10744200" y="368617500"/>
          <a:ext cx="1296097" cy="51435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製造年月日明細</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12</xdr:col>
      <xdr:colOff>696</xdr:colOff>
      <xdr:row>1289</xdr:row>
      <xdr:rowOff>0</xdr:rowOff>
    </xdr:from>
    <xdr:ext cx="1296096" cy="694446"/>
    <xdr:sp macro="" textlink="">
      <xdr:nvSpPr>
        <xdr:cNvPr id="19" name="円柱 18">
          <a:extLst>
            <a:ext uri="{FF2B5EF4-FFF2-40B4-BE49-F238E27FC236}">
              <a16:creationId xmlns:a16="http://schemas.microsoft.com/office/drawing/2014/main" id="{00000000-0008-0000-0500-000013000000}"/>
            </a:ext>
          </a:extLst>
        </xdr:cNvPr>
        <xdr:cNvSpPr/>
      </xdr:nvSpPr>
      <xdr:spPr>
        <a:xfrm>
          <a:off x="1619946" y="2122551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12</xdr:col>
      <xdr:colOff>696</xdr:colOff>
      <xdr:row>1286</xdr:row>
      <xdr:rowOff>0</xdr:rowOff>
    </xdr:from>
    <xdr:ext cx="1296096" cy="685800"/>
    <xdr:sp macro="" textlink="">
      <xdr:nvSpPr>
        <xdr:cNvPr id="20" name="円柱 19">
          <a:extLst>
            <a:ext uri="{FF2B5EF4-FFF2-40B4-BE49-F238E27FC236}">
              <a16:creationId xmlns:a16="http://schemas.microsoft.com/office/drawing/2014/main" id="{00000000-0008-0000-0500-000014000000}"/>
            </a:ext>
          </a:extLst>
        </xdr:cNvPr>
        <xdr:cNvSpPr/>
      </xdr:nvSpPr>
      <xdr:spPr>
        <a:xfrm>
          <a:off x="1619946" y="21174075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組織マスタ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12</xdr:col>
      <xdr:colOff>0</xdr:colOff>
      <xdr:row>1283</xdr:row>
      <xdr:rowOff>0</xdr:rowOff>
    </xdr:from>
    <xdr:ext cx="1296096" cy="694446"/>
    <xdr:sp macro="" textlink="">
      <xdr:nvSpPr>
        <xdr:cNvPr id="21" name="円柱 20">
          <a:extLst>
            <a:ext uri="{FF2B5EF4-FFF2-40B4-BE49-F238E27FC236}">
              <a16:creationId xmlns:a16="http://schemas.microsoft.com/office/drawing/2014/main" id="{00000000-0008-0000-0500-000015000000}"/>
            </a:ext>
          </a:extLst>
        </xdr:cNvPr>
        <xdr:cNvSpPr/>
      </xdr:nvSpPr>
      <xdr:spPr>
        <a:xfrm>
          <a:off x="1619250" y="2112264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12</xdr:col>
      <xdr:colOff>696</xdr:colOff>
      <xdr:row>1280</xdr:row>
      <xdr:rowOff>0</xdr:rowOff>
    </xdr:from>
    <xdr:ext cx="1296096" cy="694446"/>
    <xdr:sp macro="" textlink="">
      <xdr:nvSpPr>
        <xdr:cNvPr id="22" name="円柱 21">
          <a:extLst>
            <a:ext uri="{FF2B5EF4-FFF2-40B4-BE49-F238E27FC236}">
              <a16:creationId xmlns:a16="http://schemas.microsoft.com/office/drawing/2014/main" id="{00000000-0008-0000-0500-000016000000}"/>
            </a:ext>
          </a:extLst>
        </xdr:cNvPr>
        <xdr:cNvSpPr/>
      </xdr:nvSpPr>
      <xdr:spPr>
        <a:xfrm>
          <a:off x="1619946" y="2107120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取替用</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12</xdr:col>
      <xdr:colOff>696</xdr:colOff>
      <xdr:row>1277</xdr:row>
      <xdr:rowOff>0</xdr:rowOff>
    </xdr:from>
    <xdr:ext cx="1296096" cy="694446"/>
    <xdr:sp macro="" textlink="">
      <xdr:nvSpPr>
        <xdr:cNvPr id="23" name="円柱 22">
          <a:extLst>
            <a:ext uri="{FF2B5EF4-FFF2-40B4-BE49-F238E27FC236}">
              <a16:creationId xmlns:a16="http://schemas.microsoft.com/office/drawing/2014/main" id="{00000000-0008-0000-0500-000017000000}"/>
            </a:ext>
          </a:extLst>
        </xdr:cNvPr>
        <xdr:cNvSpPr/>
      </xdr:nvSpPr>
      <xdr:spPr>
        <a:xfrm>
          <a:off x="1619946" y="2101977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仕分中</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12</xdr:col>
      <xdr:colOff>696</xdr:colOff>
      <xdr:row>1274</xdr:row>
      <xdr:rowOff>0</xdr:rowOff>
    </xdr:from>
    <xdr:ext cx="1296096" cy="694446"/>
    <xdr:sp macro="" textlink="">
      <xdr:nvSpPr>
        <xdr:cNvPr id="24" name="円柱 23">
          <a:extLst>
            <a:ext uri="{FF2B5EF4-FFF2-40B4-BE49-F238E27FC236}">
              <a16:creationId xmlns:a16="http://schemas.microsoft.com/office/drawing/2014/main" id="{00000000-0008-0000-0500-000018000000}"/>
            </a:ext>
          </a:extLst>
        </xdr:cNvPr>
        <xdr:cNvSpPr/>
      </xdr:nvSpPr>
      <xdr:spPr>
        <a:xfrm>
          <a:off x="1619946" y="2096833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12</xdr:col>
      <xdr:colOff>696</xdr:colOff>
      <xdr:row>1271</xdr:row>
      <xdr:rowOff>0</xdr:rowOff>
    </xdr:from>
    <xdr:ext cx="1296096" cy="694446"/>
    <xdr:sp macro="" textlink="">
      <xdr:nvSpPr>
        <xdr:cNvPr id="26" name="円柱 25">
          <a:extLst>
            <a:ext uri="{FF2B5EF4-FFF2-40B4-BE49-F238E27FC236}">
              <a16:creationId xmlns:a16="http://schemas.microsoft.com/office/drawing/2014/main" id="{00000000-0008-0000-0500-00001A000000}"/>
            </a:ext>
          </a:extLst>
        </xdr:cNvPr>
        <xdr:cNvSpPr/>
      </xdr:nvSpPr>
      <xdr:spPr>
        <a:xfrm>
          <a:off x="1619946" y="2091690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15</xdr:col>
      <xdr:colOff>696</xdr:colOff>
      <xdr:row>1357</xdr:row>
      <xdr:rowOff>0</xdr:rowOff>
    </xdr:from>
    <xdr:ext cx="1296096" cy="694446"/>
    <xdr:sp macro="" textlink="">
      <xdr:nvSpPr>
        <xdr:cNvPr id="27" name="円柱 26">
          <a:extLst>
            <a:ext uri="{FF2B5EF4-FFF2-40B4-BE49-F238E27FC236}">
              <a16:creationId xmlns:a16="http://schemas.microsoft.com/office/drawing/2014/main" id="{00000000-0008-0000-0500-00001B000000}"/>
            </a:ext>
          </a:extLst>
        </xdr:cNvPr>
        <xdr:cNvSpPr/>
      </xdr:nvSpPr>
      <xdr:spPr>
        <a:xfrm>
          <a:off x="1943796" y="2209990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15</xdr:col>
      <xdr:colOff>696</xdr:colOff>
      <xdr:row>1354</xdr:row>
      <xdr:rowOff>0</xdr:rowOff>
    </xdr:from>
    <xdr:ext cx="1296096" cy="685800"/>
    <xdr:sp macro="" textlink="">
      <xdr:nvSpPr>
        <xdr:cNvPr id="28" name="円柱 27">
          <a:extLst>
            <a:ext uri="{FF2B5EF4-FFF2-40B4-BE49-F238E27FC236}">
              <a16:creationId xmlns:a16="http://schemas.microsoft.com/office/drawing/2014/main" id="{00000000-0008-0000-0500-00001C000000}"/>
            </a:ext>
          </a:extLst>
        </xdr:cNvPr>
        <xdr:cNvSpPr/>
      </xdr:nvSpPr>
      <xdr:spPr>
        <a:xfrm>
          <a:off x="1943796" y="22048470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組織マスタ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15</xdr:col>
      <xdr:colOff>0</xdr:colOff>
      <xdr:row>1351</xdr:row>
      <xdr:rowOff>0</xdr:rowOff>
    </xdr:from>
    <xdr:ext cx="1296096" cy="694446"/>
    <xdr:sp macro="" textlink="">
      <xdr:nvSpPr>
        <xdr:cNvPr id="29" name="円柱 28">
          <a:extLst>
            <a:ext uri="{FF2B5EF4-FFF2-40B4-BE49-F238E27FC236}">
              <a16:creationId xmlns:a16="http://schemas.microsoft.com/office/drawing/2014/main" id="{00000000-0008-0000-0500-00001D000000}"/>
            </a:ext>
          </a:extLst>
        </xdr:cNvPr>
        <xdr:cNvSpPr/>
      </xdr:nvSpPr>
      <xdr:spPr>
        <a:xfrm>
          <a:off x="1943100" y="2199703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15</xdr:col>
      <xdr:colOff>696</xdr:colOff>
      <xdr:row>1348</xdr:row>
      <xdr:rowOff>0</xdr:rowOff>
    </xdr:from>
    <xdr:ext cx="1296096" cy="694446"/>
    <xdr:sp macro="" textlink="">
      <xdr:nvSpPr>
        <xdr:cNvPr id="30" name="円柱 29">
          <a:extLst>
            <a:ext uri="{FF2B5EF4-FFF2-40B4-BE49-F238E27FC236}">
              <a16:creationId xmlns:a16="http://schemas.microsoft.com/office/drawing/2014/main" id="{00000000-0008-0000-0500-00001E000000}"/>
            </a:ext>
          </a:extLst>
        </xdr:cNvPr>
        <xdr:cNvSpPr/>
      </xdr:nvSpPr>
      <xdr:spPr>
        <a:xfrm>
          <a:off x="1943796" y="2194560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取替用</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15</xdr:col>
      <xdr:colOff>696</xdr:colOff>
      <xdr:row>1345</xdr:row>
      <xdr:rowOff>0</xdr:rowOff>
    </xdr:from>
    <xdr:ext cx="1296096" cy="694446"/>
    <xdr:sp macro="" textlink="">
      <xdr:nvSpPr>
        <xdr:cNvPr id="32" name="円柱 31">
          <a:extLst>
            <a:ext uri="{FF2B5EF4-FFF2-40B4-BE49-F238E27FC236}">
              <a16:creationId xmlns:a16="http://schemas.microsoft.com/office/drawing/2014/main" id="{00000000-0008-0000-0500-000020000000}"/>
            </a:ext>
          </a:extLst>
        </xdr:cNvPr>
        <xdr:cNvSpPr/>
      </xdr:nvSpPr>
      <xdr:spPr>
        <a:xfrm>
          <a:off x="1943796" y="2189416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仕分中</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15</xdr:col>
      <xdr:colOff>696</xdr:colOff>
      <xdr:row>1342</xdr:row>
      <xdr:rowOff>0</xdr:rowOff>
    </xdr:from>
    <xdr:ext cx="1296096" cy="694446"/>
    <xdr:sp macro="" textlink="">
      <xdr:nvSpPr>
        <xdr:cNvPr id="33" name="円柱 32">
          <a:extLst>
            <a:ext uri="{FF2B5EF4-FFF2-40B4-BE49-F238E27FC236}">
              <a16:creationId xmlns:a16="http://schemas.microsoft.com/office/drawing/2014/main" id="{00000000-0008-0000-0500-000021000000}"/>
            </a:ext>
          </a:extLst>
        </xdr:cNvPr>
        <xdr:cNvSpPr/>
      </xdr:nvSpPr>
      <xdr:spPr>
        <a:xfrm>
          <a:off x="1943796" y="2184273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15</xdr:col>
      <xdr:colOff>696</xdr:colOff>
      <xdr:row>1339</xdr:row>
      <xdr:rowOff>0</xdr:rowOff>
    </xdr:from>
    <xdr:ext cx="1296096" cy="694446"/>
    <xdr:sp macro="" textlink="">
      <xdr:nvSpPr>
        <xdr:cNvPr id="34" name="円柱 33">
          <a:extLst>
            <a:ext uri="{FF2B5EF4-FFF2-40B4-BE49-F238E27FC236}">
              <a16:creationId xmlns:a16="http://schemas.microsoft.com/office/drawing/2014/main" id="{00000000-0008-0000-0500-000022000000}"/>
            </a:ext>
          </a:extLst>
        </xdr:cNvPr>
        <xdr:cNvSpPr/>
      </xdr:nvSpPr>
      <xdr:spPr>
        <a:xfrm>
          <a:off x="1943796" y="2179129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14</xdr:col>
      <xdr:colOff>696</xdr:colOff>
      <xdr:row>1420</xdr:row>
      <xdr:rowOff>0</xdr:rowOff>
    </xdr:from>
    <xdr:ext cx="1296096" cy="694446"/>
    <xdr:sp macro="" textlink="">
      <xdr:nvSpPr>
        <xdr:cNvPr id="35" name="円柱 34">
          <a:extLst>
            <a:ext uri="{FF2B5EF4-FFF2-40B4-BE49-F238E27FC236}">
              <a16:creationId xmlns:a16="http://schemas.microsoft.com/office/drawing/2014/main" id="{00000000-0008-0000-0500-000023000000}"/>
            </a:ext>
          </a:extLst>
        </xdr:cNvPr>
        <xdr:cNvSpPr/>
      </xdr:nvSpPr>
      <xdr:spPr>
        <a:xfrm>
          <a:off x="2429571" y="2326576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14</xdr:col>
      <xdr:colOff>696</xdr:colOff>
      <xdr:row>1417</xdr:row>
      <xdr:rowOff>0</xdr:rowOff>
    </xdr:from>
    <xdr:ext cx="1296096" cy="685800"/>
    <xdr:sp macro="" textlink="">
      <xdr:nvSpPr>
        <xdr:cNvPr id="36" name="円柱 35">
          <a:extLst>
            <a:ext uri="{FF2B5EF4-FFF2-40B4-BE49-F238E27FC236}">
              <a16:creationId xmlns:a16="http://schemas.microsoft.com/office/drawing/2014/main" id="{00000000-0008-0000-0500-000024000000}"/>
            </a:ext>
          </a:extLst>
        </xdr:cNvPr>
        <xdr:cNvSpPr/>
      </xdr:nvSpPr>
      <xdr:spPr>
        <a:xfrm>
          <a:off x="2429571" y="23214330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組織マスタ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14</xdr:col>
      <xdr:colOff>0</xdr:colOff>
      <xdr:row>1414</xdr:row>
      <xdr:rowOff>0</xdr:rowOff>
    </xdr:from>
    <xdr:ext cx="1296096" cy="694446"/>
    <xdr:sp macro="" textlink="">
      <xdr:nvSpPr>
        <xdr:cNvPr id="37" name="円柱 36">
          <a:extLst>
            <a:ext uri="{FF2B5EF4-FFF2-40B4-BE49-F238E27FC236}">
              <a16:creationId xmlns:a16="http://schemas.microsoft.com/office/drawing/2014/main" id="{00000000-0008-0000-0500-000025000000}"/>
            </a:ext>
          </a:extLst>
        </xdr:cNvPr>
        <xdr:cNvSpPr/>
      </xdr:nvSpPr>
      <xdr:spPr>
        <a:xfrm>
          <a:off x="2428875" y="2316289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14</xdr:col>
      <xdr:colOff>696</xdr:colOff>
      <xdr:row>1411</xdr:row>
      <xdr:rowOff>0</xdr:rowOff>
    </xdr:from>
    <xdr:ext cx="1296096" cy="694446"/>
    <xdr:sp macro="" textlink="">
      <xdr:nvSpPr>
        <xdr:cNvPr id="38" name="円柱 37">
          <a:extLst>
            <a:ext uri="{FF2B5EF4-FFF2-40B4-BE49-F238E27FC236}">
              <a16:creationId xmlns:a16="http://schemas.microsoft.com/office/drawing/2014/main" id="{00000000-0008-0000-0500-000026000000}"/>
            </a:ext>
          </a:extLst>
        </xdr:cNvPr>
        <xdr:cNvSpPr/>
      </xdr:nvSpPr>
      <xdr:spPr>
        <a:xfrm>
          <a:off x="2429571" y="2311146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取替用</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14</xdr:col>
      <xdr:colOff>696</xdr:colOff>
      <xdr:row>1408</xdr:row>
      <xdr:rowOff>0</xdr:rowOff>
    </xdr:from>
    <xdr:ext cx="1296096" cy="694446"/>
    <xdr:sp macro="" textlink="">
      <xdr:nvSpPr>
        <xdr:cNvPr id="39" name="円柱 38">
          <a:extLst>
            <a:ext uri="{FF2B5EF4-FFF2-40B4-BE49-F238E27FC236}">
              <a16:creationId xmlns:a16="http://schemas.microsoft.com/office/drawing/2014/main" id="{00000000-0008-0000-0500-000027000000}"/>
            </a:ext>
          </a:extLst>
        </xdr:cNvPr>
        <xdr:cNvSpPr/>
      </xdr:nvSpPr>
      <xdr:spPr>
        <a:xfrm>
          <a:off x="2429571" y="2306002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仕分中</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14</xdr:col>
      <xdr:colOff>696</xdr:colOff>
      <xdr:row>1405</xdr:row>
      <xdr:rowOff>0</xdr:rowOff>
    </xdr:from>
    <xdr:ext cx="1296096" cy="694446"/>
    <xdr:sp macro="" textlink="">
      <xdr:nvSpPr>
        <xdr:cNvPr id="40" name="円柱 39">
          <a:extLst>
            <a:ext uri="{FF2B5EF4-FFF2-40B4-BE49-F238E27FC236}">
              <a16:creationId xmlns:a16="http://schemas.microsoft.com/office/drawing/2014/main" id="{00000000-0008-0000-0500-000028000000}"/>
            </a:ext>
          </a:extLst>
        </xdr:cNvPr>
        <xdr:cNvSpPr/>
      </xdr:nvSpPr>
      <xdr:spPr>
        <a:xfrm>
          <a:off x="2429571" y="2300859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14</xdr:col>
      <xdr:colOff>696</xdr:colOff>
      <xdr:row>1402</xdr:row>
      <xdr:rowOff>0</xdr:rowOff>
    </xdr:from>
    <xdr:ext cx="1296096" cy="694446"/>
    <xdr:sp macro="" textlink="">
      <xdr:nvSpPr>
        <xdr:cNvPr id="41" name="円柱 40">
          <a:extLst>
            <a:ext uri="{FF2B5EF4-FFF2-40B4-BE49-F238E27FC236}">
              <a16:creationId xmlns:a16="http://schemas.microsoft.com/office/drawing/2014/main" id="{00000000-0008-0000-0500-000029000000}"/>
            </a:ext>
          </a:extLst>
        </xdr:cNvPr>
        <xdr:cNvSpPr/>
      </xdr:nvSpPr>
      <xdr:spPr>
        <a:xfrm>
          <a:off x="2429571" y="2295715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13</xdr:col>
      <xdr:colOff>696</xdr:colOff>
      <xdr:row>1489</xdr:row>
      <xdr:rowOff>0</xdr:rowOff>
    </xdr:from>
    <xdr:ext cx="1296096" cy="694446"/>
    <xdr:sp macro="" textlink="">
      <xdr:nvSpPr>
        <xdr:cNvPr id="42" name="円柱 41">
          <a:extLst>
            <a:ext uri="{FF2B5EF4-FFF2-40B4-BE49-F238E27FC236}">
              <a16:creationId xmlns:a16="http://schemas.microsoft.com/office/drawing/2014/main" id="{00000000-0008-0000-0500-00002A000000}"/>
            </a:ext>
          </a:extLst>
        </xdr:cNvPr>
        <xdr:cNvSpPr/>
      </xdr:nvSpPr>
      <xdr:spPr>
        <a:xfrm>
          <a:off x="2429571" y="2326576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13</xdr:col>
      <xdr:colOff>696</xdr:colOff>
      <xdr:row>1486</xdr:row>
      <xdr:rowOff>0</xdr:rowOff>
    </xdr:from>
    <xdr:ext cx="1296096" cy="685800"/>
    <xdr:sp macro="" textlink="">
      <xdr:nvSpPr>
        <xdr:cNvPr id="43" name="円柱 42">
          <a:extLst>
            <a:ext uri="{FF2B5EF4-FFF2-40B4-BE49-F238E27FC236}">
              <a16:creationId xmlns:a16="http://schemas.microsoft.com/office/drawing/2014/main" id="{00000000-0008-0000-0500-00002B000000}"/>
            </a:ext>
          </a:extLst>
        </xdr:cNvPr>
        <xdr:cNvSpPr/>
      </xdr:nvSpPr>
      <xdr:spPr>
        <a:xfrm>
          <a:off x="2429571" y="232143300"/>
          <a:ext cx="1296096"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組織マスタ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13</xdr:col>
      <xdr:colOff>0</xdr:colOff>
      <xdr:row>1483</xdr:row>
      <xdr:rowOff>0</xdr:rowOff>
    </xdr:from>
    <xdr:ext cx="1296096" cy="694446"/>
    <xdr:sp macro="" textlink="">
      <xdr:nvSpPr>
        <xdr:cNvPr id="44" name="円柱 43">
          <a:extLst>
            <a:ext uri="{FF2B5EF4-FFF2-40B4-BE49-F238E27FC236}">
              <a16:creationId xmlns:a16="http://schemas.microsoft.com/office/drawing/2014/main" id="{00000000-0008-0000-0500-00002C000000}"/>
            </a:ext>
          </a:extLst>
        </xdr:cNvPr>
        <xdr:cNvSpPr/>
      </xdr:nvSpPr>
      <xdr:spPr>
        <a:xfrm>
          <a:off x="2428875" y="2316289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13</xdr:col>
      <xdr:colOff>696</xdr:colOff>
      <xdr:row>1480</xdr:row>
      <xdr:rowOff>0</xdr:rowOff>
    </xdr:from>
    <xdr:ext cx="1296096" cy="694446"/>
    <xdr:sp macro="" textlink="">
      <xdr:nvSpPr>
        <xdr:cNvPr id="45" name="円柱 44">
          <a:extLst>
            <a:ext uri="{FF2B5EF4-FFF2-40B4-BE49-F238E27FC236}">
              <a16:creationId xmlns:a16="http://schemas.microsoft.com/office/drawing/2014/main" id="{00000000-0008-0000-0500-00002D000000}"/>
            </a:ext>
          </a:extLst>
        </xdr:cNvPr>
        <xdr:cNvSpPr/>
      </xdr:nvSpPr>
      <xdr:spPr>
        <a:xfrm>
          <a:off x="2429571" y="2311146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取替用</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13</xdr:col>
      <xdr:colOff>696</xdr:colOff>
      <xdr:row>1477</xdr:row>
      <xdr:rowOff>0</xdr:rowOff>
    </xdr:from>
    <xdr:ext cx="1296096" cy="694446"/>
    <xdr:sp macro="" textlink="">
      <xdr:nvSpPr>
        <xdr:cNvPr id="46" name="円柱 45">
          <a:extLst>
            <a:ext uri="{FF2B5EF4-FFF2-40B4-BE49-F238E27FC236}">
              <a16:creationId xmlns:a16="http://schemas.microsoft.com/office/drawing/2014/main" id="{00000000-0008-0000-0500-00002E000000}"/>
            </a:ext>
          </a:extLst>
        </xdr:cNvPr>
        <xdr:cNvSpPr/>
      </xdr:nvSpPr>
      <xdr:spPr>
        <a:xfrm>
          <a:off x="2429571" y="2306002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仕分中</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13</xdr:col>
      <xdr:colOff>696</xdr:colOff>
      <xdr:row>1474</xdr:row>
      <xdr:rowOff>0</xdr:rowOff>
    </xdr:from>
    <xdr:ext cx="1296096" cy="694446"/>
    <xdr:sp macro="" textlink="">
      <xdr:nvSpPr>
        <xdr:cNvPr id="47" name="円柱 46">
          <a:extLst>
            <a:ext uri="{FF2B5EF4-FFF2-40B4-BE49-F238E27FC236}">
              <a16:creationId xmlns:a16="http://schemas.microsoft.com/office/drawing/2014/main" id="{00000000-0008-0000-0500-00002F000000}"/>
            </a:ext>
          </a:extLst>
        </xdr:cNvPr>
        <xdr:cNvSpPr/>
      </xdr:nvSpPr>
      <xdr:spPr>
        <a:xfrm>
          <a:off x="2429571" y="2300859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13</xdr:col>
      <xdr:colOff>696</xdr:colOff>
      <xdr:row>1471</xdr:row>
      <xdr:rowOff>0</xdr:rowOff>
    </xdr:from>
    <xdr:ext cx="1296096" cy="694446"/>
    <xdr:sp macro="" textlink="">
      <xdr:nvSpPr>
        <xdr:cNvPr id="48" name="円柱 47">
          <a:extLst>
            <a:ext uri="{FF2B5EF4-FFF2-40B4-BE49-F238E27FC236}">
              <a16:creationId xmlns:a16="http://schemas.microsoft.com/office/drawing/2014/main" id="{00000000-0008-0000-0500-000030000000}"/>
            </a:ext>
          </a:extLst>
        </xdr:cNvPr>
        <xdr:cNvSpPr/>
      </xdr:nvSpPr>
      <xdr:spPr>
        <a:xfrm>
          <a:off x="2429571" y="2295715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14</xdr:col>
      <xdr:colOff>0</xdr:colOff>
      <xdr:row>1573</xdr:row>
      <xdr:rowOff>0</xdr:rowOff>
    </xdr:from>
    <xdr:ext cx="1296096" cy="694446"/>
    <xdr:sp macro="" textlink="">
      <xdr:nvSpPr>
        <xdr:cNvPr id="54" name="円柱 53">
          <a:extLst>
            <a:ext uri="{FF2B5EF4-FFF2-40B4-BE49-F238E27FC236}">
              <a16:creationId xmlns:a16="http://schemas.microsoft.com/office/drawing/2014/main" id="{00000000-0008-0000-0500-000036000000}"/>
            </a:ext>
          </a:extLst>
        </xdr:cNvPr>
        <xdr:cNvSpPr/>
      </xdr:nvSpPr>
      <xdr:spPr>
        <a:xfrm>
          <a:off x="1619250" y="2647188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方面属性マスタ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14</xdr:col>
      <xdr:colOff>0</xdr:colOff>
      <xdr:row>1570</xdr:row>
      <xdr:rowOff>0</xdr:rowOff>
    </xdr:from>
    <xdr:ext cx="1296096" cy="694446"/>
    <xdr:sp macro="" textlink="">
      <xdr:nvSpPr>
        <xdr:cNvPr id="55" name="円柱 54">
          <a:extLst>
            <a:ext uri="{FF2B5EF4-FFF2-40B4-BE49-F238E27FC236}">
              <a16:creationId xmlns:a16="http://schemas.microsoft.com/office/drawing/2014/main" id="{00000000-0008-0000-0500-000037000000}"/>
            </a:ext>
          </a:extLst>
        </xdr:cNvPr>
        <xdr:cNvSpPr/>
      </xdr:nvSpPr>
      <xdr:spPr>
        <a:xfrm>
          <a:off x="1619250" y="2642044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さしずヘッダ</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14</xdr:col>
      <xdr:colOff>0</xdr:colOff>
      <xdr:row>1567</xdr:row>
      <xdr:rowOff>0</xdr:rowOff>
    </xdr:from>
    <xdr:ext cx="1296096" cy="694446"/>
    <xdr:sp macro="" textlink="">
      <xdr:nvSpPr>
        <xdr:cNvPr id="56" name="円柱 55">
          <a:extLst>
            <a:ext uri="{FF2B5EF4-FFF2-40B4-BE49-F238E27FC236}">
              <a16:creationId xmlns:a16="http://schemas.microsoft.com/office/drawing/2014/main" id="{00000000-0008-0000-0500-000038000000}"/>
            </a:ext>
          </a:extLst>
        </xdr:cNvPr>
        <xdr:cNvSpPr/>
      </xdr:nvSpPr>
      <xdr:spPr>
        <a:xfrm>
          <a:off x="1619250" y="2636901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さしずデータ</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仕分中</a:t>
          </a:r>
          <a:r>
            <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rPr>
            <a:t>)</a:t>
          </a:r>
        </a:p>
      </xdr:txBody>
    </xdr:sp>
    <xdr:clientData fLocksWithSheet="0"/>
  </xdr:oneCellAnchor>
  <xdr:oneCellAnchor>
    <xdr:from>
      <xdr:col>14</xdr:col>
      <xdr:colOff>0</xdr:colOff>
      <xdr:row>1564</xdr:row>
      <xdr:rowOff>0</xdr:rowOff>
    </xdr:from>
    <xdr:ext cx="1296096" cy="694446"/>
    <xdr:sp macro="" textlink="">
      <xdr:nvSpPr>
        <xdr:cNvPr id="57" name="円柱 56">
          <a:extLst>
            <a:ext uri="{FF2B5EF4-FFF2-40B4-BE49-F238E27FC236}">
              <a16:creationId xmlns:a16="http://schemas.microsoft.com/office/drawing/2014/main" id="{00000000-0008-0000-0500-000039000000}"/>
            </a:ext>
          </a:extLst>
        </xdr:cNvPr>
        <xdr:cNvSpPr/>
      </xdr:nvSpPr>
      <xdr:spPr>
        <a:xfrm>
          <a:off x="1619250" y="2631757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14</xdr:col>
      <xdr:colOff>0</xdr:colOff>
      <xdr:row>1561</xdr:row>
      <xdr:rowOff>0</xdr:rowOff>
    </xdr:from>
    <xdr:ext cx="1296096" cy="694446"/>
    <xdr:sp macro="" textlink="">
      <xdr:nvSpPr>
        <xdr:cNvPr id="58" name="円柱 57">
          <a:extLst>
            <a:ext uri="{FF2B5EF4-FFF2-40B4-BE49-F238E27FC236}">
              <a16:creationId xmlns:a16="http://schemas.microsoft.com/office/drawing/2014/main" id="{00000000-0008-0000-0500-00003A000000}"/>
            </a:ext>
          </a:extLst>
        </xdr:cNvPr>
        <xdr:cNvSpPr/>
      </xdr:nvSpPr>
      <xdr:spPr>
        <a:xfrm>
          <a:off x="1619250" y="2626614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販売物流在庫情報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12</xdr:col>
      <xdr:colOff>0</xdr:colOff>
      <xdr:row>1907</xdr:row>
      <xdr:rowOff>0</xdr:rowOff>
    </xdr:from>
    <xdr:ext cx="1296096" cy="694446"/>
    <xdr:sp macro="" textlink="">
      <xdr:nvSpPr>
        <xdr:cNvPr id="59" name="円柱 58">
          <a:extLst>
            <a:ext uri="{FF2B5EF4-FFF2-40B4-BE49-F238E27FC236}">
              <a16:creationId xmlns:a16="http://schemas.microsoft.com/office/drawing/2014/main" id="{00000000-0008-0000-0500-00003B000000}"/>
            </a:ext>
          </a:extLst>
        </xdr:cNvPr>
        <xdr:cNvSpPr/>
      </xdr:nvSpPr>
      <xdr:spPr>
        <a:xfrm>
          <a:off x="1619250" y="3218116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不適品月次状況マスタ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12</xdr:col>
      <xdr:colOff>696</xdr:colOff>
      <xdr:row>1904</xdr:row>
      <xdr:rowOff>0</xdr:rowOff>
    </xdr:from>
    <xdr:ext cx="1296096" cy="694446"/>
    <xdr:sp macro="" textlink="">
      <xdr:nvSpPr>
        <xdr:cNvPr id="60" name="円柱 59">
          <a:extLst>
            <a:ext uri="{FF2B5EF4-FFF2-40B4-BE49-F238E27FC236}">
              <a16:creationId xmlns:a16="http://schemas.microsoft.com/office/drawing/2014/main" id="{00000000-0008-0000-0500-00003C000000}"/>
            </a:ext>
          </a:extLst>
        </xdr:cNvPr>
        <xdr:cNvSpPr/>
      </xdr:nvSpPr>
      <xdr:spPr>
        <a:xfrm>
          <a:off x="1619946" y="32129730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不適品ラベル情報</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53</xdr:col>
      <xdr:colOff>0</xdr:colOff>
      <xdr:row>50</xdr:row>
      <xdr:rowOff>0</xdr:rowOff>
    </xdr:from>
    <xdr:to>
      <xdr:col>55</xdr:col>
      <xdr:colOff>609600</xdr:colOff>
      <xdr:row>54</xdr:row>
      <xdr:rowOff>0</xdr:rowOff>
    </xdr:to>
    <xdr:sp macro="" textlink="">
      <xdr:nvSpPr>
        <xdr:cNvPr id="2" name="円柱 1">
          <a:extLst>
            <a:ext uri="{FF2B5EF4-FFF2-40B4-BE49-F238E27FC236}">
              <a16:creationId xmlns:a16="http://schemas.microsoft.com/office/drawing/2014/main" id="{00000000-0008-0000-0700-000002000000}"/>
            </a:ext>
          </a:extLst>
        </xdr:cNvPr>
        <xdr:cNvSpPr/>
      </xdr:nvSpPr>
      <xdr:spPr>
        <a:xfrm>
          <a:off x="1619250" y="1371600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倉庫マスタ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53</xdr:col>
      <xdr:colOff>0</xdr:colOff>
      <xdr:row>47</xdr:row>
      <xdr:rowOff>0</xdr:rowOff>
    </xdr:from>
    <xdr:to>
      <xdr:col>55</xdr:col>
      <xdr:colOff>610296</xdr:colOff>
      <xdr:row>50</xdr:row>
      <xdr:rowOff>151521</xdr:rowOff>
    </xdr:to>
    <xdr:sp macro="" textlink="">
      <xdr:nvSpPr>
        <xdr:cNvPr id="3" name="円柱 2">
          <a:extLst>
            <a:ext uri="{FF2B5EF4-FFF2-40B4-BE49-F238E27FC236}">
              <a16:creationId xmlns:a16="http://schemas.microsoft.com/office/drawing/2014/main" id="{00000000-0008-0000-0700-000003000000}"/>
            </a:ext>
          </a:extLst>
        </xdr:cNvPr>
        <xdr:cNvSpPr/>
      </xdr:nvSpPr>
      <xdr:spPr>
        <a:xfrm>
          <a:off x="1619250" y="136645650"/>
          <a:ext cx="1296096"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ロケーションマスタ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53</xdr:col>
      <xdr:colOff>0</xdr:colOff>
      <xdr:row>44</xdr:row>
      <xdr:rowOff>0</xdr:rowOff>
    </xdr:from>
    <xdr:to>
      <xdr:col>55</xdr:col>
      <xdr:colOff>610296</xdr:colOff>
      <xdr:row>47</xdr:row>
      <xdr:rowOff>151985</xdr:rowOff>
    </xdr:to>
    <xdr:sp macro="" textlink="">
      <xdr:nvSpPr>
        <xdr:cNvPr id="4" name="円柱 3">
          <a:extLst>
            <a:ext uri="{FF2B5EF4-FFF2-40B4-BE49-F238E27FC236}">
              <a16:creationId xmlns:a16="http://schemas.microsoft.com/office/drawing/2014/main" id="{00000000-0008-0000-0700-000004000000}"/>
            </a:ext>
          </a:extLst>
        </xdr:cNvPr>
        <xdr:cNvSpPr/>
      </xdr:nvSpPr>
      <xdr:spPr>
        <a:xfrm>
          <a:off x="1619250" y="136131300"/>
          <a:ext cx="1296096" cy="69491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銘柄マスタ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twoCellAnchor editAs="oneCell">
    <xdr:from>
      <xdr:col>53</xdr:col>
      <xdr:colOff>0</xdr:colOff>
      <xdr:row>41</xdr:row>
      <xdr:rowOff>0</xdr:rowOff>
    </xdr:from>
    <xdr:to>
      <xdr:col>55</xdr:col>
      <xdr:colOff>610296</xdr:colOff>
      <xdr:row>44</xdr:row>
      <xdr:rowOff>151520</xdr:rowOff>
    </xdr:to>
    <xdr:sp macro="" textlink="">
      <xdr:nvSpPr>
        <xdr:cNvPr id="5" name="円柱 4">
          <a:extLst>
            <a:ext uri="{FF2B5EF4-FFF2-40B4-BE49-F238E27FC236}">
              <a16:creationId xmlns:a16="http://schemas.microsoft.com/office/drawing/2014/main" id="{00000000-0008-0000-0700-000005000000}"/>
            </a:ext>
          </a:extLst>
        </xdr:cNvPr>
        <xdr:cNvSpPr/>
      </xdr:nvSpPr>
      <xdr:spPr>
        <a:xfrm>
          <a:off x="1619250" y="135616950"/>
          <a:ext cx="1296096" cy="694445"/>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在庫</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xdr:colOff>
          <xdr:row>1</xdr:row>
          <xdr:rowOff>1</xdr:rowOff>
        </xdr:from>
        <xdr:to>
          <xdr:col>62</xdr:col>
          <xdr:colOff>27355</xdr:colOff>
          <xdr:row>4</xdr:row>
          <xdr:rowOff>15241</xdr:rowOff>
        </xdr:to>
        <xdr:pic>
          <xdr:nvPicPr>
            <xdr:cNvPr id="4" name="図 3">
              <a:extLst>
                <a:ext uri="{FF2B5EF4-FFF2-40B4-BE49-F238E27FC236}">
                  <a16:creationId xmlns:a16="http://schemas.microsoft.com/office/drawing/2014/main" id="{00000000-0008-0000-0900-000004000000}"/>
                </a:ext>
              </a:extLst>
            </xdr:cNvPr>
            <xdr:cNvPicPr>
              <a:picLocks noChangeAspect="1" noChangeArrowheads="1"/>
              <a:extLst>
                <a:ext uri="{84589F7E-364E-4C9E-8A38-B11213B215E9}">
                  <a14:cameraTool cellRange="ヘッダ!$B$2:$BF$4" spid="_x0000_s675654"/>
                </a:ext>
              </a:extLst>
            </xdr:cNvPicPr>
          </xdr:nvPicPr>
          <xdr:blipFill>
            <a:blip xmlns:r="http://schemas.openxmlformats.org/officeDocument/2006/relationships" r:embed="rId1"/>
            <a:srcRect/>
            <a:stretch>
              <a:fillRect/>
            </a:stretch>
          </xdr:blipFill>
          <xdr:spPr bwMode="auto">
            <a:xfrm>
              <a:off x="289561" y="190501"/>
              <a:ext cx="8858934" cy="58674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4</xdr:col>
      <xdr:colOff>6891</xdr:colOff>
      <xdr:row>17</xdr:row>
      <xdr:rowOff>20468</xdr:rowOff>
    </xdr:from>
    <xdr:to>
      <xdr:col>19</xdr:col>
      <xdr:colOff>9525</xdr:colOff>
      <xdr:row>18</xdr:row>
      <xdr:rowOff>0</xdr:rowOff>
    </xdr:to>
    <xdr:sp macro="" textlink="">
      <xdr:nvSpPr>
        <xdr:cNvPr id="2" name="Line 1">
          <a:extLst>
            <a:ext uri="{FF2B5EF4-FFF2-40B4-BE49-F238E27FC236}">
              <a16:creationId xmlns:a16="http://schemas.microsoft.com/office/drawing/2014/main" id="{00000000-0008-0000-0B00-000002000000}"/>
            </a:ext>
          </a:extLst>
        </xdr:cNvPr>
        <xdr:cNvSpPr>
          <a:spLocks noChangeShapeType="1"/>
        </xdr:cNvSpPr>
      </xdr:nvSpPr>
      <xdr:spPr bwMode="auto">
        <a:xfrm>
          <a:off x="6891" y="4335293"/>
          <a:ext cx="7270209" cy="9606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6891</xdr:colOff>
      <xdr:row>17</xdr:row>
      <xdr:rowOff>20468</xdr:rowOff>
    </xdr:from>
    <xdr:to>
      <xdr:col>19</xdr:col>
      <xdr:colOff>9525</xdr:colOff>
      <xdr:row>18</xdr:row>
      <xdr:rowOff>0</xdr:rowOff>
    </xdr:to>
    <xdr:sp macro="" textlink="">
      <xdr:nvSpPr>
        <xdr:cNvPr id="3" name="Line 1">
          <a:extLst>
            <a:ext uri="{FF2B5EF4-FFF2-40B4-BE49-F238E27FC236}">
              <a16:creationId xmlns:a16="http://schemas.microsoft.com/office/drawing/2014/main" id="{00000000-0008-0000-0B00-000003000000}"/>
            </a:ext>
          </a:extLst>
        </xdr:cNvPr>
        <xdr:cNvSpPr>
          <a:spLocks noChangeShapeType="1"/>
        </xdr:cNvSpPr>
      </xdr:nvSpPr>
      <xdr:spPr bwMode="auto">
        <a:xfrm>
          <a:off x="6891" y="4335293"/>
          <a:ext cx="7270209" cy="9606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6891</xdr:colOff>
      <xdr:row>17</xdr:row>
      <xdr:rowOff>20468</xdr:rowOff>
    </xdr:from>
    <xdr:to>
      <xdr:col>19</xdr:col>
      <xdr:colOff>9525</xdr:colOff>
      <xdr:row>18</xdr:row>
      <xdr:rowOff>0</xdr:rowOff>
    </xdr:to>
    <xdr:sp macro="" textlink="">
      <xdr:nvSpPr>
        <xdr:cNvPr id="4" name="Line 1">
          <a:extLst>
            <a:ext uri="{FF2B5EF4-FFF2-40B4-BE49-F238E27FC236}">
              <a16:creationId xmlns:a16="http://schemas.microsoft.com/office/drawing/2014/main" id="{00000000-0008-0000-0B00-000004000000}"/>
            </a:ext>
          </a:extLst>
        </xdr:cNvPr>
        <xdr:cNvSpPr>
          <a:spLocks noChangeShapeType="1"/>
        </xdr:cNvSpPr>
      </xdr:nvSpPr>
      <xdr:spPr bwMode="auto">
        <a:xfrm>
          <a:off x="6891" y="4335293"/>
          <a:ext cx="7270209" cy="9606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0</xdr:rowOff>
    </xdr:from>
    <xdr:to>
      <xdr:col>13</xdr:col>
      <xdr:colOff>1</xdr:colOff>
      <xdr:row>8</xdr:row>
      <xdr:rowOff>0</xdr:rowOff>
    </xdr:to>
    <xdr:sp macro="" textlink="">
      <xdr:nvSpPr>
        <xdr:cNvPr id="6" name="Line 1">
          <a:extLst>
            <a:ext uri="{FF2B5EF4-FFF2-40B4-BE49-F238E27FC236}">
              <a16:creationId xmlns:a16="http://schemas.microsoft.com/office/drawing/2014/main" id="{00000000-0008-0000-0B00-000006000000}"/>
            </a:ext>
          </a:extLst>
        </xdr:cNvPr>
        <xdr:cNvSpPr>
          <a:spLocks noChangeShapeType="1"/>
        </xdr:cNvSpPr>
      </xdr:nvSpPr>
      <xdr:spPr bwMode="auto">
        <a:xfrm>
          <a:off x="0" y="411480"/>
          <a:ext cx="2171701" cy="12420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23</xdr:col>
          <xdr:colOff>0</xdr:colOff>
          <xdr:row>6</xdr:row>
          <xdr:rowOff>28575</xdr:rowOff>
        </xdr:from>
        <xdr:to>
          <xdr:col>23</xdr:col>
          <xdr:colOff>171450</xdr:colOff>
          <xdr:row>6</xdr:row>
          <xdr:rowOff>171450</xdr:rowOff>
        </xdr:to>
        <xdr:sp macro="" textlink="">
          <xdr:nvSpPr>
            <xdr:cNvPr id="391173" name="Check Box 5" hidden="1">
              <a:extLst>
                <a:ext uri="{63B3BB69-23CF-44E3-9099-C40C66FF867C}">
                  <a14:compatExt spid="_x0000_s391173"/>
                </a:ext>
                <a:ext uri="{FF2B5EF4-FFF2-40B4-BE49-F238E27FC236}">
                  <a16:creationId xmlns:a16="http://schemas.microsoft.com/office/drawing/2014/main" id="{00000000-0008-0000-0B00-000005F80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0</xdr:colOff>
          <xdr:row>6</xdr:row>
          <xdr:rowOff>28575</xdr:rowOff>
        </xdr:from>
        <xdr:to>
          <xdr:col>25</xdr:col>
          <xdr:colOff>180975</xdr:colOff>
          <xdr:row>6</xdr:row>
          <xdr:rowOff>171450</xdr:rowOff>
        </xdr:to>
        <xdr:sp macro="" textlink="">
          <xdr:nvSpPr>
            <xdr:cNvPr id="391174" name="Check Box 6" hidden="1">
              <a:extLst>
                <a:ext uri="{63B3BB69-23CF-44E3-9099-C40C66FF867C}">
                  <a14:compatExt spid="_x0000_s391174"/>
                </a:ext>
                <a:ext uri="{FF2B5EF4-FFF2-40B4-BE49-F238E27FC236}">
                  <a16:creationId xmlns:a16="http://schemas.microsoft.com/office/drawing/2014/main" id="{00000000-0008-0000-0B00-000006F80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achigroup.sharepoint.com/Work-MJS&#25216;&#34899;&#25991;&#26360;/&#27177;&#38480;&#65408;&#65394;&#65420;&#65439;&#65423;&#65412;&#65432;&#65400;&#654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0.0.1\wms&#23455;&#35388;&#23455;&#39443;\Source2005\LS\QuickTools\ResourceListTemplate\ResourceListTemplate.xlt"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0.0.1\wms&#23455;&#35388;&#23455;&#39443;\Documents%20and%20Settings\localuser\My%20Documents\&#20837;&#33655;&#30011;&#38754;\WH1D0120TransactionFor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60M01TransactionFor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KIMURA\&#38920;&#35997;\&#21360;&#21047;&#29992;\&#22522;&#283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jticorp.sharepoint.com/Work-MJS&#25216;&#34899;&#25991;&#26360;/&#27177;&#38480;&#65408;&#65394;&#65420;&#65439;&#65423;&#65412;&#65432;&#65400;&#654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36578;&#35352;&#2999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luemountain\&#29983;&#25216;&#26412;\SEWB_OLD\&#12484;&#12540;&#12523;\&#65315;&#65331;&#65332;_b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Project/G5/source/UI/WinUI/&#23455;&#35013;&#29366;&#27841;&#30906;&#35469;.xls"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https://jticorp.sharepoint.com/teams/TSN_P_DSR_/Shared%20Documents/21_&#35201;&#20214;&#23450;&#32681;/00_&#25104;&#26524;&#29289;/09_To-Be&#26989;&#21209;&#19968;&#35239;/DSR_To-Be&#26989;&#21209;&#19968;&#35239;_v1.1.xlsx" TargetMode="External"/><Relationship Id="rId1" Type="http://schemas.openxmlformats.org/officeDocument/2006/relationships/externalLinkPath" Target="https://jticorp.sharepoint.com/teams/TSN_P_DSR_/Shared%20Documents/21_&#35201;&#20214;&#23450;&#32681;/00_&#25104;&#26524;&#29289;/09_To-Be&#26989;&#21209;&#19968;&#35239;/DSR_To-Be&#26989;&#21209;&#19968;&#35239;_v1.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30M01MaintenanceFor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Bpr-rz-n01\BPR-L2\&#25991;&#26360;&#31649;&#29702;\Sources\30_UI\03_&#20986;&#33655;\RWCO020M01MaintenanceFor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5.128.10\shareddisk\&#27743;&#21407;&#20491;&#20154;&#12501;&#12457;&#12523;&#12480;\&#65301;&#65296;&#65294;&#21442;&#32771;&#36039;&#26009;&#65288;&#21442;&#29031;&#65327;&#65326;&#65324;&#65337;&#65289;\source_master20090526\source_master\middle\g5\Source\UI\ReportForm\&#23665;&#20986;&#12375;&#19968;&#35239;&#34920;&#20316;&#25104;&#20966;&#29702;\PickCatalogReportForm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購買"/>
      <sheetName val="menu"/>
    </sheetNames>
    <sheetDataSet>
      <sheetData sheetId="0" refreshError="1"/>
      <sheetData sheetId="1" refreshError="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ouce"/>
      <sheetName val="Log"/>
      <sheetName val="Config"/>
      <sheetName val="List"/>
    </sheetNames>
    <sheetDataSet>
      <sheetData sheetId="0"/>
      <sheetData sheetId="1"/>
      <sheetData sheetId="2"/>
      <sheetData sheetId="3">
        <row r="2">
          <cell r="B2" t="str">
            <v>Core</v>
          </cell>
          <cell r="C2" t="str">
            <v>NoMessage</v>
          </cell>
        </row>
        <row r="3">
          <cell r="B3" t="str">
            <v>Message</v>
          </cell>
          <cell r="C3" t="str">
            <v>Debug</v>
          </cell>
        </row>
        <row r="4">
          <cell r="B4" t="str">
            <v>UI</v>
          </cell>
          <cell r="C4" t="str">
            <v>Information</v>
          </cell>
        </row>
        <row r="5">
          <cell r="B5" t="str">
            <v>Tools</v>
          </cell>
          <cell r="C5" t="str">
            <v>Question</v>
          </cell>
        </row>
        <row r="6">
          <cell r="B6" t="str">
            <v>Design</v>
          </cell>
          <cell r="C6" t="str">
            <v>Warning</v>
          </cell>
        </row>
        <row r="7">
          <cell r="C7" t="str">
            <v>Error</v>
          </cell>
        </row>
        <row r="8">
          <cell r="C8" t="str">
            <v>Fatal</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Detail"/>
      <sheetName val="Execute"/>
      <sheetName val="ExecuteOther1"/>
      <sheetName val="ExecuteOther2"/>
      <sheetName val="ExecuteOther3"/>
      <sheetName val="Package"/>
      <sheetName val="ComboBox"/>
      <sheetName val="Resource"/>
      <sheetName val="Log"/>
      <sheetName val="Error"/>
      <sheetName val="Config"/>
      <sheetName val="List"/>
      <sheetName val="Source"/>
      <sheetName val="Snippet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G2" t="str">
            <v>CriteriaPanel</v>
          </cell>
        </row>
        <row r="3">
          <cell r="G3" t="str">
            <v>TreeViewPanel</v>
          </cell>
        </row>
        <row r="4">
          <cell r="G4" t="str">
            <v>GridPanel</v>
          </cell>
        </row>
        <row r="5">
          <cell r="G5" t="str">
            <v>GridDetailPanel</v>
          </cell>
        </row>
        <row r="6">
          <cell r="G6" t="str">
            <v>GridSummaryPanel</v>
          </cell>
        </row>
        <row r="7">
          <cell r="G7" t="str">
            <v>EditPanel</v>
          </cell>
        </row>
        <row r="8">
          <cell r="G8" t="str">
            <v>EditDetailPanel</v>
          </cell>
        </row>
        <row r="9">
          <cell r="G9" t="str">
            <v>ExecutePanel</v>
          </cell>
        </row>
        <row r="10">
          <cell r="G10" t="str">
            <v>ExecuteOther1Panel</v>
          </cell>
        </row>
        <row r="11">
          <cell r="G11" t="str">
            <v>ExecuteOther2Panel</v>
          </cell>
        </row>
        <row r="12">
          <cell r="G12" t="str">
            <v>ExecuteOther3Panel</v>
          </cell>
        </row>
        <row r="13">
          <cell r="G13" t="str">
            <v>ResultPanel</v>
          </cell>
        </row>
        <row r="14">
          <cell r="G14" t="str">
            <v>ResultOther1Panel</v>
          </cell>
        </row>
        <row r="15">
          <cell r="G15" t="str">
            <v>ResultOther2Panel</v>
          </cell>
        </row>
        <row r="16">
          <cell r="G16" t="str">
            <v>ResultOther3Panel</v>
          </cell>
        </row>
        <row r="17">
          <cell r="G17" t="str">
            <v>PreviewPanel</v>
          </cell>
        </row>
      </sheetData>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Package"/>
      <sheetName val="p_RcvAccept"/>
      <sheetName val="ComboBox"/>
      <sheetName val="Resource"/>
      <sheetName val="Log"/>
      <sheetName val="Error"/>
      <sheetName val="Config"/>
      <sheetName val="List"/>
      <sheetName val="Source"/>
      <sheetName val="SnippetList"/>
      <sheetName val="Execute"/>
      <sheetName val="ExecuteOther3"/>
      <sheetName val="ExecuteOther2"/>
      <sheetName val="ExecuteOther1"/>
      <sheetName val="D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F2" t="str">
            <v>Execute</v>
          </cell>
        </row>
        <row r="3">
          <cell r="F3" t="str">
            <v>ExecuteOther1</v>
          </cell>
        </row>
        <row r="4">
          <cell r="F4" t="str">
            <v>ExecuteOther2</v>
          </cell>
        </row>
        <row r="5">
          <cell r="F5" t="str">
            <v>ExecuteOther3</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PACE･SGK対応表"/>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概要"/>
      <sheetName val="利用方法"/>
      <sheetName val="標準ドメイン"/>
      <sheetName val="カテゴリ"/>
      <sheetName val="論理データ型"/>
      <sheetName val="表紙"/>
      <sheetName val="01"/>
      <sheetName val="フィルム"/>
      <sheetName val="フィルムグラフ_改修実績"/>
      <sheetName val="積層"/>
      <sheetName val="封止材"/>
      <sheetName val="シールド板"/>
      <sheetName val="フィルム "/>
      <sheetName val="Sheet1"/>
      <sheetName val="Sheet2"/>
      <sheetName val="Sheet3"/>
      <sheetName val="Pフォローアップ照会シート（モジュール別）"/>
      <sheetName val="Pフォローアップ照会シート(担当者別)"/>
      <sheetName val="共通部品"/>
      <sheetName val="メモリ項目仕様書(MMRY0401)"/>
      <sheetName val="表紙(依頼_新規採用)"/>
      <sheetName val="統合辞書(項目）"/>
      <sheetName val="選択肢"/>
      <sheetName val="現行DB一覧2(CT)"/>
      <sheetName val="業務ルール(注文依頼)OLD"/>
      <sheetName val="コード一覧"/>
      <sheetName val="カテゴリ一覧"/>
      <sheetName val="Old Data"/>
      <sheetName val="リスト"/>
      <sheetName val="データ項目名"/>
      <sheetName val="データ項目名_20070302bk"/>
      <sheetName val="データ項目名 (bk)"/>
      <sheetName val="基本項目加工"/>
      <sheetName val="基本項目"/>
      <sheetName val="Graph2"/>
      <sheetName val="javalog06"/>
      <sheetName val="ＣＣＬレビュー観点一覧"/>
      <sheetName val="画面表示"/>
      <sheetName val="画面表示 (2)"/>
      <sheetName val="画面表示 (3)"/>
      <sheetName val="画面表示 (4)"/>
      <sheetName val="画面表示 (5)"/>
      <sheetName val="画面表示 (6)"/>
      <sheetName val="画面表示 (7)"/>
      <sheetName val="画面表示 (8)"/>
      <sheetName val="画面表示 (9)"/>
      <sheetName val="画面表示 (10)"/>
      <sheetName val="画面表示 (11)"/>
      <sheetName val="画面表示 (12)"/>
      <sheetName val="チェック処理"/>
      <sheetName val="チェック処理 (2)"/>
      <sheetName val="チェック処理 (3)"/>
      <sheetName val="排他チェック"/>
      <sheetName val="削除処理"/>
      <sheetName val="#REF"/>
      <sheetName val="協力会社テーブル"/>
      <sheetName val="契約先テーブル"/>
      <sheetName val="体系タイトル互換表"/>
      <sheetName val="1月分"/>
      <sheetName val="課題分析（サンプル）"/>
      <sheetName val="SB(東亜ゴム)（４Ｕ）"/>
      <sheetName val="Work"/>
      <sheetName val="dataSheet"/>
      <sheetName val="記入例"/>
      <sheetName val="案1(44%)"/>
      <sheetName val="ｱﾄﾞﾚｽ"/>
      <sheetName val="疎通要件マスタold"/>
      <sheetName val="01年金証書再交付"/>
      <sheetName val="当月内訳"/>
      <sheetName val="開発形態等選択項目"/>
      <sheetName val="6-4.見積依頼(0301)"/>
      <sheetName val="【属性名一覧】"/>
      <sheetName val="CIO"/>
      <sheetName val="格付け回答"/>
      <sheetName val="凡例"/>
      <sheetName val="HIPACE･SGK対応表"/>
      <sheetName val="D-HELPLST1-S23T17F0"/>
      <sheetName val="明細（月額）"/>
      <sheetName val="WS"/>
      <sheetName val="接続先ＦＴｻｰﾊﾞ開発機（HA070CR80）"/>
      <sheetName val="共通・定期サーバ本番機（HA270DF400）"/>
      <sheetName val="約定管理・定期預金サーバ開発機（HA070CR80）"/>
      <sheetName val="Property"/>
      <sheetName val="マスタ"/>
      <sheetName val="ゾーニング設定表"/>
      <sheetName val="料金表9803"/>
      <sheetName val="単金表"/>
      <sheetName val="保守部品リスト"/>
      <sheetName val="調査シート"/>
      <sheetName val="携帯アドレスリスト"/>
      <sheetName val="管理者用シート"/>
      <sheetName val="（リスト用）"/>
      <sheetName val="ＨＢＳＣＳＳ"/>
      <sheetName val="原価管理表 (17)"/>
      <sheetName val="社員Ｃ"/>
      <sheetName val="画面対応表"/>
      <sheetName val="w"/>
      <sheetName val="日計科目対応表"/>
      <sheetName val="目次"/>
      <sheetName val="プルダウン"/>
      <sheetName val="ディクショナリ"/>
      <sheetName val="$work(rack)"/>
      <sheetName val="区分"/>
      <sheetName val="給与台帳1"/>
      <sheetName val="所得控除額"/>
      <sheetName val="年末調整"/>
      <sheetName val="MTRIX"/>
      <sheetName val="メニュー"/>
      <sheetName val="LOV"/>
      <sheetName val="PY8100_a（フロー）"/>
      <sheetName val="Industry-model"/>
      <sheetName val="お客様通知方法・エスカレーション"/>
      <sheetName val="分類コード"/>
      <sheetName val="PARMLIB"/>
      <sheetName val="入力規制"/>
      <sheetName val="入力値"/>
      <sheetName val="Profile"/>
      <sheetName val="分類オプション"/>
      <sheetName val="ｻｰﾊﾞ受渡項目整理"/>
      <sheetName val="処理機能記述"/>
      <sheetName val="概_x0004_"/>
      <sheetName val="意匠願書"/>
      <sheetName val="顧客購買特性分析"/>
      <sheetName val="コード"/>
      <sheetName val="04年度下期CD一覧"/>
      <sheetName val="設計書マスタ"/>
      <sheetName val="（凡例）画面項目定義書"/>
      <sheetName val="PR"/>
      <sheetName val="情報定義"/>
      <sheetName val="コード定義"/>
      <sheetName val="プログラム一覧定義"/>
      <sheetName val="入力シート"/>
      <sheetName val="DIFF(RR)骨格"/>
      <sheetName val="その他骨格"/>
      <sheetName val="PP-AF(PP車体組付部品)骨格"/>
      <sheetName val="FC VCU骨格"/>
      <sheetName val="FC STACK骨格"/>
      <sheetName val="FC SYS骨格"/>
      <sheetName val="IPU骨格"/>
      <sheetName val="PCU骨格"/>
      <sheetName val="BATT(RR)骨格"/>
      <sheetName val="BATT(FR)骨格"/>
      <sheetName val="TRANSFER骨格"/>
      <sheetName val="DIFF(FR)骨格"/>
      <sheetName val="TMU骨格"/>
      <sheetName val="GEN骨格"/>
      <sheetName val="MOT(MISS)骨格"/>
      <sheetName val="MOT(ENG)骨格"/>
      <sheetName val="FRA骨格"/>
      <sheetName val="領域"/>
      <sheetName val="担当TM(人区)"/>
      <sheetName val="発明者（H11）"/>
      <sheetName val="パターンの説明"/>
      <sheetName val="Code"/>
      <sheetName val="default"/>
      <sheetName val="データ辞書"/>
      <sheetName val="変更履歴"/>
      <sheetName val="更新履歴取得"/>
      <sheetName val="フィルム_"/>
      <sheetName val="燃料情報"/>
      <sheetName val="入力規則"/>
      <sheetName val="9803"/>
      <sheetName val="関連チェック（出生）"/>
      <sheetName val="単体チェック（出生）"/>
      <sheetName val="サブコンポ一覧"/>
      <sheetName val="Option"/>
      <sheetName val="DB2"/>
      <sheetName val="選択肢２"/>
      <sheetName val="パラメータ"/>
      <sheetName val="分類マスタ"/>
      <sheetName val="(削除不可・印刷不要）プルダウンリスト機能"/>
      <sheetName val="(削除不可・印刷不要）プルダウン_画面定義"/>
      <sheetName val="(削除不可・印刷不要）プルダウンリスト画面"/>
      <sheetName val="(削除不可・印刷不要）プルダウン_帳票定義"/>
      <sheetName val="リストデータ"/>
      <sheetName val="価格認可伺"/>
      <sheetName val="アドオン工数見積"/>
      <sheetName val="変更記録"/>
      <sheetName val="データ項目辞書"/>
      <sheetName val="データ項目辞書(従属項目)"/>
      <sheetName val="廃止分"/>
      <sheetName val="値リスト"/>
      <sheetName val="ﾈｰﾑ；ﾌﾟﾚｰﾄ (SP)"/>
      <sheetName val="在庫確認台紙"/>
      <sheetName val="協立ﾊﾟｰﾂ；ｷｯﾄ (他)"/>
      <sheetName val="ﾊｳｼﾞﾝｸﾞ"/>
      <sheetName val="東海ｶｰﾎﾞﾝ (他)"/>
      <sheetName val="出庫伝票"/>
      <sheetName val="出庫伝票 (2)"/>
      <sheetName val="ケーシング"/>
      <sheetName val="SP(BV)"/>
      <sheetName val="SP(KH)"/>
      <sheetName val="SP(KH) (2)"/>
      <sheetName val="90t"/>
      <sheetName val="30t"/>
      <sheetName val="20ｔ"/>
      <sheetName val="50t"/>
      <sheetName val="50t (部品)"/>
      <sheetName val="50t (部品) (2)"/>
      <sheetName val="50t (部品) (3) SP(BV)7t 旋回"/>
      <sheetName val="30t (新機種)"/>
      <sheetName val="ﾈｰﾑ；ﾌﾟﾚｰﾄ"/>
      <sheetName val="ｽﾌﾟﾘﾝｸﾞ；ｺﾝﾌﾟﾚｯｼ"/>
      <sheetName val="ﾘﾝｸﾞ；ﾘﾃｨﾆﾝｸﾞ"/>
      <sheetName val="ﾎﾞﾙﾄ"/>
      <sheetName val="ﾎﾞｰﾙ・ﾋﾟﾝ"/>
      <sheetName val="東海ｶｰﾎﾞﾝ"/>
      <sheetName val="東海ｶｰﾎﾞﾝ (走・旋・7ｔ)"/>
      <sheetName val="ダイナックス"/>
      <sheetName val="NOK"/>
      <sheetName val="NOK (10ｔ系)"/>
      <sheetName val="NOK (7t系)"/>
      <sheetName val="ｵｲﾙ；ｼｰﾙ"/>
      <sheetName val="NTN.日精"/>
      <sheetName val="NTN.日精 (旋・7ｔ)"/>
      <sheetName val="タカコ・協立"/>
      <sheetName val="ﾊﾟｰﾂ；ｷｯﾄ"/>
      <sheetName val="ﾊﾟｰﾂ；ｷｯﾄ (2)"/>
      <sheetName val="スプリング；ディスク"/>
      <sheetName val="リテーナ"/>
      <sheetName val="ブッシング"/>
      <sheetName val="多田.ﾃｸﾉ"/>
      <sheetName val="多田"/>
      <sheetName val="岩井"/>
      <sheetName val="仁科"/>
      <sheetName val="ｼｬﾌﾄ"/>
      <sheetName val="ｼｬﾌﾄ (SP)"/>
      <sheetName val="ｼｬﾌﾄ.PV (SP)"/>
      <sheetName val="数"/>
      <sheetName val="入荷数"/>
      <sheetName val="予定"/>
      <sheetName val="900"/>
      <sheetName val="集計表"/>
      <sheetName val="在庫数"/>
      <sheetName val="次月予定"/>
      <sheetName val="来月SP"/>
      <sheetName val="SP"/>
      <sheetName val="価格表"/>
      <sheetName val="データ"/>
      <sheetName val="17FY概算0116"/>
      <sheetName val="disk_data"/>
      <sheetName val="データ項目一覧"/>
      <sheetName val="リスト（印字不要）"/>
      <sheetName val="予算一覧"/>
      <sheetName val="テーブル一覧表"/>
      <sheetName val="e-kanbanスケジュール(制御・配布)"/>
      <sheetName val="【マスタ】"/>
      <sheetName val="SUMMARY"/>
      <sheetName val="担当営業"/>
      <sheetName val="見積明細"/>
      <sheetName val="窓枠ｾｯﾄR"/>
      <sheetName val="帳票抽出種別 出力箇所_現金外計レポート_店合計"/>
      <sheetName val="帳票サンプル_現金外計レポート"/>
      <sheetName val="ﾏｽﾀｰ"/>
      <sheetName val=""/>
      <sheetName val="Old_Data"/>
      <sheetName val="データ項目名_(bk)"/>
      <sheetName val="画面表示_(2)"/>
      <sheetName val="画面表示_(3)"/>
      <sheetName val="画面表示_(4)"/>
      <sheetName val="画面表示_(5)"/>
      <sheetName val="画面表示_(6)"/>
      <sheetName val="画面表示_(7)"/>
      <sheetName val="画面表示_(8)"/>
      <sheetName val="画面表示_(9)"/>
      <sheetName val="画面表示_(10)"/>
      <sheetName val="画面表示_(11)"/>
      <sheetName val="画面表示_(12)"/>
      <sheetName val="チェック処理_(2)"/>
      <sheetName val="チェック処理_(3)"/>
      <sheetName val="6-4_見積依頼(0301)"/>
      <sheetName val="原価管理表_(17)"/>
      <sheetName val="para"/>
      <sheetName val="リスト項目"/>
      <sheetName val="ﾈｰﾑ；ﾌﾟﾚｰﾄ_(SP)"/>
      <sheetName val="協立ﾊﾟｰﾂ；ｷｯﾄ_(他)"/>
      <sheetName val="東海ｶｰﾎﾞﾝ_(他)"/>
      <sheetName val="出庫伝票_(2)"/>
      <sheetName val="SP(KH)_(2)"/>
      <sheetName val="50t_(部品)"/>
      <sheetName val="50t_(部品)_(2)"/>
      <sheetName val="50t_(部品)_(3)_SP(BV)7t_旋回"/>
      <sheetName val="30t_(新機種)"/>
      <sheetName val="東海ｶｰﾎﾞﾝ_(走・旋・7ｔ)"/>
      <sheetName val="NOK_(10ｔ系)"/>
      <sheetName val="NOK_(7t系)"/>
      <sheetName val="NTN_日精"/>
      <sheetName val="NTN_日精_(旋・7ｔ)"/>
      <sheetName val="ﾊﾟｰﾂ；ｷｯﾄ_(2)"/>
      <sheetName val="多田_ﾃｸﾉ"/>
      <sheetName val="ｼｬﾌﾄ_(SP)"/>
      <sheetName val="ｼｬﾌﾄ_PV_(SP)"/>
      <sheetName val="海外版　見積 (工数)"/>
      <sheetName val="list"/>
    </sheetNames>
    <sheetDataSet>
      <sheetData sheetId="0">
        <row r="3">
          <cell r="A3" t="str">
            <v>CHAR</v>
          </cell>
        </row>
      </sheetData>
      <sheetData sheetId="1">
        <row r="3">
          <cell r="A3" t="str">
            <v>CHAR</v>
          </cell>
        </row>
      </sheetData>
      <sheetData sheetId="2">
        <row r="3">
          <cell r="A3" t="str">
            <v>CHAR</v>
          </cell>
        </row>
      </sheetData>
      <sheetData sheetId="3" refreshError="1">
        <row r="3">
          <cell r="A3" t="str">
            <v>CHAR</v>
          </cell>
        </row>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 sheetId="5">
        <row r="6">
          <cell r="M6" t="str">
            <v>フロー図分類NO</v>
          </cell>
        </row>
      </sheetData>
      <sheetData sheetId="6">
        <row r="6">
          <cell r="M6" t="str">
            <v>フロー図分類NO</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ow r="6">
          <cell r="M6" t="str">
            <v>フロー図分類NO</v>
          </cell>
        </row>
      </sheetData>
      <sheetData sheetId="17">
        <row r="6">
          <cell r="M6" t="str">
            <v>フロー図分類NO</v>
          </cell>
        </row>
      </sheetData>
      <sheetData sheetId="18">
        <row r="6">
          <cell r="M6" t="str">
            <v>フロー図分類NO</v>
          </cell>
        </row>
      </sheetData>
      <sheetData sheetId="19">
        <row r="6">
          <cell r="M6" t="str">
            <v>フロー図分類NO</v>
          </cell>
        </row>
      </sheetData>
      <sheetData sheetId="20" refreshError="1"/>
      <sheetData sheetId="21" refreshError="1"/>
      <sheetData sheetId="22" refreshError="1"/>
      <sheetData sheetId="23">
        <row r="6">
          <cell r="M6" t="str">
            <v>フロー図分類NO</v>
          </cell>
        </row>
      </sheetData>
      <sheetData sheetId="24">
        <row r="6">
          <cell r="M6" t="str">
            <v>フロー図分類NO</v>
          </cell>
        </row>
      </sheetData>
      <sheetData sheetId="25" refreshError="1"/>
      <sheetData sheetId="26" refreshError="1"/>
      <sheetData sheetId="27" refreshError="1"/>
      <sheetData sheetId="28" refreshError="1"/>
      <sheetData sheetId="29">
        <row r="6">
          <cell r="M6" t="str">
            <v>フロー図分類NO</v>
          </cell>
        </row>
      </sheetData>
      <sheetData sheetId="30">
        <row r="6">
          <cell r="M6" t="str">
            <v>フロー図分類NO</v>
          </cell>
        </row>
      </sheetData>
      <sheetData sheetId="31">
        <row r="6">
          <cell r="M6" t="str">
            <v>フロー図分類NO</v>
          </cell>
        </row>
      </sheetData>
      <sheetData sheetId="32">
        <row r="6">
          <cell r="M6" t="str">
            <v>フロー図分類NO</v>
          </cell>
        </row>
      </sheetData>
      <sheetData sheetId="33">
        <row r="6">
          <cell r="M6" t="str">
            <v>フロー図分類NO</v>
          </cell>
        </row>
      </sheetData>
      <sheetData sheetId="34" refreshError="1"/>
      <sheetData sheetId="35">
        <row r="6">
          <cell r="M6" t="str">
            <v>フロー図分類NO</v>
          </cell>
        </row>
      </sheetData>
      <sheetData sheetId="36">
        <row r="6">
          <cell r="M6" t="str">
            <v>フロー図分類NO</v>
          </cell>
        </row>
      </sheetData>
      <sheetData sheetId="37">
        <row r="6">
          <cell r="M6" t="str">
            <v>フロー図分類NO</v>
          </cell>
        </row>
      </sheetData>
      <sheetData sheetId="38">
        <row r="6">
          <cell r="M6" t="str">
            <v>フロー図分類NO</v>
          </cell>
        </row>
      </sheetData>
      <sheetData sheetId="39">
        <row r="6">
          <cell r="M6" t="str">
            <v>フロー図分類NO</v>
          </cell>
        </row>
      </sheetData>
      <sheetData sheetId="40">
        <row r="6">
          <cell r="M6" t="str">
            <v>フロー図分類NO</v>
          </cell>
        </row>
      </sheetData>
      <sheetData sheetId="41">
        <row r="6">
          <cell r="M6" t="str">
            <v>フロー図分類NO</v>
          </cell>
        </row>
      </sheetData>
      <sheetData sheetId="42">
        <row r="6">
          <cell r="M6" t="str">
            <v>フロー図分類NO</v>
          </cell>
        </row>
      </sheetData>
      <sheetData sheetId="43">
        <row r="6">
          <cell r="M6" t="str">
            <v>フロー図分類NO</v>
          </cell>
        </row>
      </sheetData>
      <sheetData sheetId="44">
        <row r="6">
          <cell r="M6" t="str">
            <v>フロー図分類NO</v>
          </cell>
        </row>
      </sheetData>
      <sheetData sheetId="45">
        <row r="6">
          <cell r="M6" t="str">
            <v>フロー図分類NO</v>
          </cell>
        </row>
      </sheetData>
      <sheetData sheetId="46">
        <row r="6">
          <cell r="M6" t="str">
            <v>フロー図分類NO</v>
          </cell>
        </row>
      </sheetData>
      <sheetData sheetId="47">
        <row r="6">
          <cell r="M6" t="str">
            <v>フロー図分類NO</v>
          </cell>
        </row>
      </sheetData>
      <sheetData sheetId="48">
        <row r="6">
          <cell r="M6" t="str">
            <v>フロー図分類NO</v>
          </cell>
        </row>
      </sheetData>
      <sheetData sheetId="49">
        <row r="6">
          <cell r="M6" t="str">
            <v>フロー図分類NO</v>
          </cell>
        </row>
      </sheetData>
      <sheetData sheetId="50">
        <row r="6">
          <cell r="M6" t="str">
            <v>フロー図分類NO</v>
          </cell>
        </row>
      </sheetData>
      <sheetData sheetId="51">
        <row r="6">
          <cell r="M6" t="str">
            <v>フロー図分類NO</v>
          </cell>
        </row>
      </sheetData>
      <sheetData sheetId="52"/>
      <sheetData sheetId="53"/>
      <sheetData sheetId="54" refreshError="1"/>
      <sheetData sheetId="55" refreshError="1"/>
      <sheetData sheetId="56" refreshError="1"/>
      <sheetData sheetId="57" refreshError="1"/>
      <sheetData sheetId="58"/>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ow r="3">
          <cell r="A3" t="b">
            <v>1</v>
          </cell>
        </row>
      </sheetData>
      <sheetData sheetId="179"/>
      <sheetData sheetId="180"/>
      <sheetData sheetId="181"/>
      <sheetData sheetId="182">
        <row r="3">
          <cell r="A3"/>
        </row>
      </sheetData>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ow r="3">
          <cell r="A3" t="str">
            <v>MP-ZX110</v>
          </cell>
        </row>
      </sheetData>
      <sheetData sheetId="233"/>
      <sheetData sheetId="234"/>
      <sheetData sheetId="235"/>
      <sheetData sheetId="236"/>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購買"/>
      <sheetName val="menu"/>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定履歴"/>
      <sheetName val="Maintenance"/>
      <sheetName val="MasDetTransaction"/>
      <sheetName val="Transaction"/>
      <sheetName val="Procedure"/>
      <sheetName val="View"/>
      <sheetName val="Main"/>
      <sheetName val="Criteria"/>
      <sheetName val="Edit"/>
      <sheetName val="Detail"/>
      <sheetName val="ComboBox"/>
      <sheetName val="Resource"/>
      <sheetName val="Summary"/>
      <sheetName val="Grid"/>
      <sheetName val="Package"/>
      <sheetName val="Execute"/>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ＣＳＴ_bk"/>
      <sheetName val="編集ワーク"/>
    </sheetNames>
    <definedNames>
      <definedName name="drv_chk"/>
    </defined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DeleteLSLogProcedureForm"/>
      <sheetName val="MfWarehouseMaintenanceForm"/>
      <sheetName val="MfItemMaintenanceForm"/>
      <sheetName val="MfCompanyMaintenanceForm"/>
      <sheetName val="MfCompanyXWhMaintenanceForm"/>
      <sheetName val="MfLocMaintenanceForm"/>
      <sheetName val="MfShiptoChgMaintenanceForm"/>
      <sheetName val="MfWhxItemMaintenanceForm"/>
      <sheetName val="TrRcvMaintenanceForm"/>
      <sheetName val="RcvAcceptTransactionForm"/>
      <sheetName val="RcvInstructProcedureForm"/>
      <sheetName val="RcvAcceptInstructTransactionFor"/>
      <sheetName val="RcvReceiveTransactionForm"/>
      <sheetName val="RcvAdjustTransactionForm"/>
      <sheetName val="TrSoMaintenanceForm"/>
      <sheetName val="SOAcceptTransactionForm"/>
      <sheetName val="SOAdjustTransactionForm"/>
      <sheetName val="SORefAllocateTransactionForm"/>
      <sheetName val="MfCalendarMaintenanceForm"/>
      <sheetName val="SetSpecialDayProcedureForm"/>
      <sheetName val="MfPrinterMaintenanceForm"/>
      <sheetName val="MfLabelPolicyMaintenanceForm"/>
      <sheetName val="MfWorkOperationMaintenanceForm"/>
      <sheetName val="MfItemChgMaintenanceForm"/>
      <sheetName val="MfAreaMaintenanceForm"/>
      <sheetName val="MfDeliveryMaintenanceForm"/>
      <sheetName val="MfDeliveryFixMaintenanceForm"/>
      <sheetName val="SOPickTransactionForm"/>
      <sheetName val="SOCancelAllocatedTransactionFo"/>
      <sheetName val="SOSortTransactionForm"/>
      <sheetName val="SOShipTransactionForm"/>
      <sheetName val="MfLastShipLotMaintenanceForm"/>
      <sheetName val="TrMoveMaintenanceForm"/>
      <sheetName val="MoveTransactionForm"/>
      <sheetName val="SOAllocateTransactionForm"/>
      <sheetName val="SeparateTransactionForm"/>
      <sheetName val="RcvCreateLastRcvLotTransaction"/>
      <sheetName val="SOPrintPickLabelTransactionForm"/>
      <sheetName val="SOReAllocateLstViewForm"/>
      <sheetName val="SOWorkAllocateTransactionForm"/>
      <sheetName val="SOPickRefViewForm"/>
      <sheetName val="SOPickShortageViewForm"/>
      <sheetName val="SOCreateLastShipLotTransaction"/>
      <sheetName val="TrAdjustMaintenanceForm"/>
      <sheetName val="TrInOutViewForm"/>
      <sheetName val="LotAllModifyTransactionForm"/>
      <sheetName val="RcvPrintRcvLabelTransactionForm"/>
      <sheetName val="RcvRePrintRcvLabelTransactionF"/>
      <sheetName val="RcvChangeRcvTagLocCdTransactio"/>
      <sheetName val="RcvFreeRcvTransactionForm"/>
      <sheetName val="MfCartonMaintenanceForm"/>
      <sheetName val="TrWbMaintenanceForm"/>
      <sheetName val="TRDeliveryGroupMaintenanceForm"/>
      <sheetName val="AcceptShipInspectTransactionFo"/>
      <sheetName val="AcceptPackShipInspectTransacti"/>
      <sheetName val="CancelShipInspectTransactionFo"/>
      <sheetName val="CancelPackShipInspectTransacti"/>
      <sheetName val="CancelPackTransactionForm"/>
      <sheetName val="MFItemxSupxFromMaintenanceForm"/>
      <sheetName val="MfCustomerToChgMaintenanceForm"/>
      <sheetName val="MfSupplierToChgMaintenanceForm"/>
      <sheetName val="RcvInspectTransactionForm"/>
      <sheetName val="RcvCancelInspectTransactionForm"/>
      <sheetName val="RcvInspectprogressViewForm"/>
      <sheetName val="AcceptPackTransactionForm"/>
      <sheetName val="RlInstructTransactionForm"/>
      <sheetName val="CancelRlInstructedTransactionF"/>
      <sheetName val="PrintRelocateTagTransactionFor"/>
      <sheetName val="RelocateAdvancedTransactionFor"/>
      <sheetName val="PrintLotLabelTransactionForm"/>
      <sheetName val="PrintMovableLabelTransactionFo"/>
      <sheetName val="TrTransferMaintenanceForm"/>
      <sheetName val="LumpTransferTransactionForm"/>
      <sheetName val="LumpItemTransferTransactionFor"/>
      <sheetName val="CancelLumpTransferredTransacti"/>
      <sheetName val="CancelLumpItemTransferredTrans"/>
      <sheetName val="MfTrnalcProcessMaintenanceForm"/>
      <sheetName val="TransOdrAllocateTransactionForm"/>
      <sheetName val="CancelTransOdrAllocatedTransac"/>
      <sheetName val="CancelTransOdrTransferredTrans"/>
      <sheetName val="MfReppriorityMaintenanceForm"/>
      <sheetName val="LumpReplenishTransactionForm"/>
      <sheetName val="VWXDockStsViewForm"/>
      <sheetName val="VWFullPalletViewForm"/>
      <sheetName val="VWSerialStockViewForm"/>
      <sheetName val="VWSerialViewForm"/>
      <sheetName val="MfBomMaintenanceForm"/>
      <sheetName val="TrAssyMaintenanceForm"/>
      <sheetName val="CreateAssySOTransactionForm"/>
      <sheetName val="DropAssySOTransactionForm"/>
      <sheetName val="CreateProduceRcvTransactionFor"/>
      <sheetName val="加工結果 入荷予定作成処理"/>
      <sheetName val="DropProduceRcvTransactionForm"/>
      <sheetName val="TrProduceMaintenanceForm"/>
      <sheetName val="加工ロス入力処理"/>
      <sheetName val="InvlogiCalViewForm"/>
      <sheetName val="Invlogical_SumViewForm"/>
      <sheetName val="理論在庫照会（品目、ロット集計）"/>
      <sheetName val="LogicaltransferTransactionForm_"/>
      <sheetName val="LogicaltransferTransactionForm"/>
      <sheetName val="LogicalSeparateTransactionForm"/>
      <sheetName val="WarehouseMoveTransactionForm"/>
      <sheetName val="倉庫間ロケーション タグ在庫移動登録"/>
      <sheetName val="InvVMCstViewForm"/>
      <sheetName val="TrInvDetailMaintenanceForm"/>
      <sheetName val="TrXDockOrderMaintenanceForm"/>
      <sheetName val="LSAuthMaintenanceForm"/>
      <sheetName val="LSApplAuthMaintenanceForm"/>
      <sheetName val="クロスドックオーダー登録"/>
      <sheetName val="AcceptConfigDefMaintenanceForm"/>
      <sheetName val="ModifyResourceDefTransactionFo"/>
      <sheetName val="ModifyControlDefTransactionForm"/>
      <sheetName val="TemplateSheet"/>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変更履歴"/>
      <sheetName val="To-Be業務一覧"/>
      <sheetName val="補足"/>
      <sheetName val="入力規則"/>
      <sheetName val="リスト"/>
    </sheetNames>
    <sheetDataSet>
      <sheetData sheetId="0"/>
      <sheetData sheetId="1"/>
      <sheetData sheetId="2"/>
      <sheetData sheetId="3">
        <row r="3">
          <cell r="B3" t="str">
            <v>TSN本社</v>
          </cell>
          <cell r="C3" t="str">
            <v>保税センター</v>
          </cell>
          <cell r="D3" t="str">
            <v>支店・流通センター</v>
          </cell>
          <cell r="E3" t="str">
            <v>配送センター</v>
          </cell>
          <cell r="F3" t="str">
            <v>コールセンター・サポートセンター</v>
          </cell>
          <cell r="G3" t="str">
            <v>外部保税倉庫</v>
          </cell>
          <cell r="H3" t="str">
            <v>CAPセンター</v>
          </cell>
          <cell r="I3" t="str">
            <v>中継拠点</v>
          </cell>
          <cell r="J3" t="str">
            <v>輸出倉庫</v>
          </cell>
          <cell r="K3" t="str">
            <v>ECセンター</v>
          </cell>
          <cell r="L3" t="str">
            <v>直協業者</v>
          </cell>
          <cell r="M3" t="str">
            <v>国免センター</v>
          </cell>
          <cell r="N3" t="str">
            <v>市川事業所</v>
          </cell>
          <cell r="O3" t="str">
            <v>宅配業者</v>
          </cell>
          <cell r="P3" t="str">
            <v>JT本社</v>
          </cell>
          <cell r="Q3" t="str">
            <v>TSN本社_支店・流通センター</v>
          </cell>
          <cell r="R3" t="str">
            <v>支店・流通センター_中継拠点</v>
          </cell>
          <cell r="S3" t="str">
            <v>支店・流通センター_直協業者</v>
          </cell>
          <cell r="T3" t="str">
            <v>TSN本社_支店・流通センター_中継拠点_直協業者_宅配業者</v>
          </cell>
          <cell r="U3" t="str">
            <v>支店・流通センター_中継拠点_直協業者</v>
          </cell>
          <cell r="V3" t="str">
            <v>中継拠点_直協業者</v>
          </cell>
          <cell r="W3" t="str">
            <v>支店・流通センター_中継拠点_宅配業者</v>
          </cell>
          <cell r="X3" t="str">
            <v>支店・流通センター_JT本社</v>
          </cell>
          <cell r="Y3" t="str">
            <v>TSN本社_コールセンター・サポートセンター</v>
          </cell>
          <cell r="Z3" t="str">
            <v>支店・流通センター_コールセンター・サポートセンター</v>
          </cell>
          <cell r="AA3" t="str">
            <v>TSN本社_支店・流通センター_コールセンター・サポートセンター</v>
          </cell>
          <cell r="AB3" t="str">
            <v>TSN本社_支店・流通センター_中継拠点_直協業者</v>
          </cell>
          <cell r="AC3" t="str">
            <v>保税センター・外部保税倉庫</v>
          </cell>
          <cell r="AD3" t="str">
            <v>支店・流通センター・CAPセンター</v>
          </cell>
          <cell r="AE3" t="str">
            <v>JT支社</v>
          </cell>
          <cell r="AF3" t="str">
            <v>JT支社_支店・流通センター</v>
          </cell>
          <cell r="AG3" t="str">
            <v>JT支社_TSN本社</v>
          </cell>
          <cell r="AH3" t="str">
            <v>ー</v>
          </cell>
          <cell r="AI3" t="str">
            <v>JT支社_コールセンター・サポートセンター</v>
          </cell>
          <cell r="AJ3" t="str">
            <v>保税センター・支店・流通センター・CAPセンター</v>
          </cell>
        </row>
        <row r="31">
          <cell r="B31" t="str">
            <v>To-Beシステム</v>
          </cell>
          <cell r="C31" t="str">
            <v>周辺システム</v>
          </cell>
          <cell r="D31" t="str">
            <v>システム外</v>
          </cell>
        </row>
      </sheetData>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DetailOther"/>
      <sheetName val="ComboBox"/>
      <sheetName val="Resource"/>
      <sheetName val="Log"/>
      <sheetName val="Error"/>
      <sheetName val="Config"/>
      <sheetName val="List"/>
      <sheetName val="Source"/>
      <sheetName val="Snippet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B2" t="str">
            <v>Char</v>
          </cell>
          <cell r="E2" t="str">
            <v>Input</v>
          </cell>
          <cell r="J2" t="str">
            <v>Owner</v>
          </cell>
          <cell r="M2" t="str">
            <v>Normal</v>
          </cell>
          <cell r="N2" t="str">
            <v>WinUI</v>
          </cell>
        </row>
        <row r="3">
          <cell r="E3" t="str">
            <v>Output</v>
          </cell>
          <cell r="J3" t="str">
            <v>Warehouse</v>
          </cell>
          <cell r="M3" t="str">
            <v>StringIN</v>
          </cell>
          <cell r="N3" t="str">
            <v>WebUI</v>
          </cell>
        </row>
        <row r="4">
          <cell r="M4" t="str">
            <v>NumberIN</v>
          </cell>
        </row>
        <row r="5">
          <cell r="M5" t="str">
            <v>Ignore</v>
          </cell>
        </row>
      </sheetData>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p_PreDataSetting"/>
      <sheetName val="p_PostSave"/>
      <sheetName val="ComboBox"/>
      <sheetName val="Resource"/>
      <sheetName val="Log"/>
      <sheetName val="Error"/>
      <sheetName val="Config"/>
      <sheetName val="List"/>
      <sheetName val="Source"/>
      <sheetName val="SnippetList"/>
      <sheetName val="DetailOther"/>
      <sheetName val="ヘッダー"/>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2">
          <cell r="A2" t="str">
            <v>Yes</v>
          </cell>
          <cell r="B2" t="str">
            <v>Char</v>
          </cell>
          <cell r="C2" t="str">
            <v>StringTextBox</v>
          </cell>
          <cell r="G2" t="str">
            <v>Sequence</v>
          </cell>
          <cell r="H2" t="str">
            <v>Duplicate</v>
          </cell>
          <cell r="I2" t="str">
            <v>AliceBlue</v>
          </cell>
          <cell r="O2" t="str">
            <v>BottomCenter</v>
          </cell>
        </row>
        <row r="3">
          <cell r="A3" t="str">
            <v>No</v>
          </cell>
          <cell r="B3" t="str">
            <v>NChar</v>
          </cell>
          <cell r="C3" t="str">
            <v>NumericTextBox</v>
          </cell>
          <cell r="G3" t="str">
            <v>MaxPlus1Key</v>
          </cell>
          <cell r="H3" t="str">
            <v>NoDuplicate</v>
          </cell>
          <cell r="I3" t="str">
            <v>AntiqueWhite</v>
          </cell>
          <cell r="O3" t="str">
            <v>BottomLeft</v>
          </cell>
        </row>
        <row r="4">
          <cell r="B4" t="str">
            <v>Varchar2</v>
          </cell>
          <cell r="C4" t="str">
            <v>DateTimeTextBox</v>
          </cell>
          <cell r="G4" t="str">
            <v>MaxPlus1</v>
          </cell>
          <cell r="H4" t="str">
            <v>ApplyDefaultValue</v>
          </cell>
          <cell r="I4" t="str">
            <v>Aqua</v>
          </cell>
          <cell r="O4" t="str">
            <v>BottomRight</v>
          </cell>
        </row>
        <row r="5">
          <cell r="B5" t="str">
            <v>NVarchar2</v>
          </cell>
          <cell r="C5" t="str">
            <v>CheckBox</v>
          </cell>
          <cell r="G5" t="str">
            <v>None</v>
          </cell>
          <cell r="I5" t="str">
            <v>Aquamarine</v>
          </cell>
          <cell r="O5" t="str">
            <v>MiddleCenter</v>
          </cell>
        </row>
        <row r="6">
          <cell r="B6" t="str">
            <v>Number</v>
          </cell>
          <cell r="C6" t="str">
            <v>ComboBox</v>
          </cell>
          <cell r="I6" t="str">
            <v>Azure</v>
          </cell>
          <cell r="O6" t="str">
            <v xml:space="preserve">MiddleLeft </v>
          </cell>
        </row>
        <row r="7">
          <cell r="B7" t="str">
            <v>Date</v>
          </cell>
          <cell r="C7" t="str">
            <v>TextArea</v>
          </cell>
          <cell r="I7" t="str">
            <v>Beige</v>
          </cell>
          <cell r="O7" t="str">
            <v>MiddleRight</v>
          </cell>
        </row>
        <row r="8">
          <cell r="B8" t="str">
            <v>TimeStamp</v>
          </cell>
          <cell r="C8" t="str">
            <v>MultiLineTextBox</v>
          </cell>
          <cell r="I8" t="str">
            <v>Bisque</v>
          </cell>
          <cell r="O8" t="str">
            <v>TopCenter</v>
          </cell>
        </row>
        <row r="9">
          <cell r="C9" t="str">
            <v>Label</v>
          </cell>
          <cell r="I9" t="str">
            <v>Black</v>
          </cell>
          <cell r="O9" t="str">
            <v>TopLeft</v>
          </cell>
        </row>
        <row r="10">
          <cell r="C10" t="str">
            <v>BarChart</v>
          </cell>
          <cell r="I10" t="str">
            <v>BlanchedAlmond</v>
          </cell>
          <cell r="O10" t="str">
            <v xml:space="preserve">TopRight </v>
          </cell>
        </row>
        <row r="11">
          <cell r="I11" t="str">
            <v>Blue</v>
          </cell>
        </row>
        <row r="12">
          <cell r="I12" t="str">
            <v>BlueViolet</v>
          </cell>
        </row>
        <row r="13">
          <cell r="I13" t="str">
            <v>Brown</v>
          </cell>
        </row>
        <row r="14">
          <cell r="I14" t="str">
            <v>BurlyWood</v>
          </cell>
        </row>
        <row r="15">
          <cell r="I15" t="str">
            <v>CadetBlue</v>
          </cell>
        </row>
        <row r="16">
          <cell r="I16" t="str">
            <v>Chartreuse</v>
          </cell>
        </row>
        <row r="17">
          <cell r="I17" t="str">
            <v>Chocolate</v>
          </cell>
        </row>
        <row r="18">
          <cell r="I18" t="str">
            <v>Coral</v>
          </cell>
        </row>
        <row r="19">
          <cell r="I19" t="str">
            <v>CornflowerBlue</v>
          </cell>
        </row>
        <row r="20">
          <cell r="I20" t="str">
            <v>Cornsilk</v>
          </cell>
        </row>
        <row r="21">
          <cell r="I21" t="str">
            <v>Crimson</v>
          </cell>
        </row>
        <row r="22">
          <cell r="I22" t="str">
            <v>Cyan</v>
          </cell>
        </row>
        <row r="23">
          <cell r="I23" t="str">
            <v>DarkBlue</v>
          </cell>
        </row>
        <row r="24">
          <cell r="I24" t="str">
            <v>DarkCyan</v>
          </cell>
        </row>
        <row r="25">
          <cell r="I25" t="str">
            <v>DarkGoldenrod</v>
          </cell>
        </row>
        <row r="26">
          <cell r="I26" t="str">
            <v>DarkGray</v>
          </cell>
        </row>
        <row r="27">
          <cell r="I27" t="str">
            <v>DarkGreen</v>
          </cell>
        </row>
        <row r="28">
          <cell r="I28" t="str">
            <v>DarkKhaki</v>
          </cell>
        </row>
        <row r="29">
          <cell r="I29" t="str">
            <v>DarkMagenta</v>
          </cell>
        </row>
        <row r="30">
          <cell r="I30" t="str">
            <v>DarkOliveGreen</v>
          </cell>
        </row>
        <row r="31">
          <cell r="I31" t="str">
            <v>DarkOrange</v>
          </cell>
        </row>
        <row r="32">
          <cell r="I32" t="str">
            <v>DarkOrchid</v>
          </cell>
        </row>
        <row r="33">
          <cell r="I33" t="str">
            <v>DarkRed</v>
          </cell>
        </row>
        <row r="34">
          <cell r="I34" t="str">
            <v>DarkSalmon</v>
          </cell>
        </row>
        <row r="35">
          <cell r="I35" t="str">
            <v>DarkSeaGreen</v>
          </cell>
        </row>
        <row r="36">
          <cell r="I36" t="str">
            <v>DarkSlateBlue</v>
          </cell>
        </row>
        <row r="37">
          <cell r="I37" t="str">
            <v>DarkSlateGray</v>
          </cell>
        </row>
        <row r="38">
          <cell r="I38" t="str">
            <v>DarkTurquoise</v>
          </cell>
        </row>
        <row r="39">
          <cell r="I39" t="str">
            <v>DarkViolet</v>
          </cell>
        </row>
        <row r="40">
          <cell r="I40" t="str">
            <v>DeepPink</v>
          </cell>
        </row>
        <row r="41">
          <cell r="I41" t="str">
            <v>DeepSkyBlue</v>
          </cell>
        </row>
        <row r="42">
          <cell r="I42" t="str">
            <v>DimGray</v>
          </cell>
        </row>
        <row r="43">
          <cell r="I43" t="str">
            <v>DodgerBlue</v>
          </cell>
        </row>
        <row r="44">
          <cell r="I44" t="str">
            <v>Firebrick</v>
          </cell>
        </row>
        <row r="45">
          <cell r="I45" t="str">
            <v>FloralWhite</v>
          </cell>
        </row>
        <row r="46">
          <cell r="I46" t="str">
            <v>ForestGreen</v>
          </cell>
        </row>
        <row r="47">
          <cell r="I47" t="str">
            <v>Fuchsia</v>
          </cell>
        </row>
        <row r="48">
          <cell r="I48" t="str">
            <v>Gainsboro</v>
          </cell>
        </row>
        <row r="49">
          <cell r="I49" t="str">
            <v>GhostWhite</v>
          </cell>
        </row>
        <row r="50">
          <cell r="I50" t="str">
            <v>Gold</v>
          </cell>
        </row>
        <row r="51">
          <cell r="I51" t="str">
            <v>Goldenrod</v>
          </cell>
        </row>
        <row r="52">
          <cell r="I52" t="str">
            <v>Gray</v>
          </cell>
        </row>
        <row r="53">
          <cell r="I53" t="str">
            <v>Green</v>
          </cell>
        </row>
        <row r="54">
          <cell r="I54" t="str">
            <v>GreenYellow</v>
          </cell>
        </row>
        <row r="55">
          <cell r="I55" t="str">
            <v>Honeydew</v>
          </cell>
        </row>
        <row r="56">
          <cell r="I56" t="str">
            <v>HotPink</v>
          </cell>
        </row>
        <row r="57">
          <cell r="I57" t="str">
            <v>IndianRed</v>
          </cell>
        </row>
        <row r="58">
          <cell r="I58" t="str">
            <v>Indigo</v>
          </cell>
        </row>
        <row r="59">
          <cell r="I59" t="str">
            <v>Ivory</v>
          </cell>
        </row>
        <row r="60">
          <cell r="I60" t="str">
            <v>Khaki</v>
          </cell>
        </row>
        <row r="61">
          <cell r="I61" t="str">
            <v>Lavender</v>
          </cell>
        </row>
        <row r="62">
          <cell r="I62" t="str">
            <v>LavenderBlush</v>
          </cell>
        </row>
        <row r="63">
          <cell r="I63" t="str">
            <v>LawnGreen</v>
          </cell>
        </row>
        <row r="64">
          <cell r="I64" t="str">
            <v>LemonChiffon</v>
          </cell>
        </row>
        <row r="65">
          <cell r="I65" t="str">
            <v>LightBlue</v>
          </cell>
        </row>
        <row r="66">
          <cell r="I66" t="str">
            <v>LightCoral</v>
          </cell>
        </row>
        <row r="67">
          <cell r="I67" t="str">
            <v>LightCyan</v>
          </cell>
        </row>
        <row r="68">
          <cell r="I68" t="str">
            <v>LightGoldenrodYellow</v>
          </cell>
        </row>
        <row r="69">
          <cell r="I69" t="str">
            <v>LightGreen</v>
          </cell>
        </row>
        <row r="70">
          <cell r="I70" t="str">
            <v>LightGray</v>
          </cell>
        </row>
        <row r="71">
          <cell r="I71" t="str">
            <v>LightPink</v>
          </cell>
        </row>
        <row r="72">
          <cell r="I72" t="str">
            <v>LightSalmon</v>
          </cell>
        </row>
        <row r="73">
          <cell r="I73" t="str">
            <v>LightSeaGreen</v>
          </cell>
        </row>
        <row r="74">
          <cell r="I74" t="str">
            <v>LightSkyBlue</v>
          </cell>
        </row>
        <row r="75">
          <cell r="I75" t="str">
            <v>LightSlateGray</v>
          </cell>
        </row>
        <row r="76">
          <cell r="I76" t="str">
            <v>LightSteelBlue</v>
          </cell>
        </row>
        <row r="77">
          <cell r="I77" t="str">
            <v>LightYellow</v>
          </cell>
        </row>
        <row r="78">
          <cell r="I78" t="str">
            <v>Lime</v>
          </cell>
        </row>
        <row r="79">
          <cell r="I79" t="str">
            <v>LimeGreen</v>
          </cell>
        </row>
        <row r="80">
          <cell r="I80" t="str">
            <v>Linen</v>
          </cell>
        </row>
        <row r="81">
          <cell r="I81" t="str">
            <v>Magenta</v>
          </cell>
        </row>
        <row r="82">
          <cell r="I82" t="str">
            <v>Maroon</v>
          </cell>
        </row>
        <row r="83">
          <cell r="I83" t="str">
            <v>MediumAquamarine</v>
          </cell>
        </row>
        <row r="84">
          <cell r="I84" t="str">
            <v>MediumBlue</v>
          </cell>
        </row>
        <row r="85">
          <cell r="I85" t="str">
            <v>MediumOrchid</v>
          </cell>
        </row>
        <row r="86">
          <cell r="I86" t="str">
            <v>MediumPurple</v>
          </cell>
        </row>
        <row r="87">
          <cell r="I87" t="str">
            <v>MediumSeaGreen</v>
          </cell>
        </row>
        <row r="88">
          <cell r="I88" t="str">
            <v>MediumSlateBlue</v>
          </cell>
        </row>
        <row r="89">
          <cell r="I89" t="str">
            <v>MediumSpringGreen</v>
          </cell>
        </row>
        <row r="90">
          <cell r="I90" t="str">
            <v>MediumTurquoise</v>
          </cell>
        </row>
        <row r="91">
          <cell r="I91" t="str">
            <v>MediumVioletRed</v>
          </cell>
        </row>
        <row r="92">
          <cell r="I92" t="str">
            <v>MidnightBlue</v>
          </cell>
        </row>
        <row r="93">
          <cell r="I93" t="str">
            <v>MintCream</v>
          </cell>
        </row>
        <row r="94">
          <cell r="I94" t="str">
            <v>MistyRose</v>
          </cell>
        </row>
        <row r="95">
          <cell r="I95" t="str">
            <v>Moccasin</v>
          </cell>
        </row>
        <row r="96">
          <cell r="I96" t="str">
            <v>NavajoWhite</v>
          </cell>
        </row>
        <row r="97">
          <cell r="I97" t="str">
            <v>Navy</v>
          </cell>
        </row>
        <row r="98">
          <cell r="I98" t="str">
            <v>OldLace</v>
          </cell>
        </row>
        <row r="99">
          <cell r="I99" t="str">
            <v>Olive</v>
          </cell>
        </row>
        <row r="100">
          <cell r="I100" t="str">
            <v>OliveDrab</v>
          </cell>
        </row>
        <row r="101">
          <cell r="I101" t="str">
            <v>Orange</v>
          </cell>
        </row>
        <row r="102">
          <cell r="I102" t="str">
            <v>OrangeRed</v>
          </cell>
        </row>
        <row r="103">
          <cell r="I103" t="str">
            <v>Orchid</v>
          </cell>
        </row>
        <row r="104">
          <cell r="I104" t="str">
            <v>PaleGoldenrod</v>
          </cell>
        </row>
        <row r="105">
          <cell r="I105" t="str">
            <v>PaleGreen</v>
          </cell>
        </row>
        <row r="106">
          <cell r="I106" t="str">
            <v>PaleTurquoise</v>
          </cell>
        </row>
        <row r="107">
          <cell r="I107" t="str">
            <v>PaleVioletRed</v>
          </cell>
        </row>
        <row r="108">
          <cell r="I108" t="str">
            <v>PapayaWhip</v>
          </cell>
        </row>
        <row r="109">
          <cell r="I109" t="str">
            <v>PeachPuff</v>
          </cell>
        </row>
        <row r="110">
          <cell r="I110" t="str">
            <v>Peru</v>
          </cell>
        </row>
        <row r="111">
          <cell r="I111" t="str">
            <v>Pink</v>
          </cell>
        </row>
        <row r="112">
          <cell r="I112" t="str">
            <v>Plum</v>
          </cell>
        </row>
        <row r="113">
          <cell r="I113" t="str">
            <v>PowderBlue</v>
          </cell>
        </row>
        <row r="114">
          <cell r="I114" t="str">
            <v>Purple</v>
          </cell>
        </row>
        <row r="115">
          <cell r="I115" t="str">
            <v>Red</v>
          </cell>
        </row>
        <row r="116">
          <cell r="I116" t="str">
            <v>RosyBrown</v>
          </cell>
        </row>
        <row r="117">
          <cell r="I117" t="str">
            <v>RoyalBlue</v>
          </cell>
        </row>
        <row r="118">
          <cell r="I118" t="str">
            <v>SaddleBrown</v>
          </cell>
        </row>
        <row r="119">
          <cell r="I119" t="str">
            <v>Salmon</v>
          </cell>
        </row>
        <row r="120">
          <cell r="I120" t="str">
            <v>SandyBrown</v>
          </cell>
        </row>
        <row r="121">
          <cell r="I121" t="str">
            <v>SeaGreen</v>
          </cell>
        </row>
        <row r="122">
          <cell r="I122" t="str">
            <v>SeaShell</v>
          </cell>
        </row>
        <row r="123">
          <cell r="I123" t="str">
            <v>Sienna</v>
          </cell>
        </row>
        <row r="124">
          <cell r="I124" t="str">
            <v>Silver</v>
          </cell>
        </row>
        <row r="125">
          <cell r="I125" t="str">
            <v>SkyBlue</v>
          </cell>
        </row>
        <row r="126">
          <cell r="I126" t="str">
            <v>SlateBlue</v>
          </cell>
        </row>
        <row r="127">
          <cell r="I127" t="str">
            <v>SlateGray</v>
          </cell>
        </row>
        <row r="128">
          <cell r="I128" t="str">
            <v>Snow</v>
          </cell>
        </row>
        <row r="129">
          <cell r="I129" t="str">
            <v>SpringGreen</v>
          </cell>
        </row>
        <row r="130">
          <cell r="I130" t="str">
            <v>SteelBlue</v>
          </cell>
        </row>
        <row r="131">
          <cell r="I131" t="str">
            <v>Tan</v>
          </cell>
        </row>
        <row r="132">
          <cell r="I132" t="str">
            <v>Teal</v>
          </cell>
        </row>
        <row r="133">
          <cell r="I133" t="str">
            <v>Thistle</v>
          </cell>
        </row>
        <row r="134">
          <cell r="I134" t="str">
            <v>Tomato</v>
          </cell>
        </row>
        <row r="135">
          <cell r="I135" t="str">
            <v>Turquoise</v>
          </cell>
        </row>
        <row r="136">
          <cell r="I136" t="str">
            <v>Violet</v>
          </cell>
        </row>
        <row r="137">
          <cell r="I137" t="str">
            <v>Wheat</v>
          </cell>
        </row>
        <row r="138">
          <cell r="I138" t="str">
            <v>White</v>
          </cell>
        </row>
        <row r="139">
          <cell r="I139" t="str">
            <v>WhiteSmoke</v>
          </cell>
        </row>
        <row r="140">
          <cell r="I140" t="str">
            <v>Yellow</v>
          </cell>
        </row>
        <row r="141">
          <cell r="I141" t="str">
            <v>YellowGreen</v>
          </cell>
        </row>
      </sheetData>
      <sheetData sheetId="13"/>
      <sheetData sheetId="14"/>
      <sheetData sheetId="15"/>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Preview"/>
      <sheetName val="FreeSql"/>
      <sheetName val="Report"/>
      <sheetName val="ComboBox"/>
      <sheetName val="Resource"/>
      <sheetName val="Log"/>
      <sheetName val="Error"/>
      <sheetName val="Config"/>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J2" t="str">
            <v>Header</v>
          </cell>
        </row>
        <row r="3">
          <cell r="J3" t="str">
            <v>Detail</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99"/>
        </a:solidFill>
        <a:ln>
          <a:solidFill>
            <a:srgbClr val="FF0000"/>
          </a:solidFill>
        </a:ln>
      </a:spPr>
      <a:bodyPr vertOverflow="clip" horzOverflow="clip" lIns="72000" tIns="36000" rIns="0" bIns="36000" rtlCol="0" anchor="t"/>
      <a:lstStyle>
        <a:defPPr algn="l">
          <a:defRPr kumimoji="1" sz="1100">
            <a:solidFill>
              <a:srgbClr val="FF0000"/>
            </a:solidFill>
            <a:latin typeface="+mn-ea"/>
            <a:ea typeface="+mn-ea"/>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10.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f:/r/teams/TSN_P_DSR_/Shared%20Documents/00_PMO/00_%E3%83%97%E3%83%AD%E3%82%B8%E3%82%A7%E3%82%AF%E3%83%88%E7%AE%A1%E7%90%86%E8%A8%88%E7%94%BB%E6%9B%B8/%E3%83%97%E3%83%AD%E3%82%B8%E3%82%A7%E3%82%AF%E3%83%88%E7%AE%A1%E7%90%86%E8%A8%88%E7%94%BB%E6%9B%B8_%E5%88%A5%E7%B4%99?csf=1&amp;web=1&amp;e=FvODB6"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BR46"/>
  <sheetViews>
    <sheetView showGridLines="0" showWhiteSpace="0" view="pageBreakPreview" zoomScale="70" zoomScaleNormal="55" zoomScaleSheetLayoutView="70" zoomScalePageLayoutView="55" workbookViewId="0"/>
  </sheetViews>
  <sheetFormatPr defaultColWidth="2.875" defaultRowHeight="15" customHeight="1"/>
  <cols>
    <col min="1" max="1" width="2.875" style="4"/>
    <col min="2" max="2" width="2.5" style="4" customWidth="1"/>
    <col min="3" max="16384" width="2.875" style="4"/>
  </cols>
  <sheetData>
    <row r="2" spans="2:70" ht="15" customHeight="1">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3"/>
    </row>
    <row r="3" spans="2:70" ht="15" customHeight="1">
      <c r="B3" s="5"/>
      <c r="BR3" s="6"/>
    </row>
    <row r="4" spans="2:70" ht="15" customHeight="1">
      <c r="B4" s="5"/>
      <c r="BR4" s="6"/>
    </row>
    <row r="5" spans="2:70" ht="15" customHeight="1">
      <c r="B5" s="5"/>
      <c r="BR5" s="6"/>
    </row>
    <row r="6" spans="2:70" ht="15" customHeight="1">
      <c r="B6" s="5"/>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BR6" s="6"/>
    </row>
    <row r="7" spans="2:70" ht="15" customHeight="1">
      <c r="B7" s="5"/>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BR7" s="6"/>
    </row>
    <row r="8" spans="2:70" ht="15" customHeight="1">
      <c r="B8" s="5"/>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BR8" s="6"/>
    </row>
    <row r="9" spans="2:70" ht="15" customHeight="1">
      <c r="B9" s="5"/>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BR9" s="6"/>
    </row>
    <row r="10" spans="2:70" ht="15" customHeight="1">
      <c r="B10" s="5"/>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BR10" s="6"/>
    </row>
    <row r="11" spans="2:70" ht="15" customHeight="1">
      <c r="B11" s="5"/>
      <c r="BR11" s="6"/>
    </row>
    <row r="12" spans="2:70" ht="15" customHeight="1">
      <c r="B12" s="5"/>
      <c r="BR12" s="6"/>
    </row>
    <row r="13" spans="2:70" s="12" customFormat="1" ht="15" customHeight="1">
      <c r="B13" s="10"/>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BR13" s="13"/>
    </row>
    <row r="14" spans="2:70" s="12" customFormat="1" ht="15" customHeight="1">
      <c r="B14" s="10"/>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BR14" s="13"/>
    </row>
    <row r="15" spans="2:70" ht="41.25" customHeight="1">
      <c r="B15" s="5"/>
      <c r="P15" s="1171" t="str">
        <f>ヘッダ!I2</f>
        <v>流通系システム群再構築プロジェクト</v>
      </c>
      <c r="Q15" s="1171"/>
      <c r="R15" s="1171"/>
      <c r="S15" s="1171"/>
      <c r="T15" s="1171"/>
      <c r="U15" s="1171"/>
      <c r="V15" s="1171"/>
      <c r="W15" s="1171"/>
      <c r="X15" s="1171"/>
      <c r="Y15" s="1171"/>
      <c r="Z15" s="1171"/>
      <c r="AA15" s="1171"/>
      <c r="AB15" s="1171"/>
      <c r="AC15" s="1171"/>
      <c r="AD15" s="1171"/>
      <c r="AE15" s="1171"/>
      <c r="AF15" s="1171"/>
      <c r="AG15" s="1171"/>
      <c r="AH15" s="1171"/>
      <c r="AI15" s="1171"/>
      <c r="AJ15" s="1171"/>
      <c r="AK15" s="1171"/>
      <c r="AL15" s="1171"/>
      <c r="AM15" s="1171"/>
      <c r="AN15" s="1171"/>
      <c r="AO15" s="1171"/>
      <c r="AP15" s="1171"/>
      <c r="AQ15" s="1171"/>
      <c r="AR15" s="1171"/>
      <c r="AS15" s="1171"/>
      <c r="AT15" s="1171"/>
      <c r="AU15" s="1171"/>
      <c r="AV15" s="1171"/>
      <c r="AW15" s="1171"/>
      <c r="AX15" s="1171"/>
      <c r="AY15" s="1171"/>
      <c r="AZ15" s="1171"/>
      <c r="BA15" s="1171"/>
      <c r="BB15" s="1171"/>
      <c r="BC15" s="1171"/>
      <c r="BD15" s="1171"/>
      <c r="BE15" s="1171"/>
      <c r="BF15" s="1171"/>
      <c r="BG15" s="1171"/>
      <c r="BR15" s="6"/>
    </row>
    <row r="16" spans="2:70" ht="15" customHeight="1">
      <c r="B16" s="5"/>
      <c r="P16" s="1172"/>
      <c r="Q16" s="1172"/>
      <c r="R16" s="1172"/>
      <c r="S16" s="1172"/>
      <c r="T16" s="1172"/>
      <c r="U16" s="1172"/>
      <c r="V16" s="1172"/>
      <c r="W16" s="1172"/>
      <c r="X16" s="1172"/>
      <c r="Y16" s="1172"/>
      <c r="Z16" s="1172"/>
      <c r="AA16" s="1172"/>
      <c r="AB16" s="1172"/>
      <c r="AC16" s="1172"/>
      <c r="AD16" s="1172"/>
      <c r="AE16" s="1172"/>
      <c r="AF16" s="1172"/>
      <c r="AG16" s="1172"/>
      <c r="AH16" s="1172"/>
      <c r="AI16" s="1172"/>
      <c r="AJ16" s="1172"/>
      <c r="AK16" s="1172"/>
      <c r="AL16" s="1172"/>
      <c r="AM16" s="1172"/>
      <c r="AN16" s="1172"/>
      <c r="AO16" s="1172"/>
      <c r="AP16" s="1172"/>
      <c r="AQ16" s="1172"/>
      <c r="AR16" s="1172"/>
      <c r="AS16" s="1172"/>
      <c r="AT16" s="1172"/>
      <c r="AU16" s="1172"/>
      <c r="AV16" s="1172"/>
      <c r="AW16" s="1172"/>
      <c r="AX16" s="1172"/>
      <c r="AY16" s="1172"/>
      <c r="AZ16" s="1172"/>
      <c r="BA16" s="1172"/>
      <c r="BB16" s="1172"/>
      <c r="BC16" s="1172"/>
      <c r="BD16" s="1172"/>
      <c r="BE16" s="1172"/>
      <c r="BF16" s="1172"/>
      <c r="BG16" s="1172"/>
      <c r="BR16" s="6"/>
    </row>
    <row r="17" spans="2:70" ht="41.25" customHeight="1">
      <c r="B17" s="5"/>
      <c r="P17" s="1173" t="str">
        <f>ヘッダ!AS3&amp;"_詳細設計書_"&amp;ヘッダ!AS4&amp;":"&amp;ヘッダ!I4</f>
        <v>WMS_詳細設計書_KGL050101:在庫調査指示作成</v>
      </c>
      <c r="Q17" s="1174"/>
      <c r="R17" s="1174"/>
      <c r="S17" s="1174"/>
      <c r="T17" s="1174"/>
      <c r="U17" s="1174"/>
      <c r="V17" s="1174"/>
      <c r="W17" s="1174"/>
      <c r="X17" s="1174"/>
      <c r="Y17" s="1174"/>
      <c r="Z17" s="1174"/>
      <c r="AA17" s="1174"/>
      <c r="AB17" s="1174"/>
      <c r="AC17" s="1174"/>
      <c r="AD17" s="1174"/>
      <c r="AE17" s="1174"/>
      <c r="AF17" s="1174"/>
      <c r="AG17" s="1174"/>
      <c r="AH17" s="1174"/>
      <c r="AI17" s="1174"/>
      <c r="AJ17" s="1174"/>
      <c r="AK17" s="1174"/>
      <c r="AL17" s="1174"/>
      <c r="AM17" s="1174"/>
      <c r="AN17" s="1174"/>
      <c r="AO17" s="1174"/>
      <c r="AP17" s="1174"/>
      <c r="AQ17" s="1174"/>
      <c r="AR17" s="1174"/>
      <c r="AS17" s="1174"/>
      <c r="AT17" s="1174"/>
      <c r="AU17" s="1174"/>
      <c r="AV17" s="1174"/>
      <c r="AW17" s="1174"/>
      <c r="AX17" s="1174"/>
      <c r="AY17" s="1174"/>
      <c r="AZ17" s="1174"/>
      <c r="BA17" s="1174"/>
      <c r="BB17" s="1174"/>
      <c r="BC17" s="1174"/>
      <c r="BD17" s="1174"/>
      <c r="BE17" s="1174"/>
      <c r="BF17" s="1174"/>
      <c r="BG17" s="1175"/>
      <c r="BR17" s="6"/>
    </row>
    <row r="18" spans="2:70" s="12" customFormat="1" ht="15" customHeight="1">
      <c r="B18" s="10"/>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BR18" s="13"/>
    </row>
    <row r="19" spans="2:70" s="12" customFormat="1" ht="15" customHeight="1">
      <c r="B19" s="10"/>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BR19" s="13"/>
    </row>
    <row r="20" spans="2:70" s="12" customFormat="1" ht="15" customHeight="1">
      <c r="B20" s="10"/>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BR20" s="13"/>
    </row>
    <row r="21" spans="2:70" s="12" customFormat="1" ht="15" customHeight="1">
      <c r="B21" s="10"/>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BR21" s="13"/>
    </row>
    <row r="22" spans="2:70" s="12" customFormat="1" ht="15" customHeight="1">
      <c r="B22" s="10"/>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BR22" s="13"/>
    </row>
    <row r="23" spans="2:70" ht="15" customHeight="1">
      <c r="B23" s="5"/>
      <c r="BR23" s="6"/>
    </row>
    <row r="24" spans="2:70" ht="15" customHeight="1">
      <c r="B24" s="5"/>
      <c r="BR24" s="6"/>
    </row>
    <row r="25" spans="2:70" ht="15" customHeight="1">
      <c r="B25" s="5"/>
      <c r="BR25" s="6"/>
    </row>
    <row r="26" spans="2:70" ht="15" customHeight="1">
      <c r="B26" s="5"/>
      <c r="BR26" s="6"/>
    </row>
    <row r="27" spans="2:70" ht="15" customHeight="1">
      <c r="B27" s="5"/>
      <c r="BR27" s="6"/>
    </row>
    <row r="28" spans="2:70" ht="15" customHeight="1">
      <c r="B28" s="5"/>
      <c r="BR28" s="6"/>
    </row>
    <row r="29" spans="2:70" ht="15" customHeight="1">
      <c r="B29" s="5"/>
      <c r="BR29" s="6"/>
    </row>
    <row r="30" spans="2:70" ht="15" customHeight="1">
      <c r="B30" s="5"/>
      <c r="BR30" s="6"/>
    </row>
    <row r="31" spans="2:70" ht="15" customHeight="1">
      <c r="B31" s="5"/>
      <c r="C31" s="4" t="s">
        <v>69</v>
      </c>
      <c r="BR31" s="6"/>
    </row>
    <row r="32" spans="2:70" ht="15" customHeight="1">
      <c r="B32" s="5"/>
      <c r="BR32" s="6"/>
    </row>
    <row r="33" spans="2:70" ht="15" customHeight="1">
      <c r="B33" s="5"/>
      <c r="BR33" s="6"/>
    </row>
    <row r="34" spans="2:70" ht="15" customHeight="1">
      <c r="B34" s="5"/>
      <c r="BR34" s="6"/>
    </row>
    <row r="35" spans="2:70" ht="15" customHeight="1">
      <c r="B35" s="5"/>
      <c r="BR35" s="6"/>
    </row>
    <row r="36" spans="2:70" ht="15" customHeight="1">
      <c r="B36" s="5"/>
      <c r="BR36" s="6"/>
    </row>
    <row r="37" spans="2:70" ht="15" customHeight="1">
      <c r="B37" s="5"/>
      <c r="BR37" s="6"/>
    </row>
    <row r="38" spans="2:70" ht="15" customHeight="1">
      <c r="B38" s="5"/>
      <c r="BR38" s="6"/>
    </row>
    <row r="39" spans="2:70" ht="15" customHeight="1">
      <c r="B39" s="5"/>
      <c r="BR39" s="6"/>
    </row>
    <row r="40" spans="2:70" ht="15" customHeight="1">
      <c r="B40" s="5"/>
      <c r="BR40" s="6"/>
    </row>
    <row r="41" spans="2:70" ht="15" customHeight="1">
      <c r="B41" s="5"/>
      <c r="BR41" s="6"/>
    </row>
    <row r="42" spans="2:70" ht="15" customHeight="1">
      <c r="B42" s="5"/>
      <c r="BR42" s="6"/>
    </row>
    <row r="43" spans="2:70" ht="15" customHeight="1">
      <c r="B43" s="5"/>
      <c r="BR43" s="6"/>
    </row>
    <row r="44" spans="2:70" ht="15" customHeight="1">
      <c r="B44" s="14"/>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6"/>
    </row>
    <row r="46" spans="2:70" ht="15" customHeight="1">
      <c r="BR46" s="17" t="s">
        <v>85</v>
      </c>
    </row>
  </sheetData>
  <mergeCells count="3">
    <mergeCell ref="P15:BG15"/>
    <mergeCell ref="P16:BG16"/>
    <mergeCell ref="P17:BG17"/>
  </mergeCells>
  <phoneticPr fontId="6"/>
  <printOptions horizontalCentered="1"/>
  <pageMargins left="0.23622047244094491" right="0.23622047244094491" top="0.74803149606299213" bottom="0.74803149606299213" header="0.31496062992125984" footer="0.31496062992125984"/>
  <pageSetup paperSize="9" scale="71" fitToHeight="0" orientation="landscape" horizontalDpi="1200" verticalDpi="1200" r:id="rId1"/>
  <headerFooter scaleWithDoc="0" alignWithMargins="0">
    <oddHeader>&amp;L&amp;"Meiryo UI,標準"&amp;F</oddHeader>
    <oddFooter>&amp;L&amp;"Meiryo UI,標準"Business Innovation Project&amp;C&amp;"Meiryo UI,標準"&amp;P/&amp;N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8D9E6-7C11-45E4-AA61-81DDC050FB61}">
  <sheetPr codeName="Sheet6">
    <pageSetUpPr fitToPage="1"/>
  </sheetPr>
  <dimension ref="B5:DE175"/>
  <sheetViews>
    <sheetView showGridLines="0" view="pageBreakPreview" topLeftCell="A142" zoomScaleNormal="100" zoomScaleSheetLayoutView="100" workbookViewId="0">
      <selection activeCell="O151" sqref="O151"/>
    </sheetView>
  </sheetViews>
  <sheetFormatPr defaultColWidth="2.125" defaultRowHeight="15" customHeight="1"/>
  <cols>
    <col min="1" max="18" width="2.125" style="427"/>
    <col min="19" max="19" width="2.125" style="427" customWidth="1"/>
    <col min="20" max="20" width="2.125" style="427"/>
    <col min="21" max="21" width="2.125" style="427" customWidth="1"/>
    <col min="22" max="16384" width="2.125" style="427"/>
  </cols>
  <sheetData>
    <row r="5" spans="2:86" ht="15" customHeight="1" thickBot="1"/>
    <row r="6" spans="2:86" s="429" customFormat="1" ht="15" customHeight="1" thickBot="1">
      <c r="B6" s="1555" t="s">
        <v>327</v>
      </c>
      <c r="C6" s="1556"/>
      <c r="D6" s="1556"/>
      <c r="E6" s="1557"/>
      <c r="F6" s="1558" t="s">
        <v>94</v>
      </c>
      <c r="G6" s="1559"/>
      <c r="H6" s="1559"/>
      <c r="I6" s="1559"/>
      <c r="J6" s="1559"/>
      <c r="K6" s="1559"/>
      <c r="L6" s="1559"/>
      <c r="M6" s="1559"/>
      <c r="N6" s="1560"/>
      <c r="O6" s="1561" t="s">
        <v>0</v>
      </c>
      <c r="P6" s="1562"/>
      <c r="Q6" s="1562"/>
      <c r="R6" s="1562"/>
      <c r="S6" s="1563"/>
      <c r="T6" s="1558" t="s">
        <v>635</v>
      </c>
      <c r="U6" s="1559"/>
      <c r="V6" s="1559"/>
      <c r="W6" s="1559"/>
      <c r="X6" s="1559"/>
      <c r="Y6" s="1559"/>
      <c r="Z6" s="1559"/>
      <c r="AA6" s="1559"/>
      <c r="AB6" s="1559"/>
      <c r="AC6" s="1559"/>
      <c r="AD6" s="1559"/>
      <c r="AE6" s="1559"/>
      <c r="AF6" s="1559"/>
      <c r="AG6" s="1559"/>
      <c r="AH6" s="1559"/>
      <c r="AI6" s="1559"/>
      <c r="AJ6" s="1560"/>
      <c r="AK6" s="1561" t="s">
        <v>1</v>
      </c>
      <c r="AL6" s="1562"/>
      <c r="AM6" s="1562"/>
      <c r="AN6" s="1562"/>
      <c r="AO6" s="1563"/>
      <c r="AP6" s="1252" t="s">
        <v>658</v>
      </c>
      <c r="AQ6" s="1253"/>
      <c r="AR6" s="1253"/>
      <c r="AS6" s="1253"/>
      <c r="AT6" s="1253"/>
      <c r="AU6" s="1253"/>
      <c r="AV6" s="1253"/>
      <c r="AW6" s="1253"/>
      <c r="AX6" s="1253"/>
      <c r="AY6" s="1253"/>
      <c r="AZ6" s="1253"/>
      <c r="BA6" s="1253"/>
      <c r="BB6" s="1253"/>
      <c r="BC6" s="1253"/>
      <c r="BD6" s="1253"/>
      <c r="BE6" s="1253"/>
      <c r="BF6" s="1253"/>
      <c r="BG6" s="1253"/>
      <c r="BH6" s="1253"/>
      <c r="BI6" s="1253"/>
      <c r="BJ6" s="1253"/>
      <c r="BK6" s="1253"/>
      <c r="BL6" s="1253"/>
      <c r="BM6" s="1253"/>
      <c r="BN6" s="1253"/>
      <c r="BO6" s="1253"/>
      <c r="BP6" s="1253"/>
      <c r="BQ6" s="1253"/>
      <c r="BR6" s="1253"/>
      <c r="BS6" s="1253"/>
      <c r="BT6" s="1253"/>
      <c r="BU6" s="1554"/>
      <c r="BV6" s="428"/>
      <c r="BW6" s="428"/>
      <c r="BX6" s="428"/>
      <c r="BY6" s="428"/>
      <c r="BZ6" s="428"/>
      <c r="CA6" s="428"/>
      <c r="CB6" s="428"/>
      <c r="CC6" s="428"/>
      <c r="CD6" s="428"/>
      <c r="CE6" s="428"/>
      <c r="CF6" s="428"/>
      <c r="CG6" s="428"/>
      <c r="CH6" s="428"/>
    </row>
    <row r="7" spans="2:86" ht="15" customHeight="1">
      <c r="B7" s="1564" t="s">
        <v>344</v>
      </c>
      <c r="C7" s="1565"/>
      <c r="D7" s="1565"/>
      <c r="E7" s="1565"/>
      <c r="F7" s="1565"/>
      <c r="G7" s="1565"/>
      <c r="H7" s="1565"/>
      <c r="I7" s="1565"/>
      <c r="J7" s="1565"/>
      <c r="K7" s="1565"/>
      <c r="L7" s="1565"/>
      <c r="M7" s="1565"/>
      <c r="N7" s="1566"/>
      <c r="O7" s="1564" t="s">
        <v>345</v>
      </c>
      <c r="P7" s="1565"/>
      <c r="Q7" s="1565"/>
      <c r="R7" s="1565"/>
      <c r="S7" s="1565"/>
      <c r="T7" s="1565"/>
      <c r="U7" s="1565"/>
      <c r="V7" s="1565"/>
      <c r="W7" s="1565"/>
      <c r="X7" s="1565"/>
      <c r="Y7" s="1565"/>
      <c r="Z7" s="1565"/>
      <c r="AA7" s="1565"/>
      <c r="AB7" s="1565"/>
      <c r="AC7" s="1565"/>
      <c r="AD7" s="1565"/>
      <c r="AE7" s="1565"/>
      <c r="AF7" s="1565"/>
      <c r="AG7" s="1565"/>
      <c r="AH7" s="1565"/>
      <c r="AI7" s="1565"/>
      <c r="AJ7" s="1565"/>
      <c r="AK7" s="1565"/>
      <c r="AL7" s="1565"/>
      <c r="AM7" s="1565"/>
      <c r="AN7" s="1565"/>
      <c r="AO7" s="1565"/>
      <c r="AP7" s="1565"/>
      <c r="AQ7" s="1565"/>
      <c r="AR7" s="1565"/>
      <c r="AS7" s="1565"/>
      <c r="AT7" s="1565"/>
      <c r="AU7" s="1565"/>
      <c r="AV7" s="1565"/>
      <c r="AW7" s="1565"/>
      <c r="AX7" s="1565"/>
      <c r="AY7" s="1565"/>
      <c r="AZ7" s="1565"/>
      <c r="BA7" s="1565"/>
      <c r="BB7" s="1565"/>
      <c r="BC7" s="1565"/>
      <c r="BD7" s="1565"/>
      <c r="BE7" s="1565"/>
      <c r="BF7" s="1565"/>
      <c r="BG7" s="1565"/>
      <c r="BH7" s="1566"/>
      <c r="BI7" s="1564" t="s">
        <v>346</v>
      </c>
      <c r="BJ7" s="1565"/>
      <c r="BK7" s="1565"/>
      <c r="BL7" s="1565"/>
      <c r="BM7" s="1565"/>
      <c r="BN7" s="1565"/>
      <c r="BO7" s="1565"/>
      <c r="BP7" s="1565"/>
      <c r="BQ7" s="1565"/>
      <c r="BR7" s="1565"/>
      <c r="BS7" s="1565"/>
      <c r="BT7" s="1565"/>
      <c r="BU7" s="1566"/>
    </row>
    <row r="8" spans="2:86" ht="15" customHeight="1" thickBot="1">
      <c r="B8" s="1567"/>
      <c r="C8" s="1568"/>
      <c r="D8" s="1568"/>
      <c r="E8" s="1568"/>
      <c r="F8" s="1568"/>
      <c r="G8" s="1568"/>
      <c r="H8" s="1568"/>
      <c r="I8" s="1568"/>
      <c r="J8" s="1568"/>
      <c r="K8" s="1568"/>
      <c r="L8" s="1568"/>
      <c r="M8" s="1568"/>
      <c r="N8" s="1569"/>
      <c r="O8" s="1567"/>
      <c r="P8" s="1568"/>
      <c r="Q8" s="1568"/>
      <c r="R8" s="1568"/>
      <c r="S8" s="1568"/>
      <c r="T8" s="1568"/>
      <c r="U8" s="1568"/>
      <c r="V8" s="1568"/>
      <c r="W8" s="1568"/>
      <c r="X8" s="1568"/>
      <c r="Y8" s="1568"/>
      <c r="Z8" s="1568"/>
      <c r="AA8" s="1568"/>
      <c r="AB8" s="1568"/>
      <c r="AC8" s="1568"/>
      <c r="AD8" s="1568"/>
      <c r="AE8" s="1568"/>
      <c r="AF8" s="1568"/>
      <c r="AG8" s="1568"/>
      <c r="AH8" s="1568"/>
      <c r="AI8" s="1568"/>
      <c r="AJ8" s="1568"/>
      <c r="AK8" s="1568"/>
      <c r="AL8" s="1568"/>
      <c r="AM8" s="1568"/>
      <c r="AN8" s="1568"/>
      <c r="AO8" s="1568"/>
      <c r="AP8" s="1568"/>
      <c r="AQ8" s="1568"/>
      <c r="AR8" s="1568"/>
      <c r="AS8" s="1568"/>
      <c r="AT8" s="1568"/>
      <c r="AU8" s="1568"/>
      <c r="AV8" s="1568"/>
      <c r="AW8" s="1568"/>
      <c r="AX8" s="1568"/>
      <c r="AY8" s="1568"/>
      <c r="AZ8" s="1568"/>
      <c r="BA8" s="1568"/>
      <c r="BB8" s="1568"/>
      <c r="BC8" s="1568"/>
      <c r="BD8" s="1568"/>
      <c r="BE8" s="1568"/>
      <c r="BF8" s="1568"/>
      <c r="BG8" s="1568"/>
      <c r="BH8" s="1569"/>
      <c r="BI8" s="1567"/>
      <c r="BJ8" s="1568"/>
      <c r="BK8" s="1568"/>
      <c r="BL8" s="1568"/>
      <c r="BM8" s="1568"/>
      <c r="BN8" s="1568"/>
      <c r="BO8" s="1568"/>
      <c r="BP8" s="1568"/>
      <c r="BQ8" s="1568"/>
      <c r="BR8" s="1568"/>
      <c r="BS8" s="1568"/>
      <c r="BT8" s="1568"/>
      <c r="BU8" s="1569"/>
    </row>
    <row r="9" spans="2:86" s="408" customFormat="1" ht="15" customHeight="1">
      <c r="B9" s="595"/>
      <c r="N9" s="596"/>
      <c r="O9" s="597" t="s">
        <v>2038</v>
      </c>
      <c r="P9" s="410"/>
      <c r="S9" s="419"/>
      <c r="BH9" s="596"/>
      <c r="BI9" s="598"/>
      <c r="BU9" s="599"/>
    </row>
    <row r="10" spans="2:86" s="408" customFormat="1" ht="15" customHeight="1">
      <c r="B10" s="595"/>
      <c r="N10" s="599"/>
      <c r="O10" s="600" t="s">
        <v>2039</v>
      </c>
      <c r="P10" s="59"/>
      <c r="S10" s="419"/>
      <c r="BH10" s="599"/>
      <c r="BI10" s="595"/>
      <c r="BU10" s="599"/>
    </row>
    <row r="11" spans="2:86" s="408" customFormat="1" ht="15" customHeight="1">
      <c r="B11" s="595"/>
      <c r="N11" s="599"/>
      <c r="O11" s="600"/>
      <c r="P11" s="59" t="s">
        <v>659</v>
      </c>
      <c r="S11" s="419"/>
      <c r="BH11" s="599"/>
      <c r="BI11" s="595"/>
      <c r="BU11" s="599"/>
    </row>
    <row r="12" spans="2:86" s="408" customFormat="1" ht="15" customHeight="1">
      <c r="B12" s="595"/>
      <c r="N12" s="599"/>
      <c r="O12" s="601"/>
      <c r="P12" s="410"/>
      <c r="BH12" s="599"/>
      <c r="BI12" s="595"/>
      <c r="BU12" s="599"/>
    </row>
    <row r="13" spans="2:86" s="408" customFormat="1" ht="15" customHeight="1">
      <c r="B13" s="595"/>
      <c r="C13" s="59" t="s">
        <v>347</v>
      </c>
      <c r="N13" s="599"/>
      <c r="O13" s="601"/>
      <c r="P13" s="410" t="s">
        <v>585</v>
      </c>
      <c r="Q13" s="410"/>
      <c r="S13" s="59"/>
      <c r="T13" s="59"/>
      <c r="BH13" s="599"/>
      <c r="BI13" s="595"/>
      <c r="BU13" s="599"/>
    </row>
    <row r="14" spans="2:86" s="408" customFormat="1" ht="15" customHeight="1">
      <c r="B14" s="595"/>
      <c r="C14" s="59" t="s">
        <v>632</v>
      </c>
      <c r="N14" s="599"/>
      <c r="O14" s="601"/>
      <c r="P14" s="410"/>
      <c r="Q14" s="410" t="s">
        <v>586</v>
      </c>
      <c r="S14" s="59"/>
      <c r="T14" s="59"/>
      <c r="BH14" s="599"/>
      <c r="BI14" s="595"/>
      <c r="BU14" s="599"/>
    </row>
    <row r="15" spans="2:86" s="408" customFormat="1" ht="15" customHeight="1">
      <c r="B15" s="595"/>
      <c r="C15" s="59" t="s">
        <v>348</v>
      </c>
      <c r="N15" s="599"/>
      <c r="O15" s="601"/>
      <c r="P15" s="410"/>
      <c r="Q15" s="410" t="s">
        <v>1841</v>
      </c>
      <c r="S15" s="59"/>
      <c r="T15" s="59"/>
      <c r="BH15" s="599"/>
      <c r="BI15" s="595"/>
      <c r="BU15" s="599"/>
    </row>
    <row r="16" spans="2:86" s="408" customFormat="1" ht="15" customHeight="1">
      <c r="B16" s="595"/>
      <c r="C16" s="59" t="s">
        <v>349</v>
      </c>
      <c r="N16" s="599"/>
      <c r="O16" s="601"/>
      <c r="P16" s="410"/>
      <c r="Q16" s="891"/>
      <c r="R16" s="892"/>
      <c r="S16" s="887"/>
      <c r="T16" s="887"/>
      <c r="U16" s="892"/>
      <c r="V16" s="892"/>
      <c r="W16" s="892"/>
      <c r="X16" s="892"/>
      <c r="Y16" s="892"/>
      <c r="BH16" s="599"/>
      <c r="BI16" s="595"/>
      <c r="BU16" s="599"/>
    </row>
    <row r="17" spans="2:73" s="408" customFormat="1" ht="15" customHeight="1">
      <c r="B17" s="595"/>
      <c r="C17" s="59" t="s">
        <v>350</v>
      </c>
      <c r="N17" s="599"/>
      <c r="O17" s="601"/>
      <c r="P17" s="410"/>
      <c r="Q17" s="891"/>
      <c r="R17" s="892"/>
      <c r="S17" s="887"/>
      <c r="T17" s="887"/>
      <c r="U17" s="892"/>
      <c r="V17" s="892"/>
      <c r="W17" s="892"/>
      <c r="X17" s="892"/>
      <c r="Y17" s="892"/>
      <c r="BH17" s="599"/>
      <c r="BI17" s="595"/>
      <c r="BU17" s="599"/>
    </row>
    <row r="18" spans="2:73" s="408" customFormat="1" ht="15" customHeight="1">
      <c r="B18" s="595"/>
      <c r="C18" s="408" t="s">
        <v>660</v>
      </c>
      <c r="N18" s="599"/>
      <c r="O18" s="601"/>
      <c r="P18" s="410"/>
      <c r="Q18" s="891"/>
      <c r="R18" s="892"/>
      <c r="S18" s="887"/>
      <c r="T18" s="887"/>
      <c r="U18" s="892"/>
      <c r="V18" s="892"/>
      <c r="W18" s="892"/>
      <c r="X18" s="892"/>
      <c r="Y18" s="892"/>
      <c r="BH18" s="599"/>
      <c r="BI18" s="595"/>
      <c r="BU18" s="599"/>
    </row>
    <row r="19" spans="2:73" s="408" customFormat="1" ht="15" customHeight="1">
      <c r="B19" s="595"/>
      <c r="C19" s="408" t="s">
        <v>661</v>
      </c>
      <c r="N19" s="599"/>
      <c r="O19" s="601"/>
      <c r="P19" s="410"/>
      <c r="Q19" s="891"/>
      <c r="R19" s="892"/>
      <c r="S19" s="887"/>
      <c r="T19" s="887"/>
      <c r="U19" s="892"/>
      <c r="V19" s="892"/>
      <c r="W19" s="892"/>
      <c r="X19" s="892"/>
      <c r="Y19" s="892"/>
      <c r="BH19" s="599"/>
      <c r="BI19" s="595"/>
      <c r="BU19" s="599"/>
    </row>
    <row r="20" spans="2:73" s="408" customFormat="1" ht="15" customHeight="1">
      <c r="B20" s="595"/>
      <c r="C20" s="408" t="s">
        <v>1742</v>
      </c>
      <c r="N20" s="599"/>
      <c r="P20" s="410"/>
      <c r="Q20" s="891"/>
      <c r="R20" s="892"/>
      <c r="S20" s="887"/>
      <c r="T20" s="887"/>
      <c r="U20" s="892"/>
      <c r="V20" s="892"/>
      <c r="W20" s="892"/>
      <c r="X20" s="892"/>
      <c r="Y20" s="892"/>
      <c r="BH20" s="599"/>
      <c r="BI20" s="595"/>
      <c r="BU20" s="599"/>
    </row>
    <row r="21" spans="2:73" s="408" customFormat="1" ht="15" customHeight="1" thickBot="1">
      <c r="B21" s="663"/>
      <c r="C21" s="664"/>
      <c r="D21" s="664"/>
      <c r="E21" s="664"/>
      <c r="F21" s="664"/>
      <c r="G21" s="664"/>
      <c r="H21" s="664"/>
      <c r="I21" s="664"/>
      <c r="J21" s="664"/>
      <c r="K21" s="664"/>
      <c r="L21" s="664"/>
      <c r="M21" s="664"/>
      <c r="N21" s="665"/>
      <c r="O21" s="664"/>
      <c r="P21" s="664"/>
      <c r="Q21" s="666"/>
      <c r="R21" s="664"/>
      <c r="S21" s="664"/>
      <c r="T21" s="664"/>
      <c r="U21" s="664"/>
      <c r="V21" s="664"/>
      <c r="W21" s="664"/>
      <c r="X21" s="664"/>
      <c r="Y21" s="664"/>
      <c r="Z21" s="664"/>
      <c r="AA21" s="664"/>
      <c r="AB21" s="664"/>
      <c r="AC21" s="664"/>
      <c r="AD21" s="664"/>
      <c r="AE21" s="664"/>
      <c r="AF21" s="664"/>
      <c r="AG21" s="664"/>
      <c r="AH21" s="664"/>
      <c r="AI21" s="664"/>
      <c r="AJ21" s="664"/>
      <c r="AK21" s="664"/>
      <c r="AL21" s="664"/>
      <c r="AM21" s="664"/>
      <c r="AN21" s="664"/>
      <c r="AO21" s="664"/>
      <c r="AP21" s="664"/>
      <c r="AQ21" s="664"/>
      <c r="AR21" s="664"/>
      <c r="AS21" s="664"/>
      <c r="AT21" s="664"/>
      <c r="AU21" s="664"/>
      <c r="AV21" s="664"/>
      <c r="AW21" s="664"/>
      <c r="AX21" s="664"/>
      <c r="AY21" s="664"/>
      <c r="AZ21" s="664"/>
      <c r="BA21" s="664"/>
      <c r="BB21" s="664"/>
      <c r="BC21" s="664"/>
      <c r="BD21" s="664"/>
      <c r="BE21" s="664"/>
      <c r="BF21" s="664"/>
      <c r="BG21" s="664"/>
      <c r="BH21" s="665"/>
      <c r="BI21" s="663"/>
      <c r="BJ21" s="664"/>
      <c r="BK21" s="664"/>
      <c r="BL21" s="664"/>
      <c r="BM21" s="664"/>
      <c r="BN21" s="664"/>
      <c r="BO21" s="664"/>
      <c r="BP21" s="664"/>
      <c r="BQ21" s="664"/>
      <c r="BR21" s="664"/>
      <c r="BS21" s="664"/>
      <c r="BT21" s="664"/>
      <c r="BU21" s="665"/>
    </row>
    <row r="22" spans="2:73" s="59" customFormat="1" ht="15" customHeight="1">
      <c r="B22" s="119"/>
      <c r="N22" s="604"/>
      <c r="O22" s="667" t="s">
        <v>2040</v>
      </c>
      <c r="BH22" s="604"/>
      <c r="BI22" s="119"/>
      <c r="BU22" s="604"/>
    </row>
    <row r="23" spans="2:73" s="59" customFormat="1" ht="15" customHeight="1">
      <c r="B23" s="119"/>
      <c r="N23" s="604"/>
      <c r="O23" s="600" t="s">
        <v>2039</v>
      </c>
      <c r="BH23" s="604"/>
      <c r="BI23" s="119"/>
      <c r="BU23" s="604"/>
    </row>
    <row r="24" spans="2:73" s="59" customFormat="1" ht="15" customHeight="1">
      <c r="B24" s="119"/>
      <c r="N24" s="604"/>
      <c r="O24" s="600"/>
      <c r="P24" s="59" t="s">
        <v>662</v>
      </c>
      <c r="BH24" s="604"/>
      <c r="BI24" s="119"/>
      <c r="BU24" s="604"/>
    </row>
    <row r="25" spans="2:73" s="59" customFormat="1" ht="15" customHeight="1">
      <c r="B25" s="119"/>
      <c r="N25" s="604"/>
      <c r="BH25" s="604"/>
      <c r="BI25" s="119"/>
      <c r="BU25" s="604"/>
    </row>
    <row r="26" spans="2:73" s="59" customFormat="1" ht="15" customHeight="1">
      <c r="B26" s="119"/>
      <c r="N26" s="604"/>
      <c r="P26" s="417" t="s">
        <v>663</v>
      </c>
      <c r="BH26" s="604"/>
      <c r="BI26" s="119"/>
      <c r="BU26" s="604"/>
    </row>
    <row r="27" spans="2:73" s="59" customFormat="1" ht="15" customHeight="1">
      <c r="B27" s="119"/>
      <c r="N27" s="604"/>
      <c r="P27" s="417"/>
      <c r="Q27" s="59" t="s">
        <v>664</v>
      </c>
      <c r="BH27" s="604"/>
      <c r="BI27" s="119"/>
      <c r="BU27" s="604"/>
    </row>
    <row r="28" spans="2:73" s="59" customFormat="1" ht="15" customHeight="1" thickBot="1">
      <c r="B28" s="663"/>
      <c r="C28" s="664"/>
      <c r="D28" s="664"/>
      <c r="E28" s="664"/>
      <c r="F28" s="664"/>
      <c r="G28" s="664"/>
      <c r="H28" s="664"/>
      <c r="I28" s="664"/>
      <c r="J28" s="664"/>
      <c r="K28" s="664"/>
      <c r="L28" s="664"/>
      <c r="M28" s="664"/>
      <c r="N28" s="665"/>
      <c r="O28" s="664"/>
      <c r="P28" s="664"/>
      <c r="Q28" s="666"/>
      <c r="R28" s="664"/>
      <c r="S28" s="664"/>
      <c r="T28" s="664"/>
      <c r="U28" s="664"/>
      <c r="V28" s="664"/>
      <c r="W28" s="664"/>
      <c r="X28" s="664"/>
      <c r="Y28" s="664"/>
      <c r="Z28" s="664"/>
      <c r="AA28" s="664"/>
      <c r="AB28" s="664"/>
      <c r="AC28" s="664"/>
      <c r="AD28" s="664"/>
      <c r="AE28" s="664"/>
      <c r="AF28" s="664"/>
      <c r="AG28" s="664"/>
      <c r="AH28" s="664"/>
      <c r="AI28" s="664"/>
      <c r="AJ28" s="664"/>
      <c r="AK28" s="664"/>
      <c r="AL28" s="664"/>
      <c r="AM28" s="664"/>
      <c r="AN28" s="664"/>
      <c r="AO28" s="664"/>
      <c r="AP28" s="664"/>
      <c r="AQ28" s="664"/>
      <c r="AR28" s="664"/>
      <c r="AS28" s="664"/>
      <c r="AT28" s="664"/>
      <c r="AU28" s="664"/>
      <c r="AV28" s="664"/>
      <c r="AW28" s="664"/>
      <c r="AX28" s="664"/>
      <c r="AY28" s="664"/>
      <c r="AZ28" s="664"/>
      <c r="BA28" s="664"/>
      <c r="BB28" s="664"/>
      <c r="BC28" s="664"/>
      <c r="BD28" s="664"/>
      <c r="BE28" s="664"/>
      <c r="BF28" s="664"/>
      <c r="BG28" s="664"/>
      <c r="BH28" s="665"/>
      <c r="BI28" s="663"/>
      <c r="BJ28" s="664"/>
      <c r="BK28" s="664"/>
      <c r="BL28" s="664"/>
      <c r="BM28" s="664"/>
      <c r="BN28" s="664"/>
      <c r="BO28" s="664"/>
      <c r="BP28" s="664"/>
      <c r="BQ28" s="664"/>
      <c r="BR28" s="664"/>
      <c r="BS28" s="664"/>
      <c r="BT28" s="664"/>
      <c r="BU28" s="665"/>
    </row>
    <row r="29" spans="2:73" s="59" customFormat="1" ht="15" customHeight="1">
      <c r="B29" s="119"/>
      <c r="N29" s="604"/>
      <c r="O29" s="667" t="s">
        <v>2041</v>
      </c>
      <c r="BH29" s="604"/>
      <c r="BI29" s="119"/>
      <c r="BU29" s="604"/>
    </row>
    <row r="30" spans="2:73" s="59" customFormat="1" ht="15" customHeight="1">
      <c r="B30" s="119"/>
      <c r="N30" s="604"/>
      <c r="O30" s="600" t="s">
        <v>2039</v>
      </c>
      <c r="BH30" s="604"/>
      <c r="BI30" s="119"/>
      <c r="BU30" s="604"/>
    </row>
    <row r="31" spans="2:73" s="59" customFormat="1" ht="15" customHeight="1">
      <c r="B31" s="119"/>
      <c r="N31" s="604"/>
      <c r="O31" s="600"/>
      <c r="P31" s="59" t="s">
        <v>665</v>
      </c>
      <c r="BH31" s="604"/>
      <c r="BI31" s="119"/>
      <c r="BU31" s="604"/>
    </row>
    <row r="32" spans="2:73" s="59" customFormat="1" ht="15" customHeight="1">
      <c r="B32" s="119"/>
      <c r="N32" s="604"/>
      <c r="BH32" s="604"/>
      <c r="BI32" s="119"/>
      <c r="BU32" s="604"/>
    </row>
    <row r="33" spans="2:102" s="59" customFormat="1" ht="15" customHeight="1">
      <c r="B33" s="119"/>
      <c r="N33" s="604"/>
      <c r="P33" s="417" t="s">
        <v>663</v>
      </c>
      <c r="BH33" s="604"/>
      <c r="BI33" s="119"/>
      <c r="BU33" s="604"/>
    </row>
    <row r="34" spans="2:102" s="59" customFormat="1" ht="15" customHeight="1">
      <c r="B34" s="119"/>
      <c r="N34" s="604"/>
      <c r="P34" s="417"/>
      <c r="Q34" s="59" t="s">
        <v>666</v>
      </c>
      <c r="BH34" s="604"/>
      <c r="BI34" s="119"/>
      <c r="BU34" s="604"/>
    </row>
    <row r="35" spans="2:102" s="59" customFormat="1" ht="15" customHeight="1" thickBot="1">
      <c r="B35" s="663"/>
      <c r="C35" s="664"/>
      <c r="D35" s="664"/>
      <c r="E35" s="664"/>
      <c r="F35" s="664"/>
      <c r="G35" s="664"/>
      <c r="H35" s="664"/>
      <c r="I35" s="664"/>
      <c r="J35" s="664"/>
      <c r="K35" s="664"/>
      <c r="L35" s="664"/>
      <c r="M35" s="664"/>
      <c r="N35" s="665"/>
      <c r="O35" s="664"/>
      <c r="P35" s="664"/>
      <c r="Q35" s="666"/>
      <c r="R35" s="664"/>
      <c r="S35" s="664"/>
      <c r="T35" s="664"/>
      <c r="U35" s="664"/>
      <c r="V35" s="664"/>
      <c r="W35" s="664"/>
      <c r="X35" s="664"/>
      <c r="Y35" s="664"/>
      <c r="Z35" s="664"/>
      <c r="AA35" s="664"/>
      <c r="AB35" s="664"/>
      <c r="AC35" s="664"/>
      <c r="AD35" s="664"/>
      <c r="AE35" s="664"/>
      <c r="AF35" s="664"/>
      <c r="AG35" s="664"/>
      <c r="AH35" s="664"/>
      <c r="AI35" s="664"/>
      <c r="AJ35" s="664"/>
      <c r="AK35" s="664"/>
      <c r="AL35" s="664"/>
      <c r="AM35" s="664"/>
      <c r="AN35" s="664"/>
      <c r="AO35" s="664"/>
      <c r="AP35" s="664"/>
      <c r="AQ35" s="664"/>
      <c r="AR35" s="664"/>
      <c r="AS35" s="664"/>
      <c r="AT35" s="664"/>
      <c r="AU35" s="664"/>
      <c r="AV35" s="664"/>
      <c r="AW35" s="664"/>
      <c r="AX35" s="664"/>
      <c r="AY35" s="664"/>
      <c r="AZ35" s="664"/>
      <c r="BA35" s="664"/>
      <c r="BB35" s="664"/>
      <c r="BC35" s="664"/>
      <c r="BD35" s="664"/>
      <c r="BE35" s="664"/>
      <c r="BF35" s="664"/>
      <c r="BG35" s="664"/>
      <c r="BH35" s="665"/>
      <c r="BI35" s="663"/>
      <c r="BJ35" s="664"/>
      <c r="BK35" s="664"/>
      <c r="BL35" s="664"/>
      <c r="BM35" s="664"/>
      <c r="BN35" s="664"/>
      <c r="BO35" s="664"/>
      <c r="BP35" s="664"/>
      <c r="BQ35" s="664"/>
      <c r="BR35" s="664"/>
      <c r="BS35" s="664"/>
      <c r="BT35" s="664"/>
      <c r="BU35" s="665"/>
    </row>
    <row r="36" spans="2:102" s="408" customFormat="1" ht="15" customHeight="1">
      <c r="B36" s="598"/>
      <c r="C36" s="602"/>
      <c r="D36" s="602"/>
      <c r="E36" s="602"/>
      <c r="F36" s="602"/>
      <c r="G36" s="602"/>
      <c r="H36" s="602"/>
      <c r="I36" s="602"/>
      <c r="J36" s="602"/>
      <c r="K36" s="602"/>
      <c r="L36" s="602"/>
      <c r="M36" s="602"/>
      <c r="N36" s="596"/>
      <c r="O36" s="597" t="s">
        <v>2042</v>
      </c>
      <c r="P36" s="603"/>
      <c r="Q36" s="602"/>
      <c r="R36" s="602"/>
      <c r="S36" s="1108"/>
      <c r="T36" s="602"/>
      <c r="U36" s="602"/>
      <c r="V36" s="602"/>
      <c r="W36" s="602"/>
      <c r="X36" s="602"/>
      <c r="Y36" s="602"/>
      <c r="Z36" s="602"/>
      <c r="AA36" s="602"/>
      <c r="AB36" s="602"/>
      <c r="AC36" s="602"/>
      <c r="AD36" s="602"/>
      <c r="AE36" s="602"/>
      <c r="AF36" s="602"/>
      <c r="AG36" s="602"/>
      <c r="AH36" s="602"/>
      <c r="AI36" s="602"/>
      <c r="AJ36" s="602"/>
      <c r="AK36" s="602"/>
      <c r="AL36" s="602"/>
      <c r="AM36" s="602"/>
      <c r="AN36" s="602"/>
      <c r="AO36" s="602"/>
      <c r="AP36" s="602"/>
      <c r="AQ36" s="602"/>
      <c r="AR36" s="602"/>
      <c r="AS36" s="602"/>
      <c r="AT36" s="602"/>
      <c r="AU36" s="602"/>
      <c r="AV36" s="602"/>
      <c r="AW36" s="602"/>
      <c r="AX36" s="602"/>
      <c r="AY36" s="602"/>
      <c r="AZ36" s="602"/>
      <c r="BA36" s="602"/>
      <c r="BB36" s="602"/>
      <c r="BC36" s="602"/>
      <c r="BD36" s="602"/>
      <c r="BE36" s="602"/>
      <c r="BF36" s="602"/>
      <c r="BG36" s="602"/>
      <c r="BH36" s="596"/>
      <c r="BI36" s="598"/>
      <c r="BJ36" s="602"/>
      <c r="BK36" s="602"/>
      <c r="BL36" s="602"/>
      <c r="BM36" s="602"/>
      <c r="BN36" s="602"/>
      <c r="BO36" s="602"/>
      <c r="BP36" s="602"/>
      <c r="BQ36" s="602"/>
      <c r="BR36" s="602"/>
      <c r="BS36" s="602"/>
      <c r="BT36" s="602"/>
      <c r="BU36" s="596"/>
    </row>
    <row r="37" spans="2:102" s="408" customFormat="1" ht="15" customHeight="1">
      <c r="B37" s="595"/>
      <c r="N37" s="599"/>
      <c r="O37" s="600" t="s">
        <v>2039</v>
      </c>
      <c r="P37" s="59"/>
      <c r="S37" s="419"/>
      <c r="BH37" s="599"/>
      <c r="BI37" s="595"/>
      <c r="BU37" s="599"/>
    </row>
    <row r="38" spans="2:102" s="408" customFormat="1" ht="15" customHeight="1">
      <c r="B38" s="595"/>
      <c r="N38" s="599"/>
      <c r="O38" s="600"/>
      <c r="P38" s="59" t="s">
        <v>667</v>
      </c>
      <c r="S38" s="419"/>
      <c r="BH38" s="599"/>
      <c r="BI38" s="595"/>
      <c r="BU38" s="599"/>
    </row>
    <row r="39" spans="2:102" s="408" customFormat="1" ht="15" customHeight="1">
      <c r="B39" s="595"/>
      <c r="N39" s="599"/>
      <c r="O39" s="600"/>
      <c r="P39" s="59" t="s">
        <v>668</v>
      </c>
      <c r="S39" s="419"/>
      <c r="BH39" s="599"/>
      <c r="BI39" s="595"/>
      <c r="BU39" s="599"/>
    </row>
    <row r="40" spans="2:102" s="408" customFormat="1" ht="15" customHeight="1">
      <c r="B40" s="595"/>
      <c r="N40" s="599"/>
      <c r="O40" s="601"/>
      <c r="P40" s="410"/>
      <c r="BH40" s="599"/>
      <c r="BI40" s="595"/>
      <c r="BU40" s="599"/>
    </row>
    <row r="41" spans="2:102" s="408" customFormat="1" ht="15" customHeight="1">
      <c r="B41" s="595"/>
      <c r="D41" s="1049"/>
      <c r="N41" s="599"/>
      <c r="O41" s="601"/>
      <c r="P41" s="410" t="s">
        <v>669</v>
      </c>
      <c r="Q41" s="1105"/>
      <c r="R41" s="1105"/>
      <c r="S41" s="1105"/>
      <c r="T41" s="1105"/>
      <c r="U41" s="1105"/>
      <c r="V41" s="1105"/>
      <c r="W41" s="1105"/>
      <c r="X41" s="1105"/>
      <c r="Y41" s="1105"/>
      <c r="Z41" s="1105"/>
      <c r="AA41" s="1105"/>
      <c r="AB41" s="1105"/>
      <c r="AC41" s="1105"/>
      <c r="AD41" s="1105"/>
      <c r="AE41" s="1105"/>
      <c r="AF41" s="1105"/>
      <c r="AG41" s="1105"/>
      <c r="AH41" s="1105"/>
      <c r="AI41" s="1105"/>
      <c r="AJ41" s="1105"/>
      <c r="AK41" s="1105"/>
      <c r="AL41" s="1105"/>
      <c r="AM41" s="1105"/>
      <c r="AN41" s="1105"/>
      <c r="AO41" s="1105"/>
      <c r="AP41" s="1105"/>
      <c r="AQ41" s="1105"/>
      <c r="AR41" s="1105"/>
      <c r="AS41" s="1105"/>
      <c r="AT41" s="1105"/>
      <c r="AU41" s="1105"/>
      <c r="AV41" s="1105"/>
      <c r="AW41" s="1105"/>
      <c r="AX41" s="1105"/>
      <c r="AY41" s="1105"/>
      <c r="AZ41" s="1105"/>
      <c r="BA41" s="1105"/>
      <c r="BB41" s="1105"/>
      <c r="BC41" s="1105"/>
      <c r="BD41" s="1105"/>
      <c r="BE41" s="1105"/>
      <c r="BF41" s="1105"/>
      <c r="BH41" s="599"/>
      <c r="BI41" s="595"/>
      <c r="BU41" s="599"/>
    </row>
    <row r="42" spans="2:102" s="408" customFormat="1" ht="15" customHeight="1">
      <c r="B42" s="595"/>
      <c r="D42" s="1049"/>
      <c r="N42" s="599"/>
      <c r="O42" s="601"/>
      <c r="P42" s="410"/>
      <c r="Q42" s="59" t="s">
        <v>592</v>
      </c>
      <c r="R42" s="1105"/>
      <c r="S42" s="1105"/>
      <c r="T42" s="1105"/>
      <c r="U42" s="1105"/>
      <c r="V42" s="1105"/>
      <c r="W42" s="1105"/>
      <c r="X42" s="1105"/>
      <c r="Y42" s="1105"/>
      <c r="Z42" s="1105"/>
      <c r="AA42" s="1105"/>
      <c r="AB42" s="1105"/>
      <c r="AC42" s="1105"/>
      <c r="AD42" s="1105"/>
      <c r="AE42" s="1105"/>
      <c r="AF42" s="1105"/>
      <c r="AG42" s="1105"/>
      <c r="AH42" s="1105"/>
      <c r="AI42" s="1105"/>
      <c r="AJ42" s="1105"/>
      <c r="AK42" s="1105"/>
      <c r="AL42" s="1105"/>
      <c r="AM42" s="1105"/>
      <c r="AN42" s="1105"/>
      <c r="AO42" s="1105"/>
      <c r="AP42" s="1105"/>
      <c r="AQ42" s="1105"/>
      <c r="AR42" s="1105"/>
      <c r="AS42" s="1105"/>
      <c r="AT42" s="1105"/>
      <c r="AU42" s="1105"/>
      <c r="AV42" s="1105"/>
      <c r="AW42" s="1105"/>
      <c r="AX42" s="1105"/>
      <c r="AY42" s="1105"/>
      <c r="AZ42" s="1105"/>
      <c r="BA42" s="1105"/>
      <c r="BB42" s="1105"/>
      <c r="BC42" s="1105"/>
      <c r="BD42" s="1105"/>
      <c r="BE42" s="1105"/>
      <c r="BF42" s="1105"/>
      <c r="BH42" s="599"/>
      <c r="BI42" s="595"/>
      <c r="BU42" s="599"/>
    </row>
    <row r="43" spans="2:102" s="408" customFormat="1" ht="15" customHeight="1">
      <c r="B43" s="595"/>
      <c r="D43" s="1049"/>
      <c r="N43" s="599"/>
      <c r="O43" s="601"/>
      <c r="P43" s="410"/>
      <c r="Q43" s="59" t="s">
        <v>1668</v>
      </c>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H43" s="599"/>
      <c r="BI43" s="595"/>
      <c r="BU43" s="599"/>
    </row>
    <row r="44" spans="2:102" s="408" customFormat="1" ht="15" customHeight="1">
      <c r="B44" s="595"/>
      <c r="D44" s="1049"/>
      <c r="N44" s="599"/>
      <c r="O44" s="601"/>
      <c r="P44" s="410"/>
      <c r="Q44" s="1570" t="s">
        <v>343</v>
      </c>
      <c r="R44" s="1571"/>
      <c r="S44" s="1572" t="s">
        <v>593</v>
      </c>
      <c r="T44" s="1573"/>
      <c r="U44" s="1573"/>
      <c r="V44" s="1573"/>
      <c r="W44" s="1573"/>
      <c r="X44" s="1573"/>
      <c r="Y44" s="1573"/>
      <c r="Z44" s="1573"/>
      <c r="AA44" s="1573"/>
      <c r="AB44" s="1573"/>
      <c r="AC44" s="1573"/>
      <c r="AD44" s="1573"/>
      <c r="AE44" s="1573"/>
      <c r="AF44" s="1573"/>
      <c r="AG44" s="1573"/>
      <c r="AH44" s="1574"/>
      <c r="AI44" s="1575" t="s">
        <v>351</v>
      </c>
      <c r="AJ44" s="1576"/>
      <c r="AK44" s="1576"/>
      <c r="AL44" s="1576"/>
      <c r="AM44" s="1576"/>
      <c r="AN44" s="1576"/>
      <c r="AO44" s="1576"/>
      <c r="AP44" s="1576"/>
      <c r="AQ44" s="1576"/>
      <c r="AR44" s="1576"/>
      <c r="AS44" s="1577"/>
      <c r="AT44" s="1575" t="s">
        <v>66</v>
      </c>
      <c r="AU44" s="1576"/>
      <c r="AV44" s="1576"/>
      <c r="AW44" s="1576"/>
      <c r="AX44" s="1576"/>
      <c r="AY44" s="1576"/>
      <c r="AZ44" s="1576"/>
      <c r="BA44" s="1576"/>
      <c r="BB44" s="1576"/>
      <c r="BC44" s="1576"/>
      <c r="BD44" s="1577"/>
      <c r="BE44" s="59"/>
      <c r="BF44" s="59"/>
      <c r="BH44" s="599"/>
      <c r="BI44" s="595"/>
      <c r="BU44" s="599"/>
      <c r="BX44" s="1578" t="s">
        <v>588</v>
      </c>
      <c r="BY44" s="1579"/>
      <c r="BZ44" s="1579"/>
      <c r="CA44" s="1579"/>
      <c r="CB44" s="1579"/>
      <c r="CC44" s="1579"/>
      <c r="CD44" s="1579"/>
      <c r="CE44" s="1579"/>
      <c r="CF44" s="1579"/>
      <c r="CG44" s="1579"/>
      <c r="CH44" s="1579"/>
      <c r="CI44" s="1579"/>
      <c r="CJ44" s="1579"/>
      <c r="CK44" s="1579"/>
      <c r="CL44" s="1579"/>
      <c r="CM44" s="1579"/>
      <c r="CN44" s="1579"/>
      <c r="CO44" s="1579"/>
      <c r="CP44" s="1579"/>
      <c r="CQ44" s="1579"/>
      <c r="CR44" s="1579"/>
      <c r="CS44" s="1579"/>
      <c r="CT44" s="1579"/>
      <c r="CU44" s="1579"/>
      <c r="CV44" s="1579"/>
      <c r="CW44" s="1579"/>
      <c r="CX44" s="1580"/>
    </row>
    <row r="45" spans="2:102" s="408" customFormat="1" ht="15" customHeight="1">
      <c r="B45" s="595"/>
      <c r="D45" s="1049"/>
      <c r="N45" s="599"/>
      <c r="O45" s="601"/>
      <c r="P45" s="410"/>
      <c r="Q45" s="1581" t="s">
        <v>10</v>
      </c>
      <c r="R45" s="1582"/>
      <c r="S45" s="1122" t="s">
        <v>1669</v>
      </c>
      <c r="T45" s="1123"/>
      <c r="U45" s="1123"/>
      <c r="V45" s="1123"/>
      <c r="W45" s="1123"/>
      <c r="X45" s="1123"/>
      <c r="Y45" s="1123"/>
      <c r="Z45" s="1123"/>
      <c r="AA45" s="1123"/>
      <c r="AB45" s="1123"/>
      <c r="AC45" s="1123"/>
      <c r="AD45" s="1123"/>
      <c r="AE45" s="1123"/>
      <c r="AF45" s="1123"/>
      <c r="AG45" s="1123"/>
      <c r="AH45" s="1124"/>
      <c r="AI45" s="1583" t="s">
        <v>762</v>
      </c>
      <c r="AJ45" s="1584"/>
      <c r="AK45" s="1584"/>
      <c r="AL45" s="1584"/>
      <c r="AM45" s="1584"/>
      <c r="AN45" s="1584"/>
      <c r="AO45" s="1584"/>
      <c r="AP45" s="1584"/>
      <c r="AQ45" s="1584"/>
      <c r="AR45" s="1584"/>
      <c r="AS45" s="1585"/>
      <c r="AT45" s="1586" t="s">
        <v>352</v>
      </c>
      <c r="AU45" s="1587"/>
      <c r="AV45" s="1587"/>
      <c r="AW45" s="1587"/>
      <c r="AX45" s="1587"/>
      <c r="AY45" s="1587"/>
      <c r="AZ45" s="1587"/>
      <c r="BA45" s="1587"/>
      <c r="BB45" s="1587"/>
      <c r="BC45" s="1587"/>
      <c r="BD45" s="1588"/>
      <c r="BE45" s="59"/>
      <c r="BF45" s="59"/>
      <c r="BH45" s="599"/>
      <c r="BI45" s="595"/>
      <c r="BU45" s="599"/>
      <c r="BX45" s="1589" t="s">
        <v>1661</v>
      </c>
      <c r="BY45" s="1590"/>
      <c r="BZ45" s="1590"/>
      <c r="CA45" s="1590"/>
      <c r="CB45" s="1590"/>
      <c r="CC45" s="1590"/>
      <c r="CD45" s="1590"/>
      <c r="CE45" s="1590"/>
      <c r="CF45" s="1590"/>
      <c r="CG45" s="1590"/>
      <c r="CH45" s="1590"/>
      <c r="CI45" s="1590"/>
      <c r="CJ45" s="1590"/>
      <c r="CK45" s="1590"/>
      <c r="CL45" s="1590"/>
      <c r="CM45" s="1590"/>
      <c r="CN45" s="1590"/>
      <c r="CO45" s="1590"/>
      <c r="CP45" s="1590"/>
      <c r="CQ45" s="1590"/>
      <c r="CR45" s="1590"/>
      <c r="CS45" s="1590"/>
      <c r="CT45" s="1590"/>
      <c r="CU45" s="1590"/>
      <c r="CV45" s="1590"/>
      <c r="CW45" s="1590"/>
      <c r="CX45" s="1591"/>
    </row>
    <row r="46" spans="2:102" s="1049" customFormat="1" ht="15" customHeight="1">
      <c r="B46" s="1050"/>
      <c r="N46" s="1051"/>
      <c r="O46" s="1052"/>
      <c r="P46" s="1053"/>
      <c r="Q46" s="1106"/>
      <c r="R46" s="1107"/>
      <c r="S46" s="1106" t="s">
        <v>1670</v>
      </c>
      <c r="T46" s="1113"/>
      <c r="U46" s="1113"/>
      <c r="V46" s="1113"/>
      <c r="W46" s="1113"/>
      <c r="X46" s="1113"/>
      <c r="Y46" s="1113"/>
      <c r="Z46" s="1113"/>
      <c r="AA46" s="1113"/>
      <c r="AB46" s="1113"/>
      <c r="AC46" s="1113"/>
      <c r="AD46" s="1113"/>
      <c r="AE46" s="1113"/>
      <c r="AF46" s="1113"/>
      <c r="AG46" s="1113"/>
      <c r="AH46" s="1107"/>
      <c r="AI46" s="1106"/>
      <c r="AJ46" s="1113"/>
      <c r="AK46" s="1113"/>
      <c r="AL46" s="1113"/>
      <c r="AM46" s="1113"/>
      <c r="AN46" s="1113"/>
      <c r="AO46" s="1113"/>
      <c r="AP46" s="1113"/>
      <c r="AQ46" s="1113"/>
      <c r="AR46" s="1113"/>
      <c r="AS46" s="1107"/>
      <c r="AT46" s="1106"/>
      <c r="AU46" s="1113"/>
      <c r="AV46" s="1113"/>
      <c r="AW46" s="1113"/>
      <c r="AX46" s="1113"/>
      <c r="AY46" s="1113"/>
      <c r="AZ46" s="1113"/>
      <c r="BA46" s="1113"/>
      <c r="BB46" s="1113"/>
      <c r="BC46" s="1113"/>
      <c r="BD46" s="1107"/>
      <c r="BE46" s="59"/>
      <c r="BF46" s="59"/>
      <c r="BH46" s="1051"/>
      <c r="BI46" s="1050"/>
      <c r="BU46" s="1051"/>
    </row>
    <row r="47" spans="2:102" s="408" customFormat="1" ht="15" customHeight="1">
      <c r="B47" s="595"/>
      <c r="D47" s="1049"/>
      <c r="N47" s="599"/>
      <c r="O47" s="601"/>
      <c r="P47" s="410"/>
      <c r="Q47" s="59" t="s">
        <v>1672</v>
      </c>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H47" s="599"/>
      <c r="BI47" s="595"/>
      <c r="BU47" s="599"/>
    </row>
    <row r="48" spans="2:102" s="408" customFormat="1" ht="15" customHeight="1">
      <c r="B48" s="595"/>
      <c r="D48" s="1049"/>
      <c r="N48" s="599"/>
      <c r="O48" s="601"/>
      <c r="P48" s="410"/>
      <c r="Q48" s="59"/>
      <c r="R48" s="59" t="s">
        <v>2043</v>
      </c>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H48" s="599"/>
      <c r="BI48" s="595"/>
      <c r="BU48" s="599"/>
    </row>
    <row r="49" spans="2:102" s="408" customFormat="1" ht="15" customHeight="1">
      <c r="B49" s="595"/>
      <c r="D49" s="1049"/>
      <c r="N49" s="599"/>
      <c r="O49" s="601"/>
      <c r="P49" s="410"/>
      <c r="Q49" s="59"/>
      <c r="S49" s="59" t="s">
        <v>670</v>
      </c>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H49" s="599"/>
      <c r="BI49" s="595"/>
      <c r="BU49" s="599"/>
    </row>
    <row r="50" spans="2:102" s="408" customFormat="1" ht="15" customHeight="1">
      <c r="B50" s="595"/>
      <c r="D50" s="1049"/>
      <c r="N50" s="599"/>
      <c r="O50" s="601"/>
      <c r="P50" s="410"/>
      <c r="Q50" s="59"/>
      <c r="S50" s="1570" t="s">
        <v>343</v>
      </c>
      <c r="T50" s="1571"/>
      <c r="U50" s="1572" t="s">
        <v>593</v>
      </c>
      <c r="V50" s="1573"/>
      <c r="W50" s="1573"/>
      <c r="X50" s="1573"/>
      <c r="Y50" s="1573"/>
      <c r="Z50" s="1573"/>
      <c r="AA50" s="1573"/>
      <c r="AB50" s="1573"/>
      <c r="AC50" s="1573"/>
      <c r="AD50" s="1573"/>
      <c r="AE50" s="1573"/>
      <c r="AF50" s="1573"/>
      <c r="AG50" s="1573"/>
      <c r="AH50" s="1573"/>
      <c r="AI50" s="1573"/>
      <c r="AJ50" s="1574"/>
      <c r="AK50" s="1575" t="s">
        <v>351</v>
      </c>
      <c r="AL50" s="1576"/>
      <c r="AM50" s="1576"/>
      <c r="AN50" s="1576"/>
      <c r="AO50" s="1576"/>
      <c r="AP50" s="1576"/>
      <c r="AQ50" s="1576"/>
      <c r="AR50" s="1576"/>
      <c r="AS50" s="1576"/>
      <c r="AT50" s="1576"/>
      <c r="AU50" s="1577"/>
      <c r="AV50" s="1575" t="s">
        <v>66</v>
      </c>
      <c r="AW50" s="1576"/>
      <c r="AX50" s="1576"/>
      <c r="AY50" s="1576"/>
      <c r="AZ50" s="1576"/>
      <c r="BA50" s="1576"/>
      <c r="BB50" s="1576"/>
      <c r="BC50" s="1576"/>
      <c r="BD50" s="1576"/>
      <c r="BE50" s="1576"/>
      <c r="BF50" s="1577"/>
      <c r="BH50" s="599"/>
      <c r="BI50" s="595"/>
      <c r="BU50" s="599"/>
      <c r="BX50" s="1578" t="s">
        <v>588</v>
      </c>
      <c r="BY50" s="1579"/>
      <c r="BZ50" s="1579"/>
      <c r="CA50" s="1579"/>
      <c r="CB50" s="1579"/>
      <c r="CC50" s="1579"/>
      <c r="CD50" s="1579"/>
      <c r="CE50" s="1579"/>
      <c r="CF50" s="1579"/>
      <c r="CG50" s="1579"/>
      <c r="CH50" s="1579"/>
      <c r="CI50" s="1579"/>
      <c r="CJ50" s="1579"/>
      <c r="CK50" s="1579"/>
      <c r="CL50" s="1579"/>
      <c r="CM50" s="1579"/>
      <c r="CN50" s="1579"/>
      <c r="CO50" s="1579"/>
      <c r="CP50" s="1579"/>
      <c r="CQ50" s="1579"/>
      <c r="CR50" s="1579"/>
      <c r="CS50" s="1579"/>
      <c r="CT50" s="1579"/>
      <c r="CU50" s="1579"/>
      <c r="CV50" s="1579"/>
      <c r="CW50" s="1579"/>
      <c r="CX50" s="1580"/>
    </row>
    <row r="51" spans="2:102" s="408" customFormat="1" ht="15" customHeight="1">
      <c r="B51" s="595"/>
      <c r="D51" s="1049"/>
      <c r="N51" s="599"/>
      <c r="O51" s="601"/>
      <c r="P51" s="410"/>
      <c r="Q51" s="59"/>
      <c r="S51" s="1592" t="s">
        <v>10</v>
      </c>
      <c r="T51" s="1593"/>
      <c r="U51" s="1594" t="s">
        <v>1671</v>
      </c>
      <c r="V51" s="1595"/>
      <c r="W51" s="1595"/>
      <c r="X51" s="1595"/>
      <c r="Y51" s="1595"/>
      <c r="Z51" s="1595"/>
      <c r="AA51" s="1595"/>
      <c r="AB51" s="1595"/>
      <c r="AC51" s="1595"/>
      <c r="AD51" s="1595"/>
      <c r="AE51" s="1595"/>
      <c r="AF51" s="1595"/>
      <c r="AG51" s="1595"/>
      <c r="AH51" s="1595"/>
      <c r="AI51" s="1595"/>
      <c r="AJ51" s="1596"/>
      <c r="AK51" s="1597" t="s">
        <v>845</v>
      </c>
      <c r="AL51" s="1598"/>
      <c r="AM51" s="1598"/>
      <c r="AN51" s="1598"/>
      <c r="AO51" s="1598"/>
      <c r="AP51" s="1598"/>
      <c r="AQ51" s="1598"/>
      <c r="AR51" s="1598"/>
      <c r="AS51" s="1598"/>
      <c r="AT51" s="1598"/>
      <c r="AU51" s="1599"/>
      <c r="AV51" s="1594" t="s">
        <v>352</v>
      </c>
      <c r="AW51" s="1595"/>
      <c r="AX51" s="1595"/>
      <c r="AY51" s="1595"/>
      <c r="AZ51" s="1595"/>
      <c r="BA51" s="1595"/>
      <c r="BB51" s="1595"/>
      <c r="BC51" s="1595"/>
      <c r="BD51" s="1595"/>
      <c r="BE51" s="1595"/>
      <c r="BF51" s="1596"/>
      <c r="BH51" s="599"/>
      <c r="BI51" s="595"/>
      <c r="BU51" s="599"/>
      <c r="BX51" s="1589" t="s">
        <v>1662</v>
      </c>
      <c r="BY51" s="1590"/>
      <c r="BZ51" s="1590"/>
      <c r="CA51" s="1590"/>
      <c r="CB51" s="1590"/>
      <c r="CC51" s="1590"/>
      <c r="CD51" s="1590"/>
      <c r="CE51" s="1590"/>
      <c r="CF51" s="1590"/>
      <c r="CG51" s="1590"/>
      <c r="CH51" s="1590"/>
      <c r="CI51" s="1590"/>
      <c r="CJ51" s="1590"/>
      <c r="CK51" s="1590"/>
      <c r="CL51" s="1590"/>
      <c r="CM51" s="1590"/>
      <c r="CN51" s="1590"/>
      <c r="CO51" s="1590"/>
      <c r="CP51" s="1590"/>
      <c r="CQ51" s="1590"/>
      <c r="CR51" s="1590"/>
      <c r="CS51" s="1590"/>
      <c r="CT51" s="1590"/>
      <c r="CU51" s="1590"/>
      <c r="CV51" s="1590"/>
      <c r="CW51" s="1590"/>
      <c r="CX51" s="1591"/>
    </row>
    <row r="52" spans="2:102" s="408" customFormat="1" ht="15" customHeight="1">
      <c r="B52" s="595"/>
      <c r="D52" s="1049"/>
      <c r="N52" s="599"/>
      <c r="O52" s="601"/>
      <c r="P52" s="410"/>
      <c r="Q52" s="59"/>
      <c r="T52" s="59" t="s">
        <v>673</v>
      </c>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H52" s="599"/>
      <c r="BI52" s="595"/>
      <c r="BU52" s="599"/>
    </row>
    <row r="53" spans="2:102" s="408" customFormat="1" ht="15" customHeight="1">
      <c r="B53" s="595"/>
      <c r="D53" s="1049"/>
      <c r="N53" s="599"/>
      <c r="O53" s="601"/>
      <c r="P53" s="410"/>
      <c r="Q53" s="59"/>
      <c r="T53" s="59"/>
      <c r="U53" s="59" t="s">
        <v>674</v>
      </c>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H53" s="599"/>
      <c r="BI53" s="595"/>
      <c r="BU53" s="599"/>
    </row>
    <row r="54" spans="2:102" s="408" customFormat="1" ht="15" customHeight="1">
      <c r="B54" s="595"/>
      <c r="D54" s="1049"/>
      <c r="N54" s="599"/>
      <c r="O54" s="601"/>
      <c r="P54" s="410"/>
      <c r="Q54" s="59"/>
      <c r="T54" s="59"/>
      <c r="U54" s="59" t="s">
        <v>675</v>
      </c>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H54" s="599"/>
      <c r="BI54" s="595"/>
      <c r="BU54" s="599"/>
    </row>
    <row r="55" spans="2:102" s="408" customFormat="1" ht="15" customHeight="1">
      <c r="B55" s="595"/>
      <c r="D55" s="1049"/>
      <c r="N55" s="599"/>
      <c r="O55" s="601"/>
      <c r="P55" s="410"/>
      <c r="Q55" s="59"/>
      <c r="R55" s="59" t="s">
        <v>2044</v>
      </c>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H55" s="599"/>
      <c r="BI55" s="595"/>
      <c r="BU55" s="599"/>
    </row>
    <row r="56" spans="2:102" s="408" customFormat="1" ht="15" customHeight="1">
      <c r="B56" s="595"/>
      <c r="D56" s="1049"/>
      <c r="N56" s="599"/>
      <c r="O56" s="601"/>
      <c r="P56" s="410"/>
      <c r="Q56" s="59"/>
      <c r="S56" s="59" t="s">
        <v>670</v>
      </c>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H56" s="599"/>
      <c r="BI56" s="595"/>
      <c r="BU56" s="599"/>
    </row>
    <row r="57" spans="2:102" s="408" customFormat="1" ht="15" customHeight="1">
      <c r="B57" s="595"/>
      <c r="D57" s="1049"/>
      <c r="N57" s="599"/>
      <c r="O57" s="601"/>
      <c r="P57" s="410"/>
      <c r="S57" s="1570" t="s">
        <v>343</v>
      </c>
      <c r="T57" s="1571"/>
      <c r="U57" s="1572" t="s">
        <v>593</v>
      </c>
      <c r="V57" s="1573"/>
      <c r="W57" s="1573"/>
      <c r="X57" s="1573"/>
      <c r="Y57" s="1573"/>
      <c r="Z57" s="1573"/>
      <c r="AA57" s="1573"/>
      <c r="AB57" s="1573"/>
      <c r="AC57" s="1573"/>
      <c r="AD57" s="1573"/>
      <c r="AE57" s="1573"/>
      <c r="AF57" s="1573"/>
      <c r="AG57" s="1573"/>
      <c r="AH57" s="1573"/>
      <c r="AI57" s="1573"/>
      <c r="AJ57" s="1574"/>
      <c r="AK57" s="1575" t="s">
        <v>351</v>
      </c>
      <c r="AL57" s="1576"/>
      <c r="AM57" s="1576"/>
      <c r="AN57" s="1576"/>
      <c r="AO57" s="1576"/>
      <c r="AP57" s="1576"/>
      <c r="AQ57" s="1576"/>
      <c r="AR57" s="1576"/>
      <c r="AS57" s="1576"/>
      <c r="AT57" s="1576"/>
      <c r="AU57" s="1577"/>
      <c r="AV57" s="1575" t="s">
        <v>66</v>
      </c>
      <c r="AW57" s="1576"/>
      <c r="AX57" s="1576"/>
      <c r="AY57" s="1576"/>
      <c r="AZ57" s="1576"/>
      <c r="BA57" s="1576"/>
      <c r="BB57" s="1576"/>
      <c r="BC57" s="1576"/>
      <c r="BD57" s="1576"/>
      <c r="BE57" s="1576"/>
      <c r="BF57" s="1577"/>
      <c r="BH57" s="599"/>
      <c r="BI57" s="595"/>
      <c r="BU57" s="599"/>
      <c r="BX57" s="1578" t="s">
        <v>588</v>
      </c>
      <c r="BY57" s="1579"/>
      <c r="BZ57" s="1579"/>
      <c r="CA57" s="1579"/>
      <c r="CB57" s="1579"/>
      <c r="CC57" s="1579"/>
      <c r="CD57" s="1579"/>
      <c r="CE57" s="1579"/>
      <c r="CF57" s="1579"/>
      <c r="CG57" s="1579"/>
      <c r="CH57" s="1579"/>
      <c r="CI57" s="1579"/>
      <c r="CJ57" s="1579"/>
      <c r="CK57" s="1579"/>
      <c r="CL57" s="1579"/>
      <c r="CM57" s="1579"/>
      <c r="CN57" s="1579"/>
      <c r="CO57" s="1579"/>
      <c r="CP57" s="1579"/>
      <c r="CQ57" s="1579"/>
      <c r="CR57" s="1579"/>
      <c r="CS57" s="1579"/>
      <c r="CT57" s="1579"/>
      <c r="CU57" s="1579"/>
      <c r="CV57" s="1579"/>
      <c r="CW57" s="1579"/>
      <c r="CX57" s="1580"/>
    </row>
    <row r="58" spans="2:102" s="408" customFormat="1" ht="15" customHeight="1">
      <c r="B58" s="595"/>
      <c r="D58" s="1049"/>
      <c r="N58" s="599"/>
      <c r="O58" s="601"/>
      <c r="P58" s="410"/>
      <c r="S58" s="1592" t="s">
        <v>10</v>
      </c>
      <c r="T58" s="1593"/>
      <c r="U58" s="1125" t="s">
        <v>1743</v>
      </c>
      <c r="V58" s="1126"/>
      <c r="W58" s="1126"/>
      <c r="X58" s="1126"/>
      <c r="Y58" s="1126"/>
      <c r="Z58" s="1126"/>
      <c r="AA58" s="1126"/>
      <c r="AB58" s="1126"/>
      <c r="AC58" s="1126"/>
      <c r="AD58" s="1126"/>
      <c r="AE58" s="1126"/>
      <c r="AF58" s="1126"/>
      <c r="AG58" s="1126"/>
      <c r="AH58" s="1126"/>
      <c r="AI58" s="1126"/>
      <c r="AJ58" s="1127"/>
      <c r="AK58" s="1600" t="s">
        <v>920</v>
      </c>
      <c r="AL58" s="1601"/>
      <c r="AM58" s="1601"/>
      <c r="AN58" s="1601"/>
      <c r="AO58" s="1601"/>
      <c r="AP58" s="1601"/>
      <c r="AQ58" s="1601"/>
      <c r="AR58" s="1601"/>
      <c r="AS58" s="1601"/>
      <c r="AT58" s="1601"/>
      <c r="AU58" s="1602"/>
      <c r="AV58" s="1122"/>
      <c r="AW58" s="1128"/>
      <c r="AX58" s="1128"/>
      <c r="AY58" s="1128"/>
      <c r="AZ58" s="1128"/>
      <c r="BA58" s="1128"/>
      <c r="BB58" s="1128"/>
      <c r="BC58" s="1128"/>
      <c r="BD58" s="1128"/>
      <c r="BE58" s="1128"/>
      <c r="BF58" s="1129"/>
      <c r="BH58" s="599"/>
      <c r="BI58" s="595"/>
      <c r="BU58" s="599"/>
      <c r="BX58" s="1130" t="s">
        <v>1667</v>
      </c>
      <c r="BY58" s="1131"/>
      <c r="BZ58" s="1131"/>
      <c r="CA58" s="1131"/>
      <c r="CB58" s="1131"/>
      <c r="CC58" s="1131"/>
      <c r="CD58" s="1131"/>
      <c r="CE58" s="1131"/>
      <c r="CF58" s="1131"/>
      <c r="CG58" s="1131"/>
      <c r="CH58" s="1131"/>
      <c r="CI58" s="1131"/>
      <c r="CJ58" s="1131"/>
      <c r="CK58" s="1131"/>
      <c r="CL58" s="1131"/>
      <c r="CM58" s="1131"/>
      <c r="CN58" s="1131"/>
      <c r="CO58" s="1131"/>
      <c r="CP58" s="1131"/>
      <c r="CQ58" s="1131"/>
      <c r="CR58" s="1131"/>
      <c r="CS58" s="1131"/>
      <c r="CT58" s="1131"/>
      <c r="CU58" s="1131"/>
      <c r="CV58" s="1131"/>
      <c r="CW58" s="1131"/>
      <c r="CX58" s="1132"/>
    </row>
    <row r="59" spans="2:102" s="408" customFormat="1" ht="15" customHeight="1">
      <c r="B59" s="595"/>
      <c r="D59" s="1049"/>
      <c r="N59" s="599"/>
      <c r="O59" s="601"/>
      <c r="P59" s="410"/>
      <c r="S59" s="1581" t="s">
        <v>601</v>
      </c>
      <c r="T59" s="1582"/>
      <c r="U59" s="1122" t="s">
        <v>1744</v>
      </c>
      <c r="V59" s="1128"/>
      <c r="W59" s="1128"/>
      <c r="X59" s="1128"/>
      <c r="Y59" s="1128"/>
      <c r="Z59" s="1128"/>
      <c r="AA59" s="1128"/>
      <c r="AB59" s="1128"/>
      <c r="AC59" s="1128"/>
      <c r="AD59" s="1128"/>
      <c r="AE59" s="1128"/>
      <c r="AF59" s="1128"/>
      <c r="AG59" s="1128"/>
      <c r="AH59" s="1128"/>
      <c r="AI59" s="1128"/>
      <c r="AJ59" s="1129"/>
      <c r="AK59" s="1583" t="s">
        <v>671</v>
      </c>
      <c r="AL59" s="1584"/>
      <c r="AM59" s="1584"/>
      <c r="AN59" s="1584"/>
      <c r="AO59" s="1584"/>
      <c r="AP59" s="1584"/>
      <c r="AQ59" s="1584"/>
      <c r="AR59" s="1584"/>
      <c r="AS59" s="1584"/>
      <c r="AT59" s="1584"/>
      <c r="AU59" s="1585"/>
      <c r="AV59" s="1586" t="s">
        <v>352</v>
      </c>
      <c r="AW59" s="1587"/>
      <c r="AX59" s="1587"/>
      <c r="AY59" s="1587"/>
      <c r="AZ59" s="1587"/>
      <c r="BA59" s="1587"/>
      <c r="BB59" s="1587"/>
      <c r="BC59" s="1587"/>
      <c r="BD59" s="1587"/>
      <c r="BE59" s="1587"/>
      <c r="BF59" s="1588"/>
      <c r="BH59" s="599"/>
      <c r="BI59" s="595"/>
      <c r="BU59" s="599"/>
      <c r="BX59" s="1603" t="s">
        <v>672</v>
      </c>
      <c r="BY59" s="1604"/>
      <c r="BZ59" s="1604"/>
      <c r="CA59" s="1604"/>
      <c r="CB59" s="1604"/>
      <c r="CC59" s="1604"/>
      <c r="CD59" s="1604"/>
      <c r="CE59" s="1604"/>
      <c r="CF59" s="1604"/>
      <c r="CG59" s="1604"/>
      <c r="CH59" s="1604"/>
      <c r="CI59" s="1604"/>
      <c r="CJ59" s="1604"/>
      <c r="CK59" s="1604"/>
      <c r="CL59" s="1604"/>
      <c r="CM59" s="1604"/>
      <c r="CN59" s="1604"/>
      <c r="CO59" s="1604"/>
      <c r="CP59" s="1604"/>
      <c r="CQ59" s="1604"/>
      <c r="CR59" s="1604"/>
      <c r="CS59" s="1604"/>
      <c r="CT59" s="1604"/>
      <c r="CU59" s="1604"/>
      <c r="CV59" s="1604"/>
      <c r="CW59" s="1604"/>
      <c r="CX59" s="1605"/>
    </row>
    <row r="60" spans="2:102" s="408" customFormat="1" ht="15" customHeight="1">
      <c r="B60" s="595"/>
      <c r="D60" s="1049"/>
      <c r="N60" s="599"/>
      <c r="O60" s="601"/>
      <c r="P60" s="410"/>
      <c r="S60" s="1111"/>
      <c r="T60" s="1112"/>
      <c r="U60" s="1106" t="s">
        <v>1850</v>
      </c>
      <c r="V60" s="1115"/>
      <c r="W60" s="1115"/>
      <c r="X60" s="1115"/>
      <c r="Y60" s="1115"/>
      <c r="Z60" s="1115"/>
      <c r="AA60" s="1115"/>
      <c r="AB60" s="1115"/>
      <c r="AC60" s="1115"/>
      <c r="AD60" s="1115"/>
      <c r="AE60" s="1115"/>
      <c r="AF60" s="1115"/>
      <c r="AG60" s="1115"/>
      <c r="AH60" s="1115"/>
      <c r="AI60" s="1115"/>
      <c r="AJ60" s="1116"/>
      <c r="AK60" s="1054"/>
      <c r="AL60" s="1115"/>
      <c r="AM60" s="1115"/>
      <c r="AN60" s="1115"/>
      <c r="AO60" s="1115"/>
      <c r="AP60" s="1115"/>
      <c r="AQ60" s="1115"/>
      <c r="AR60" s="1115"/>
      <c r="AS60" s="1115"/>
      <c r="AT60" s="1115"/>
      <c r="AU60" s="1116"/>
      <c r="AV60" s="1114"/>
      <c r="AW60" s="1115"/>
      <c r="AX60" s="1115"/>
      <c r="AY60" s="1115"/>
      <c r="AZ60" s="1115"/>
      <c r="BA60" s="1115"/>
      <c r="BB60" s="1115"/>
      <c r="BC60" s="1115"/>
      <c r="BD60" s="1115"/>
      <c r="BE60" s="1115"/>
      <c r="BF60" s="1116"/>
      <c r="BH60" s="599"/>
      <c r="BI60" s="595"/>
      <c r="BU60" s="599"/>
      <c r="BX60" s="1055"/>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c r="CU60" s="1109"/>
      <c r="CV60" s="1109"/>
      <c r="CW60" s="1109"/>
      <c r="CX60" s="1110"/>
    </row>
    <row r="61" spans="2:102" s="408" customFormat="1" ht="15" customHeight="1">
      <c r="B61" s="595"/>
      <c r="D61" s="1049"/>
      <c r="N61" s="599"/>
      <c r="O61" s="601"/>
      <c r="P61" s="410"/>
      <c r="Q61" s="59"/>
      <c r="T61" s="59" t="s">
        <v>673</v>
      </c>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H61" s="599"/>
      <c r="BI61" s="595"/>
      <c r="BU61" s="599"/>
    </row>
    <row r="62" spans="2:102" s="408" customFormat="1" ht="15" customHeight="1">
      <c r="B62" s="595"/>
      <c r="D62" s="1049"/>
      <c r="N62" s="599"/>
      <c r="O62" s="601"/>
      <c r="P62" s="410"/>
      <c r="Q62" s="1105"/>
      <c r="T62" s="1105"/>
      <c r="U62" s="1105" t="s">
        <v>674</v>
      </c>
      <c r="V62" s="1105"/>
      <c r="W62" s="1105"/>
      <c r="X62" s="1105"/>
      <c r="Y62" s="1105"/>
      <c r="Z62" s="1105"/>
      <c r="AA62" s="1105"/>
      <c r="AB62" s="1105"/>
      <c r="AC62" s="1105"/>
      <c r="AD62" s="1105"/>
      <c r="AE62" s="1105"/>
      <c r="AF62" s="1105"/>
      <c r="AG62" s="1105"/>
      <c r="AH62" s="1105"/>
      <c r="AI62" s="1105"/>
      <c r="AJ62" s="1105"/>
      <c r="AK62" s="1105"/>
      <c r="AL62" s="1105"/>
      <c r="AM62" s="1105"/>
      <c r="AN62" s="1105"/>
      <c r="AO62" s="1105"/>
      <c r="AP62" s="1105"/>
      <c r="AQ62" s="1105"/>
      <c r="AR62" s="1105"/>
      <c r="AS62" s="1105"/>
      <c r="AT62" s="1105"/>
      <c r="AU62" s="1105"/>
      <c r="AV62" s="1105"/>
      <c r="AW62" s="1105"/>
      <c r="AX62" s="1105"/>
      <c r="AY62" s="1105"/>
      <c r="AZ62" s="1105"/>
      <c r="BA62" s="1105"/>
      <c r="BB62" s="1105"/>
      <c r="BC62" s="1105"/>
      <c r="BD62" s="1105"/>
      <c r="BE62" s="1105"/>
      <c r="BF62" s="1105"/>
      <c r="BH62" s="599"/>
      <c r="BI62" s="595"/>
      <c r="BU62" s="599"/>
    </row>
    <row r="63" spans="2:102" s="408" customFormat="1" ht="15" customHeight="1">
      <c r="B63" s="595"/>
      <c r="D63" s="1049"/>
      <c r="N63" s="599"/>
      <c r="O63" s="601"/>
      <c r="P63" s="410"/>
      <c r="Q63" s="1105"/>
      <c r="T63" s="1105"/>
      <c r="U63" s="1105" t="s">
        <v>675</v>
      </c>
      <c r="V63" s="1105"/>
      <c r="W63" s="1105"/>
      <c r="X63" s="1105"/>
      <c r="Y63" s="1105"/>
      <c r="Z63" s="1105"/>
      <c r="AA63" s="1105"/>
      <c r="AB63" s="1105"/>
      <c r="AC63" s="1105"/>
      <c r="AD63" s="1105"/>
      <c r="AE63" s="1105"/>
      <c r="AF63" s="1105"/>
      <c r="AG63" s="1105"/>
      <c r="AH63" s="1105"/>
      <c r="AI63" s="1105"/>
      <c r="AJ63" s="1105"/>
      <c r="AK63" s="1105"/>
      <c r="AL63" s="1105"/>
      <c r="AM63" s="1105"/>
      <c r="AN63" s="1105"/>
      <c r="AO63" s="1105"/>
      <c r="AP63" s="1105"/>
      <c r="AQ63" s="1105"/>
      <c r="AR63" s="1105"/>
      <c r="AS63" s="1105"/>
      <c r="AT63" s="1105"/>
      <c r="AU63" s="1105"/>
      <c r="AV63" s="1105"/>
      <c r="AW63" s="1105"/>
      <c r="AX63" s="1105"/>
      <c r="AY63" s="1105"/>
      <c r="AZ63" s="1105"/>
      <c r="BA63" s="1105"/>
      <c r="BB63" s="1105"/>
      <c r="BC63" s="1105"/>
      <c r="BD63" s="1105"/>
      <c r="BE63" s="1105"/>
      <c r="BF63" s="1105"/>
      <c r="BH63" s="599"/>
      <c r="BI63" s="595"/>
      <c r="BU63" s="599"/>
    </row>
    <row r="64" spans="2:102" s="408" customFormat="1" ht="15" customHeight="1">
      <c r="B64" s="595"/>
      <c r="D64" s="1049"/>
      <c r="N64" s="599"/>
      <c r="O64" s="601"/>
      <c r="P64" s="1105"/>
      <c r="Q64" s="1105" t="s">
        <v>1412</v>
      </c>
      <c r="R64" s="1105"/>
      <c r="S64" s="1105"/>
      <c r="T64" s="1105"/>
      <c r="U64" s="1105"/>
      <c r="V64" s="1105"/>
      <c r="W64" s="1105"/>
      <c r="X64" s="1105"/>
      <c r="Y64" s="1105"/>
      <c r="Z64" s="1105"/>
      <c r="AA64" s="1105"/>
      <c r="AB64" s="1105"/>
      <c r="AC64" s="1105"/>
      <c r="AD64" s="1105"/>
      <c r="AE64" s="1105"/>
      <c r="AF64" s="1105"/>
      <c r="AG64" s="1105"/>
      <c r="AH64" s="1105"/>
      <c r="AI64" s="1105"/>
      <c r="AJ64" s="1105"/>
      <c r="AK64" s="1105"/>
      <c r="AL64" s="1105"/>
      <c r="AM64" s="1105"/>
      <c r="AN64" s="1105"/>
      <c r="AO64" s="1105"/>
      <c r="AP64" s="1105"/>
      <c r="AQ64" s="1105"/>
      <c r="AR64" s="1105"/>
      <c r="AS64" s="1105"/>
      <c r="AT64" s="1105"/>
      <c r="AU64" s="1105"/>
      <c r="AV64" s="1105"/>
      <c r="AW64" s="1105"/>
      <c r="AX64" s="1105"/>
      <c r="AY64" s="1105"/>
      <c r="AZ64" s="1105"/>
      <c r="BA64" s="1105"/>
      <c r="BB64" s="1105"/>
      <c r="BC64" s="1105"/>
      <c r="BD64" s="1105"/>
      <c r="BE64" s="1105"/>
      <c r="BF64" s="1105"/>
      <c r="BH64" s="599"/>
      <c r="BI64" s="595"/>
      <c r="BU64" s="599"/>
    </row>
    <row r="65" spans="2:102" s="408" customFormat="1" ht="15" customHeight="1">
      <c r="B65" s="595"/>
      <c r="D65" s="1049"/>
      <c r="N65" s="599"/>
      <c r="O65" s="601"/>
      <c r="P65" s="1105"/>
      <c r="Q65" s="1570" t="s">
        <v>343</v>
      </c>
      <c r="R65" s="1571"/>
      <c r="S65" s="1572" t="s">
        <v>593</v>
      </c>
      <c r="T65" s="1573"/>
      <c r="U65" s="1573"/>
      <c r="V65" s="1573"/>
      <c r="W65" s="1573"/>
      <c r="X65" s="1573"/>
      <c r="Y65" s="1573"/>
      <c r="Z65" s="1573"/>
      <c r="AA65" s="1573"/>
      <c r="AB65" s="1573"/>
      <c r="AC65" s="1573"/>
      <c r="AD65" s="1573"/>
      <c r="AE65" s="1573"/>
      <c r="AF65" s="1573"/>
      <c r="AG65" s="1573"/>
      <c r="AH65" s="1574"/>
      <c r="AI65" s="1575" t="s">
        <v>351</v>
      </c>
      <c r="AJ65" s="1576"/>
      <c r="AK65" s="1576"/>
      <c r="AL65" s="1576"/>
      <c r="AM65" s="1576"/>
      <c r="AN65" s="1576"/>
      <c r="AO65" s="1576"/>
      <c r="AP65" s="1576"/>
      <c r="AQ65" s="1576"/>
      <c r="AR65" s="1576"/>
      <c r="AS65" s="1577"/>
      <c r="AT65" s="1575" t="s">
        <v>66</v>
      </c>
      <c r="AU65" s="1576"/>
      <c r="AV65" s="1576"/>
      <c r="AW65" s="1576"/>
      <c r="AX65" s="1576"/>
      <c r="AY65" s="1576"/>
      <c r="AZ65" s="1576"/>
      <c r="BA65" s="1576"/>
      <c r="BB65" s="1576"/>
      <c r="BC65" s="1576"/>
      <c r="BD65" s="1577"/>
      <c r="BE65" s="1105"/>
      <c r="BF65" s="1105"/>
      <c r="BH65" s="599"/>
      <c r="BI65" s="595"/>
      <c r="BU65" s="599"/>
      <c r="BX65" s="1578" t="s">
        <v>588</v>
      </c>
      <c r="BY65" s="1579"/>
      <c r="BZ65" s="1579"/>
      <c r="CA65" s="1579"/>
      <c r="CB65" s="1579"/>
      <c r="CC65" s="1579"/>
      <c r="CD65" s="1579"/>
      <c r="CE65" s="1579"/>
      <c r="CF65" s="1579"/>
      <c r="CG65" s="1579"/>
      <c r="CH65" s="1579"/>
      <c r="CI65" s="1579"/>
      <c r="CJ65" s="1579"/>
      <c r="CK65" s="1579"/>
      <c r="CL65" s="1579"/>
      <c r="CM65" s="1579"/>
      <c r="CN65" s="1579"/>
      <c r="CO65" s="1579"/>
      <c r="CP65" s="1579"/>
      <c r="CQ65" s="1579"/>
      <c r="CR65" s="1579"/>
      <c r="CS65" s="1579"/>
      <c r="CT65" s="1579"/>
      <c r="CU65" s="1579"/>
      <c r="CV65" s="1579"/>
      <c r="CW65" s="1579"/>
      <c r="CX65" s="1580"/>
    </row>
    <row r="66" spans="2:102" s="408" customFormat="1" ht="15" customHeight="1">
      <c r="B66" s="595"/>
      <c r="D66" s="1049"/>
      <c r="N66" s="599"/>
      <c r="O66" s="601"/>
      <c r="P66" s="1105"/>
      <c r="Q66" s="1592" t="s">
        <v>10</v>
      </c>
      <c r="R66" s="1593"/>
      <c r="S66" s="1606" t="s">
        <v>86</v>
      </c>
      <c r="T66" s="1607"/>
      <c r="U66" s="1607"/>
      <c r="V66" s="1607"/>
      <c r="W66" s="1607"/>
      <c r="X66" s="1607"/>
      <c r="Y66" s="1607"/>
      <c r="Z66" s="1607"/>
      <c r="AA66" s="1607"/>
      <c r="AB66" s="1607"/>
      <c r="AC66" s="1607"/>
      <c r="AD66" s="1607"/>
      <c r="AE66" s="1607"/>
      <c r="AF66" s="1607"/>
      <c r="AG66" s="1607"/>
      <c r="AH66" s="1608"/>
      <c r="AI66" s="1597" t="s">
        <v>676</v>
      </c>
      <c r="AJ66" s="1598"/>
      <c r="AK66" s="1598"/>
      <c r="AL66" s="1598"/>
      <c r="AM66" s="1598"/>
      <c r="AN66" s="1598"/>
      <c r="AO66" s="1598"/>
      <c r="AP66" s="1598"/>
      <c r="AQ66" s="1598"/>
      <c r="AR66" s="1598"/>
      <c r="AS66" s="1599"/>
      <c r="AT66" s="1594" t="s">
        <v>590</v>
      </c>
      <c r="AU66" s="1595"/>
      <c r="AV66" s="1595"/>
      <c r="AW66" s="1595"/>
      <c r="AX66" s="1595"/>
      <c r="AY66" s="1595"/>
      <c r="AZ66" s="1595"/>
      <c r="BA66" s="1595"/>
      <c r="BB66" s="1595"/>
      <c r="BC66" s="1595"/>
      <c r="BD66" s="1596"/>
      <c r="BE66" s="1105"/>
      <c r="BF66" s="1105"/>
      <c r="BH66" s="599"/>
      <c r="BI66" s="595"/>
      <c r="BU66" s="599"/>
      <c r="BX66" s="1589" t="s">
        <v>2045</v>
      </c>
      <c r="BY66" s="1590"/>
      <c r="BZ66" s="1590"/>
      <c r="CA66" s="1590"/>
      <c r="CB66" s="1590"/>
      <c r="CC66" s="1590"/>
      <c r="CD66" s="1590"/>
      <c r="CE66" s="1590"/>
      <c r="CF66" s="1590"/>
      <c r="CG66" s="1590"/>
      <c r="CH66" s="1590"/>
      <c r="CI66" s="1590"/>
      <c r="CJ66" s="1590"/>
      <c r="CK66" s="1590"/>
      <c r="CL66" s="1590"/>
      <c r="CM66" s="1590"/>
      <c r="CN66" s="1590"/>
      <c r="CO66" s="1590"/>
      <c r="CP66" s="1590"/>
      <c r="CQ66" s="1590"/>
      <c r="CR66" s="1590"/>
      <c r="CS66" s="1590"/>
      <c r="CT66" s="1590"/>
      <c r="CU66" s="1590"/>
      <c r="CV66" s="1590"/>
      <c r="CW66" s="1590"/>
      <c r="CX66" s="1591"/>
    </row>
    <row r="67" spans="2:102" s="408" customFormat="1" ht="15" customHeight="1">
      <c r="B67" s="595"/>
      <c r="D67" s="1049"/>
      <c r="N67" s="599"/>
      <c r="O67" s="601"/>
      <c r="P67" s="1105"/>
      <c r="Q67" s="1105"/>
      <c r="R67" s="410" t="s">
        <v>677</v>
      </c>
      <c r="S67" s="418"/>
      <c r="T67" s="59"/>
      <c r="U67" s="59"/>
      <c r="V67" s="59"/>
      <c r="W67" s="59"/>
      <c r="X67" s="59"/>
      <c r="Y67" s="1105"/>
      <c r="Z67" s="1105"/>
      <c r="AA67" s="1105"/>
      <c r="AB67" s="1105"/>
      <c r="AC67" s="1105"/>
      <c r="AD67" s="1105"/>
      <c r="AE67" s="1105"/>
      <c r="AF67" s="1105"/>
      <c r="AG67" s="1105"/>
      <c r="AH67" s="1105"/>
      <c r="AI67" s="1105"/>
      <c r="AJ67" s="1105"/>
      <c r="AK67" s="1105"/>
      <c r="AL67" s="1105"/>
      <c r="AM67" s="1105"/>
      <c r="AN67" s="1105"/>
      <c r="AO67" s="1105"/>
      <c r="AP67" s="1105"/>
      <c r="AQ67" s="1105"/>
      <c r="AR67" s="1105"/>
      <c r="AS67" s="1105"/>
      <c r="AT67" s="1105"/>
      <c r="AU67" s="1105"/>
      <c r="AV67" s="1105"/>
      <c r="AW67" s="1105"/>
      <c r="AX67" s="1105"/>
      <c r="AY67" s="1105"/>
      <c r="AZ67" s="1105"/>
      <c r="BA67" s="1105"/>
      <c r="BB67" s="1105"/>
      <c r="BC67" s="1105"/>
      <c r="BD67" s="1105"/>
      <c r="BE67" s="1105"/>
      <c r="BF67" s="1105"/>
      <c r="BH67" s="599"/>
      <c r="BI67" s="595"/>
      <c r="BU67" s="599"/>
    </row>
    <row r="68" spans="2:102" s="408" customFormat="1" ht="15" customHeight="1">
      <c r="B68" s="595"/>
      <c r="D68" s="1049"/>
      <c r="N68" s="599"/>
      <c r="O68" s="601"/>
      <c r="P68" s="1105"/>
      <c r="Q68" s="1105"/>
      <c r="R68" s="418"/>
      <c r="S68" s="59" t="s">
        <v>678</v>
      </c>
      <c r="T68" s="59"/>
      <c r="U68" s="59"/>
      <c r="V68" s="59"/>
      <c r="W68" s="59"/>
      <c r="X68" s="59"/>
      <c r="Y68" s="1105"/>
      <c r="Z68" s="1105"/>
      <c r="AA68" s="1105"/>
      <c r="AB68" s="1105"/>
      <c r="AC68" s="1105"/>
      <c r="AD68" s="1105"/>
      <c r="AE68" s="1105"/>
      <c r="AF68" s="1105"/>
      <c r="AG68" s="1105"/>
      <c r="AH68" s="1105"/>
      <c r="AI68" s="1105"/>
      <c r="AJ68" s="1105"/>
      <c r="AK68" s="1105"/>
      <c r="AL68" s="1105"/>
      <c r="AM68" s="1105"/>
      <c r="AN68" s="1105"/>
      <c r="AO68" s="1105"/>
      <c r="AP68" s="1105"/>
      <c r="AQ68" s="1105"/>
      <c r="AR68" s="1105"/>
      <c r="AS68" s="1105"/>
      <c r="AT68" s="1105"/>
      <c r="AU68" s="1105"/>
      <c r="AV68" s="1105"/>
      <c r="AW68" s="1105"/>
      <c r="AX68" s="1105"/>
      <c r="AY68" s="1105"/>
      <c r="AZ68" s="1105"/>
      <c r="BA68" s="1105"/>
      <c r="BB68" s="1105"/>
      <c r="BC68" s="1105"/>
      <c r="BD68" s="1105"/>
      <c r="BE68" s="1105"/>
      <c r="BF68" s="1105"/>
      <c r="BH68" s="599"/>
      <c r="BI68" s="595"/>
      <c r="BU68" s="599"/>
    </row>
    <row r="69" spans="2:102" s="408" customFormat="1" ht="15" customHeight="1">
      <c r="B69" s="595"/>
      <c r="D69" s="1049"/>
      <c r="N69" s="599"/>
      <c r="O69" s="601"/>
      <c r="P69" s="1105"/>
      <c r="Q69" s="1105"/>
      <c r="R69" s="410" t="s">
        <v>679</v>
      </c>
      <c r="S69" s="668"/>
      <c r="T69" s="1105"/>
      <c r="U69" s="59"/>
      <c r="V69" s="59"/>
      <c r="W69" s="59"/>
      <c r="X69" s="59"/>
      <c r="Y69" s="1105"/>
      <c r="Z69" s="1105"/>
      <c r="AA69" s="1105"/>
      <c r="AB69" s="1105"/>
      <c r="AC69" s="1105"/>
      <c r="AD69" s="1105"/>
      <c r="AE69" s="1105"/>
      <c r="AF69" s="1105"/>
      <c r="AG69" s="1105"/>
      <c r="AH69" s="1105"/>
      <c r="AI69" s="1105"/>
      <c r="AJ69" s="1105"/>
      <c r="AK69" s="1105"/>
      <c r="AL69" s="1105"/>
      <c r="AM69" s="1105"/>
      <c r="AN69" s="1105"/>
      <c r="AO69" s="1105"/>
      <c r="AP69" s="1105"/>
      <c r="AQ69" s="1105"/>
      <c r="AR69" s="1105"/>
      <c r="AS69" s="1105"/>
      <c r="AT69" s="1105"/>
      <c r="AU69" s="1105"/>
      <c r="AV69" s="1105"/>
      <c r="AW69" s="1105"/>
      <c r="AX69" s="1105"/>
      <c r="AY69" s="1105"/>
      <c r="AZ69" s="1105"/>
      <c r="BA69" s="1105"/>
      <c r="BB69" s="1105"/>
      <c r="BC69" s="1105"/>
      <c r="BD69" s="1105"/>
      <c r="BE69" s="1105"/>
      <c r="BF69" s="1105"/>
      <c r="BH69" s="599"/>
      <c r="BI69" s="595"/>
      <c r="BU69" s="599"/>
    </row>
    <row r="70" spans="2:102" s="408" customFormat="1" ht="15" customHeight="1">
      <c r="B70" s="595"/>
      <c r="D70" s="1049"/>
      <c r="N70" s="599"/>
      <c r="O70" s="601"/>
      <c r="P70" s="1105"/>
      <c r="Q70" s="1105"/>
      <c r="R70" s="59"/>
      <c r="S70" s="59" t="s">
        <v>599</v>
      </c>
      <c r="T70" s="59"/>
      <c r="U70" s="59"/>
      <c r="V70" s="59"/>
      <c r="W70" s="59"/>
      <c r="X70" s="59"/>
      <c r="Y70" s="1105"/>
      <c r="Z70" s="1105"/>
      <c r="AA70" s="1105"/>
      <c r="AB70" s="1105"/>
      <c r="AC70" s="1105"/>
      <c r="AD70" s="1105"/>
      <c r="AE70" s="1105"/>
      <c r="AF70" s="1105"/>
      <c r="AG70" s="1105"/>
      <c r="AH70" s="1105"/>
      <c r="AI70" s="1105"/>
      <c r="AJ70" s="1105"/>
      <c r="AK70" s="1105"/>
      <c r="AL70" s="1105"/>
      <c r="AM70" s="1105"/>
      <c r="AN70" s="1105"/>
      <c r="AO70" s="1105"/>
      <c r="AP70" s="1105"/>
      <c r="AQ70" s="1105"/>
      <c r="AR70" s="1105"/>
      <c r="AS70" s="1105"/>
      <c r="AT70" s="1105"/>
      <c r="AU70" s="1105"/>
      <c r="AV70" s="1105"/>
      <c r="AW70" s="1105"/>
      <c r="AX70" s="1105"/>
      <c r="AY70" s="1105"/>
      <c r="AZ70" s="1105"/>
      <c r="BA70" s="1105"/>
      <c r="BB70" s="1105"/>
      <c r="BC70" s="1105"/>
      <c r="BD70" s="1105"/>
      <c r="BE70" s="1105"/>
      <c r="BF70" s="1105"/>
      <c r="BH70" s="599"/>
      <c r="BI70" s="595"/>
      <c r="BU70" s="599"/>
    </row>
    <row r="71" spans="2:102" s="59" customFormat="1" ht="15" customHeight="1">
      <c r="B71" s="119"/>
      <c r="C71" s="885"/>
      <c r="D71" s="885"/>
      <c r="N71" s="604"/>
      <c r="P71" s="1105"/>
      <c r="Q71" s="1105"/>
      <c r="R71" s="1105"/>
      <c r="S71" s="1105"/>
      <c r="AA71" s="1105"/>
      <c r="AB71" s="1105"/>
      <c r="AC71" s="1105"/>
      <c r="AD71" s="1105"/>
      <c r="AE71" s="1105"/>
      <c r="AF71" s="1105"/>
      <c r="AG71" s="1105"/>
      <c r="AH71" s="1105"/>
      <c r="AI71" s="1105"/>
      <c r="AJ71" s="1105"/>
      <c r="AK71" s="1105"/>
      <c r="AL71" s="1105"/>
      <c r="AM71" s="1105"/>
      <c r="AN71" s="1105"/>
      <c r="AO71" s="1105"/>
      <c r="AP71" s="1105"/>
      <c r="AQ71" s="1105"/>
      <c r="AR71" s="1105"/>
      <c r="AS71" s="1105"/>
      <c r="AT71" s="1105"/>
      <c r="AU71" s="1105"/>
      <c r="AV71" s="1105"/>
      <c r="AW71" s="1105"/>
      <c r="AX71" s="1105"/>
      <c r="AY71" s="1105"/>
      <c r="AZ71" s="1105"/>
      <c r="BA71" s="1105"/>
      <c r="BB71" s="1105"/>
      <c r="BC71" s="1105"/>
      <c r="BD71" s="1105"/>
      <c r="BE71" s="1105"/>
      <c r="BF71" s="1105"/>
      <c r="BH71" s="604"/>
      <c r="BI71" s="119"/>
      <c r="BU71" s="604"/>
    </row>
    <row r="72" spans="2:102" s="59" customFormat="1" ht="15" customHeight="1">
      <c r="B72" s="119"/>
      <c r="C72" s="59" t="s">
        <v>347</v>
      </c>
      <c r="N72" s="604"/>
      <c r="P72" s="410" t="s">
        <v>680</v>
      </c>
      <c r="Q72" s="1105"/>
      <c r="R72" s="1105"/>
      <c r="S72" s="1105"/>
      <c r="T72" s="1105"/>
      <c r="U72" s="1105"/>
      <c r="V72" s="1105"/>
      <c r="W72" s="1105"/>
      <c r="X72" s="1105"/>
      <c r="Y72" s="1105"/>
      <c r="Z72" s="1105"/>
      <c r="AA72" s="1105"/>
      <c r="AB72" s="1105"/>
      <c r="AC72" s="1105"/>
      <c r="AD72" s="1105"/>
      <c r="AE72" s="1105"/>
      <c r="AF72" s="1105"/>
      <c r="AG72" s="1105"/>
      <c r="AH72" s="1105"/>
      <c r="AI72" s="1105"/>
      <c r="AJ72" s="1105"/>
      <c r="AK72" s="1105"/>
      <c r="AL72" s="1105"/>
      <c r="AM72" s="1105"/>
      <c r="AN72" s="1105"/>
      <c r="AO72" s="1105"/>
      <c r="AP72" s="1105"/>
      <c r="AQ72" s="1105"/>
      <c r="AR72" s="1105"/>
      <c r="AS72" s="1105"/>
      <c r="AT72" s="1105"/>
      <c r="AU72" s="1105"/>
      <c r="AV72" s="1105"/>
      <c r="AW72" s="1105"/>
      <c r="AX72" s="1105"/>
      <c r="AY72" s="1105"/>
      <c r="AZ72" s="1105"/>
      <c r="BA72" s="1105"/>
      <c r="BB72" s="1105"/>
      <c r="BC72" s="1105"/>
      <c r="BD72" s="1105"/>
      <c r="BE72" s="1105"/>
      <c r="BF72" s="1105"/>
      <c r="BH72" s="604"/>
      <c r="BI72" s="119"/>
      <c r="BJ72" s="59" t="s">
        <v>347</v>
      </c>
      <c r="BU72" s="604"/>
    </row>
    <row r="73" spans="2:102" s="59" customFormat="1" ht="15" customHeight="1">
      <c r="B73" s="119"/>
      <c r="C73" s="59" t="s">
        <v>632</v>
      </c>
      <c r="N73" s="604"/>
      <c r="P73" s="1105"/>
      <c r="Q73" s="410" t="s">
        <v>1745</v>
      </c>
      <c r="AI73" s="458"/>
      <c r="AJ73" s="458"/>
      <c r="AK73" s="458"/>
      <c r="AL73" s="458"/>
      <c r="AM73" s="458"/>
      <c r="AN73" s="458"/>
      <c r="AO73" s="458"/>
      <c r="AP73" s="458"/>
      <c r="AQ73" s="458"/>
      <c r="AR73" s="458"/>
      <c r="AS73" s="458"/>
      <c r="AT73" s="458"/>
      <c r="AU73" s="458"/>
      <c r="AV73" s="458"/>
      <c r="AW73" s="458"/>
      <c r="AX73" s="458"/>
      <c r="AY73" s="458"/>
      <c r="AZ73" s="458"/>
      <c r="BA73" s="458"/>
      <c r="BB73" s="458"/>
      <c r="BC73" s="458"/>
      <c r="BD73" s="458"/>
      <c r="BH73" s="604"/>
      <c r="BI73" s="119"/>
      <c r="BJ73" s="59" t="s">
        <v>2046</v>
      </c>
      <c r="BU73" s="604"/>
      <c r="BX73" s="408"/>
      <c r="BY73" s="408"/>
      <c r="BZ73" s="408"/>
      <c r="CA73" s="408"/>
      <c r="CB73" s="408"/>
      <c r="CC73" s="408"/>
      <c r="CD73" s="408"/>
      <c r="CE73" s="408"/>
      <c r="CF73" s="408"/>
      <c r="CG73" s="408"/>
      <c r="CH73" s="408"/>
      <c r="CI73" s="408"/>
      <c r="CJ73" s="408"/>
      <c r="CK73" s="408"/>
      <c r="CL73" s="408"/>
      <c r="CM73" s="408"/>
      <c r="CN73" s="408"/>
      <c r="CO73" s="408"/>
      <c r="CP73" s="408"/>
      <c r="CQ73" s="408"/>
      <c r="CR73" s="408"/>
      <c r="CS73" s="408"/>
      <c r="CT73" s="408"/>
      <c r="CU73" s="408"/>
      <c r="CV73" s="408"/>
      <c r="CW73" s="408"/>
      <c r="CX73" s="408"/>
    </row>
    <row r="74" spans="2:102" s="59" customFormat="1" ht="15" customHeight="1">
      <c r="B74" s="119"/>
      <c r="C74" s="59" t="s">
        <v>1746</v>
      </c>
      <c r="N74" s="604"/>
      <c r="P74" s="1105"/>
      <c r="Q74" s="410"/>
      <c r="R74" s="59" t="s">
        <v>2047</v>
      </c>
      <c r="AI74" s="458"/>
      <c r="AJ74" s="458"/>
      <c r="AK74" s="458"/>
      <c r="AL74" s="458"/>
      <c r="AM74" s="458"/>
      <c r="AN74" s="458"/>
      <c r="AO74" s="458"/>
      <c r="AP74" s="458"/>
      <c r="AQ74" s="458"/>
      <c r="AR74" s="458"/>
      <c r="AS74" s="458"/>
      <c r="AT74" s="458"/>
      <c r="AU74" s="458"/>
      <c r="AV74" s="458"/>
      <c r="AW74" s="458"/>
      <c r="AX74" s="458"/>
      <c r="AY74" s="458"/>
      <c r="AZ74" s="458"/>
      <c r="BA74" s="458"/>
      <c r="BB74" s="458"/>
      <c r="BC74" s="458"/>
      <c r="BD74" s="458"/>
      <c r="BH74" s="604"/>
      <c r="BI74" s="119"/>
      <c r="BJ74" s="59" t="s">
        <v>1406</v>
      </c>
      <c r="BU74" s="604"/>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row>
    <row r="75" spans="2:102" s="59" customFormat="1" ht="15" customHeight="1">
      <c r="B75" s="119"/>
      <c r="C75" s="59" t="s">
        <v>1657</v>
      </c>
      <c r="N75" s="604"/>
      <c r="P75" s="1105"/>
      <c r="Q75" s="410"/>
      <c r="S75" s="59" t="s">
        <v>2048</v>
      </c>
      <c r="AI75" s="458"/>
      <c r="AJ75" s="458"/>
      <c r="AK75" s="458"/>
      <c r="AL75" s="458"/>
      <c r="AM75" s="458"/>
      <c r="AN75" s="458"/>
      <c r="AO75" s="458"/>
      <c r="AP75" s="458"/>
      <c r="AQ75" s="458"/>
      <c r="AR75" s="458"/>
      <c r="AS75" s="458"/>
      <c r="AT75" s="458"/>
      <c r="AU75" s="458"/>
      <c r="AV75" s="458"/>
      <c r="AW75" s="458"/>
      <c r="AX75" s="458"/>
      <c r="AY75" s="458"/>
      <c r="AZ75" s="458"/>
      <c r="BA75" s="458"/>
      <c r="BB75" s="458"/>
      <c r="BC75" s="458"/>
      <c r="BD75" s="458"/>
      <c r="BH75" s="604"/>
      <c r="BI75" s="119"/>
      <c r="BJ75" s="59" t="s">
        <v>1747</v>
      </c>
      <c r="BU75" s="604"/>
      <c r="BX75" s="408"/>
      <c r="BY75" s="408"/>
      <c r="BZ75" s="408"/>
      <c r="CA75" s="408"/>
      <c r="CB75" s="408"/>
      <c r="CC75" s="408"/>
      <c r="CD75" s="408"/>
      <c r="CE75" s="408"/>
      <c r="CF75" s="408"/>
      <c r="CG75" s="408"/>
      <c r="CH75" s="408"/>
      <c r="CI75" s="408"/>
      <c r="CJ75" s="408"/>
      <c r="CK75" s="408"/>
      <c r="CL75" s="408"/>
      <c r="CM75" s="408"/>
      <c r="CN75" s="408"/>
      <c r="CO75" s="408"/>
      <c r="CP75" s="408"/>
      <c r="CQ75" s="408"/>
      <c r="CR75" s="408"/>
      <c r="CS75" s="408"/>
      <c r="CT75" s="408"/>
      <c r="CU75" s="408"/>
      <c r="CV75" s="408"/>
      <c r="CW75" s="408"/>
      <c r="CX75" s="408"/>
    </row>
    <row r="76" spans="2:102" s="59" customFormat="1" ht="15" customHeight="1">
      <c r="B76" s="119"/>
      <c r="C76" s="59" t="s">
        <v>1658</v>
      </c>
      <c r="N76" s="604"/>
      <c r="P76" s="1105"/>
      <c r="Q76" s="410"/>
      <c r="S76" s="59" t="s">
        <v>682</v>
      </c>
      <c r="AI76" s="458"/>
      <c r="AJ76" s="458"/>
      <c r="AK76" s="458"/>
      <c r="AL76" s="458"/>
      <c r="AM76" s="458"/>
      <c r="AN76" s="458"/>
      <c r="AO76" s="458"/>
      <c r="AP76" s="458"/>
      <c r="AQ76" s="458"/>
      <c r="AR76" s="458"/>
      <c r="AS76" s="458"/>
      <c r="AT76" s="458"/>
      <c r="AU76" s="458"/>
      <c r="AV76" s="458"/>
      <c r="AW76" s="458"/>
      <c r="AX76" s="458"/>
      <c r="AY76" s="458"/>
      <c r="AZ76" s="458"/>
      <c r="BA76" s="458"/>
      <c r="BB76" s="458"/>
      <c r="BC76" s="458"/>
      <c r="BD76" s="458"/>
      <c r="BH76" s="604"/>
      <c r="BI76" s="119"/>
      <c r="BJ76" s="59" t="s">
        <v>1405</v>
      </c>
      <c r="BU76" s="604"/>
      <c r="BX76" s="408"/>
      <c r="BY76" s="408"/>
      <c r="BZ76" s="408"/>
      <c r="CA76" s="408"/>
      <c r="CB76" s="408"/>
      <c r="CC76" s="408"/>
      <c r="CD76" s="408"/>
      <c r="CE76" s="408"/>
      <c r="CF76" s="408"/>
      <c r="CG76" s="408"/>
      <c r="CH76" s="408"/>
      <c r="CI76" s="408"/>
      <c r="CJ76" s="408"/>
      <c r="CK76" s="408"/>
      <c r="CL76" s="408"/>
      <c r="CM76" s="408"/>
      <c r="CN76" s="408"/>
      <c r="CO76" s="408"/>
      <c r="CP76" s="408"/>
      <c r="CQ76" s="408"/>
      <c r="CR76" s="408"/>
      <c r="CS76" s="408"/>
      <c r="CT76" s="408"/>
      <c r="CU76" s="408"/>
      <c r="CV76" s="408"/>
      <c r="CW76" s="408"/>
      <c r="CX76" s="408"/>
    </row>
    <row r="77" spans="2:102" s="59" customFormat="1" ht="15" customHeight="1">
      <c r="B77" s="119"/>
      <c r="C77" s="59" t="s">
        <v>1659</v>
      </c>
      <c r="N77" s="604"/>
      <c r="P77" s="1105"/>
      <c r="Q77" s="410"/>
      <c r="S77" s="1570" t="s">
        <v>38</v>
      </c>
      <c r="T77" s="1571"/>
      <c r="U77" s="1572" t="s">
        <v>593</v>
      </c>
      <c r="V77" s="1573"/>
      <c r="W77" s="1573"/>
      <c r="X77" s="1573"/>
      <c r="Y77" s="1573"/>
      <c r="Z77" s="1573"/>
      <c r="AA77" s="1573"/>
      <c r="AB77" s="1573"/>
      <c r="AC77" s="1573"/>
      <c r="AD77" s="1573"/>
      <c r="AE77" s="1573"/>
      <c r="AF77" s="1573"/>
      <c r="AG77" s="1573"/>
      <c r="AH77" s="1573"/>
      <c r="AI77" s="1573"/>
      <c r="AJ77" s="1574"/>
      <c r="AK77" s="1575" t="s">
        <v>68</v>
      </c>
      <c r="AL77" s="1576"/>
      <c r="AM77" s="1576"/>
      <c r="AN77" s="1576"/>
      <c r="AO77" s="1576"/>
      <c r="AP77" s="1576"/>
      <c r="AQ77" s="1576"/>
      <c r="AR77" s="1576"/>
      <c r="AS77" s="1576"/>
      <c r="AT77" s="1576"/>
      <c r="AU77" s="1577"/>
      <c r="AV77" s="1575" t="s">
        <v>66</v>
      </c>
      <c r="AW77" s="1576"/>
      <c r="AX77" s="1576"/>
      <c r="AY77" s="1576"/>
      <c r="AZ77" s="1576"/>
      <c r="BA77" s="1576"/>
      <c r="BB77" s="1576"/>
      <c r="BC77" s="1576"/>
      <c r="BD77" s="1576"/>
      <c r="BE77" s="1576"/>
      <c r="BF77" s="1577"/>
      <c r="BH77" s="604"/>
      <c r="BI77" s="119"/>
      <c r="BJ77" s="59" t="s">
        <v>1404</v>
      </c>
      <c r="BU77" s="604"/>
      <c r="BX77" s="1578" t="s">
        <v>588</v>
      </c>
      <c r="BY77" s="1579"/>
      <c r="BZ77" s="1579"/>
      <c r="CA77" s="1579"/>
      <c r="CB77" s="1579"/>
      <c r="CC77" s="1579"/>
      <c r="CD77" s="1579"/>
      <c r="CE77" s="1579"/>
      <c r="CF77" s="1579"/>
      <c r="CG77" s="1579"/>
      <c r="CH77" s="1579"/>
      <c r="CI77" s="1579"/>
      <c r="CJ77" s="1579"/>
      <c r="CK77" s="1579"/>
      <c r="CL77" s="1579"/>
      <c r="CM77" s="1579"/>
      <c r="CN77" s="1579"/>
      <c r="CO77" s="1579"/>
      <c r="CP77" s="1579"/>
      <c r="CQ77" s="1579"/>
      <c r="CR77" s="1579"/>
      <c r="CS77" s="1579"/>
      <c r="CT77" s="1579"/>
      <c r="CU77" s="1579"/>
      <c r="CV77" s="1579"/>
      <c r="CW77" s="1579"/>
      <c r="CX77" s="1580"/>
    </row>
    <row r="78" spans="2:102" s="59" customFormat="1" ht="15" customHeight="1">
      <c r="B78" s="119"/>
      <c r="C78" s="59" t="s">
        <v>1660</v>
      </c>
      <c r="N78" s="604"/>
      <c r="P78" s="1105"/>
      <c r="Q78" s="410"/>
      <c r="S78" s="1592" t="s">
        <v>10</v>
      </c>
      <c r="T78" s="1593"/>
      <c r="U78" s="1606" t="s">
        <v>683</v>
      </c>
      <c r="V78" s="1607"/>
      <c r="W78" s="1607"/>
      <c r="X78" s="1607"/>
      <c r="Y78" s="1607"/>
      <c r="Z78" s="1607"/>
      <c r="AA78" s="1607"/>
      <c r="AB78" s="1607"/>
      <c r="AC78" s="1607"/>
      <c r="AD78" s="1607"/>
      <c r="AE78" s="1607"/>
      <c r="AF78" s="1607"/>
      <c r="AG78" s="1607"/>
      <c r="AH78" s="1607"/>
      <c r="AI78" s="1607"/>
      <c r="AJ78" s="1608"/>
      <c r="AK78" s="1597" t="s">
        <v>684</v>
      </c>
      <c r="AL78" s="1598"/>
      <c r="AM78" s="1598"/>
      <c r="AN78" s="1598"/>
      <c r="AO78" s="1598"/>
      <c r="AP78" s="1598"/>
      <c r="AQ78" s="1598"/>
      <c r="AR78" s="1598"/>
      <c r="AS78" s="1598"/>
      <c r="AT78" s="1598"/>
      <c r="AU78" s="1599"/>
      <c r="AV78" s="1594" t="s">
        <v>590</v>
      </c>
      <c r="AW78" s="1595"/>
      <c r="AX78" s="1595"/>
      <c r="AY78" s="1595"/>
      <c r="AZ78" s="1595"/>
      <c r="BA78" s="1595"/>
      <c r="BB78" s="1595"/>
      <c r="BC78" s="1595"/>
      <c r="BD78" s="1595"/>
      <c r="BE78" s="1595"/>
      <c r="BF78" s="1596"/>
      <c r="BH78" s="604"/>
      <c r="BI78" s="119"/>
      <c r="BJ78" s="59" t="s">
        <v>587</v>
      </c>
      <c r="BU78" s="604"/>
      <c r="BX78" s="1589" t="s">
        <v>685</v>
      </c>
      <c r="BY78" s="1590"/>
      <c r="BZ78" s="1590"/>
      <c r="CA78" s="1590"/>
      <c r="CB78" s="1590"/>
      <c r="CC78" s="1590"/>
      <c r="CD78" s="1590"/>
      <c r="CE78" s="1590"/>
      <c r="CF78" s="1590"/>
      <c r="CG78" s="1590"/>
      <c r="CH78" s="1590"/>
      <c r="CI78" s="1590"/>
      <c r="CJ78" s="1590"/>
      <c r="CK78" s="1590"/>
      <c r="CL78" s="1590"/>
      <c r="CM78" s="1590"/>
      <c r="CN78" s="1590"/>
      <c r="CO78" s="1590"/>
      <c r="CP78" s="1590"/>
      <c r="CQ78" s="1590"/>
      <c r="CR78" s="1590"/>
      <c r="CS78" s="1590"/>
      <c r="CT78" s="1590"/>
      <c r="CU78" s="1590"/>
      <c r="CV78" s="1590"/>
      <c r="CW78" s="1590"/>
      <c r="CX78" s="1591"/>
    </row>
    <row r="79" spans="2:102" s="59" customFormat="1" ht="15" customHeight="1">
      <c r="B79" s="119"/>
      <c r="C79" s="59" t="s">
        <v>2030</v>
      </c>
      <c r="N79" s="604"/>
      <c r="P79" s="1105"/>
      <c r="Q79" s="410"/>
      <c r="S79" s="418"/>
      <c r="T79" s="59" t="s">
        <v>686</v>
      </c>
      <c r="AK79" s="1056"/>
      <c r="AL79" s="458"/>
      <c r="AM79" s="458"/>
      <c r="AN79" s="458"/>
      <c r="AO79" s="458"/>
      <c r="AP79" s="458"/>
      <c r="AQ79" s="458"/>
      <c r="AR79" s="458"/>
      <c r="AS79" s="458"/>
      <c r="AT79" s="458"/>
      <c r="AU79" s="458"/>
      <c r="AV79" s="458"/>
      <c r="AW79" s="458"/>
      <c r="AX79" s="458"/>
      <c r="AY79" s="458"/>
      <c r="AZ79" s="458"/>
      <c r="BA79" s="458"/>
      <c r="BB79" s="458"/>
      <c r="BC79" s="458"/>
      <c r="BD79" s="458"/>
      <c r="BE79" s="458"/>
      <c r="BF79" s="458"/>
      <c r="BH79" s="604"/>
      <c r="BI79" s="119"/>
      <c r="BJ79" s="59" t="s">
        <v>597</v>
      </c>
      <c r="BU79" s="604"/>
      <c r="BX79" s="408"/>
      <c r="BY79" s="408"/>
      <c r="BZ79" s="408"/>
      <c r="CA79" s="408"/>
      <c r="CB79" s="408"/>
      <c r="CC79" s="408"/>
      <c r="CD79" s="408"/>
      <c r="CE79" s="408"/>
      <c r="CF79" s="408"/>
      <c r="CG79" s="408"/>
      <c r="CH79" s="408"/>
      <c r="CI79" s="408"/>
      <c r="CJ79" s="408"/>
      <c r="CK79" s="408"/>
      <c r="CL79" s="408"/>
      <c r="CM79" s="408"/>
      <c r="CN79" s="408"/>
      <c r="CO79" s="408"/>
      <c r="CP79" s="408"/>
      <c r="CQ79" s="408"/>
      <c r="CR79" s="408"/>
      <c r="CS79" s="408"/>
      <c r="CT79" s="408"/>
      <c r="CU79" s="408"/>
      <c r="CV79" s="408"/>
      <c r="CW79" s="408"/>
      <c r="CX79" s="408"/>
    </row>
    <row r="80" spans="2:102" s="59" customFormat="1" ht="15" customHeight="1">
      <c r="B80" s="119"/>
      <c r="C80" s="59" t="s">
        <v>681</v>
      </c>
      <c r="N80" s="604"/>
      <c r="P80" s="1105"/>
      <c r="Q80" s="410"/>
      <c r="U80" s="59" t="s">
        <v>687</v>
      </c>
      <c r="AI80" s="458"/>
      <c r="AJ80" s="458"/>
      <c r="AK80" s="458"/>
      <c r="AL80" s="458"/>
      <c r="AM80" s="458"/>
      <c r="AN80" s="458"/>
      <c r="AO80" s="458"/>
      <c r="AP80" s="458"/>
      <c r="AQ80" s="458"/>
      <c r="AR80" s="458"/>
      <c r="AS80" s="458"/>
      <c r="AT80" s="458"/>
      <c r="AU80" s="458"/>
      <c r="AV80" s="458"/>
      <c r="AW80" s="458"/>
      <c r="AX80" s="458"/>
      <c r="AY80" s="458"/>
      <c r="AZ80" s="458"/>
      <c r="BA80" s="458"/>
      <c r="BB80" s="458"/>
      <c r="BC80" s="458"/>
      <c r="BD80" s="458"/>
      <c r="BH80" s="604"/>
      <c r="BI80" s="119"/>
      <c r="BJ80" s="59" t="s">
        <v>598</v>
      </c>
      <c r="BU80" s="604"/>
      <c r="BX80" s="408"/>
      <c r="BY80" s="408"/>
      <c r="BZ80" s="408"/>
      <c r="CA80" s="408"/>
      <c r="CB80" s="408"/>
      <c r="CC80" s="408"/>
      <c r="CD80" s="408"/>
      <c r="CE80" s="408"/>
      <c r="CF80" s="408"/>
      <c r="CG80" s="408"/>
      <c r="CH80" s="408"/>
      <c r="CI80" s="408"/>
      <c r="CJ80" s="408"/>
      <c r="CK80" s="408"/>
      <c r="CL80" s="408"/>
      <c r="CM80" s="408"/>
      <c r="CN80" s="408"/>
      <c r="CO80" s="408"/>
      <c r="CP80" s="408"/>
      <c r="CQ80" s="408"/>
      <c r="CR80" s="408"/>
      <c r="CS80" s="408"/>
      <c r="CT80" s="408"/>
      <c r="CU80" s="408"/>
      <c r="CV80" s="408"/>
      <c r="CW80" s="408"/>
      <c r="CX80" s="408"/>
    </row>
    <row r="81" spans="2:102" s="59" customFormat="1" ht="15" customHeight="1">
      <c r="B81" s="119"/>
      <c r="C81" s="59" t="s">
        <v>1748</v>
      </c>
      <c r="N81" s="604"/>
      <c r="P81" s="1105"/>
      <c r="Q81" s="410"/>
      <c r="U81" s="59" t="s">
        <v>688</v>
      </c>
      <c r="AI81" s="458"/>
      <c r="AJ81" s="458"/>
      <c r="AK81" s="458"/>
      <c r="AL81" s="458"/>
      <c r="AM81" s="458"/>
      <c r="AN81" s="458"/>
      <c r="AO81" s="458"/>
      <c r="AP81" s="458"/>
      <c r="AQ81" s="458"/>
      <c r="AR81" s="458"/>
      <c r="AS81" s="458"/>
      <c r="AT81" s="458"/>
      <c r="AU81" s="458"/>
      <c r="AV81" s="458"/>
      <c r="AW81" s="458"/>
      <c r="AX81" s="458"/>
      <c r="AY81" s="458"/>
      <c r="AZ81" s="458"/>
      <c r="BA81" s="458"/>
      <c r="BB81" s="458"/>
      <c r="BC81" s="458"/>
      <c r="BD81" s="458"/>
      <c r="BH81" s="604"/>
      <c r="BI81" s="119"/>
      <c r="BJ81" s="59" t="s">
        <v>1408</v>
      </c>
      <c r="BU81" s="604"/>
      <c r="BX81" s="408"/>
      <c r="BY81" s="408"/>
      <c r="BZ81" s="408"/>
      <c r="CA81" s="408"/>
      <c r="CB81" s="408"/>
      <c r="CC81" s="408"/>
      <c r="CD81" s="408"/>
      <c r="CE81" s="408"/>
      <c r="CF81" s="408"/>
      <c r="CG81" s="408"/>
      <c r="CH81" s="408"/>
      <c r="CI81" s="408"/>
      <c r="CJ81" s="408"/>
      <c r="CK81" s="408"/>
      <c r="CL81" s="408"/>
      <c r="CM81" s="408"/>
      <c r="CN81" s="408"/>
      <c r="CO81" s="408"/>
      <c r="CP81" s="408"/>
      <c r="CQ81" s="408"/>
      <c r="CR81" s="408"/>
      <c r="CS81" s="408"/>
      <c r="CT81" s="408"/>
      <c r="CU81" s="408"/>
      <c r="CV81" s="408"/>
      <c r="CW81" s="408"/>
      <c r="CX81" s="408"/>
    </row>
    <row r="82" spans="2:102" s="59" customFormat="1" ht="15" customHeight="1">
      <c r="B82" s="119"/>
      <c r="C82" s="59" t="s">
        <v>1407</v>
      </c>
      <c r="N82" s="604"/>
      <c r="P82" s="1105"/>
      <c r="R82" s="59" t="s">
        <v>2049</v>
      </c>
      <c r="BH82" s="604"/>
      <c r="BI82" s="119"/>
      <c r="BJ82" s="59" t="s">
        <v>1409</v>
      </c>
      <c r="BU82" s="604"/>
    </row>
    <row r="83" spans="2:102" s="59" customFormat="1" ht="15" customHeight="1">
      <c r="B83" s="119"/>
      <c r="C83" s="59" t="s">
        <v>1742</v>
      </c>
      <c r="N83" s="604"/>
      <c r="P83" s="1105"/>
      <c r="S83" s="59" t="s">
        <v>2050</v>
      </c>
      <c r="BH83" s="604"/>
      <c r="BI83" s="119"/>
      <c r="BJ83" s="59" t="s">
        <v>1410</v>
      </c>
      <c r="BU83" s="604"/>
    </row>
    <row r="84" spans="2:102" s="59" customFormat="1" ht="15" customHeight="1">
      <c r="B84" s="119"/>
      <c r="C84" s="59" t="s">
        <v>1749</v>
      </c>
      <c r="N84" s="604"/>
      <c r="P84" s="1105"/>
      <c r="S84" s="59" t="s">
        <v>682</v>
      </c>
      <c r="BH84" s="604"/>
      <c r="BI84" s="119"/>
      <c r="BU84" s="604"/>
    </row>
    <row r="85" spans="2:102" s="59" customFormat="1" ht="15" customHeight="1">
      <c r="B85" s="119"/>
      <c r="C85" s="59" t="s">
        <v>1750</v>
      </c>
      <c r="N85" s="604"/>
      <c r="P85" s="1105"/>
      <c r="S85" s="1570" t="s">
        <v>38</v>
      </c>
      <c r="T85" s="1571"/>
      <c r="U85" s="1572" t="s">
        <v>593</v>
      </c>
      <c r="V85" s="1573"/>
      <c r="W85" s="1573"/>
      <c r="X85" s="1573"/>
      <c r="Y85" s="1573"/>
      <c r="Z85" s="1573"/>
      <c r="AA85" s="1573"/>
      <c r="AB85" s="1573"/>
      <c r="AC85" s="1573"/>
      <c r="AD85" s="1573"/>
      <c r="AE85" s="1573"/>
      <c r="AF85" s="1573"/>
      <c r="AG85" s="1573"/>
      <c r="AH85" s="1573"/>
      <c r="AI85" s="1573"/>
      <c r="AJ85" s="1574"/>
      <c r="AK85" s="1575" t="s">
        <v>68</v>
      </c>
      <c r="AL85" s="1576"/>
      <c r="AM85" s="1576"/>
      <c r="AN85" s="1576"/>
      <c r="AO85" s="1576"/>
      <c r="AP85" s="1576"/>
      <c r="AQ85" s="1576"/>
      <c r="AR85" s="1576"/>
      <c r="AS85" s="1576"/>
      <c r="AT85" s="1576"/>
      <c r="AU85" s="1577"/>
      <c r="AV85" s="1575" t="s">
        <v>66</v>
      </c>
      <c r="AW85" s="1576"/>
      <c r="AX85" s="1576"/>
      <c r="AY85" s="1576"/>
      <c r="AZ85" s="1576"/>
      <c r="BA85" s="1576"/>
      <c r="BB85" s="1576"/>
      <c r="BC85" s="1576"/>
      <c r="BD85" s="1576"/>
      <c r="BE85" s="1576"/>
      <c r="BF85" s="1577"/>
      <c r="BH85" s="604"/>
      <c r="BI85" s="119"/>
      <c r="BU85" s="604"/>
      <c r="BX85" s="1578" t="s">
        <v>588</v>
      </c>
      <c r="BY85" s="1579"/>
      <c r="BZ85" s="1579"/>
      <c r="CA85" s="1579"/>
      <c r="CB85" s="1579"/>
      <c r="CC85" s="1579"/>
      <c r="CD85" s="1579"/>
      <c r="CE85" s="1579"/>
      <c r="CF85" s="1579"/>
      <c r="CG85" s="1579"/>
      <c r="CH85" s="1579"/>
      <c r="CI85" s="1579"/>
      <c r="CJ85" s="1579"/>
      <c r="CK85" s="1579"/>
      <c r="CL85" s="1579"/>
      <c r="CM85" s="1579"/>
      <c r="CN85" s="1579"/>
      <c r="CO85" s="1579"/>
      <c r="CP85" s="1579"/>
      <c r="CQ85" s="1579"/>
      <c r="CR85" s="1579"/>
      <c r="CS85" s="1579"/>
      <c r="CT85" s="1579"/>
      <c r="CU85" s="1579"/>
      <c r="CV85" s="1579"/>
      <c r="CW85" s="1579"/>
      <c r="CX85" s="1580"/>
    </row>
    <row r="86" spans="2:102" s="59" customFormat="1" ht="15" customHeight="1">
      <c r="B86" s="119"/>
      <c r="C86" s="59" t="s">
        <v>1406</v>
      </c>
      <c r="N86" s="604"/>
      <c r="P86" s="1105"/>
      <c r="S86" s="1581" t="s">
        <v>10</v>
      </c>
      <c r="T86" s="1582"/>
      <c r="U86" s="1586" t="s">
        <v>689</v>
      </c>
      <c r="V86" s="1587"/>
      <c r="W86" s="1587"/>
      <c r="X86" s="1587"/>
      <c r="Y86" s="1587"/>
      <c r="Z86" s="1587"/>
      <c r="AA86" s="1587"/>
      <c r="AB86" s="1587"/>
      <c r="AC86" s="1587"/>
      <c r="AD86" s="1587"/>
      <c r="AE86" s="1587"/>
      <c r="AF86" s="1587"/>
      <c r="AG86" s="1587"/>
      <c r="AH86" s="1587"/>
      <c r="AI86" s="1587"/>
      <c r="AJ86" s="1588"/>
      <c r="AK86" s="1583" t="s">
        <v>690</v>
      </c>
      <c r="AL86" s="1584"/>
      <c r="AM86" s="1584"/>
      <c r="AN86" s="1584"/>
      <c r="AO86" s="1584"/>
      <c r="AP86" s="1584"/>
      <c r="AQ86" s="1584"/>
      <c r="AR86" s="1584"/>
      <c r="AS86" s="1584"/>
      <c r="AT86" s="1584"/>
      <c r="AU86" s="1585"/>
      <c r="AV86" s="1586" t="s">
        <v>352</v>
      </c>
      <c r="AW86" s="1587"/>
      <c r="AX86" s="1587"/>
      <c r="AY86" s="1587"/>
      <c r="AZ86" s="1587"/>
      <c r="BA86" s="1587"/>
      <c r="BB86" s="1587"/>
      <c r="BC86" s="1587"/>
      <c r="BD86" s="1587"/>
      <c r="BE86" s="1587"/>
      <c r="BF86" s="1588"/>
      <c r="BH86" s="604"/>
      <c r="BI86" s="119"/>
      <c r="BU86" s="604"/>
      <c r="BX86" s="1609" t="s">
        <v>691</v>
      </c>
      <c r="BY86" s="1610"/>
      <c r="BZ86" s="1610"/>
      <c r="CA86" s="1610"/>
      <c r="CB86" s="1610"/>
      <c r="CC86" s="1610"/>
      <c r="CD86" s="1610"/>
      <c r="CE86" s="1610"/>
      <c r="CF86" s="1610"/>
      <c r="CG86" s="1610"/>
      <c r="CH86" s="1610"/>
      <c r="CI86" s="1610"/>
      <c r="CJ86" s="1610"/>
      <c r="CK86" s="1610"/>
      <c r="CL86" s="1610"/>
      <c r="CM86" s="1610"/>
      <c r="CN86" s="1610"/>
      <c r="CO86" s="1610"/>
      <c r="CP86" s="1610"/>
      <c r="CQ86" s="1610"/>
      <c r="CR86" s="1610"/>
      <c r="CS86" s="1610"/>
      <c r="CT86" s="1610"/>
      <c r="CU86" s="1610"/>
      <c r="CV86" s="1610"/>
      <c r="CW86" s="1610"/>
      <c r="CX86" s="1611"/>
    </row>
    <row r="87" spans="2:102" s="59" customFormat="1" ht="15" customHeight="1">
      <c r="B87" s="119"/>
      <c r="C87" s="59" t="s">
        <v>1747</v>
      </c>
      <c r="N87" s="604"/>
      <c r="P87" s="1105"/>
      <c r="S87" s="1615"/>
      <c r="T87" s="1616"/>
      <c r="U87" s="1221" t="s">
        <v>692</v>
      </c>
      <c r="V87" s="1617"/>
      <c r="W87" s="1617"/>
      <c r="X87" s="1617"/>
      <c r="Y87" s="1617"/>
      <c r="Z87" s="1617"/>
      <c r="AA87" s="1617"/>
      <c r="AB87" s="1617"/>
      <c r="AC87" s="1617"/>
      <c r="AD87" s="1617"/>
      <c r="AE87" s="1617"/>
      <c r="AF87" s="1617"/>
      <c r="AG87" s="1617"/>
      <c r="AH87" s="1617"/>
      <c r="AI87" s="1617"/>
      <c r="AJ87" s="1222"/>
      <c r="AK87" s="1618"/>
      <c r="AL87" s="1619"/>
      <c r="AM87" s="1619"/>
      <c r="AN87" s="1619"/>
      <c r="AO87" s="1619"/>
      <c r="AP87" s="1619"/>
      <c r="AQ87" s="1619"/>
      <c r="AR87" s="1619"/>
      <c r="AS87" s="1619"/>
      <c r="AT87" s="1619"/>
      <c r="AU87" s="1620"/>
      <c r="AV87" s="1621"/>
      <c r="AW87" s="1622"/>
      <c r="AX87" s="1622"/>
      <c r="AY87" s="1622"/>
      <c r="AZ87" s="1622"/>
      <c r="BA87" s="1622"/>
      <c r="BB87" s="1622"/>
      <c r="BC87" s="1622"/>
      <c r="BD87" s="1622"/>
      <c r="BE87" s="1622"/>
      <c r="BF87" s="1623"/>
      <c r="BH87" s="604"/>
      <c r="BI87" s="119"/>
      <c r="BU87" s="604"/>
      <c r="BX87" s="1612"/>
      <c r="BY87" s="1613"/>
      <c r="BZ87" s="1613"/>
      <c r="CA87" s="1613"/>
      <c r="CB87" s="1613"/>
      <c r="CC87" s="1613"/>
      <c r="CD87" s="1613"/>
      <c r="CE87" s="1613"/>
      <c r="CF87" s="1613"/>
      <c r="CG87" s="1613"/>
      <c r="CH87" s="1613"/>
      <c r="CI87" s="1613"/>
      <c r="CJ87" s="1613"/>
      <c r="CK87" s="1613"/>
      <c r="CL87" s="1613"/>
      <c r="CM87" s="1613"/>
      <c r="CN87" s="1613"/>
      <c r="CO87" s="1613"/>
      <c r="CP87" s="1613"/>
      <c r="CQ87" s="1613"/>
      <c r="CR87" s="1613"/>
      <c r="CS87" s="1613"/>
      <c r="CT87" s="1613"/>
      <c r="CU87" s="1613"/>
      <c r="CV87" s="1613"/>
      <c r="CW87" s="1613"/>
      <c r="CX87" s="1614"/>
    </row>
    <row r="88" spans="2:102" s="59" customFormat="1" ht="15" customHeight="1">
      <c r="B88" s="119"/>
      <c r="C88" s="59" t="s">
        <v>1818</v>
      </c>
      <c r="N88" s="604"/>
      <c r="P88" s="1105"/>
      <c r="Q88" s="410"/>
      <c r="S88" s="1592" t="s">
        <v>601</v>
      </c>
      <c r="T88" s="1593"/>
      <c r="U88" s="1606" t="s">
        <v>693</v>
      </c>
      <c r="V88" s="1607"/>
      <c r="W88" s="1607"/>
      <c r="X88" s="1607"/>
      <c r="Y88" s="1607"/>
      <c r="Z88" s="1607"/>
      <c r="AA88" s="1607"/>
      <c r="AB88" s="1607"/>
      <c r="AC88" s="1607"/>
      <c r="AD88" s="1607"/>
      <c r="AE88" s="1607"/>
      <c r="AF88" s="1607"/>
      <c r="AG88" s="1607"/>
      <c r="AH88" s="1607"/>
      <c r="AI88" s="1607"/>
      <c r="AJ88" s="1608"/>
      <c r="AK88" s="1597" t="s">
        <v>684</v>
      </c>
      <c r="AL88" s="1598"/>
      <c r="AM88" s="1598"/>
      <c r="AN88" s="1598"/>
      <c r="AO88" s="1598"/>
      <c r="AP88" s="1598"/>
      <c r="AQ88" s="1598"/>
      <c r="AR88" s="1598"/>
      <c r="AS88" s="1598"/>
      <c r="AT88" s="1598"/>
      <c r="AU88" s="1599"/>
      <c r="AV88" s="1594" t="s">
        <v>590</v>
      </c>
      <c r="AW88" s="1595"/>
      <c r="AX88" s="1595"/>
      <c r="AY88" s="1595"/>
      <c r="AZ88" s="1595"/>
      <c r="BA88" s="1595"/>
      <c r="BB88" s="1595"/>
      <c r="BC88" s="1595"/>
      <c r="BD88" s="1595"/>
      <c r="BE88" s="1595"/>
      <c r="BF88" s="1596"/>
      <c r="BH88" s="604"/>
      <c r="BI88" s="119"/>
      <c r="BU88" s="604"/>
      <c r="BX88" s="1589" t="s">
        <v>685</v>
      </c>
      <c r="BY88" s="1590"/>
      <c r="BZ88" s="1590"/>
      <c r="CA88" s="1590"/>
      <c r="CB88" s="1590"/>
      <c r="CC88" s="1590"/>
      <c r="CD88" s="1590"/>
      <c r="CE88" s="1590"/>
      <c r="CF88" s="1590"/>
      <c r="CG88" s="1590"/>
      <c r="CH88" s="1590"/>
      <c r="CI88" s="1590"/>
      <c r="CJ88" s="1590"/>
      <c r="CK88" s="1590"/>
      <c r="CL88" s="1590"/>
      <c r="CM88" s="1590"/>
      <c r="CN88" s="1590"/>
      <c r="CO88" s="1590"/>
      <c r="CP88" s="1590"/>
      <c r="CQ88" s="1590"/>
      <c r="CR88" s="1590"/>
      <c r="CS88" s="1590"/>
      <c r="CT88" s="1590"/>
      <c r="CU88" s="1590"/>
      <c r="CV88" s="1590"/>
      <c r="CW88" s="1590"/>
      <c r="CX88" s="1591"/>
    </row>
    <row r="89" spans="2:102" s="59" customFormat="1" ht="15" customHeight="1">
      <c r="B89" s="119"/>
      <c r="C89" s="59" t="s">
        <v>2031</v>
      </c>
      <c r="N89" s="604"/>
      <c r="P89" s="1105"/>
      <c r="T89" s="59" t="s">
        <v>686</v>
      </c>
      <c r="BH89" s="604"/>
      <c r="BI89" s="119"/>
      <c r="BU89" s="604"/>
    </row>
    <row r="90" spans="2:102" s="59" customFormat="1" ht="15" customHeight="1">
      <c r="B90" s="119"/>
      <c r="C90" s="59" t="s">
        <v>2051</v>
      </c>
      <c r="N90" s="604"/>
      <c r="P90" s="1105"/>
      <c r="U90" s="59" t="s">
        <v>687</v>
      </c>
      <c r="BH90" s="604"/>
      <c r="BI90" s="119"/>
      <c r="BU90" s="604"/>
    </row>
    <row r="91" spans="2:102" s="59" customFormat="1" ht="15" customHeight="1">
      <c r="B91" s="119"/>
      <c r="C91" s="59" t="s">
        <v>1751</v>
      </c>
      <c r="N91" s="604"/>
      <c r="P91" s="1105"/>
      <c r="U91" s="59" t="s">
        <v>688</v>
      </c>
      <c r="BH91" s="604"/>
      <c r="BI91" s="119"/>
      <c r="BU91" s="604"/>
    </row>
    <row r="92" spans="2:102" s="59" customFormat="1" ht="15" customHeight="1">
      <c r="B92" s="119"/>
      <c r="C92" s="59" t="s">
        <v>1752</v>
      </c>
      <c r="N92" s="604"/>
      <c r="P92" s="1105"/>
      <c r="R92" s="59" t="s">
        <v>2052</v>
      </c>
      <c r="BH92" s="604"/>
      <c r="BI92" s="119"/>
      <c r="BU92" s="604"/>
    </row>
    <row r="93" spans="2:102" s="886" customFormat="1" ht="15" customHeight="1">
      <c r="B93" s="888"/>
      <c r="C93" s="59" t="s">
        <v>2032</v>
      </c>
      <c r="N93" s="889"/>
      <c r="Q93" s="59"/>
      <c r="R93" s="59"/>
      <c r="S93" s="59" t="s">
        <v>2053</v>
      </c>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H93" s="889"/>
      <c r="BI93" s="888"/>
      <c r="BU93" s="889"/>
    </row>
    <row r="94" spans="2:102" s="886" customFormat="1" ht="15" customHeight="1">
      <c r="B94" s="888"/>
      <c r="C94" s="59" t="s">
        <v>2033</v>
      </c>
      <c r="D94" s="59"/>
      <c r="N94" s="889"/>
      <c r="Q94" s="59"/>
      <c r="R94" s="59"/>
      <c r="S94" s="59"/>
      <c r="T94" s="59" t="s">
        <v>2054</v>
      </c>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H94" s="889"/>
      <c r="BI94" s="888"/>
      <c r="BU94" s="889"/>
    </row>
    <row r="95" spans="2:102" s="59" customFormat="1" ht="15" customHeight="1">
      <c r="B95" s="119"/>
      <c r="C95" s="59" t="s">
        <v>1819</v>
      </c>
      <c r="N95" s="604"/>
      <c r="P95" s="1105"/>
      <c r="S95" s="59" t="s">
        <v>682</v>
      </c>
      <c r="BH95" s="604"/>
      <c r="BI95" s="119"/>
      <c r="BU95" s="604"/>
    </row>
    <row r="96" spans="2:102" s="59" customFormat="1" ht="15" customHeight="1">
      <c r="B96" s="119"/>
      <c r="C96" s="59" t="s">
        <v>2034</v>
      </c>
      <c r="N96" s="604"/>
      <c r="P96" s="1105"/>
      <c r="S96" s="1570" t="s">
        <v>38</v>
      </c>
      <c r="T96" s="1571"/>
      <c r="U96" s="1572" t="s">
        <v>593</v>
      </c>
      <c r="V96" s="1573"/>
      <c r="W96" s="1573"/>
      <c r="X96" s="1573"/>
      <c r="Y96" s="1573"/>
      <c r="Z96" s="1573"/>
      <c r="AA96" s="1573"/>
      <c r="AB96" s="1573"/>
      <c r="AC96" s="1573"/>
      <c r="AD96" s="1573"/>
      <c r="AE96" s="1573"/>
      <c r="AF96" s="1573"/>
      <c r="AG96" s="1573"/>
      <c r="AH96" s="1573"/>
      <c r="AI96" s="1573"/>
      <c r="AJ96" s="1574"/>
      <c r="AK96" s="1575" t="s">
        <v>68</v>
      </c>
      <c r="AL96" s="1576"/>
      <c r="AM96" s="1576"/>
      <c r="AN96" s="1576"/>
      <c r="AO96" s="1576"/>
      <c r="AP96" s="1576"/>
      <c r="AQ96" s="1576"/>
      <c r="AR96" s="1576"/>
      <c r="AS96" s="1576"/>
      <c r="AT96" s="1576"/>
      <c r="AU96" s="1577"/>
      <c r="AV96" s="1575" t="s">
        <v>66</v>
      </c>
      <c r="AW96" s="1576"/>
      <c r="AX96" s="1576"/>
      <c r="AY96" s="1576"/>
      <c r="AZ96" s="1576"/>
      <c r="BA96" s="1576"/>
      <c r="BB96" s="1576"/>
      <c r="BC96" s="1576"/>
      <c r="BD96" s="1576"/>
      <c r="BE96" s="1576"/>
      <c r="BF96" s="1577"/>
      <c r="BH96" s="604"/>
      <c r="BI96" s="119"/>
      <c r="BU96" s="604"/>
      <c r="BX96" s="1578" t="s">
        <v>588</v>
      </c>
      <c r="BY96" s="1579"/>
      <c r="BZ96" s="1579"/>
      <c r="CA96" s="1579"/>
      <c r="CB96" s="1579"/>
      <c r="CC96" s="1579"/>
      <c r="CD96" s="1579"/>
      <c r="CE96" s="1579"/>
      <c r="CF96" s="1579"/>
      <c r="CG96" s="1579"/>
      <c r="CH96" s="1579"/>
      <c r="CI96" s="1579"/>
      <c r="CJ96" s="1579"/>
      <c r="CK96" s="1579"/>
      <c r="CL96" s="1579"/>
      <c r="CM96" s="1579"/>
      <c r="CN96" s="1579"/>
      <c r="CO96" s="1579"/>
      <c r="CP96" s="1579"/>
      <c r="CQ96" s="1579"/>
      <c r="CR96" s="1579"/>
      <c r="CS96" s="1579"/>
      <c r="CT96" s="1579"/>
      <c r="CU96" s="1579"/>
      <c r="CV96" s="1579"/>
      <c r="CW96" s="1579"/>
      <c r="CX96" s="1580"/>
    </row>
    <row r="97" spans="2:102" s="59" customFormat="1" ht="15" customHeight="1">
      <c r="B97" s="119"/>
      <c r="C97" s="59" t="s">
        <v>2035</v>
      </c>
      <c r="N97" s="604"/>
      <c r="P97" s="1105"/>
      <c r="S97" s="1581" t="s">
        <v>10</v>
      </c>
      <c r="T97" s="1582"/>
      <c r="U97" s="1624" t="s">
        <v>694</v>
      </c>
      <c r="V97" s="1625"/>
      <c r="W97" s="1625"/>
      <c r="X97" s="1625"/>
      <c r="Y97" s="1625"/>
      <c r="Z97" s="1625"/>
      <c r="AA97" s="1625"/>
      <c r="AB97" s="1625"/>
      <c r="AC97" s="1625"/>
      <c r="AD97" s="1625"/>
      <c r="AE97" s="1625"/>
      <c r="AF97" s="1625"/>
      <c r="AG97" s="1625"/>
      <c r="AH97" s="1625"/>
      <c r="AI97" s="1625"/>
      <c r="AJ97" s="1626"/>
      <c r="AK97" s="1583" t="s">
        <v>695</v>
      </c>
      <c r="AL97" s="1584"/>
      <c r="AM97" s="1584"/>
      <c r="AN97" s="1584"/>
      <c r="AO97" s="1584"/>
      <c r="AP97" s="1584"/>
      <c r="AQ97" s="1584"/>
      <c r="AR97" s="1584"/>
      <c r="AS97" s="1584"/>
      <c r="AT97" s="1584"/>
      <c r="AU97" s="1585"/>
      <c r="AV97" s="1586" t="s">
        <v>352</v>
      </c>
      <c r="AW97" s="1587"/>
      <c r="AX97" s="1587"/>
      <c r="AY97" s="1587"/>
      <c r="AZ97" s="1587"/>
      <c r="BA97" s="1587"/>
      <c r="BB97" s="1587"/>
      <c r="BC97" s="1587"/>
      <c r="BD97" s="1587"/>
      <c r="BE97" s="1587"/>
      <c r="BF97" s="1588"/>
      <c r="BH97" s="604"/>
      <c r="BI97" s="119"/>
      <c r="BU97" s="604"/>
      <c r="BX97" s="1627" t="s">
        <v>696</v>
      </c>
      <c r="BY97" s="1628"/>
      <c r="BZ97" s="1628"/>
      <c r="CA97" s="1628"/>
      <c r="CB97" s="1628"/>
      <c r="CC97" s="1628"/>
      <c r="CD97" s="1628"/>
      <c r="CE97" s="1628"/>
      <c r="CF97" s="1628"/>
      <c r="CG97" s="1628"/>
      <c r="CH97" s="1628"/>
      <c r="CI97" s="1628"/>
      <c r="CJ97" s="1628"/>
      <c r="CK97" s="1628"/>
      <c r="CL97" s="1628"/>
      <c r="CM97" s="1628"/>
      <c r="CN97" s="1628"/>
      <c r="CO97" s="1628"/>
      <c r="CP97" s="1628"/>
      <c r="CQ97" s="1628"/>
      <c r="CR97" s="1628"/>
      <c r="CS97" s="1628"/>
      <c r="CT97" s="1628"/>
      <c r="CU97" s="1628"/>
      <c r="CV97" s="1628"/>
      <c r="CW97" s="1628"/>
      <c r="CX97" s="1629"/>
    </row>
    <row r="98" spans="2:102" s="59" customFormat="1" ht="15" customHeight="1">
      <c r="B98" s="119"/>
      <c r="C98" s="59" t="s">
        <v>2036</v>
      </c>
      <c r="N98" s="604"/>
      <c r="P98" s="1105"/>
      <c r="S98" s="1615"/>
      <c r="T98" s="1616"/>
      <c r="U98" s="1221" t="s">
        <v>697</v>
      </c>
      <c r="V98" s="1617"/>
      <c r="W98" s="1617"/>
      <c r="X98" s="1617"/>
      <c r="Y98" s="1617"/>
      <c r="Z98" s="1617"/>
      <c r="AA98" s="1617"/>
      <c r="AB98" s="1617"/>
      <c r="AC98" s="1617"/>
      <c r="AD98" s="1617"/>
      <c r="AE98" s="1617"/>
      <c r="AF98" s="1617"/>
      <c r="AG98" s="1617"/>
      <c r="AH98" s="1617"/>
      <c r="AI98" s="1617"/>
      <c r="AJ98" s="1222"/>
      <c r="AK98" s="1618"/>
      <c r="AL98" s="1619"/>
      <c r="AM98" s="1619"/>
      <c r="AN98" s="1619"/>
      <c r="AO98" s="1619"/>
      <c r="AP98" s="1619"/>
      <c r="AQ98" s="1619"/>
      <c r="AR98" s="1619"/>
      <c r="AS98" s="1619"/>
      <c r="AT98" s="1619"/>
      <c r="AU98" s="1620"/>
      <c r="AV98" s="1621"/>
      <c r="AW98" s="1622"/>
      <c r="AX98" s="1622"/>
      <c r="AY98" s="1622"/>
      <c r="AZ98" s="1622"/>
      <c r="BA98" s="1622"/>
      <c r="BB98" s="1622"/>
      <c r="BC98" s="1622"/>
      <c r="BD98" s="1622"/>
      <c r="BE98" s="1622"/>
      <c r="BF98" s="1623"/>
      <c r="BH98" s="604"/>
      <c r="BI98" s="119"/>
      <c r="BU98" s="604"/>
      <c r="BX98" s="1630"/>
      <c r="BY98" s="1631"/>
      <c r="BZ98" s="1631"/>
      <c r="CA98" s="1631"/>
      <c r="CB98" s="1631"/>
      <c r="CC98" s="1631"/>
      <c r="CD98" s="1631"/>
      <c r="CE98" s="1631"/>
      <c r="CF98" s="1631"/>
      <c r="CG98" s="1631"/>
      <c r="CH98" s="1631"/>
      <c r="CI98" s="1631"/>
      <c r="CJ98" s="1631"/>
      <c r="CK98" s="1631"/>
      <c r="CL98" s="1631"/>
      <c r="CM98" s="1631"/>
      <c r="CN98" s="1631"/>
      <c r="CO98" s="1631"/>
      <c r="CP98" s="1631"/>
      <c r="CQ98" s="1631"/>
      <c r="CR98" s="1631"/>
      <c r="CS98" s="1631"/>
      <c r="CT98" s="1631"/>
      <c r="CU98" s="1631"/>
      <c r="CV98" s="1631"/>
      <c r="CW98" s="1631"/>
      <c r="CX98" s="1632"/>
    </row>
    <row r="99" spans="2:102" s="59" customFormat="1" ht="15" customHeight="1">
      <c r="B99" s="119"/>
      <c r="C99" s="59" t="s">
        <v>1753</v>
      </c>
      <c r="N99" s="604"/>
      <c r="P99" s="1105"/>
      <c r="S99" s="1592" t="s">
        <v>601</v>
      </c>
      <c r="T99" s="1593"/>
      <c r="U99" s="1633" t="s">
        <v>698</v>
      </c>
      <c r="V99" s="1634"/>
      <c r="W99" s="1634"/>
      <c r="X99" s="1634"/>
      <c r="Y99" s="1634"/>
      <c r="Z99" s="1634"/>
      <c r="AA99" s="1634"/>
      <c r="AB99" s="1634"/>
      <c r="AC99" s="1634"/>
      <c r="AD99" s="1634"/>
      <c r="AE99" s="1634"/>
      <c r="AF99" s="1634"/>
      <c r="AG99" s="1634"/>
      <c r="AH99" s="1634"/>
      <c r="AI99" s="1634"/>
      <c r="AJ99" s="1635"/>
      <c r="AK99" s="1597" t="s">
        <v>699</v>
      </c>
      <c r="AL99" s="1598"/>
      <c r="AM99" s="1598"/>
      <c r="AN99" s="1598"/>
      <c r="AO99" s="1598"/>
      <c r="AP99" s="1598"/>
      <c r="AQ99" s="1598"/>
      <c r="AR99" s="1598"/>
      <c r="AS99" s="1598"/>
      <c r="AT99" s="1598"/>
      <c r="AU99" s="1599"/>
      <c r="AV99" s="1594" t="s">
        <v>352</v>
      </c>
      <c r="AW99" s="1595"/>
      <c r="AX99" s="1595"/>
      <c r="AY99" s="1595"/>
      <c r="AZ99" s="1595"/>
      <c r="BA99" s="1595"/>
      <c r="BB99" s="1595"/>
      <c r="BC99" s="1595"/>
      <c r="BD99" s="1595"/>
      <c r="BE99" s="1595"/>
      <c r="BF99" s="1596"/>
      <c r="BH99" s="604"/>
      <c r="BI99" s="119"/>
      <c r="BU99" s="604"/>
      <c r="BX99" s="1636" t="s">
        <v>700</v>
      </c>
      <c r="BY99" s="1637"/>
      <c r="BZ99" s="1637"/>
      <c r="CA99" s="1637"/>
      <c r="CB99" s="1637"/>
      <c r="CC99" s="1637"/>
      <c r="CD99" s="1637"/>
      <c r="CE99" s="1637"/>
      <c r="CF99" s="1637"/>
      <c r="CG99" s="1637"/>
      <c r="CH99" s="1637"/>
      <c r="CI99" s="1637"/>
      <c r="CJ99" s="1637"/>
      <c r="CK99" s="1637"/>
      <c r="CL99" s="1637"/>
      <c r="CM99" s="1637"/>
      <c r="CN99" s="1637"/>
      <c r="CO99" s="1637"/>
      <c r="CP99" s="1637"/>
      <c r="CQ99" s="1637"/>
      <c r="CR99" s="1637"/>
      <c r="CS99" s="1637"/>
      <c r="CT99" s="1637"/>
      <c r="CU99" s="1637"/>
      <c r="CV99" s="1637"/>
      <c r="CW99" s="1637"/>
      <c r="CX99" s="1638"/>
    </row>
    <row r="100" spans="2:102" s="59" customFormat="1" ht="15" customHeight="1">
      <c r="B100" s="119"/>
      <c r="C100" s="59" t="s">
        <v>587</v>
      </c>
      <c r="N100" s="604"/>
      <c r="P100" s="1105"/>
      <c r="Q100" s="410"/>
      <c r="S100" s="1592" t="s">
        <v>637</v>
      </c>
      <c r="T100" s="1593"/>
      <c r="U100" s="1606" t="s">
        <v>693</v>
      </c>
      <c r="V100" s="1607"/>
      <c r="W100" s="1607"/>
      <c r="X100" s="1607"/>
      <c r="Y100" s="1607"/>
      <c r="Z100" s="1607"/>
      <c r="AA100" s="1607"/>
      <c r="AB100" s="1607"/>
      <c r="AC100" s="1607"/>
      <c r="AD100" s="1607"/>
      <c r="AE100" s="1607"/>
      <c r="AF100" s="1607"/>
      <c r="AG100" s="1607"/>
      <c r="AH100" s="1607"/>
      <c r="AI100" s="1607"/>
      <c r="AJ100" s="1608"/>
      <c r="AK100" s="1597" t="s">
        <v>684</v>
      </c>
      <c r="AL100" s="1598"/>
      <c r="AM100" s="1598"/>
      <c r="AN100" s="1598"/>
      <c r="AO100" s="1598"/>
      <c r="AP100" s="1598"/>
      <c r="AQ100" s="1598"/>
      <c r="AR100" s="1598"/>
      <c r="AS100" s="1598"/>
      <c r="AT100" s="1598"/>
      <c r="AU100" s="1599"/>
      <c r="AV100" s="1594" t="s">
        <v>590</v>
      </c>
      <c r="AW100" s="1595"/>
      <c r="AX100" s="1595"/>
      <c r="AY100" s="1595"/>
      <c r="AZ100" s="1595"/>
      <c r="BA100" s="1595"/>
      <c r="BB100" s="1595"/>
      <c r="BC100" s="1595"/>
      <c r="BD100" s="1595"/>
      <c r="BE100" s="1595"/>
      <c r="BF100" s="1596"/>
      <c r="BH100" s="604"/>
      <c r="BI100" s="119"/>
      <c r="BU100" s="604"/>
      <c r="BX100" s="1589" t="s">
        <v>685</v>
      </c>
      <c r="BY100" s="1590"/>
      <c r="BZ100" s="1590"/>
      <c r="CA100" s="1590"/>
      <c r="CB100" s="1590"/>
      <c r="CC100" s="1590"/>
      <c r="CD100" s="1590"/>
      <c r="CE100" s="1590"/>
      <c r="CF100" s="1590"/>
      <c r="CG100" s="1590"/>
      <c r="CH100" s="1590"/>
      <c r="CI100" s="1590"/>
      <c r="CJ100" s="1590"/>
      <c r="CK100" s="1590"/>
      <c r="CL100" s="1590"/>
      <c r="CM100" s="1590"/>
      <c r="CN100" s="1590"/>
      <c r="CO100" s="1590"/>
      <c r="CP100" s="1590"/>
      <c r="CQ100" s="1590"/>
      <c r="CR100" s="1590"/>
      <c r="CS100" s="1590"/>
      <c r="CT100" s="1590"/>
      <c r="CU100" s="1590"/>
      <c r="CV100" s="1590"/>
      <c r="CW100" s="1590"/>
      <c r="CX100" s="1591"/>
    </row>
    <row r="101" spans="2:102" s="59" customFormat="1" ht="15" customHeight="1">
      <c r="B101" s="119"/>
      <c r="C101" s="59" t="s">
        <v>597</v>
      </c>
      <c r="N101" s="604"/>
      <c r="P101" s="1105"/>
      <c r="T101" s="59" t="s">
        <v>686</v>
      </c>
      <c r="BH101" s="604"/>
      <c r="BI101" s="119"/>
      <c r="BU101" s="604"/>
    </row>
    <row r="102" spans="2:102" s="59" customFormat="1" ht="15" customHeight="1">
      <c r="B102" s="119"/>
      <c r="C102" s="59" t="s">
        <v>598</v>
      </c>
      <c r="N102" s="604"/>
      <c r="P102" s="1105"/>
      <c r="U102" s="59" t="s">
        <v>687</v>
      </c>
      <c r="BH102" s="604"/>
      <c r="BI102" s="119"/>
      <c r="BU102" s="604"/>
    </row>
    <row r="103" spans="2:102" s="59" customFormat="1" ht="15" customHeight="1">
      <c r="B103" s="119"/>
      <c r="C103" s="59" t="s">
        <v>349</v>
      </c>
      <c r="N103" s="604"/>
      <c r="P103" s="1105"/>
      <c r="U103" s="59" t="s">
        <v>688</v>
      </c>
      <c r="BH103" s="604"/>
      <c r="BI103" s="119"/>
      <c r="BU103" s="604"/>
    </row>
    <row r="104" spans="2:102" s="59" customFormat="1" ht="15" customHeight="1">
      <c r="B104" s="119"/>
      <c r="C104" s="59" t="s">
        <v>350</v>
      </c>
      <c r="N104" s="604"/>
      <c r="P104" s="1105"/>
      <c r="R104" s="59" t="s">
        <v>2055</v>
      </c>
      <c r="BH104" s="604"/>
      <c r="BI104" s="119"/>
      <c r="BU104" s="604"/>
    </row>
    <row r="105" spans="2:102" s="886" customFormat="1" ht="15" customHeight="1">
      <c r="B105" s="888"/>
      <c r="C105" s="59" t="s">
        <v>2037</v>
      </c>
      <c r="N105" s="889"/>
      <c r="Q105" s="59"/>
      <c r="R105" s="59"/>
      <c r="S105" s="59" t="s">
        <v>2056</v>
      </c>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H105" s="889"/>
      <c r="BI105" s="888"/>
      <c r="BU105" s="889"/>
    </row>
    <row r="106" spans="2:102" s="886" customFormat="1" ht="15" customHeight="1">
      <c r="B106" s="888"/>
      <c r="C106" s="59" t="s">
        <v>622</v>
      </c>
      <c r="N106" s="889"/>
      <c r="Q106" s="59"/>
      <c r="R106" s="59"/>
      <c r="S106" s="59"/>
      <c r="T106" s="59" t="s">
        <v>2054</v>
      </c>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H106" s="889"/>
      <c r="BI106" s="888"/>
      <c r="BU106" s="889"/>
    </row>
    <row r="107" spans="2:102" s="59" customFormat="1" ht="15" customHeight="1">
      <c r="B107" s="119"/>
      <c r="C107" s="59" t="s">
        <v>1754</v>
      </c>
      <c r="N107" s="604"/>
      <c r="P107" s="1105"/>
      <c r="S107" s="59" t="s">
        <v>682</v>
      </c>
      <c r="BH107" s="604"/>
      <c r="BI107" s="119"/>
      <c r="BU107" s="604"/>
    </row>
    <row r="108" spans="2:102" s="59" customFormat="1" ht="15" customHeight="1">
      <c r="B108" s="119"/>
      <c r="C108" s="59" t="s">
        <v>1411</v>
      </c>
      <c r="N108" s="604"/>
      <c r="P108" s="1105"/>
      <c r="S108" s="1570" t="s">
        <v>38</v>
      </c>
      <c r="T108" s="1571"/>
      <c r="U108" s="1572" t="s">
        <v>593</v>
      </c>
      <c r="V108" s="1573"/>
      <c r="W108" s="1573"/>
      <c r="X108" s="1573"/>
      <c r="Y108" s="1573"/>
      <c r="Z108" s="1573"/>
      <c r="AA108" s="1573"/>
      <c r="AB108" s="1573"/>
      <c r="AC108" s="1573"/>
      <c r="AD108" s="1573"/>
      <c r="AE108" s="1573"/>
      <c r="AF108" s="1573"/>
      <c r="AG108" s="1573"/>
      <c r="AH108" s="1573"/>
      <c r="AI108" s="1573"/>
      <c r="AJ108" s="1574"/>
      <c r="AK108" s="1575" t="s">
        <v>68</v>
      </c>
      <c r="AL108" s="1576"/>
      <c r="AM108" s="1576"/>
      <c r="AN108" s="1576"/>
      <c r="AO108" s="1576"/>
      <c r="AP108" s="1576"/>
      <c r="AQ108" s="1576"/>
      <c r="AR108" s="1576"/>
      <c r="AS108" s="1576"/>
      <c r="AT108" s="1576"/>
      <c r="AU108" s="1577"/>
      <c r="AV108" s="1575" t="s">
        <v>66</v>
      </c>
      <c r="AW108" s="1576"/>
      <c r="AX108" s="1576"/>
      <c r="AY108" s="1576"/>
      <c r="AZ108" s="1576"/>
      <c r="BA108" s="1576"/>
      <c r="BB108" s="1576"/>
      <c r="BC108" s="1576"/>
      <c r="BD108" s="1576"/>
      <c r="BE108" s="1576"/>
      <c r="BF108" s="1577"/>
      <c r="BH108" s="604"/>
      <c r="BI108" s="119"/>
      <c r="BU108" s="604"/>
      <c r="BX108" s="1578" t="s">
        <v>588</v>
      </c>
      <c r="BY108" s="1579"/>
      <c r="BZ108" s="1579"/>
      <c r="CA108" s="1579"/>
      <c r="CB108" s="1579"/>
      <c r="CC108" s="1579"/>
      <c r="CD108" s="1579"/>
      <c r="CE108" s="1579"/>
      <c r="CF108" s="1579"/>
      <c r="CG108" s="1579"/>
      <c r="CH108" s="1579"/>
      <c r="CI108" s="1579"/>
      <c r="CJ108" s="1579"/>
      <c r="CK108" s="1579"/>
      <c r="CL108" s="1579"/>
      <c r="CM108" s="1579"/>
      <c r="CN108" s="1579"/>
      <c r="CO108" s="1579"/>
      <c r="CP108" s="1579"/>
      <c r="CQ108" s="1579"/>
      <c r="CR108" s="1579"/>
      <c r="CS108" s="1579"/>
      <c r="CT108" s="1579"/>
      <c r="CU108" s="1579"/>
      <c r="CV108" s="1579"/>
      <c r="CW108" s="1579"/>
      <c r="CX108" s="1580"/>
    </row>
    <row r="109" spans="2:102" s="59" customFormat="1" ht="15" customHeight="1">
      <c r="B109" s="119"/>
      <c r="C109" s="59" t="s">
        <v>1814</v>
      </c>
      <c r="N109" s="604"/>
      <c r="P109" s="1105"/>
      <c r="S109" s="1581" t="s">
        <v>10</v>
      </c>
      <c r="T109" s="1582"/>
      <c r="U109" s="1624" t="s">
        <v>694</v>
      </c>
      <c r="V109" s="1625"/>
      <c r="W109" s="1625"/>
      <c r="X109" s="1625"/>
      <c r="Y109" s="1625"/>
      <c r="Z109" s="1625"/>
      <c r="AA109" s="1625"/>
      <c r="AB109" s="1625"/>
      <c r="AC109" s="1625"/>
      <c r="AD109" s="1625"/>
      <c r="AE109" s="1625"/>
      <c r="AF109" s="1625"/>
      <c r="AG109" s="1625"/>
      <c r="AH109" s="1625"/>
      <c r="AI109" s="1625"/>
      <c r="AJ109" s="1626"/>
      <c r="AK109" s="1583" t="s">
        <v>695</v>
      </c>
      <c r="AL109" s="1584"/>
      <c r="AM109" s="1584"/>
      <c r="AN109" s="1584"/>
      <c r="AO109" s="1584"/>
      <c r="AP109" s="1584"/>
      <c r="AQ109" s="1584"/>
      <c r="AR109" s="1584"/>
      <c r="AS109" s="1584"/>
      <c r="AT109" s="1584"/>
      <c r="AU109" s="1585"/>
      <c r="AV109" s="1586" t="s">
        <v>352</v>
      </c>
      <c r="AW109" s="1587"/>
      <c r="AX109" s="1587"/>
      <c r="AY109" s="1587"/>
      <c r="AZ109" s="1587"/>
      <c r="BA109" s="1587"/>
      <c r="BB109" s="1587"/>
      <c r="BC109" s="1587"/>
      <c r="BD109" s="1587"/>
      <c r="BE109" s="1587"/>
      <c r="BF109" s="1588"/>
      <c r="BH109" s="604"/>
      <c r="BI109" s="119"/>
      <c r="BU109" s="604"/>
      <c r="BX109" s="1609" t="s">
        <v>701</v>
      </c>
      <c r="BY109" s="1610"/>
      <c r="BZ109" s="1610"/>
      <c r="CA109" s="1610"/>
      <c r="CB109" s="1610"/>
      <c r="CC109" s="1610"/>
      <c r="CD109" s="1610"/>
      <c r="CE109" s="1610"/>
      <c r="CF109" s="1610"/>
      <c r="CG109" s="1610"/>
      <c r="CH109" s="1610"/>
      <c r="CI109" s="1610"/>
      <c r="CJ109" s="1610"/>
      <c r="CK109" s="1610"/>
      <c r="CL109" s="1610"/>
      <c r="CM109" s="1610"/>
      <c r="CN109" s="1610"/>
      <c r="CO109" s="1610"/>
      <c r="CP109" s="1610"/>
      <c r="CQ109" s="1610"/>
      <c r="CR109" s="1610"/>
      <c r="CS109" s="1610"/>
      <c r="CT109" s="1610"/>
      <c r="CU109" s="1610"/>
      <c r="CV109" s="1610"/>
      <c r="CW109" s="1610"/>
      <c r="CX109" s="1611"/>
    </row>
    <row r="110" spans="2:102" s="59" customFormat="1" ht="15" customHeight="1">
      <c r="B110" s="119"/>
      <c r="C110" s="59" t="s">
        <v>2046</v>
      </c>
      <c r="N110" s="604"/>
      <c r="P110" s="1105"/>
      <c r="S110" s="1615"/>
      <c r="T110" s="1616"/>
      <c r="U110" s="1221" t="s">
        <v>697</v>
      </c>
      <c r="V110" s="1617"/>
      <c r="W110" s="1617"/>
      <c r="X110" s="1617"/>
      <c r="Y110" s="1617"/>
      <c r="Z110" s="1617"/>
      <c r="AA110" s="1617"/>
      <c r="AB110" s="1617"/>
      <c r="AC110" s="1617"/>
      <c r="AD110" s="1617"/>
      <c r="AE110" s="1617"/>
      <c r="AF110" s="1617"/>
      <c r="AG110" s="1617"/>
      <c r="AH110" s="1617"/>
      <c r="AI110" s="1617"/>
      <c r="AJ110" s="1222"/>
      <c r="AK110" s="1618"/>
      <c r="AL110" s="1619"/>
      <c r="AM110" s="1619"/>
      <c r="AN110" s="1619"/>
      <c r="AO110" s="1619"/>
      <c r="AP110" s="1619"/>
      <c r="AQ110" s="1619"/>
      <c r="AR110" s="1619"/>
      <c r="AS110" s="1619"/>
      <c r="AT110" s="1619"/>
      <c r="AU110" s="1620"/>
      <c r="AV110" s="1621"/>
      <c r="AW110" s="1622"/>
      <c r="AX110" s="1622"/>
      <c r="AY110" s="1622"/>
      <c r="AZ110" s="1622"/>
      <c r="BA110" s="1622"/>
      <c r="BB110" s="1622"/>
      <c r="BC110" s="1622"/>
      <c r="BD110" s="1622"/>
      <c r="BE110" s="1622"/>
      <c r="BF110" s="1623"/>
      <c r="BH110" s="604"/>
      <c r="BI110" s="119"/>
      <c r="BU110" s="604"/>
      <c r="BX110" s="1612"/>
      <c r="BY110" s="1613"/>
      <c r="BZ110" s="1613"/>
      <c r="CA110" s="1613"/>
      <c r="CB110" s="1613"/>
      <c r="CC110" s="1613"/>
      <c r="CD110" s="1613"/>
      <c r="CE110" s="1613"/>
      <c r="CF110" s="1613"/>
      <c r="CG110" s="1613"/>
      <c r="CH110" s="1613"/>
      <c r="CI110" s="1613"/>
      <c r="CJ110" s="1613"/>
      <c r="CK110" s="1613"/>
      <c r="CL110" s="1613"/>
      <c r="CM110" s="1613"/>
      <c r="CN110" s="1613"/>
      <c r="CO110" s="1613"/>
      <c r="CP110" s="1613"/>
      <c r="CQ110" s="1613"/>
      <c r="CR110" s="1613"/>
      <c r="CS110" s="1613"/>
      <c r="CT110" s="1613"/>
      <c r="CU110" s="1613"/>
      <c r="CV110" s="1613"/>
      <c r="CW110" s="1613"/>
      <c r="CX110" s="1614"/>
    </row>
    <row r="111" spans="2:102" s="59" customFormat="1" ht="15" customHeight="1">
      <c r="B111" s="119"/>
      <c r="N111" s="604"/>
      <c r="P111" s="1105"/>
      <c r="S111" s="1581" t="s">
        <v>601</v>
      </c>
      <c r="T111" s="1582"/>
      <c r="U111" s="1624" t="s">
        <v>702</v>
      </c>
      <c r="V111" s="1625"/>
      <c r="W111" s="1625"/>
      <c r="X111" s="1625"/>
      <c r="Y111" s="1625"/>
      <c r="Z111" s="1625"/>
      <c r="AA111" s="1625"/>
      <c r="AB111" s="1625"/>
      <c r="AC111" s="1625"/>
      <c r="AD111" s="1625"/>
      <c r="AE111" s="1625"/>
      <c r="AF111" s="1625"/>
      <c r="AG111" s="1625"/>
      <c r="AH111" s="1625"/>
      <c r="AI111" s="1625"/>
      <c r="AJ111" s="1626"/>
      <c r="AK111" s="1583" t="s">
        <v>703</v>
      </c>
      <c r="AL111" s="1584"/>
      <c r="AM111" s="1584"/>
      <c r="AN111" s="1584"/>
      <c r="AO111" s="1584"/>
      <c r="AP111" s="1584"/>
      <c r="AQ111" s="1584"/>
      <c r="AR111" s="1584"/>
      <c r="AS111" s="1584"/>
      <c r="AT111" s="1584"/>
      <c r="AU111" s="1585"/>
      <c r="AV111" s="1586" t="s">
        <v>352</v>
      </c>
      <c r="AW111" s="1587"/>
      <c r="AX111" s="1587"/>
      <c r="AY111" s="1587"/>
      <c r="AZ111" s="1587"/>
      <c r="BA111" s="1587"/>
      <c r="BB111" s="1587"/>
      <c r="BC111" s="1587"/>
      <c r="BD111" s="1587"/>
      <c r="BE111" s="1587"/>
      <c r="BF111" s="1588"/>
      <c r="BH111" s="604"/>
      <c r="BI111" s="119"/>
      <c r="BU111" s="604"/>
      <c r="BX111" s="1627" t="s">
        <v>704</v>
      </c>
      <c r="BY111" s="1628"/>
      <c r="BZ111" s="1628"/>
      <c r="CA111" s="1628"/>
      <c r="CB111" s="1628"/>
      <c r="CC111" s="1628"/>
      <c r="CD111" s="1628"/>
      <c r="CE111" s="1628"/>
      <c r="CF111" s="1628"/>
      <c r="CG111" s="1628"/>
      <c r="CH111" s="1628"/>
      <c r="CI111" s="1628"/>
      <c r="CJ111" s="1628"/>
      <c r="CK111" s="1628"/>
      <c r="CL111" s="1628"/>
      <c r="CM111" s="1628"/>
      <c r="CN111" s="1628"/>
      <c r="CO111" s="1628"/>
      <c r="CP111" s="1628"/>
      <c r="CQ111" s="1628"/>
      <c r="CR111" s="1628"/>
      <c r="CS111" s="1628"/>
      <c r="CT111" s="1628"/>
      <c r="CU111" s="1628"/>
      <c r="CV111" s="1628"/>
      <c r="CW111" s="1628"/>
      <c r="CX111" s="1629"/>
    </row>
    <row r="112" spans="2:102" s="59" customFormat="1" ht="15" customHeight="1">
      <c r="B112" s="119"/>
      <c r="N112" s="604"/>
      <c r="P112" s="1105"/>
      <c r="S112" s="1642"/>
      <c r="T112" s="1643"/>
      <c r="U112" s="1644" t="s">
        <v>2057</v>
      </c>
      <c r="V112" s="1645"/>
      <c r="W112" s="1645"/>
      <c r="X112" s="1645"/>
      <c r="Y112" s="1645"/>
      <c r="Z112" s="1645"/>
      <c r="AA112" s="1645"/>
      <c r="AB112" s="1645"/>
      <c r="AC112" s="1645"/>
      <c r="AD112" s="1645"/>
      <c r="AE112" s="1645"/>
      <c r="AF112" s="1645"/>
      <c r="AG112" s="1645"/>
      <c r="AH112" s="1645"/>
      <c r="AI112" s="1645"/>
      <c r="AJ112" s="1646"/>
      <c r="AK112" s="1647"/>
      <c r="AL112" s="1648"/>
      <c r="AM112" s="1648"/>
      <c r="AN112" s="1648"/>
      <c r="AO112" s="1648"/>
      <c r="AP112" s="1648"/>
      <c r="AQ112" s="1648"/>
      <c r="AR112" s="1648"/>
      <c r="AS112" s="1648"/>
      <c r="AT112" s="1648"/>
      <c r="AU112" s="1649"/>
      <c r="AV112" s="1647"/>
      <c r="AW112" s="1648"/>
      <c r="AX112" s="1648"/>
      <c r="AY112" s="1648"/>
      <c r="AZ112" s="1648"/>
      <c r="BA112" s="1648"/>
      <c r="BB112" s="1648"/>
      <c r="BC112" s="1648"/>
      <c r="BD112" s="1648"/>
      <c r="BE112" s="1648"/>
      <c r="BF112" s="1649"/>
      <c r="BH112" s="604"/>
      <c r="BI112" s="119"/>
      <c r="BU112" s="604"/>
      <c r="BX112" s="1639"/>
      <c r="BY112" s="1640"/>
      <c r="BZ112" s="1640"/>
      <c r="CA112" s="1640"/>
      <c r="CB112" s="1640"/>
      <c r="CC112" s="1640"/>
      <c r="CD112" s="1640"/>
      <c r="CE112" s="1640"/>
      <c r="CF112" s="1640"/>
      <c r="CG112" s="1640"/>
      <c r="CH112" s="1640"/>
      <c r="CI112" s="1640"/>
      <c r="CJ112" s="1640"/>
      <c r="CK112" s="1640"/>
      <c r="CL112" s="1640"/>
      <c r="CM112" s="1640"/>
      <c r="CN112" s="1640"/>
      <c r="CO112" s="1640"/>
      <c r="CP112" s="1640"/>
      <c r="CQ112" s="1640"/>
      <c r="CR112" s="1640"/>
      <c r="CS112" s="1640"/>
      <c r="CT112" s="1640"/>
      <c r="CU112" s="1640"/>
      <c r="CV112" s="1640"/>
      <c r="CW112" s="1640"/>
      <c r="CX112" s="1641"/>
    </row>
    <row r="113" spans="2:103" s="59" customFormat="1" ht="15" customHeight="1">
      <c r="B113" s="119"/>
      <c r="N113" s="604"/>
      <c r="P113" s="1105"/>
      <c r="S113" s="1615"/>
      <c r="T113" s="1616"/>
      <c r="U113" s="1221" t="s">
        <v>705</v>
      </c>
      <c r="V113" s="1617"/>
      <c r="W113" s="1617"/>
      <c r="X113" s="1617"/>
      <c r="Y113" s="1617"/>
      <c r="Z113" s="1617"/>
      <c r="AA113" s="1617"/>
      <c r="AB113" s="1617"/>
      <c r="AC113" s="1617"/>
      <c r="AD113" s="1617"/>
      <c r="AE113" s="1617"/>
      <c r="AF113" s="1617"/>
      <c r="AG113" s="1617"/>
      <c r="AH113" s="1617"/>
      <c r="AI113" s="1617"/>
      <c r="AJ113" s="1222"/>
      <c r="AK113" s="1618"/>
      <c r="AL113" s="1619"/>
      <c r="AM113" s="1619"/>
      <c r="AN113" s="1619"/>
      <c r="AO113" s="1619"/>
      <c r="AP113" s="1619"/>
      <c r="AQ113" s="1619"/>
      <c r="AR113" s="1619"/>
      <c r="AS113" s="1619"/>
      <c r="AT113" s="1619"/>
      <c r="AU113" s="1620"/>
      <c r="AV113" s="1621"/>
      <c r="AW113" s="1622"/>
      <c r="AX113" s="1622"/>
      <c r="AY113" s="1622"/>
      <c r="AZ113" s="1622"/>
      <c r="BA113" s="1622"/>
      <c r="BB113" s="1622"/>
      <c r="BC113" s="1622"/>
      <c r="BD113" s="1622"/>
      <c r="BE113" s="1622"/>
      <c r="BF113" s="1623"/>
      <c r="BH113" s="604"/>
      <c r="BI113" s="119"/>
      <c r="BU113" s="604"/>
      <c r="BX113" s="1630"/>
      <c r="BY113" s="1631"/>
      <c r="BZ113" s="1631"/>
      <c r="CA113" s="1631"/>
      <c r="CB113" s="1631"/>
      <c r="CC113" s="1631"/>
      <c r="CD113" s="1631"/>
      <c r="CE113" s="1631"/>
      <c r="CF113" s="1631"/>
      <c r="CG113" s="1631"/>
      <c r="CH113" s="1631"/>
      <c r="CI113" s="1631"/>
      <c r="CJ113" s="1631"/>
      <c r="CK113" s="1631"/>
      <c r="CL113" s="1631"/>
      <c r="CM113" s="1631"/>
      <c r="CN113" s="1631"/>
      <c r="CO113" s="1631"/>
      <c r="CP113" s="1631"/>
      <c r="CQ113" s="1631"/>
      <c r="CR113" s="1631"/>
      <c r="CS113" s="1631"/>
      <c r="CT113" s="1631"/>
      <c r="CU113" s="1631"/>
      <c r="CV113" s="1631"/>
      <c r="CW113" s="1631"/>
      <c r="CX113" s="1632"/>
    </row>
    <row r="114" spans="2:103" s="59" customFormat="1" ht="15" customHeight="1">
      <c r="B114" s="119"/>
      <c r="N114" s="604"/>
      <c r="P114" s="1105"/>
      <c r="Q114" s="410"/>
      <c r="S114" s="1592" t="s">
        <v>637</v>
      </c>
      <c r="T114" s="1593"/>
      <c r="U114" s="1606" t="s">
        <v>693</v>
      </c>
      <c r="V114" s="1607"/>
      <c r="W114" s="1607"/>
      <c r="X114" s="1607"/>
      <c r="Y114" s="1607"/>
      <c r="Z114" s="1607"/>
      <c r="AA114" s="1607"/>
      <c r="AB114" s="1607"/>
      <c r="AC114" s="1607"/>
      <c r="AD114" s="1607"/>
      <c r="AE114" s="1607"/>
      <c r="AF114" s="1607"/>
      <c r="AG114" s="1607"/>
      <c r="AH114" s="1607"/>
      <c r="AI114" s="1607"/>
      <c r="AJ114" s="1608"/>
      <c r="AK114" s="1597" t="s">
        <v>684</v>
      </c>
      <c r="AL114" s="1598"/>
      <c r="AM114" s="1598"/>
      <c r="AN114" s="1598"/>
      <c r="AO114" s="1598"/>
      <c r="AP114" s="1598"/>
      <c r="AQ114" s="1598"/>
      <c r="AR114" s="1598"/>
      <c r="AS114" s="1598"/>
      <c r="AT114" s="1598"/>
      <c r="AU114" s="1599"/>
      <c r="AV114" s="1594" t="s">
        <v>590</v>
      </c>
      <c r="AW114" s="1595"/>
      <c r="AX114" s="1595"/>
      <c r="AY114" s="1595"/>
      <c r="AZ114" s="1595"/>
      <c r="BA114" s="1595"/>
      <c r="BB114" s="1595"/>
      <c r="BC114" s="1595"/>
      <c r="BD114" s="1595"/>
      <c r="BE114" s="1595"/>
      <c r="BF114" s="1596"/>
      <c r="BH114" s="604"/>
      <c r="BI114" s="119"/>
      <c r="BU114" s="604"/>
      <c r="BX114" s="1589" t="s">
        <v>685</v>
      </c>
      <c r="BY114" s="1590"/>
      <c r="BZ114" s="1590"/>
      <c r="CA114" s="1590"/>
      <c r="CB114" s="1590"/>
      <c r="CC114" s="1590"/>
      <c r="CD114" s="1590"/>
      <c r="CE114" s="1590"/>
      <c r="CF114" s="1590"/>
      <c r="CG114" s="1590"/>
      <c r="CH114" s="1590"/>
      <c r="CI114" s="1590"/>
      <c r="CJ114" s="1590"/>
      <c r="CK114" s="1590"/>
      <c r="CL114" s="1590"/>
      <c r="CM114" s="1590"/>
      <c r="CN114" s="1590"/>
      <c r="CO114" s="1590"/>
      <c r="CP114" s="1590"/>
      <c r="CQ114" s="1590"/>
      <c r="CR114" s="1590"/>
      <c r="CS114" s="1590"/>
      <c r="CT114" s="1590"/>
      <c r="CU114" s="1590"/>
      <c r="CV114" s="1590"/>
      <c r="CW114" s="1590"/>
      <c r="CX114" s="1591"/>
    </row>
    <row r="115" spans="2:103" s="59" customFormat="1" ht="15" customHeight="1">
      <c r="B115" s="119"/>
      <c r="N115" s="604"/>
      <c r="P115" s="1105"/>
      <c r="T115" s="59" t="s">
        <v>686</v>
      </c>
      <c r="BH115" s="604"/>
      <c r="BI115" s="119"/>
      <c r="BU115" s="604"/>
    </row>
    <row r="116" spans="2:103" s="59" customFormat="1" ht="15" customHeight="1">
      <c r="B116" s="119"/>
      <c r="N116" s="604"/>
      <c r="P116" s="1105"/>
      <c r="U116" s="59" t="s">
        <v>687</v>
      </c>
      <c r="BH116" s="604"/>
      <c r="BI116" s="119"/>
      <c r="BU116" s="604"/>
    </row>
    <row r="117" spans="2:103" s="59" customFormat="1" ht="15" customHeight="1">
      <c r="B117" s="119"/>
      <c r="C117" s="887"/>
      <c r="N117" s="604"/>
      <c r="P117" s="1105"/>
      <c r="U117" s="59" t="s">
        <v>688</v>
      </c>
      <c r="BH117" s="604"/>
      <c r="BI117" s="119"/>
      <c r="BU117" s="604"/>
    </row>
    <row r="118" spans="2:103" s="59" customFormat="1" ht="15" customHeight="1">
      <c r="B118" s="119"/>
      <c r="N118" s="604"/>
      <c r="P118" s="1105"/>
      <c r="R118" s="59" t="s">
        <v>2058</v>
      </c>
      <c r="BH118" s="604"/>
      <c r="BI118" s="119"/>
      <c r="BU118" s="604"/>
    </row>
    <row r="119" spans="2:103" s="886" customFormat="1" ht="15" customHeight="1">
      <c r="B119" s="888"/>
      <c r="N119" s="889"/>
      <c r="Q119" s="59"/>
      <c r="R119" s="59"/>
      <c r="S119" s="59" t="s">
        <v>2059</v>
      </c>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H119" s="889"/>
      <c r="BI119" s="888"/>
      <c r="BU119" s="889"/>
    </row>
    <row r="120" spans="2:103" s="886" customFormat="1" ht="15" customHeight="1">
      <c r="B120" s="888"/>
      <c r="N120" s="889"/>
      <c r="Q120" s="59"/>
      <c r="R120" s="59"/>
      <c r="S120" s="59"/>
      <c r="T120" s="59" t="s">
        <v>1820</v>
      </c>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H120" s="889"/>
      <c r="BI120" s="888"/>
      <c r="BU120" s="889"/>
    </row>
    <row r="121" spans="2:103" s="59" customFormat="1" ht="15" customHeight="1">
      <c r="B121" s="119"/>
      <c r="N121" s="604"/>
      <c r="P121" s="1105"/>
      <c r="S121" s="59" t="s">
        <v>682</v>
      </c>
      <c r="BH121" s="604"/>
      <c r="BI121" s="119"/>
      <c r="BU121" s="604"/>
    </row>
    <row r="122" spans="2:103" s="59" customFormat="1" ht="15" customHeight="1">
      <c r="B122" s="119"/>
      <c r="N122" s="604"/>
      <c r="P122" s="1105"/>
      <c r="S122" s="1570" t="s">
        <v>38</v>
      </c>
      <c r="T122" s="1571"/>
      <c r="U122" s="1572" t="s">
        <v>593</v>
      </c>
      <c r="V122" s="1573"/>
      <c r="W122" s="1573"/>
      <c r="X122" s="1573"/>
      <c r="Y122" s="1573"/>
      <c r="Z122" s="1573"/>
      <c r="AA122" s="1573"/>
      <c r="AB122" s="1573"/>
      <c r="AC122" s="1573"/>
      <c r="AD122" s="1573"/>
      <c r="AE122" s="1573"/>
      <c r="AF122" s="1573"/>
      <c r="AG122" s="1573"/>
      <c r="AH122" s="1573"/>
      <c r="AI122" s="1573"/>
      <c r="AJ122" s="1574"/>
      <c r="AK122" s="1575" t="s">
        <v>68</v>
      </c>
      <c r="AL122" s="1576"/>
      <c r="AM122" s="1576"/>
      <c r="AN122" s="1576"/>
      <c r="AO122" s="1576"/>
      <c r="AP122" s="1576"/>
      <c r="AQ122" s="1576"/>
      <c r="AR122" s="1576"/>
      <c r="AS122" s="1576"/>
      <c r="AT122" s="1576"/>
      <c r="AU122" s="1577"/>
      <c r="AV122" s="1575" t="s">
        <v>66</v>
      </c>
      <c r="AW122" s="1576"/>
      <c r="AX122" s="1576"/>
      <c r="AY122" s="1576"/>
      <c r="AZ122" s="1576"/>
      <c r="BA122" s="1576"/>
      <c r="BB122" s="1576"/>
      <c r="BC122" s="1576"/>
      <c r="BD122" s="1576"/>
      <c r="BE122" s="1576"/>
      <c r="BF122" s="1577"/>
      <c r="BH122" s="604"/>
      <c r="BI122" s="119"/>
      <c r="BU122" s="604"/>
      <c r="BX122" s="1578" t="s">
        <v>588</v>
      </c>
      <c r="BY122" s="1579"/>
      <c r="BZ122" s="1579"/>
      <c r="CA122" s="1579"/>
      <c r="CB122" s="1579"/>
      <c r="CC122" s="1579"/>
      <c r="CD122" s="1579"/>
      <c r="CE122" s="1579"/>
      <c r="CF122" s="1579"/>
      <c r="CG122" s="1579"/>
      <c r="CH122" s="1579"/>
      <c r="CI122" s="1579"/>
      <c r="CJ122" s="1579"/>
      <c r="CK122" s="1579"/>
      <c r="CL122" s="1579"/>
      <c r="CM122" s="1579"/>
      <c r="CN122" s="1579"/>
      <c r="CO122" s="1579"/>
      <c r="CP122" s="1579"/>
      <c r="CQ122" s="1579"/>
      <c r="CR122" s="1579"/>
      <c r="CS122" s="1579"/>
      <c r="CT122" s="1579"/>
      <c r="CU122" s="1579"/>
      <c r="CV122" s="1579"/>
      <c r="CW122" s="1579"/>
      <c r="CX122" s="1580"/>
    </row>
    <row r="123" spans="2:103" s="59" customFormat="1" ht="15" customHeight="1">
      <c r="B123" s="119"/>
      <c r="N123" s="604"/>
      <c r="P123" s="1105"/>
      <c r="S123" s="1581" t="s">
        <v>10</v>
      </c>
      <c r="T123" s="1582"/>
      <c r="U123" s="1624" t="s">
        <v>706</v>
      </c>
      <c r="V123" s="1625"/>
      <c r="W123" s="1625"/>
      <c r="X123" s="1625"/>
      <c r="Y123" s="1625"/>
      <c r="Z123" s="1625"/>
      <c r="AA123" s="1625"/>
      <c r="AB123" s="1625"/>
      <c r="AC123" s="1625"/>
      <c r="AD123" s="1625"/>
      <c r="AE123" s="1625"/>
      <c r="AF123" s="1625"/>
      <c r="AG123" s="1625"/>
      <c r="AH123" s="1625"/>
      <c r="AI123" s="1625"/>
      <c r="AJ123" s="1626"/>
      <c r="AK123" s="1586" t="s">
        <v>707</v>
      </c>
      <c r="AL123" s="1587"/>
      <c r="AM123" s="1587"/>
      <c r="AN123" s="1587"/>
      <c r="AO123" s="1587"/>
      <c r="AP123" s="1587"/>
      <c r="AQ123" s="1587"/>
      <c r="AR123" s="1587"/>
      <c r="AS123" s="1587"/>
      <c r="AT123" s="1587"/>
      <c r="AU123" s="1588"/>
      <c r="AV123" s="1586" t="s">
        <v>352</v>
      </c>
      <c r="AW123" s="1587"/>
      <c r="AX123" s="1587"/>
      <c r="AY123" s="1587"/>
      <c r="AZ123" s="1587"/>
      <c r="BA123" s="1587"/>
      <c r="BB123" s="1587"/>
      <c r="BC123" s="1587"/>
      <c r="BD123" s="1587"/>
      <c r="BE123" s="1587"/>
      <c r="BF123" s="1588"/>
      <c r="BH123" s="604"/>
      <c r="BI123" s="119"/>
      <c r="BU123" s="604"/>
      <c r="BX123" s="1627" t="s">
        <v>708</v>
      </c>
      <c r="BY123" s="1628"/>
      <c r="BZ123" s="1628"/>
      <c r="CA123" s="1628"/>
      <c r="CB123" s="1628"/>
      <c r="CC123" s="1628"/>
      <c r="CD123" s="1628"/>
      <c r="CE123" s="1628"/>
      <c r="CF123" s="1628"/>
      <c r="CG123" s="1628"/>
      <c r="CH123" s="1628"/>
      <c r="CI123" s="1628"/>
      <c r="CJ123" s="1628"/>
      <c r="CK123" s="1628"/>
      <c r="CL123" s="1628"/>
      <c r="CM123" s="1628"/>
      <c r="CN123" s="1628"/>
      <c r="CO123" s="1628"/>
      <c r="CP123" s="1628"/>
      <c r="CQ123" s="1628"/>
      <c r="CR123" s="1628"/>
      <c r="CS123" s="1628"/>
      <c r="CT123" s="1628"/>
      <c r="CU123" s="1628"/>
      <c r="CV123" s="1628"/>
      <c r="CW123" s="1628"/>
      <c r="CX123" s="1629"/>
      <c r="CY123" s="59" t="s">
        <v>709</v>
      </c>
    </row>
    <row r="124" spans="2:103" s="59" customFormat="1" ht="15" customHeight="1">
      <c r="B124" s="119"/>
      <c r="N124" s="604"/>
      <c r="P124" s="1105"/>
      <c r="S124" s="1615"/>
      <c r="T124" s="1616"/>
      <c r="U124" s="1650" t="s">
        <v>710</v>
      </c>
      <c r="V124" s="1651"/>
      <c r="W124" s="1651"/>
      <c r="X124" s="1651"/>
      <c r="Y124" s="1651"/>
      <c r="Z124" s="1651"/>
      <c r="AA124" s="1651"/>
      <c r="AB124" s="1651"/>
      <c r="AC124" s="1651"/>
      <c r="AD124" s="1651"/>
      <c r="AE124" s="1651"/>
      <c r="AF124" s="1651"/>
      <c r="AG124" s="1651"/>
      <c r="AH124" s="1651"/>
      <c r="AI124" s="1651"/>
      <c r="AJ124" s="1652"/>
      <c r="AK124" s="1621"/>
      <c r="AL124" s="1622"/>
      <c r="AM124" s="1622"/>
      <c r="AN124" s="1622"/>
      <c r="AO124" s="1622"/>
      <c r="AP124" s="1622"/>
      <c r="AQ124" s="1622"/>
      <c r="AR124" s="1622"/>
      <c r="AS124" s="1622"/>
      <c r="AT124" s="1622"/>
      <c r="AU124" s="1623"/>
      <c r="AV124" s="1621"/>
      <c r="AW124" s="1622"/>
      <c r="AX124" s="1622"/>
      <c r="AY124" s="1622"/>
      <c r="AZ124" s="1622"/>
      <c r="BA124" s="1622"/>
      <c r="BB124" s="1622"/>
      <c r="BC124" s="1622"/>
      <c r="BD124" s="1622"/>
      <c r="BE124" s="1622"/>
      <c r="BF124" s="1623"/>
      <c r="BH124" s="604"/>
      <c r="BI124" s="119"/>
      <c r="BU124" s="604"/>
      <c r="BX124" s="1630"/>
      <c r="BY124" s="1631"/>
      <c r="BZ124" s="1631"/>
      <c r="CA124" s="1631"/>
      <c r="CB124" s="1631"/>
      <c r="CC124" s="1631"/>
      <c r="CD124" s="1631"/>
      <c r="CE124" s="1631"/>
      <c r="CF124" s="1631"/>
      <c r="CG124" s="1631"/>
      <c r="CH124" s="1631"/>
      <c r="CI124" s="1631"/>
      <c r="CJ124" s="1631"/>
      <c r="CK124" s="1631"/>
      <c r="CL124" s="1631"/>
      <c r="CM124" s="1631"/>
      <c r="CN124" s="1631"/>
      <c r="CO124" s="1631"/>
      <c r="CP124" s="1631"/>
      <c r="CQ124" s="1631"/>
      <c r="CR124" s="1631"/>
      <c r="CS124" s="1631"/>
      <c r="CT124" s="1631"/>
      <c r="CU124" s="1631"/>
      <c r="CV124" s="1631"/>
      <c r="CW124" s="1631"/>
      <c r="CX124" s="1632"/>
    </row>
    <row r="125" spans="2:103" s="59" customFormat="1" ht="15" customHeight="1">
      <c r="B125" s="119"/>
      <c r="N125" s="604"/>
      <c r="P125" s="1105"/>
      <c r="S125" s="1581" t="s">
        <v>601</v>
      </c>
      <c r="T125" s="1582"/>
      <c r="U125" s="1624" t="s">
        <v>711</v>
      </c>
      <c r="V125" s="1625"/>
      <c r="W125" s="1625"/>
      <c r="X125" s="1625"/>
      <c r="Y125" s="1625"/>
      <c r="Z125" s="1625"/>
      <c r="AA125" s="1625"/>
      <c r="AB125" s="1625"/>
      <c r="AC125" s="1625"/>
      <c r="AD125" s="1625"/>
      <c r="AE125" s="1625"/>
      <c r="AF125" s="1625"/>
      <c r="AG125" s="1625"/>
      <c r="AH125" s="1625"/>
      <c r="AI125" s="1625"/>
      <c r="AJ125" s="1626"/>
      <c r="AK125" s="1583" t="s">
        <v>712</v>
      </c>
      <c r="AL125" s="1584"/>
      <c r="AM125" s="1584"/>
      <c r="AN125" s="1584"/>
      <c r="AO125" s="1584"/>
      <c r="AP125" s="1584"/>
      <c r="AQ125" s="1584"/>
      <c r="AR125" s="1584"/>
      <c r="AS125" s="1584"/>
      <c r="AT125" s="1584"/>
      <c r="AU125" s="1585"/>
      <c r="AV125" s="1586" t="s">
        <v>352</v>
      </c>
      <c r="AW125" s="1587"/>
      <c r="AX125" s="1587"/>
      <c r="AY125" s="1587"/>
      <c r="AZ125" s="1587"/>
      <c r="BA125" s="1587"/>
      <c r="BB125" s="1587"/>
      <c r="BC125" s="1587"/>
      <c r="BD125" s="1587"/>
      <c r="BE125" s="1587"/>
      <c r="BF125" s="1588"/>
      <c r="BH125" s="604"/>
      <c r="BI125" s="119"/>
      <c r="BU125" s="604"/>
      <c r="BX125" s="1627" t="s">
        <v>713</v>
      </c>
      <c r="BY125" s="1628"/>
      <c r="BZ125" s="1628"/>
      <c r="CA125" s="1628"/>
      <c r="CB125" s="1628"/>
      <c r="CC125" s="1628"/>
      <c r="CD125" s="1628"/>
      <c r="CE125" s="1628"/>
      <c r="CF125" s="1628"/>
      <c r="CG125" s="1628"/>
      <c r="CH125" s="1628"/>
      <c r="CI125" s="1628"/>
      <c r="CJ125" s="1628"/>
      <c r="CK125" s="1628"/>
      <c r="CL125" s="1628"/>
      <c r="CM125" s="1628"/>
      <c r="CN125" s="1628"/>
      <c r="CO125" s="1628"/>
      <c r="CP125" s="1628"/>
      <c r="CQ125" s="1628"/>
      <c r="CR125" s="1628"/>
      <c r="CS125" s="1628"/>
      <c r="CT125" s="1628"/>
      <c r="CU125" s="1628"/>
      <c r="CV125" s="1628"/>
      <c r="CW125" s="1628"/>
      <c r="CX125" s="1629"/>
      <c r="CY125" s="59" t="s">
        <v>714</v>
      </c>
    </row>
    <row r="126" spans="2:103" s="59" customFormat="1" ht="15" customHeight="1">
      <c r="B126" s="119"/>
      <c r="N126" s="604"/>
      <c r="P126" s="1105"/>
      <c r="S126" s="1615"/>
      <c r="T126" s="1616"/>
      <c r="U126" s="1650" t="s">
        <v>715</v>
      </c>
      <c r="V126" s="1651"/>
      <c r="W126" s="1651"/>
      <c r="X126" s="1651"/>
      <c r="Y126" s="1651"/>
      <c r="Z126" s="1651"/>
      <c r="AA126" s="1651"/>
      <c r="AB126" s="1651"/>
      <c r="AC126" s="1651"/>
      <c r="AD126" s="1651"/>
      <c r="AE126" s="1651"/>
      <c r="AF126" s="1651"/>
      <c r="AG126" s="1651"/>
      <c r="AH126" s="1651"/>
      <c r="AI126" s="1651"/>
      <c r="AJ126" s="1652"/>
      <c r="AK126" s="1621"/>
      <c r="AL126" s="1622"/>
      <c r="AM126" s="1622"/>
      <c r="AN126" s="1622"/>
      <c r="AO126" s="1622"/>
      <c r="AP126" s="1622"/>
      <c r="AQ126" s="1622"/>
      <c r="AR126" s="1622"/>
      <c r="AS126" s="1622"/>
      <c r="AT126" s="1622"/>
      <c r="AU126" s="1623"/>
      <c r="AV126" s="1621"/>
      <c r="AW126" s="1622"/>
      <c r="AX126" s="1622"/>
      <c r="AY126" s="1622"/>
      <c r="AZ126" s="1622"/>
      <c r="BA126" s="1622"/>
      <c r="BB126" s="1622"/>
      <c r="BC126" s="1622"/>
      <c r="BD126" s="1622"/>
      <c r="BE126" s="1622"/>
      <c r="BF126" s="1623"/>
      <c r="BH126" s="604"/>
      <c r="BI126" s="119"/>
      <c r="BU126" s="604"/>
      <c r="BX126" s="1630"/>
      <c r="BY126" s="1631"/>
      <c r="BZ126" s="1631"/>
      <c r="CA126" s="1631"/>
      <c r="CB126" s="1631"/>
      <c r="CC126" s="1631"/>
      <c r="CD126" s="1631"/>
      <c r="CE126" s="1631"/>
      <c r="CF126" s="1631"/>
      <c r="CG126" s="1631"/>
      <c r="CH126" s="1631"/>
      <c r="CI126" s="1631"/>
      <c r="CJ126" s="1631"/>
      <c r="CK126" s="1631"/>
      <c r="CL126" s="1631"/>
      <c r="CM126" s="1631"/>
      <c r="CN126" s="1631"/>
      <c r="CO126" s="1631"/>
      <c r="CP126" s="1631"/>
      <c r="CQ126" s="1631"/>
      <c r="CR126" s="1631"/>
      <c r="CS126" s="1631"/>
      <c r="CT126" s="1631"/>
      <c r="CU126" s="1631"/>
      <c r="CV126" s="1631"/>
      <c r="CW126" s="1631"/>
      <c r="CX126" s="1632"/>
    </row>
    <row r="127" spans="2:103" s="59" customFormat="1" ht="15" customHeight="1">
      <c r="B127" s="119"/>
      <c r="N127" s="604"/>
      <c r="P127" s="1105"/>
      <c r="S127" s="1581" t="s">
        <v>637</v>
      </c>
      <c r="T127" s="1582"/>
      <c r="U127" s="1624" t="s">
        <v>716</v>
      </c>
      <c r="V127" s="1625"/>
      <c r="W127" s="1625"/>
      <c r="X127" s="1625"/>
      <c r="Y127" s="1625"/>
      <c r="Z127" s="1625"/>
      <c r="AA127" s="1625"/>
      <c r="AB127" s="1625"/>
      <c r="AC127" s="1625"/>
      <c r="AD127" s="1625"/>
      <c r="AE127" s="1625"/>
      <c r="AF127" s="1625"/>
      <c r="AG127" s="1625"/>
      <c r="AH127" s="1625"/>
      <c r="AI127" s="1625"/>
      <c r="AJ127" s="1626"/>
      <c r="AK127" s="1586" t="s">
        <v>717</v>
      </c>
      <c r="AL127" s="1587"/>
      <c r="AM127" s="1587"/>
      <c r="AN127" s="1587"/>
      <c r="AO127" s="1587"/>
      <c r="AP127" s="1587"/>
      <c r="AQ127" s="1587"/>
      <c r="AR127" s="1587"/>
      <c r="AS127" s="1587"/>
      <c r="AT127" s="1587"/>
      <c r="AU127" s="1588"/>
      <c r="AV127" s="1586" t="s">
        <v>352</v>
      </c>
      <c r="AW127" s="1587"/>
      <c r="AX127" s="1587"/>
      <c r="AY127" s="1587"/>
      <c r="AZ127" s="1587"/>
      <c r="BA127" s="1587"/>
      <c r="BB127" s="1587"/>
      <c r="BC127" s="1587"/>
      <c r="BD127" s="1587"/>
      <c r="BE127" s="1587"/>
      <c r="BF127" s="1588"/>
      <c r="BH127" s="604"/>
      <c r="BI127" s="119"/>
      <c r="BU127" s="604"/>
      <c r="BX127" s="1653" t="s">
        <v>2060</v>
      </c>
      <c r="BY127" s="1654"/>
      <c r="BZ127" s="1654"/>
      <c r="CA127" s="1654"/>
      <c r="CB127" s="1654"/>
      <c r="CC127" s="1654"/>
      <c r="CD127" s="1654"/>
      <c r="CE127" s="1654"/>
      <c r="CF127" s="1654"/>
      <c r="CG127" s="1654"/>
      <c r="CH127" s="1654"/>
      <c r="CI127" s="1654"/>
      <c r="CJ127" s="1654"/>
      <c r="CK127" s="1654"/>
      <c r="CL127" s="1654"/>
      <c r="CM127" s="1654"/>
      <c r="CN127" s="1654"/>
      <c r="CO127" s="1654"/>
      <c r="CP127" s="1654"/>
      <c r="CQ127" s="1654"/>
      <c r="CR127" s="1654"/>
      <c r="CS127" s="1654"/>
      <c r="CT127" s="1654"/>
      <c r="CU127" s="1654"/>
      <c r="CV127" s="1654"/>
      <c r="CW127" s="1654"/>
      <c r="CX127" s="1655"/>
      <c r="CY127" s="59" t="s">
        <v>718</v>
      </c>
    </row>
    <row r="128" spans="2:103" s="59" customFormat="1" ht="15" customHeight="1">
      <c r="B128" s="119"/>
      <c r="N128" s="604"/>
      <c r="P128" s="1105"/>
      <c r="S128" s="1642"/>
      <c r="T128" s="1643"/>
      <c r="U128" s="1662" t="s">
        <v>2061</v>
      </c>
      <c r="V128" s="1663"/>
      <c r="W128" s="1663"/>
      <c r="X128" s="1663"/>
      <c r="Y128" s="1663"/>
      <c r="Z128" s="1663"/>
      <c r="AA128" s="1663"/>
      <c r="AB128" s="1663"/>
      <c r="AC128" s="1663"/>
      <c r="AD128" s="1663"/>
      <c r="AE128" s="1663"/>
      <c r="AF128" s="1663"/>
      <c r="AG128" s="1663"/>
      <c r="AH128" s="1663"/>
      <c r="AI128" s="1663"/>
      <c r="AJ128" s="1664"/>
      <c r="AK128" s="1647"/>
      <c r="AL128" s="1648"/>
      <c r="AM128" s="1648"/>
      <c r="AN128" s="1648"/>
      <c r="AO128" s="1648"/>
      <c r="AP128" s="1648"/>
      <c r="AQ128" s="1648"/>
      <c r="AR128" s="1648"/>
      <c r="AS128" s="1648"/>
      <c r="AT128" s="1648"/>
      <c r="AU128" s="1649"/>
      <c r="AV128" s="1647"/>
      <c r="AW128" s="1648"/>
      <c r="AX128" s="1648"/>
      <c r="AY128" s="1648"/>
      <c r="AZ128" s="1648"/>
      <c r="BA128" s="1648"/>
      <c r="BB128" s="1648"/>
      <c r="BC128" s="1648"/>
      <c r="BD128" s="1648"/>
      <c r="BE128" s="1648"/>
      <c r="BF128" s="1649"/>
      <c r="BH128" s="604"/>
      <c r="BI128" s="119"/>
      <c r="BU128" s="604"/>
      <c r="BX128" s="1656"/>
      <c r="BY128" s="1657"/>
      <c r="BZ128" s="1657"/>
      <c r="CA128" s="1657"/>
      <c r="CB128" s="1657"/>
      <c r="CC128" s="1657"/>
      <c r="CD128" s="1657"/>
      <c r="CE128" s="1657"/>
      <c r="CF128" s="1657"/>
      <c r="CG128" s="1657"/>
      <c r="CH128" s="1657"/>
      <c r="CI128" s="1657"/>
      <c r="CJ128" s="1657"/>
      <c r="CK128" s="1657"/>
      <c r="CL128" s="1657"/>
      <c r="CM128" s="1657"/>
      <c r="CN128" s="1657"/>
      <c r="CO128" s="1657"/>
      <c r="CP128" s="1657"/>
      <c r="CQ128" s="1657"/>
      <c r="CR128" s="1657"/>
      <c r="CS128" s="1657"/>
      <c r="CT128" s="1657"/>
      <c r="CU128" s="1657"/>
      <c r="CV128" s="1657"/>
      <c r="CW128" s="1657"/>
      <c r="CX128" s="1658"/>
    </row>
    <row r="129" spans="2:102" s="59" customFormat="1" ht="15" customHeight="1">
      <c r="B129" s="119"/>
      <c r="N129" s="604"/>
      <c r="P129" s="1105"/>
      <c r="S129" s="1642"/>
      <c r="T129" s="1643"/>
      <c r="U129" s="1662" t="s">
        <v>719</v>
      </c>
      <c r="V129" s="1663"/>
      <c r="W129" s="1663"/>
      <c r="X129" s="1663"/>
      <c r="Y129" s="1663"/>
      <c r="Z129" s="1663"/>
      <c r="AA129" s="1663"/>
      <c r="AB129" s="1663"/>
      <c r="AC129" s="1663"/>
      <c r="AD129" s="1663"/>
      <c r="AE129" s="1663"/>
      <c r="AF129" s="1663"/>
      <c r="AG129" s="1663"/>
      <c r="AH129" s="1663"/>
      <c r="AI129" s="1663"/>
      <c r="AJ129" s="1664"/>
      <c r="AK129" s="1647"/>
      <c r="AL129" s="1648"/>
      <c r="AM129" s="1648"/>
      <c r="AN129" s="1648"/>
      <c r="AO129" s="1648"/>
      <c r="AP129" s="1648"/>
      <c r="AQ129" s="1648"/>
      <c r="AR129" s="1648"/>
      <c r="AS129" s="1648"/>
      <c r="AT129" s="1648"/>
      <c r="AU129" s="1649"/>
      <c r="AV129" s="1647"/>
      <c r="AW129" s="1648"/>
      <c r="AX129" s="1648"/>
      <c r="AY129" s="1648"/>
      <c r="AZ129" s="1648"/>
      <c r="BA129" s="1648"/>
      <c r="BB129" s="1648"/>
      <c r="BC129" s="1648"/>
      <c r="BD129" s="1648"/>
      <c r="BE129" s="1648"/>
      <c r="BF129" s="1649"/>
      <c r="BH129" s="604"/>
      <c r="BI129" s="119"/>
      <c r="BU129" s="604"/>
      <c r="BX129" s="1656"/>
      <c r="BY129" s="1657"/>
      <c r="BZ129" s="1657"/>
      <c r="CA129" s="1657"/>
      <c r="CB129" s="1657"/>
      <c r="CC129" s="1657"/>
      <c r="CD129" s="1657"/>
      <c r="CE129" s="1657"/>
      <c r="CF129" s="1657"/>
      <c r="CG129" s="1657"/>
      <c r="CH129" s="1657"/>
      <c r="CI129" s="1657"/>
      <c r="CJ129" s="1657"/>
      <c r="CK129" s="1657"/>
      <c r="CL129" s="1657"/>
      <c r="CM129" s="1657"/>
      <c r="CN129" s="1657"/>
      <c r="CO129" s="1657"/>
      <c r="CP129" s="1657"/>
      <c r="CQ129" s="1657"/>
      <c r="CR129" s="1657"/>
      <c r="CS129" s="1657"/>
      <c r="CT129" s="1657"/>
      <c r="CU129" s="1657"/>
      <c r="CV129" s="1657"/>
      <c r="CW129" s="1657"/>
      <c r="CX129" s="1658"/>
    </row>
    <row r="130" spans="2:102" s="59" customFormat="1" ht="15" customHeight="1">
      <c r="B130" s="119"/>
      <c r="N130" s="604"/>
      <c r="P130" s="1105"/>
      <c r="S130" s="1642"/>
      <c r="T130" s="1643"/>
      <c r="U130" s="1665" t="s">
        <v>720</v>
      </c>
      <c r="V130" s="1666"/>
      <c r="W130" s="1666"/>
      <c r="X130" s="1666"/>
      <c r="Y130" s="1666"/>
      <c r="Z130" s="1666"/>
      <c r="AA130" s="1666"/>
      <c r="AB130" s="1666"/>
      <c r="AC130" s="1666"/>
      <c r="AD130" s="1666"/>
      <c r="AE130" s="1666"/>
      <c r="AF130" s="1666"/>
      <c r="AG130" s="1666"/>
      <c r="AH130" s="1666"/>
      <c r="AI130" s="1666"/>
      <c r="AJ130" s="1667"/>
      <c r="AK130" s="1647"/>
      <c r="AL130" s="1648"/>
      <c r="AM130" s="1648"/>
      <c r="AN130" s="1648"/>
      <c r="AO130" s="1648"/>
      <c r="AP130" s="1648"/>
      <c r="AQ130" s="1648"/>
      <c r="AR130" s="1648"/>
      <c r="AS130" s="1648"/>
      <c r="AT130" s="1648"/>
      <c r="AU130" s="1649"/>
      <c r="AV130" s="1647"/>
      <c r="AW130" s="1648"/>
      <c r="AX130" s="1648"/>
      <c r="AY130" s="1648"/>
      <c r="AZ130" s="1648"/>
      <c r="BA130" s="1648"/>
      <c r="BB130" s="1648"/>
      <c r="BC130" s="1648"/>
      <c r="BD130" s="1648"/>
      <c r="BE130" s="1648"/>
      <c r="BF130" s="1649"/>
      <c r="BH130" s="604"/>
      <c r="BI130" s="119"/>
      <c r="BU130" s="604"/>
      <c r="BX130" s="1656"/>
      <c r="BY130" s="1657"/>
      <c r="BZ130" s="1657"/>
      <c r="CA130" s="1657"/>
      <c r="CB130" s="1657"/>
      <c r="CC130" s="1657"/>
      <c r="CD130" s="1657"/>
      <c r="CE130" s="1657"/>
      <c r="CF130" s="1657"/>
      <c r="CG130" s="1657"/>
      <c r="CH130" s="1657"/>
      <c r="CI130" s="1657"/>
      <c r="CJ130" s="1657"/>
      <c r="CK130" s="1657"/>
      <c r="CL130" s="1657"/>
      <c r="CM130" s="1657"/>
      <c r="CN130" s="1657"/>
      <c r="CO130" s="1657"/>
      <c r="CP130" s="1657"/>
      <c r="CQ130" s="1657"/>
      <c r="CR130" s="1657"/>
      <c r="CS130" s="1657"/>
      <c r="CT130" s="1657"/>
      <c r="CU130" s="1657"/>
      <c r="CV130" s="1657"/>
      <c r="CW130" s="1657"/>
      <c r="CX130" s="1658"/>
    </row>
    <row r="131" spans="2:102" s="59" customFormat="1" ht="15" customHeight="1">
      <c r="B131" s="119"/>
      <c r="N131" s="604"/>
      <c r="P131" s="1105"/>
      <c r="S131" s="1642"/>
      <c r="T131" s="1643"/>
      <c r="U131" s="1665" t="s">
        <v>721</v>
      </c>
      <c r="V131" s="1666"/>
      <c r="W131" s="1666"/>
      <c r="X131" s="1666"/>
      <c r="Y131" s="1666"/>
      <c r="Z131" s="1666"/>
      <c r="AA131" s="1666"/>
      <c r="AB131" s="1666"/>
      <c r="AC131" s="1666"/>
      <c r="AD131" s="1666"/>
      <c r="AE131" s="1666"/>
      <c r="AF131" s="1666"/>
      <c r="AG131" s="1666"/>
      <c r="AH131" s="1666"/>
      <c r="AI131" s="1666"/>
      <c r="AJ131" s="1667"/>
      <c r="AK131" s="1647"/>
      <c r="AL131" s="1648"/>
      <c r="AM131" s="1648"/>
      <c r="AN131" s="1648"/>
      <c r="AO131" s="1648"/>
      <c r="AP131" s="1648"/>
      <c r="AQ131" s="1648"/>
      <c r="AR131" s="1648"/>
      <c r="AS131" s="1648"/>
      <c r="AT131" s="1648"/>
      <c r="AU131" s="1649"/>
      <c r="AV131" s="1647"/>
      <c r="AW131" s="1648"/>
      <c r="AX131" s="1648"/>
      <c r="AY131" s="1648"/>
      <c r="AZ131" s="1648"/>
      <c r="BA131" s="1648"/>
      <c r="BB131" s="1648"/>
      <c r="BC131" s="1648"/>
      <c r="BD131" s="1648"/>
      <c r="BE131" s="1648"/>
      <c r="BF131" s="1649"/>
      <c r="BH131" s="604"/>
      <c r="BI131" s="119"/>
      <c r="BU131" s="604"/>
      <c r="BX131" s="1656"/>
      <c r="BY131" s="1657"/>
      <c r="BZ131" s="1657"/>
      <c r="CA131" s="1657"/>
      <c r="CB131" s="1657"/>
      <c r="CC131" s="1657"/>
      <c r="CD131" s="1657"/>
      <c r="CE131" s="1657"/>
      <c r="CF131" s="1657"/>
      <c r="CG131" s="1657"/>
      <c r="CH131" s="1657"/>
      <c r="CI131" s="1657"/>
      <c r="CJ131" s="1657"/>
      <c r="CK131" s="1657"/>
      <c r="CL131" s="1657"/>
      <c r="CM131" s="1657"/>
      <c r="CN131" s="1657"/>
      <c r="CO131" s="1657"/>
      <c r="CP131" s="1657"/>
      <c r="CQ131" s="1657"/>
      <c r="CR131" s="1657"/>
      <c r="CS131" s="1657"/>
      <c r="CT131" s="1657"/>
      <c r="CU131" s="1657"/>
      <c r="CV131" s="1657"/>
      <c r="CW131" s="1657"/>
      <c r="CX131" s="1658"/>
    </row>
    <row r="132" spans="2:102" s="59" customFormat="1" ht="15" customHeight="1">
      <c r="B132" s="119"/>
      <c r="N132" s="604"/>
      <c r="P132" s="1105"/>
      <c r="S132" s="1615"/>
      <c r="T132" s="1616"/>
      <c r="U132" s="1650" t="s">
        <v>722</v>
      </c>
      <c r="V132" s="1651"/>
      <c r="W132" s="1651"/>
      <c r="X132" s="1651"/>
      <c r="Y132" s="1651"/>
      <c r="Z132" s="1651"/>
      <c r="AA132" s="1651"/>
      <c r="AB132" s="1651"/>
      <c r="AC132" s="1651"/>
      <c r="AD132" s="1651"/>
      <c r="AE132" s="1651"/>
      <c r="AF132" s="1651"/>
      <c r="AG132" s="1651"/>
      <c r="AH132" s="1651"/>
      <c r="AI132" s="1651"/>
      <c r="AJ132" s="1652"/>
      <c r="AK132" s="1621"/>
      <c r="AL132" s="1622"/>
      <c r="AM132" s="1622"/>
      <c r="AN132" s="1622"/>
      <c r="AO132" s="1622"/>
      <c r="AP132" s="1622"/>
      <c r="AQ132" s="1622"/>
      <c r="AR132" s="1622"/>
      <c r="AS132" s="1622"/>
      <c r="AT132" s="1622"/>
      <c r="AU132" s="1623"/>
      <c r="AV132" s="1621"/>
      <c r="AW132" s="1622"/>
      <c r="AX132" s="1622"/>
      <c r="AY132" s="1622"/>
      <c r="AZ132" s="1622"/>
      <c r="BA132" s="1622"/>
      <c r="BB132" s="1622"/>
      <c r="BC132" s="1622"/>
      <c r="BD132" s="1622"/>
      <c r="BE132" s="1622"/>
      <c r="BF132" s="1623"/>
      <c r="BH132" s="604"/>
      <c r="BI132" s="119"/>
      <c r="BU132" s="604"/>
      <c r="BX132" s="1659"/>
      <c r="BY132" s="1660"/>
      <c r="BZ132" s="1660"/>
      <c r="CA132" s="1660"/>
      <c r="CB132" s="1660"/>
      <c r="CC132" s="1660"/>
      <c r="CD132" s="1660"/>
      <c r="CE132" s="1660"/>
      <c r="CF132" s="1660"/>
      <c r="CG132" s="1660"/>
      <c r="CH132" s="1660"/>
      <c r="CI132" s="1660"/>
      <c r="CJ132" s="1660"/>
      <c r="CK132" s="1660"/>
      <c r="CL132" s="1660"/>
      <c r="CM132" s="1660"/>
      <c r="CN132" s="1660"/>
      <c r="CO132" s="1660"/>
      <c r="CP132" s="1660"/>
      <c r="CQ132" s="1660"/>
      <c r="CR132" s="1660"/>
      <c r="CS132" s="1660"/>
      <c r="CT132" s="1660"/>
      <c r="CU132" s="1660"/>
      <c r="CV132" s="1660"/>
      <c r="CW132" s="1660"/>
      <c r="CX132" s="1661"/>
    </row>
    <row r="133" spans="2:102" s="59" customFormat="1" ht="15" customHeight="1">
      <c r="B133" s="119"/>
      <c r="N133" s="604"/>
      <c r="P133" s="1105"/>
      <c r="T133" s="59" t="s">
        <v>686</v>
      </c>
      <c r="BH133" s="604"/>
      <c r="BI133" s="119"/>
      <c r="BU133" s="604"/>
    </row>
    <row r="134" spans="2:102" s="59" customFormat="1" ht="15" customHeight="1">
      <c r="B134" s="119"/>
      <c r="N134" s="604"/>
      <c r="P134" s="1105"/>
      <c r="U134" s="59" t="s">
        <v>687</v>
      </c>
      <c r="BH134" s="604"/>
      <c r="BI134" s="119"/>
      <c r="BU134" s="604"/>
    </row>
    <row r="135" spans="2:102" s="59" customFormat="1" ht="15" customHeight="1">
      <c r="B135" s="119"/>
      <c r="N135" s="604"/>
      <c r="P135" s="1105"/>
      <c r="U135" s="59" t="s">
        <v>688</v>
      </c>
      <c r="BH135" s="604"/>
      <c r="BI135" s="119"/>
      <c r="BU135" s="604"/>
    </row>
    <row r="136" spans="2:102" s="59" customFormat="1" ht="15" customHeight="1">
      <c r="B136" s="119"/>
      <c r="N136" s="604"/>
      <c r="P136" s="1105"/>
      <c r="R136" s="59" t="s">
        <v>2062</v>
      </c>
      <c r="BH136" s="604"/>
      <c r="BI136" s="119"/>
      <c r="BU136" s="604"/>
    </row>
    <row r="137" spans="2:102" s="59" customFormat="1" ht="15" customHeight="1">
      <c r="B137" s="119"/>
      <c r="N137" s="604"/>
      <c r="P137" s="1105"/>
      <c r="S137" s="59" t="s">
        <v>1821</v>
      </c>
      <c r="BH137" s="604"/>
      <c r="BI137" s="119"/>
      <c r="BU137" s="604"/>
    </row>
    <row r="138" spans="2:102" s="59" customFormat="1" ht="15" customHeight="1">
      <c r="B138" s="119"/>
      <c r="N138" s="604"/>
      <c r="P138" s="1105"/>
      <c r="S138" s="59" t="s">
        <v>682</v>
      </c>
      <c r="BH138" s="604"/>
      <c r="BI138" s="119"/>
      <c r="BU138" s="604"/>
    </row>
    <row r="139" spans="2:102" s="59" customFormat="1" ht="15" customHeight="1">
      <c r="B139" s="119"/>
      <c r="N139" s="604"/>
      <c r="P139" s="1105"/>
      <c r="S139" s="1570" t="s">
        <v>38</v>
      </c>
      <c r="T139" s="1571"/>
      <c r="U139" s="1572" t="s">
        <v>593</v>
      </c>
      <c r="V139" s="1573"/>
      <c r="W139" s="1573"/>
      <c r="X139" s="1573"/>
      <c r="Y139" s="1573"/>
      <c r="Z139" s="1573"/>
      <c r="AA139" s="1573"/>
      <c r="AB139" s="1573"/>
      <c r="AC139" s="1573"/>
      <c r="AD139" s="1573"/>
      <c r="AE139" s="1573"/>
      <c r="AF139" s="1573"/>
      <c r="AG139" s="1573"/>
      <c r="AH139" s="1573"/>
      <c r="AI139" s="1573"/>
      <c r="AJ139" s="1574"/>
      <c r="AK139" s="1575" t="s">
        <v>68</v>
      </c>
      <c r="AL139" s="1576"/>
      <c r="AM139" s="1576"/>
      <c r="AN139" s="1576"/>
      <c r="AO139" s="1576"/>
      <c r="AP139" s="1576"/>
      <c r="AQ139" s="1576"/>
      <c r="AR139" s="1576"/>
      <c r="AS139" s="1576"/>
      <c r="AT139" s="1576"/>
      <c r="AU139" s="1577"/>
      <c r="AV139" s="1575" t="s">
        <v>66</v>
      </c>
      <c r="AW139" s="1576"/>
      <c r="AX139" s="1576"/>
      <c r="AY139" s="1576"/>
      <c r="AZ139" s="1576"/>
      <c r="BA139" s="1576"/>
      <c r="BB139" s="1576"/>
      <c r="BC139" s="1576"/>
      <c r="BD139" s="1576"/>
      <c r="BE139" s="1576"/>
      <c r="BF139" s="1577"/>
      <c r="BH139" s="604"/>
      <c r="BI139" s="119"/>
      <c r="BU139" s="604"/>
      <c r="BX139" s="1578" t="s">
        <v>588</v>
      </c>
      <c r="BY139" s="1579"/>
      <c r="BZ139" s="1579"/>
      <c r="CA139" s="1579"/>
      <c r="CB139" s="1579"/>
      <c r="CC139" s="1579"/>
      <c r="CD139" s="1579"/>
      <c r="CE139" s="1579"/>
      <c r="CF139" s="1579"/>
      <c r="CG139" s="1579"/>
      <c r="CH139" s="1579"/>
      <c r="CI139" s="1579"/>
      <c r="CJ139" s="1579"/>
      <c r="CK139" s="1579"/>
      <c r="CL139" s="1579"/>
      <c r="CM139" s="1579"/>
      <c r="CN139" s="1579"/>
      <c r="CO139" s="1579"/>
      <c r="CP139" s="1579"/>
      <c r="CQ139" s="1579"/>
      <c r="CR139" s="1579"/>
      <c r="CS139" s="1579"/>
      <c r="CT139" s="1579"/>
      <c r="CU139" s="1579"/>
      <c r="CV139" s="1579"/>
      <c r="CW139" s="1579"/>
      <c r="CX139" s="1580"/>
    </row>
    <row r="140" spans="2:102" s="59" customFormat="1" ht="15" customHeight="1">
      <c r="B140" s="119"/>
      <c r="N140" s="604"/>
      <c r="P140" s="1105"/>
      <c r="S140" s="1581" t="s">
        <v>10</v>
      </c>
      <c r="T140" s="1582"/>
      <c r="U140" s="1624" t="s">
        <v>723</v>
      </c>
      <c r="V140" s="1625"/>
      <c r="W140" s="1625"/>
      <c r="X140" s="1625"/>
      <c r="Y140" s="1625"/>
      <c r="Z140" s="1625"/>
      <c r="AA140" s="1625"/>
      <c r="AB140" s="1625"/>
      <c r="AC140" s="1625"/>
      <c r="AD140" s="1625"/>
      <c r="AE140" s="1625"/>
      <c r="AF140" s="1625"/>
      <c r="AG140" s="1625"/>
      <c r="AH140" s="1625"/>
      <c r="AI140" s="1625"/>
      <c r="AJ140" s="1626"/>
      <c r="AK140" s="1586" t="s">
        <v>707</v>
      </c>
      <c r="AL140" s="1587"/>
      <c r="AM140" s="1587"/>
      <c r="AN140" s="1587"/>
      <c r="AO140" s="1587"/>
      <c r="AP140" s="1587"/>
      <c r="AQ140" s="1587"/>
      <c r="AR140" s="1587"/>
      <c r="AS140" s="1587"/>
      <c r="AT140" s="1587"/>
      <c r="AU140" s="1588"/>
      <c r="AV140" s="1586" t="s">
        <v>352</v>
      </c>
      <c r="AW140" s="1587"/>
      <c r="AX140" s="1587"/>
      <c r="AY140" s="1587"/>
      <c r="AZ140" s="1587"/>
      <c r="BA140" s="1587"/>
      <c r="BB140" s="1587"/>
      <c r="BC140" s="1587"/>
      <c r="BD140" s="1587"/>
      <c r="BE140" s="1587"/>
      <c r="BF140" s="1588"/>
      <c r="BH140" s="604"/>
      <c r="BI140" s="119"/>
      <c r="BU140" s="604"/>
      <c r="BX140" s="1653" t="s">
        <v>724</v>
      </c>
      <c r="BY140" s="1654"/>
      <c r="BZ140" s="1654"/>
      <c r="CA140" s="1654"/>
      <c r="CB140" s="1654"/>
      <c r="CC140" s="1654"/>
      <c r="CD140" s="1654"/>
      <c r="CE140" s="1654"/>
      <c r="CF140" s="1654"/>
      <c r="CG140" s="1654"/>
      <c r="CH140" s="1654"/>
      <c r="CI140" s="1654"/>
      <c r="CJ140" s="1654"/>
      <c r="CK140" s="1654"/>
      <c r="CL140" s="1654"/>
      <c r="CM140" s="1654"/>
      <c r="CN140" s="1654"/>
      <c r="CO140" s="1654"/>
      <c r="CP140" s="1654"/>
      <c r="CQ140" s="1654"/>
      <c r="CR140" s="1654"/>
      <c r="CS140" s="1654"/>
      <c r="CT140" s="1654"/>
      <c r="CU140" s="1654"/>
      <c r="CV140" s="1654"/>
      <c r="CW140" s="1654"/>
      <c r="CX140" s="1655"/>
    </row>
    <row r="141" spans="2:102" s="59" customFormat="1" ht="15" customHeight="1">
      <c r="B141" s="119"/>
      <c r="N141" s="604"/>
      <c r="P141" s="1105"/>
      <c r="S141" s="1615"/>
      <c r="T141" s="1616"/>
      <c r="U141" s="1650" t="s">
        <v>725</v>
      </c>
      <c r="V141" s="1651"/>
      <c r="W141" s="1651"/>
      <c r="X141" s="1651"/>
      <c r="Y141" s="1651"/>
      <c r="Z141" s="1651"/>
      <c r="AA141" s="1651"/>
      <c r="AB141" s="1651"/>
      <c r="AC141" s="1651"/>
      <c r="AD141" s="1651"/>
      <c r="AE141" s="1651"/>
      <c r="AF141" s="1651"/>
      <c r="AG141" s="1651"/>
      <c r="AH141" s="1651"/>
      <c r="AI141" s="1651"/>
      <c r="AJ141" s="1652"/>
      <c r="AK141" s="1621"/>
      <c r="AL141" s="1622"/>
      <c r="AM141" s="1622"/>
      <c r="AN141" s="1622"/>
      <c r="AO141" s="1622"/>
      <c r="AP141" s="1622"/>
      <c r="AQ141" s="1622"/>
      <c r="AR141" s="1622"/>
      <c r="AS141" s="1622"/>
      <c r="AT141" s="1622"/>
      <c r="AU141" s="1623"/>
      <c r="AV141" s="1621"/>
      <c r="AW141" s="1622"/>
      <c r="AX141" s="1622"/>
      <c r="AY141" s="1622"/>
      <c r="AZ141" s="1622"/>
      <c r="BA141" s="1622"/>
      <c r="BB141" s="1622"/>
      <c r="BC141" s="1622"/>
      <c r="BD141" s="1622"/>
      <c r="BE141" s="1622"/>
      <c r="BF141" s="1623"/>
      <c r="BH141" s="604"/>
      <c r="BI141" s="119"/>
      <c r="BU141" s="604"/>
      <c r="BX141" s="1659"/>
      <c r="BY141" s="1660"/>
      <c r="BZ141" s="1660"/>
      <c r="CA141" s="1660"/>
      <c r="CB141" s="1660"/>
      <c r="CC141" s="1660"/>
      <c r="CD141" s="1660"/>
      <c r="CE141" s="1660"/>
      <c r="CF141" s="1660"/>
      <c r="CG141" s="1660"/>
      <c r="CH141" s="1660"/>
      <c r="CI141" s="1660"/>
      <c r="CJ141" s="1660"/>
      <c r="CK141" s="1660"/>
      <c r="CL141" s="1660"/>
      <c r="CM141" s="1660"/>
      <c r="CN141" s="1660"/>
      <c r="CO141" s="1660"/>
      <c r="CP141" s="1660"/>
      <c r="CQ141" s="1660"/>
      <c r="CR141" s="1660"/>
      <c r="CS141" s="1660"/>
      <c r="CT141" s="1660"/>
      <c r="CU141" s="1660"/>
      <c r="CV141" s="1660"/>
      <c r="CW141" s="1660"/>
      <c r="CX141" s="1661"/>
    </row>
    <row r="142" spans="2:102" s="59" customFormat="1" ht="15" customHeight="1">
      <c r="B142" s="119"/>
      <c r="N142" s="604"/>
      <c r="P142" s="1105"/>
      <c r="T142" s="59" t="s">
        <v>686</v>
      </c>
      <c r="BH142" s="604"/>
      <c r="BI142" s="119"/>
      <c r="BU142" s="604"/>
    </row>
    <row r="143" spans="2:102" s="59" customFormat="1" ht="15" customHeight="1">
      <c r="B143" s="119"/>
      <c r="N143" s="604"/>
      <c r="P143" s="1105"/>
      <c r="U143" s="59" t="s">
        <v>687</v>
      </c>
      <c r="BH143" s="604"/>
      <c r="BI143" s="119"/>
      <c r="BU143" s="604"/>
    </row>
    <row r="144" spans="2:102" s="59" customFormat="1" ht="15" customHeight="1">
      <c r="B144" s="119"/>
      <c r="N144" s="604"/>
      <c r="P144" s="1105"/>
      <c r="U144" s="59" t="s">
        <v>688</v>
      </c>
      <c r="BH144" s="604"/>
      <c r="BI144" s="119"/>
      <c r="BU144" s="604"/>
    </row>
    <row r="145" spans="2:103" s="59" customFormat="1" ht="15" customHeight="1">
      <c r="B145" s="119"/>
      <c r="N145" s="604"/>
      <c r="P145" s="1105"/>
      <c r="R145" s="59" t="s">
        <v>2063</v>
      </c>
      <c r="BH145" s="604"/>
      <c r="BI145" s="119"/>
      <c r="BU145" s="604"/>
    </row>
    <row r="146" spans="2:103" s="59" customFormat="1" ht="15" customHeight="1">
      <c r="B146" s="119"/>
      <c r="N146" s="604"/>
      <c r="P146" s="1105"/>
      <c r="R146" s="418"/>
      <c r="S146" s="59" t="s">
        <v>1821</v>
      </c>
      <c r="T146" s="1117"/>
      <c r="U146" s="1118"/>
      <c r="V146" s="1118"/>
      <c r="W146" s="1118"/>
      <c r="X146" s="1118"/>
      <c r="Y146" s="1118"/>
      <c r="Z146" s="1118"/>
      <c r="AA146" s="1118"/>
      <c r="AB146" s="1118"/>
      <c r="AC146" s="1118"/>
      <c r="AD146" s="1118"/>
      <c r="AE146" s="1118"/>
      <c r="AF146" s="1118"/>
      <c r="AG146" s="1118"/>
      <c r="AH146" s="1118"/>
      <c r="AI146" s="1118"/>
      <c r="AJ146" s="458"/>
      <c r="AK146" s="458"/>
      <c r="AL146" s="458"/>
      <c r="AM146" s="458"/>
      <c r="AN146" s="458"/>
      <c r="AO146" s="458"/>
      <c r="AP146" s="458"/>
      <c r="AQ146" s="458"/>
      <c r="AR146" s="458"/>
      <c r="AS146" s="458"/>
      <c r="AT146" s="458"/>
      <c r="AU146" s="458"/>
      <c r="AV146" s="458"/>
      <c r="AW146" s="458"/>
      <c r="AX146" s="458"/>
      <c r="AY146" s="458"/>
      <c r="AZ146" s="458"/>
      <c r="BA146" s="458"/>
      <c r="BB146" s="458"/>
      <c r="BC146" s="458"/>
      <c r="BD146" s="458"/>
      <c r="BE146" s="458"/>
      <c r="BH146" s="604"/>
      <c r="BI146" s="119"/>
      <c r="BU146" s="604"/>
    </row>
    <row r="147" spans="2:103" s="59" customFormat="1" ht="15" customHeight="1">
      <c r="B147" s="119"/>
      <c r="N147" s="604"/>
      <c r="P147" s="1105"/>
      <c r="R147" s="418"/>
      <c r="S147" s="59" t="s">
        <v>682</v>
      </c>
      <c r="T147" s="1117"/>
      <c r="U147" s="1118"/>
      <c r="V147" s="1118"/>
      <c r="W147" s="1118"/>
      <c r="X147" s="1118"/>
      <c r="Y147" s="1118"/>
      <c r="Z147" s="1118"/>
      <c r="AA147" s="1118"/>
      <c r="AB147" s="1118"/>
      <c r="AC147" s="1118"/>
      <c r="AD147" s="1118"/>
      <c r="AE147" s="1118"/>
      <c r="AF147" s="1118"/>
      <c r="AG147" s="1118"/>
      <c r="AH147" s="1118"/>
      <c r="AI147" s="1118"/>
      <c r="AJ147" s="458"/>
      <c r="AK147" s="458"/>
      <c r="AL147" s="458"/>
      <c r="AM147" s="458"/>
      <c r="AN147" s="458"/>
      <c r="AO147" s="458"/>
      <c r="AP147" s="458"/>
      <c r="AQ147" s="458"/>
      <c r="AR147" s="458"/>
      <c r="AS147" s="458"/>
      <c r="AT147" s="458"/>
      <c r="AU147" s="458"/>
      <c r="AV147" s="458"/>
      <c r="AW147" s="458"/>
      <c r="AX147" s="458"/>
      <c r="AY147" s="458"/>
      <c r="AZ147" s="458"/>
      <c r="BA147" s="458"/>
      <c r="BB147" s="458"/>
      <c r="BC147" s="458"/>
      <c r="BD147" s="458"/>
      <c r="BE147" s="458"/>
      <c r="BH147" s="604"/>
      <c r="BI147" s="119"/>
      <c r="BU147" s="604"/>
    </row>
    <row r="148" spans="2:103" s="59" customFormat="1" ht="15" customHeight="1">
      <c r="B148" s="119"/>
      <c r="N148" s="604"/>
      <c r="P148" s="1105"/>
      <c r="S148" s="1570" t="s">
        <v>38</v>
      </c>
      <c r="T148" s="1571"/>
      <c r="U148" s="1572" t="s">
        <v>593</v>
      </c>
      <c r="V148" s="1573"/>
      <c r="W148" s="1573"/>
      <c r="X148" s="1573"/>
      <c r="Y148" s="1573"/>
      <c r="Z148" s="1573"/>
      <c r="AA148" s="1573"/>
      <c r="AB148" s="1573"/>
      <c r="AC148" s="1573"/>
      <c r="AD148" s="1573"/>
      <c r="AE148" s="1573"/>
      <c r="AF148" s="1573"/>
      <c r="AG148" s="1573"/>
      <c r="AH148" s="1573"/>
      <c r="AI148" s="1573"/>
      <c r="AJ148" s="1574"/>
      <c r="AK148" s="1575" t="s">
        <v>68</v>
      </c>
      <c r="AL148" s="1576"/>
      <c r="AM148" s="1576"/>
      <c r="AN148" s="1576"/>
      <c r="AO148" s="1576"/>
      <c r="AP148" s="1576"/>
      <c r="AQ148" s="1576"/>
      <c r="AR148" s="1576"/>
      <c r="AS148" s="1576"/>
      <c r="AT148" s="1576"/>
      <c r="AU148" s="1577"/>
      <c r="AV148" s="1575" t="s">
        <v>66</v>
      </c>
      <c r="AW148" s="1576"/>
      <c r="AX148" s="1576"/>
      <c r="AY148" s="1576"/>
      <c r="AZ148" s="1576"/>
      <c r="BA148" s="1576"/>
      <c r="BB148" s="1576"/>
      <c r="BC148" s="1576"/>
      <c r="BD148" s="1576"/>
      <c r="BE148" s="1576"/>
      <c r="BF148" s="1577"/>
      <c r="BH148" s="604"/>
      <c r="BI148" s="119"/>
      <c r="BU148" s="604"/>
      <c r="BX148" s="1578" t="s">
        <v>588</v>
      </c>
      <c r="BY148" s="1579"/>
      <c r="BZ148" s="1579"/>
      <c r="CA148" s="1579"/>
      <c r="CB148" s="1579"/>
      <c r="CC148" s="1579"/>
      <c r="CD148" s="1579"/>
      <c r="CE148" s="1579"/>
      <c r="CF148" s="1579"/>
      <c r="CG148" s="1579"/>
      <c r="CH148" s="1579"/>
      <c r="CI148" s="1579"/>
      <c r="CJ148" s="1579"/>
      <c r="CK148" s="1579"/>
      <c r="CL148" s="1579"/>
      <c r="CM148" s="1579"/>
      <c r="CN148" s="1579"/>
      <c r="CO148" s="1579"/>
      <c r="CP148" s="1579"/>
      <c r="CQ148" s="1579"/>
      <c r="CR148" s="1579"/>
      <c r="CS148" s="1579"/>
      <c r="CT148" s="1579"/>
      <c r="CU148" s="1579"/>
      <c r="CV148" s="1579"/>
      <c r="CW148" s="1579"/>
      <c r="CX148" s="1580"/>
    </row>
    <row r="149" spans="2:103" s="59" customFormat="1" ht="15" customHeight="1">
      <c r="B149" s="119"/>
      <c r="N149" s="604"/>
      <c r="P149" s="1105"/>
      <c r="S149" s="1581" t="s">
        <v>10</v>
      </c>
      <c r="T149" s="1582"/>
      <c r="U149" s="1624" t="s">
        <v>726</v>
      </c>
      <c r="V149" s="1625"/>
      <c r="W149" s="1625"/>
      <c r="X149" s="1625"/>
      <c r="Y149" s="1625"/>
      <c r="Z149" s="1625"/>
      <c r="AA149" s="1625"/>
      <c r="AB149" s="1625"/>
      <c r="AC149" s="1625"/>
      <c r="AD149" s="1625"/>
      <c r="AE149" s="1625"/>
      <c r="AF149" s="1625"/>
      <c r="AG149" s="1625"/>
      <c r="AH149" s="1625"/>
      <c r="AI149" s="1625"/>
      <c r="AJ149" s="1626"/>
      <c r="AK149" s="1583" t="s">
        <v>727</v>
      </c>
      <c r="AL149" s="1584"/>
      <c r="AM149" s="1584"/>
      <c r="AN149" s="1584"/>
      <c r="AO149" s="1584"/>
      <c r="AP149" s="1584"/>
      <c r="AQ149" s="1584"/>
      <c r="AR149" s="1584"/>
      <c r="AS149" s="1584"/>
      <c r="AT149" s="1584"/>
      <c r="AU149" s="1585"/>
      <c r="AV149" s="1586" t="s">
        <v>352</v>
      </c>
      <c r="AW149" s="1587"/>
      <c r="AX149" s="1587"/>
      <c r="AY149" s="1587"/>
      <c r="AZ149" s="1587"/>
      <c r="BA149" s="1587"/>
      <c r="BB149" s="1587"/>
      <c r="BC149" s="1587"/>
      <c r="BD149" s="1587"/>
      <c r="BE149" s="1587"/>
      <c r="BF149" s="1588"/>
      <c r="BH149" s="604"/>
      <c r="BI149" s="119"/>
      <c r="BU149" s="604"/>
      <c r="BX149" s="1653" t="s">
        <v>728</v>
      </c>
      <c r="BY149" s="1654"/>
      <c r="BZ149" s="1654"/>
      <c r="CA149" s="1654"/>
      <c r="CB149" s="1654"/>
      <c r="CC149" s="1654"/>
      <c r="CD149" s="1654"/>
      <c r="CE149" s="1654"/>
      <c r="CF149" s="1654"/>
      <c r="CG149" s="1654"/>
      <c r="CH149" s="1654"/>
      <c r="CI149" s="1654"/>
      <c r="CJ149" s="1654"/>
      <c r="CK149" s="1654"/>
      <c r="CL149" s="1654"/>
      <c r="CM149" s="1654"/>
      <c r="CN149" s="1654"/>
      <c r="CO149" s="1654"/>
      <c r="CP149" s="1654"/>
      <c r="CQ149" s="1654"/>
      <c r="CR149" s="1654"/>
      <c r="CS149" s="1654"/>
      <c r="CT149" s="1654"/>
      <c r="CU149" s="1654"/>
      <c r="CV149" s="1654"/>
      <c r="CW149" s="1654"/>
      <c r="CX149" s="1655"/>
      <c r="CY149" s="59" t="s">
        <v>709</v>
      </c>
    </row>
    <row r="150" spans="2:103" s="59" customFormat="1" ht="15" customHeight="1">
      <c r="B150" s="119"/>
      <c r="N150" s="604"/>
      <c r="P150" s="1105"/>
      <c r="S150" s="1615"/>
      <c r="T150" s="1616"/>
      <c r="U150" s="1650" t="s">
        <v>729</v>
      </c>
      <c r="V150" s="1651"/>
      <c r="W150" s="1651"/>
      <c r="X150" s="1651"/>
      <c r="Y150" s="1651"/>
      <c r="Z150" s="1651"/>
      <c r="AA150" s="1651"/>
      <c r="AB150" s="1651"/>
      <c r="AC150" s="1651"/>
      <c r="AD150" s="1651"/>
      <c r="AE150" s="1651"/>
      <c r="AF150" s="1651"/>
      <c r="AG150" s="1651"/>
      <c r="AH150" s="1651"/>
      <c r="AI150" s="1651"/>
      <c r="AJ150" s="1652"/>
      <c r="AK150" s="1621"/>
      <c r="AL150" s="1622"/>
      <c r="AM150" s="1622"/>
      <c r="AN150" s="1622"/>
      <c r="AO150" s="1622"/>
      <c r="AP150" s="1622"/>
      <c r="AQ150" s="1622"/>
      <c r="AR150" s="1622"/>
      <c r="AS150" s="1622"/>
      <c r="AT150" s="1622"/>
      <c r="AU150" s="1623"/>
      <c r="AV150" s="1621"/>
      <c r="AW150" s="1622"/>
      <c r="AX150" s="1622"/>
      <c r="AY150" s="1622"/>
      <c r="AZ150" s="1622"/>
      <c r="BA150" s="1622"/>
      <c r="BB150" s="1622"/>
      <c r="BC150" s="1622"/>
      <c r="BD150" s="1622"/>
      <c r="BE150" s="1622"/>
      <c r="BF150" s="1623"/>
      <c r="BH150" s="604"/>
      <c r="BI150" s="119"/>
      <c r="BU150" s="604"/>
      <c r="BX150" s="1659"/>
      <c r="BY150" s="1660"/>
      <c r="BZ150" s="1660"/>
      <c r="CA150" s="1660"/>
      <c r="CB150" s="1660"/>
      <c r="CC150" s="1660"/>
      <c r="CD150" s="1660"/>
      <c r="CE150" s="1660"/>
      <c r="CF150" s="1660"/>
      <c r="CG150" s="1660"/>
      <c r="CH150" s="1660"/>
      <c r="CI150" s="1660"/>
      <c r="CJ150" s="1660"/>
      <c r="CK150" s="1660"/>
      <c r="CL150" s="1660"/>
      <c r="CM150" s="1660"/>
      <c r="CN150" s="1660"/>
      <c r="CO150" s="1660"/>
      <c r="CP150" s="1660"/>
      <c r="CQ150" s="1660"/>
      <c r="CR150" s="1660"/>
      <c r="CS150" s="1660"/>
      <c r="CT150" s="1660"/>
      <c r="CU150" s="1660"/>
      <c r="CV150" s="1660"/>
      <c r="CW150" s="1660"/>
      <c r="CX150" s="1661"/>
    </row>
    <row r="151" spans="2:103" s="59" customFormat="1" ht="15" customHeight="1">
      <c r="B151" s="119"/>
      <c r="N151" s="604"/>
      <c r="P151" s="1105"/>
      <c r="R151" s="418"/>
      <c r="S151" s="418"/>
      <c r="T151" s="59" t="s">
        <v>686</v>
      </c>
      <c r="U151" s="1105"/>
      <c r="V151" s="1118"/>
      <c r="W151" s="1118"/>
      <c r="X151" s="1118"/>
      <c r="Y151" s="1118"/>
      <c r="Z151" s="1118"/>
      <c r="AA151" s="1118"/>
      <c r="AB151" s="1118"/>
      <c r="AC151" s="1118"/>
      <c r="AD151" s="1118"/>
      <c r="AE151" s="1118"/>
      <c r="AF151" s="1118"/>
      <c r="AG151" s="1118"/>
      <c r="AH151" s="1118"/>
      <c r="AI151" s="1118"/>
      <c r="AJ151" s="458"/>
      <c r="AK151" s="458"/>
      <c r="AL151" s="458"/>
      <c r="AM151" s="458"/>
      <c r="AN151" s="458"/>
      <c r="AO151" s="458"/>
      <c r="AP151" s="458"/>
      <c r="AQ151" s="458"/>
      <c r="AR151" s="458"/>
      <c r="AS151" s="458"/>
      <c r="AT151" s="458"/>
      <c r="AU151" s="458"/>
      <c r="AV151" s="458"/>
      <c r="AW151" s="458"/>
      <c r="AX151" s="458"/>
      <c r="AY151" s="458"/>
      <c r="AZ151" s="458"/>
      <c r="BA151" s="458"/>
      <c r="BB151" s="458"/>
      <c r="BC151" s="458"/>
      <c r="BD151" s="458"/>
      <c r="BE151" s="458"/>
      <c r="BH151" s="604"/>
      <c r="BI151" s="119"/>
      <c r="BU151" s="604"/>
    </row>
    <row r="152" spans="2:103" s="59" customFormat="1" ht="15" customHeight="1">
      <c r="B152" s="119"/>
      <c r="N152" s="604"/>
      <c r="P152" s="1105"/>
      <c r="R152" s="418"/>
      <c r="S152" s="418"/>
      <c r="T152" s="1105"/>
      <c r="U152" s="1105" t="s">
        <v>687</v>
      </c>
      <c r="V152" s="1118"/>
      <c r="W152" s="1118"/>
      <c r="X152" s="1118"/>
      <c r="Y152" s="1118"/>
      <c r="Z152" s="1118"/>
      <c r="AA152" s="1118"/>
      <c r="AB152" s="1118"/>
      <c r="AC152" s="1118"/>
      <c r="AD152" s="1118"/>
      <c r="AE152" s="1118"/>
      <c r="AF152" s="1118"/>
      <c r="AG152" s="1118"/>
      <c r="AH152" s="1118"/>
      <c r="AI152" s="1118"/>
      <c r="AJ152" s="458"/>
      <c r="AK152" s="458"/>
      <c r="AL152" s="458"/>
      <c r="AM152" s="458"/>
      <c r="AN152" s="458"/>
      <c r="AO152" s="458"/>
      <c r="AP152" s="458"/>
      <c r="AQ152" s="458"/>
      <c r="AR152" s="458"/>
      <c r="AS152" s="458"/>
      <c r="AT152" s="458"/>
      <c r="AU152" s="458"/>
      <c r="AV152" s="458"/>
      <c r="AW152" s="458"/>
      <c r="AX152" s="458"/>
      <c r="AY152" s="458"/>
      <c r="AZ152" s="458"/>
      <c r="BA152" s="458"/>
      <c r="BB152" s="458"/>
      <c r="BC152" s="458"/>
      <c r="BD152" s="458"/>
      <c r="BE152" s="458"/>
      <c r="BH152" s="604"/>
      <c r="BI152" s="119"/>
      <c r="BU152" s="604"/>
    </row>
    <row r="153" spans="2:103" s="59" customFormat="1" ht="15" customHeight="1">
      <c r="B153" s="119"/>
      <c r="N153" s="604"/>
      <c r="P153" s="1105"/>
      <c r="R153" s="418"/>
      <c r="S153" s="418"/>
      <c r="T153" s="1105"/>
      <c r="U153" s="1105" t="s">
        <v>688</v>
      </c>
      <c r="V153" s="1118"/>
      <c r="W153" s="1118"/>
      <c r="X153" s="1118"/>
      <c r="Y153" s="1118"/>
      <c r="Z153" s="1118"/>
      <c r="AA153" s="1118"/>
      <c r="AB153" s="1118"/>
      <c r="AC153" s="1118"/>
      <c r="AD153" s="1118"/>
      <c r="AE153" s="1118"/>
      <c r="AF153" s="1118"/>
      <c r="AG153" s="1118"/>
      <c r="AH153" s="1118"/>
      <c r="AI153" s="1118"/>
      <c r="AJ153" s="458"/>
      <c r="AK153" s="458"/>
      <c r="AL153" s="458"/>
      <c r="AM153" s="458"/>
      <c r="AN153" s="458"/>
      <c r="AO153" s="458"/>
      <c r="AP153" s="458"/>
      <c r="AQ153" s="458"/>
      <c r="AR153" s="458"/>
      <c r="AS153" s="458"/>
      <c r="AT153" s="458"/>
      <c r="AU153" s="458"/>
      <c r="AV153" s="458"/>
      <c r="AW153" s="458"/>
      <c r="AX153" s="458"/>
      <c r="AY153" s="458"/>
      <c r="AZ153" s="458"/>
      <c r="BA153" s="458"/>
      <c r="BB153" s="458"/>
      <c r="BC153" s="458"/>
      <c r="BD153" s="458"/>
      <c r="BE153" s="458"/>
      <c r="BH153" s="604"/>
      <c r="BI153" s="119"/>
      <c r="BU153" s="604"/>
    </row>
    <row r="154" spans="2:103" s="59" customFormat="1" ht="15" customHeight="1">
      <c r="B154" s="119"/>
      <c r="N154" s="604"/>
      <c r="P154" s="1105"/>
      <c r="Q154" s="410" t="s">
        <v>1755</v>
      </c>
      <c r="BH154" s="604"/>
      <c r="BI154" s="119"/>
      <c r="BU154" s="604"/>
    </row>
    <row r="155" spans="2:103" s="59" customFormat="1" ht="15" customHeight="1">
      <c r="B155" s="119"/>
      <c r="N155" s="604"/>
      <c r="P155" s="1105"/>
      <c r="Q155" s="59" t="s">
        <v>1756</v>
      </c>
      <c r="BH155" s="604"/>
      <c r="BI155" s="119"/>
      <c r="BU155" s="604"/>
    </row>
    <row r="156" spans="2:103" s="59" customFormat="1" ht="15" customHeight="1">
      <c r="B156" s="119"/>
      <c r="N156" s="604"/>
      <c r="P156" s="1105"/>
      <c r="Q156" s="1570" t="s">
        <v>38</v>
      </c>
      <c r="R156" s="1571"/>
      <c r="S156" s="1572" t="s">
        <v>593</v>
      </c>
      <c r="T156" s="1573"/>
      <c r="U156" s="1573"/>
      <c r="V156" s="1573"/>
      <c r="W156" s="1573"/>
      <c r="X156" s="1573"/>
      <c r="Y156" s="1573"/>
      <c r="Z156" s="1573"/>
      <c r="AA156" s="1573"/>
      <c r="AB156" s="1573"/>
      <c r="AC156" s="1573"/>
      <c r="AD156" s="1573"/>
      <c r="AE156" s="1573"/>
      <c r="AF156" s="1573"/>
      <c r="AG156" s="1573"/>
      <c r="AH156" s="1574"/>
      <c r="AI156" s="1575" t="s">
        <v>68</v>
      </c>
      <c r="AJ156" s="1576"/>
      <c r="AK156" s="1576"/>
      <c r="AL156" s="1576"/>
      <c r="AM156" s="1576"/>
      <c r="AN156" s="1576"/>
      <c r="AO156" s="1576"/>
      <c r="AP156" s="1576"/>
      <c r="AQ156" s="1576"/>
      <c r="AR156" s="1576"/>
      <c r="AS156" s="1577"/>
      <c r="AT156" s="1575" t="s">
        <v>66</v>
      </c>
      <c r="AU156" s="1576"/>
      <c r="AV156" s="1576"/>
      <c r="AW156" s="1576"/>
      <c r="AX156" s="1576"/>
      <c r="AY156" s="1576"/>
      <c r="AZ156" s="1576"/>
      <c r="BA156" s="1576"/>
      <c r="BB156" s="1576"/>
      <c r="BC156" s="1576"/>
      <c r="BD156" s="1577"/>
      <c r="BH156" s="604"/>
      <c r="BI156" s="119"/>
      <c r="BU156" s="604"/>
      <c r="BX156" s="1578" t="s">
        <v>588</v>
      </c>
      <c r="BY156" s="1579"/>
      <c r="BZ156" s="1579"/>
      <c r="CA156" s="1579"/>
      <c r="CB156" s="1579"/>
      <c r="CC156" s="1579"/>
      <c r="CD156" s="1579"/>
      <c r="CE156" s="1579"/>
      <c r="CF156" s="1579"/>
      <c r="CG156" s="1579"/>
      <c r="CH156" s="1579"/>
      <c r="CI156" s="1579"/>
      <c r="CJ156" s="1579"/>
      <c r="CK156" s="1579"/>
      <c r="CL156" s="1579"/>
      <c r="CM156" s="1579"/>
      <c r="CN156" s="1579"/>
      <c r="CO156" s="1579"/>
      <c r="CP156" s="1579"/>
      <c r="CQ156" s="1579"/>
      <c r="CR156" s="1579"/>
      <c r="CS156" s="1579"/>
      <c r="CT156" s="1579"/>
      <c r="CU156" s="1579"/>
      <c r="CV156" s="1579"/>
      <c r="CW156" s="1579"/>
      <c r="CX156" s="1580"/>
    </row>
    <row r="157" spans="2:103" s="59" customFormat="1" ht="15" customHeight="1">
      <c r="B157" s="119"/>
      <c r="N157" s="604"/>
      <c r="P157" s="1105"/>
      <c r="Q157" s="1592" t="s">
        <v>10</v>
      </c>
      <c r="R157" s="1593"/>
      <c r="S157" s="1606" t="s">
        <v>589</v>
      </c>
      <c r="T157" s="1607"/>
      <c r="U157" s="1607"/>
      <c r="V157" s="1607"/>
      <c r="W157" s="1607"/>
      <c r="X157" s="1607"/>
      <c r="Y157" s="1607"/>
      <c r="Z157" s="1607"/>
      <c r="AA157" s="1607"/>
      <c r="AB157" s="1607"/>
      <c r="AC157" s="1607"/>
      <c r="AD157" s="1607"/>
      <c r="AE157" s="1607"/>
      <c r="AF157" s="1607"/>
      <c r="AG157" s="1607"/>
      <c r="AH157" s="1608"/>
      <c r="AI157" s="1594" t="s">
        <v>79</v>
      </c>
      <c r="AJ157" s="1595"/>
      <c r="AK157" s="1595"/>
      <c r="AL157" s="1595"/>
      <c r="AM157" s="1595"/>
      <c r="AN157" s="1595"/>
      <c r="AO157" s="1595"/>
      <c r="AP157" s="1595"/>
      <c r="AQ157" s="1595"/>
      <c r="AR157" s="1595"/>
      <c r="AS157" s="1596"/>
      <c r="AT157" s="1594" t="s">
        <v>352</v>
      </c>
      <c r="AU157" s="1595"/>
      <c r="AV157" s="1595"/>
      <c r="AW157" s="1595"/>
      <c r="AX157" s="1595"/>
      <c r="AY157" s="1595"/>
      <c r="AZ157" s="1595"/>
      <c r="BA157" s="1595"/>
      <c r="BB157" s="1595"/>
      <c r="BC157" s="1595"/>
      <c r="BD157" s="1596"/>
      <c r="BH157" s="604"/>
      <c r="BI157" s="119"/>
      <c r="BU157" s="604"/>
      <c r="BX157" s="1636" t="s">
        <v>591</v>
      </c>
      <c r="BY157" s="1637"/>
      <c r="BZ157" s="1637"/>
      <c r="CA157" s="1637"/>
      <c r="CB157" s="1637"/>
      <c r="CC157" s="1637"/>
      <c r="CD157" s="1637"/>
      <c r="CE157" s="1637"/>
      <c r="CF157" s="1637"/>
      <c r="CG157" s="1637"/>
      <c r="CH157" s="1637"/>
      <c r="CI157" s="1637"/>
      <c r="CJ157" s="1637"/>
      <c r="CK157" s="1637"/>
      <c r="CL157" s="1637"/>
      <c r="CM157" s="1637"/>
      <c r="CN157" s="1637"/>
      <c r="CO157" s="1637"/>
      <c r="CP157" s="1637"/>
      <c r="CQ157" s="1637"/>
      <c r="CR157" s="1637"/>
      <c r="CS157" s="1637"/>
      <c r="CT157" s="1637"/>
      <c r="CU157" s="1637"/>
      <c r="CV157" s="1637"/>
      <c r="CW157" s="1637"/>
      <c r="CX157" s="1638"/>
    </row>
    <row r="158" spans="2:103" s="59" customFormat="1" ht="15" customHeight="1">
      <c r="B158" s="119"/>
      <c r="N158" s="604"/>
      <c r="P158" s="1105"/>
      <c r="Q158" s="1105"/>
      <c r="R158" s="59" t="s">
        <v>594</v>
      </c>
      <c r="S158" s="1105"/>
      <c r="U158" s="1105"/>
      <c r="V158" s="1105"/>
      <c r="W158" s="1105"/>
      <c r="X158" s="1105"/>
      <c r="Y158" s="1105"/>
      <c r="Z158" s="1105"/>
      <c r="AA158" s="1105"/>
      <c r="AB158" s="1105"/>
      <c r="AC158" s="1105"/>
      <c r="AD158" s="1105"/>
      <c r="AE158" s="1105"/>
      <c r="AF158" s="1105"/>
      <c r="AG158" s="1105"/>
      <c r="AH158" s="1105"/>
      <c r="AI158" s="1105"/>
      <c r="AJ158" s="1105"/>
      <c r="AK158" s="1105"/>
      <c r="AL158" s="1105"/>
      <c r="AM158" s="1105"/>
      <c r="AN158" s="1105"/>
      <c r="AO158" s="1105"/>
      <c r="AP158" s="1105"/>
      <c r="AQ158" s="1105"/>
      <c r="AR158" s="1105"/>
      <c r="AS158" s="1105"/>
      <c r="AT158" s="1105"/>
      <c r="AU158" s="1105"/>
      <c r="AV158" s="1105"/>
      <c r="AW158" s="1105"/>
      <c r="AX158" s="1105"/>
      <c r="AY158" s="1105"/>
      <c r="AZ158" s="1105"/>
      <c r="BA158" s="1105"/>
      <c r="BB158" s="1105"/>
      <c r="BC158" s="1105"/>
      <c r="BD158" s="1105"/>
      <c r="BE158" s="1105"/>
      <c r="BF158" s="1105"/>
      <c r="BH158" s="604"/>
      <c r="BI158" s="119"/>
      <c r="BU158" s="604"/>
    </row>
    <row r="159" spans="2:103" s="59" customFormat="1" ht="15" customHeight="1">
      <c r="B159" s="119"/>
      <c r="N159" s="604"/>
      <c r="P159" s="1105"/>
      <c r="Q159" s="1105"/>
      <c r="R159" s="1105"/>
      <c r="S159" s="1105" t="s">
        <v>595</v>
      </c>
      <c r="U159" s="1105"/>
      <c r="V159" s="1105"/>
      <c r="W159" s="1105"/>
      <c r="X159" s="1105"/>
      <c r="Y159" s="1105"/>
      <c r="Z159" s="1105"/>
      <c r="AA159" s="1105"/>
      <c r="AB159" s="1105"/>
      <c r="AC159" s="1105"/>
      <c r="AD159" s="1105"/>
      <c r="AE159" s="1105"/>
      <c r="AF159" s="1105"/>
      <c r="AG159" s="1105"/>
      <c r="AH159" s="1105"/>
      <c r="AI159" s="1105"/>
      <c r="AJ159" s="1105"/>
      <c r="AK159" s="1105"/>
      <c r="AL159" s="1105"/>
      <c r="AM159" s="1105"/>
      <c r="AN159" s="1105"/>
      <c r="AO159" s="1105"/>
      <c r="AP159" s="1105"/>
      <c r="AQ159" s="1105"/>
      <c r="AR159" s="1105"/>
      <c r="AS159" s="1105"/>
      <c r="AT159" s="1105"/>
      <c r="AU159" s="1105"/>
      <c r="AV159" s="1105"/>
      <c r="AW159" s="1105"/>
      <c r="AX159" s="1105"/>
      <c r="AY159" s="1105"/>
      <c r="AZ159" s="1105"/>
      <c r="BA159" s="1105"/>
      <c r="BB159" s="1105"/>
      <c r="BC159" s="1105"/>
      <c r="BD159" s="1105"/>
      <c r="BE159" s="1105"/>
      <c r="BF159" s="1105"/>
      <c r="BH159" s="604"/>
      <c r="BI159" s="119"/>
      <c r="BU159" s="604"/>
    </row>
    <row r="160" spans="2:103" s="59" customFormat="1" ht="15" customHeight="1">
      <c r="B160" s="119"/>
      <c r="N160" s="604"/>
      <c r="P160" s="1105"/>
      <c r="Q160" s="1105"/>
      <c r="R160" s="1105"/>
      <c r="S160" s="1105" t="s">
        <v>596</v>
      </c>
      <c r="U160" s="1105"/>
      <c r="V160" s="1105"/>
      <c r="W160" s="1105"/>
      <c r="X160" s="1105"/>
      <c r="Y160" s="1105"/>
      <c r="Z160" s="1105"/>
      <c r="AA160" s="1105"/>
      <c r="AB160" s="1105"/>
      <c r="AC160" s="1105"/>
      <c r="AD160" s="1105"/>
      <c r="AE160" s="1105"/>
      <c r="AF160" s="1105"/>
      <c r="AG160" s="1105"/>
      <c r="AH160" s="1105"/>
      <c r="AI160" s="1105"/>
      <c r="AJ160" s="1105"/>
      <c r="AK160" s="1105"/>
      <c r="AL160" s="1105"/>
      <c r="AM160" s="1105"/>
      <c r="AN160" s="1105"/>
      <c r="AO160" s="1105"/>
      <c r="AP160" s="1105"/>
      <c r="AQ160" s="1105"/>
      <c r="AR160" s="1105"/>
      <c r="AS160" s="1105"/>
      <c r="AT160" s="1105"/>
      <c r="AU160" s="1105"/>
      <c r="AV160" s="1105"/>
      <c r="AW160" s="1105"/>
      <c r="AX160" s="1105"/>
      <c r="AY160" s="1105"/>
      <c r="AZ160" s="1105"/>
      <c r="BA160" s="1105"/>
      <c r="BB160" s="1105"/>
      <c r="BC160" s="1105"/>
      <c r="BD160" s="1105"/>
      <c r="BE160" s="1105"/>
      <c r="BF160" s="1105"/>
      <c r="BH160" s="604"/>
      <c r="BI160" s="119"/>
      <c r="BU160" s="604"/>
    </row>
    <row r="161" spans="2:109" s="59" customFormat="1" ht="15" customHeight="1">
      <c r="B161" s="119"/>
      <c r="N161" s="604"/>
      <c r="P161" s="1105"/>
      <c r="Q161" s="1105" t="s">
        <v>1757</v>
      </c>
      <c r="R161" s="1105"/>
      <c r="S161" s="1105"/>
      <c r="T161" s="1105"/>
      <c r="U161" s="1105"/>
      <c r="V161" s="1105"/>
      <c r="W161" s="1105"/>
      <c r="X161" s="1105"/>
      <c r="Y161" s="1105"/>
      <c r="Z161" s="1105"/>
      <c r="AA161" s="1105"/>
      <c r="AB161" s="1105"/>
      <c r="AC161" s="1105"/>
      <c r="AD161" s="1105"/>
      <c r="AE161" s="1105"/>
      <c r="AF161" s="1105"/>
      <c r="AG161" s="1105"/>
      <c r="AH161" s="1105"/>
      <c r="AI161" s="1105"/>
      <c r="AJ161" s="1105"/>
      <c r="AK161" s="1105"/>
      <c r="AL161" s="1105"/>
      <c r="AM161" s="1105"/>
      <c r="AN161" s="1105"/>
      <c r="AO161" s="1105"/>
      <c r="AP161" s="1105"/>
      <c r="AQ161" s="1105"/>
      <c r="AR161" s="1105"/>
      <c r="AS161" s="1105"/>
      <c r="AT161" s="1105"/>
      <c r="AU161" s="1105"/>
      <c r="AV161" s="1105"/>
      <c r="AW161" s="1105"/>
      <c r="AX161" s="1105"/>
      <c r="AY161" s="1105"/>
      <c r="AZ161" s="1105"/>
      <c r="BA161" s="1105"/>
      <c r="BB161" s="1105"/>
      <c r="BC161" s="1105"/>
      <c r="BD161" s="1105"/>
      <c r="BE161" s="1105"/>
      <c r="BF161" s="1105"/>
      <c r="BH161" s="604"/>
      <c r="BI161" s="119"/>
      <c r="BU161" s="604"/>
    </row>
    <row r="162" spans="2:109" s="59" customFormat="1" ht="15" customHeight="1">
      <c r="B162" s="119"/>
      <c r="N162" s="604"/>
      <c r="P162" s="1105"/>
      <c r="Q162" s="1105"/>
      <c r="R162" s="1105"/>
      <c r="S162" s="1105"/>
      <c r="T162" s="1105"/>
      <c r="U162" s="1105"/>
      <c r="V162" s="1105"/>
      <c r="W162" s="1105"/>
      <c r="X162" s="1105"/>
      <c r="Y162" s="1105"/>
      <c r="Z162" s="1105"/>
      <c r="AA162" s="1105"/>
      <c r="AB162" s="1105"/>
      <c r="AC162" s="1105"/>
      <c r="AD162" s="1105"/>
      <c r="AE162" s="1105"/>
      <c r="AF162" s="1105"/>
      <c r="AG162" s="1105"/>
      <c r="AH162" s="1105"/>
      <c r="AI162" s="1105"/>
      <c r="AJ162" s="1105"/>
      <c r="AK162" s="1105"/>
      <c r="AL162" s="1105"/>
      <c r="AM162" s="1105"/>
      <c r="AN162" s="1105"/>
      <c r="AO162" s="1105"/>
      <c r="AP162" s="1105"/>
      <c r="AQ162" s="1105"/>
      <c r="AR162" s="1105"/>
      <c r="AS162" s="1105"/>
      <c r="AT162" s="1105"/>
      <c r="AU162" s="1105"/>
      <c r="AV162" s="1105"/>
      <c r="AW162" s="1105"/>
      <c r="AX162" s="1105"/>
      <c r="AY162" s="1105"/>
      <c r="AZ162" s="1105"/>
      <c r="BA162" s="1105"/>
      <c r="BB162" s="1105"/>
      <c r="BC162" s="1105"/>
      <c r="BD162" s="1105"/>
      <c r="BE162" s="1105"/>
      <c r="BF162" s="1105"/>
      <c r="BH162" s="604"/>
      <c r="BI162" s="119"/>
      <c r="BU162" s="604"/>
      <c r="BX162" s="408"/>
      <c r="BY162" s="408"/>
      <c r="BZ162" s="408"/>
      <c r="CA162" s="408"/>
      <c r="CB162" s="408"/>
      <c r="CC162" s="408"/>
      <c r="CD162" s="408"/>
      <c r="CE162" s="408"/>
      <c r="CF162" s="408"/>
      <c r="CG162" s="408"/>
      <c r="CH162" s="408"/>
      <c r="CI162" s="408"/>
      <c r="CJ162" s="408"/>
      <c r="CK162" s="408"/>
      <c r="CL162" s="408"/>
      <c r="CM162" s="408"/>
      <c r="CN162" s="408"/>
      <c r="CO162" s="408"/>
      <c r="CP162" s="408"/>
      <c r="CQ162" s="408"/>
      <c r="CR162" s="408"/>
      <c r="CS162" s="408"/>
      <c r="CT162" s="408"/>
      <c r="CU162" s="408"/>
      <c r="CV162" s="408"/>
      <c r="CW162" s="408"/>
      <c r="CX162" s="408"/>
    </row>
    <row r="163" spans="2:109" s="59" customFormat="1" ht="15" customHeight="1">
      <c r="B163" s="119"/>
      <c r="N163" s="604"/>
      <c r="P163" s="410" t="s">
        <v>730</v>
      </c>
      <c r="Q163" s="1105"/>
      <c r="R163" s="1105"/>
      <c r="S163" s="1105"/>
      <c r="T163" s="1105"/>
      <c r="U163" s="1105"/>
      <c r="V163" s="1105"/>
      <c r="W163" s="1105"/>
      <c r="X163" s="1105"/>
      <c r="Y163" s="1105"/>
      <c r="Z163" s="1105"/>
      <c r="AA163" s="1105"/>
      <c r="AB163" s="1105"/>
      <c r="AC163" s="1105"/>
      <c r="AD163" s="1105"/>
      <c r="AE163" s="1105"/>
      <c r="AF163" s="1105"/>
      <c r="AG163" s="1105"/>
      <c r="AH163" s="1105"/>
      <c r="AI163" s="1105"/>
      <c r="AJ163" s="1105"/>
      <c r="AK163" s="1105"/>
      <c r="AL163" s="1105"/>
      <c r="AM163" s="1105"/>
      <c r="AN163" s="1105"/>
      <c r="AO163" s="1105"/>
      <c r="AP163" s="1105"/>
      <c r="AQ163" s="1105"/>
      <c r="AR163" s="1105"/>
      <c r="AS163" s="1105"/>
      <c r="AT163" s="1105"/>
      <c r="AU163" s="1105"/>
      <c r="AV163" s="1105"/>
      <c r="AW163" s="1105"/>
      <c r="AX163" s="1105"/>
      <c r="AY163" s="1105"/>
      <c r="AZ163" s="1105"/>
      <c r="BA163" s="1105"/>
      <c r="BB163" s="1105"/>
      <c r="BC163" s="1105"/>
      <c r="BD163" s="1105"/>
      <c r="BE163" s="1105"/>
      <c r="BF163" s="1105"/>
      <c r="BH163" s="604"/>
      <c r="BI163" s="119"/>
      <c r="BU163" s="604"/>
      <c r="BX163" s="408"/>
      <c r="BY163" s="408"/>
      <c r="BZ163" s="408"/>
      <c r="CA163" s="408"/>
      <c r="CB163" s="408"/>
      <c r="CC163" s="408"/>
      <c r="CD163" s="408"/>
      <c r="CE163" s="408"/>
      <c r="CF163" s="408"/>
      <c r="CG163" s="408"/>
      <c r="CH163" s="408"/>
      <c r="CI163" s="408"/>
      <c r="CJ163" s="408"/>
      <c r="CK163" s="408"/>
      <c r="CL163" s="408"/>
      <c r="CM163" s="408"/>
      <c r="CN163" s="408"/>
      <c r="CO163" s="408"/>
      <c r="CP163" s="408"/>
      <c r="CQ163" s="408"/>
      <c r="CR163" s="408"/>
      <c r="CS163" s="408"/>
      <c r="CT163" s="408"/>
      <c r="CU163" s="408"/>
      <c r="CV163" s="408"/>
      <c r="CW163" s="408"/>
      <c r="CX163" s="408"/>
    </row>
    <row r="164" spans="2:109" s="59" customFormat="1" ht="15" customHeight="1">
      <c r="B164" s="119"/>
      <c r="N164" s="604"/>
      <c r="P164" s="1105"/>
      <c r="Q164" s="408" t="s">
        <v>731</v>
      </c>
      <c r="R164" s="1133"/>
      <c r="S164" s="1105"/>
      <c r="T164" s="1105"/>
      <c r="U164" s="1105"/>
      <c r="V164" s="1105"/>
      <c r="W164" s="1105"/>
      <c r="X164" s="1105"/>
      <c r="Y164" s="1105"/>
      <c r="Z164" s="1105"/>
      <c r="AA164" s="1105"/>
      <c r="AB164" s="1105"/>
      <c r="AC164" s="1105"/>
      <c r="AD164" s="1105"/>
      <c r="AE164" s="1105"/>
      <c r="AF164" s="1105"/>
      <c r="AG164" s="1105"/>
      <c r="AH164" s="1105"/>
      <c r="AI164" s="1105"/>
      <c r="AJ164" s="1105"/>
      <c r="AK164" s="1105"/>
      <c r="AL164" s="1105"/>
      <c r="AM164" s="1105"/>
      <c r="AN164" s="1105"/>
      <c r="AO164" s="1105"/>
      <c r="AP164" s="1105"/>
      <c r="AQ164" s="1105"/>
      <c r="AR164" s="1105"/>
      <c r="AS164" s="1105"/>
      <c r="AT164" s="1105"/>
      <c r="AU164" s="1105"/>
      <c r="AV164" s="1105"/>
      <c r="AW164" s="1105"/>
      <c r="AX164" s="1105"/>
      <c r="AY164" s="1105"/>
      <c r="AZ164" s="1105"/>
      <c r="BA164" s="1105"/>
      <c r="BB164" s="1105"/>
      <c r="BC164" s="1105"/>
      <c r="BD164" s="1105"/>
      <c r="BE164" s="1105"/>
      <c r="BF164" s="1105"/>
      <c r="BH164" s="604"/>
      <c r="BI164" s="119"/>
      <c r="BU164" s="604"/>
      <c r="BX164" s="408"/>
      <c r="BY164" s="408"/>
      <c r="BZ164" s="408"/>
      <c r="CA164" s="408"/>
      <c r="CB164" s="408"/>
      <c r="CC164" s="408"/>
      <c r="CD164" s="408"/>
      <c r="CE164" s="408"/>
      <c r="CF164" s="408"/>
      <c r="CG164" s="408"/>
      <c r="CH164" s="408"/>
      <c r="CI164" s="408"/>
      <c r="CJ164" s="408"/>
      <c r="CK164" s="408"/>
      <c r="CL164" s="408"/>
      <c r="CM164" s="408"/>
      <c r="CN164" s="408"/>
      <c r="CO164" s="408"/>
      <c r="CP164" s="408"/>
      <c r="CQ164" s="408"/>
      <c r="CR164" s="408"/>
      <c r="CS164" s="408"/>
      <c r="CT164" s="408"/>
      <c r="CU164" s="408"/>
      <c r="CV164" s="408"/>
      <c r="CW164" s="408"/>
      <c r="CX164" s="408"/>
    </row>
    <row r="165" spans="2:109" s="59" customFormat="1" ht="15" customHeight="1">
      <c r="B165" s="119"/>
      <c r="N165" s="604"/>
      <c r="P165" s="1105"/>
      <c r="Q165" s="1570" t="s">
        <v>343</v>
      </c>
      <c r="R165" s="1571"/>
      <c r="S165" s="1572" t="s">
        <v>593</v>
      </c>
      <c r="T165" s="1573"/>
      <c r="U165" s="1573"/>
      <c r="V165" s="1573"/>
      <c r="W165" s="1573"/>
      <c r="X165" s="1573"/>
      <c r="Y165" s="1573"/>
      <c r="Z165" s="1573"/>
      <c r="AA165" s="1573"/>
      <c r="AB165" s="1573"/>
      <c r="AC165" s="1573"/>
      <c r="AD165" s="1573"/>
      <c r="AE165" s="1573"/>
      <c r="AF165" s="1573"/>
      <c r="AG165" s="1573"/>
      <c r="AH165" s="1574"/>
      <c r="AI165" s="1575" t="s">
        <v>351</v>
      </c>
      <c r="AJ165" s="1576"/>
      <c r="AK165" s="1576"/>
      <c r="AL165" s="1576"/>
      <c r="AM165" s="1576"/>
      <c r="AN165" s="1576"/>
      <c r="AO165" s="1576"/>
      <c r="AP165" s="1576"/>
      <c r="AQ165" s="1576"/>
      <c r="AR165" s="1576"/>
      <c r="AS165" s="1577"/>
      <c r="AT165" s="1575" t="s">
        <v>66</v>
      </c>
      <c r="AU165" s="1576"/>
      <c r="AV165" s="1576"/>
      <c r="AW165" s="1576"/>
      <c r="AX165" s="1576"/>
      <c r="AY165" s="1576"/>
      <c r="AZ165" s="1576"/>
      <c r="BA165" s="1576"/>
      <c r="BB165" s="1576"/>
      <c r="BC165" s="1576"/>
      <c r="BD165" s="1577"/>
      <c r="BE165" s="1105"/>
      <c r="BF165" s="1105"/>
      <c r="BH165" s="604"/>
      <c r="BI165" s="119"/>
      <c r="BU165" s="604"/>
      <c r="BX165" s="1578" t="s">
        <v>588</v>
      </c>
      <c r="BY165" s="1579"/>
      <c r="BZ165" s="1579"/>
      <c r="CA165" s="1579"/>
      <c r="CB165" s="1579"/>
      <c r="CC165" s="1579"/>
      <c r="CD165" s="1579"/>
      <c r="CE165" s="1579"/>
      <c r="CF165" s="1579"/>
      <c r="CG165" s="1579"/>
      <c r="CH165" s="1579"/>
      <c r="CI165" s="1579"/>
      <c r="CJ165" s="1579"/>
      <c r="CK165" s="1579"/>
      <c r="CL165" s="1579"/>
      <c r="CM165" s="1579"/>
      <c r="CN165" s="1579"/>
      <c r="CO165" s="1579"/>
      <c r="CP165" s="1579"/>
      <c r="CQ165" s="1579"/>
      <c r="CR165" s="1579"/>
      <c r="CS165" s="1579"/>
      <c r="CT165" s="1579"/>
      <c r="CU165" s="1579"/>
      <c r="CV165" s="1579"/>
      <c r="CW165" s="1579"/>
      <c r="CX165" s="1580"/>
    </row>
    <row r="166" spans="2:109" s="59" customFormat="1" ht="15" customHeight="1">
      <c r="B166" s="119"/>
      <c r="N166" s="604"/>
      <c r="P166" s="1105"/>
      <c r="Q166" s="1592" t="s">
        <v>2064</v>
      </c>
      <c r="R166" s="1593"/>
      <c r="S166" s="1606" t="s">
        <v>86</v>
      </c>
      <c r="T166" s="1607"/>
      <c r="U166" s="1607"/>
      <c r="V166" s="1607"/>
      <c r="W166" s="1607"/>
      <c r="X166" s="1607"/>
      <c r="Y166" s="1607"/>
      <c r="Z166" s="1607"/>
      <c r="AA166" s="1607"/>
      <c r="AB166" s="1607"/>
      <c r="AC166" s="1607"/>
      <c r="AD166" s="1607"/>
      <c r="AE166" s="1607"/>
      <c r="AF166" s="1607"/>
      <c r="AG166" s="1607"/>
      <c r="AH166" s="1608"/>
      <c r="AI166" s="1594" t="s">
        <v>732</v>
      </c>
      <c r="AJ166" s="1595"/>
      <c r="AK166" s="1595"/>
      <c r="AL166" s="1595"/>
      <c r="AM166" s="1595"/>
      <c r="AN166" s="1595"/>
      <c r="AO166" s="1595"/>
      <c r="AP166" s="1595"/>
      <c r="AQ166" s="1595"/>
      <c r="AR166" s="1595"/>
      <c r="AS166" s="1596"/>
      <c r="AT166" s="1594" t="s">
        <v>590</v>
      </c>
      <c r="AU166" s="1595"/>
      <c r="AV166" s="1595"/>
      <c r="AW166" s="1595"/>
      <c r="AX166" s="1595"/>
      <c r="AY166" s="1595"/>
      <c r="AZ166" s="1595"/>
      <c r="BA166" s="1595"/>
      <c r="BB166" s="1595"/>
      <c r="BC166" s="1595"/>
      <c r="BD166" s="1596"/>
      <c r="BE166" s="1105"/>
      <c r="BF166" s="1105"/>
      <c r="BH166" s="604"/>
      <c r="BI166" s="119"/>
      <c r="BU166" s="604"/>
      <c r="BX166" s="1636" t="s">
        <v>1758</v>
      </c>
      <c r="BY166" s="1637"/>
      <c r="BZ166" s="1637"/>
      <c r="CA166" s="1637"/>
      <c r="CB166" s="1637"/>
      <c r="CC166" s="1637"/>
      <c r="CD166" s="1637"/>
      <c r="CE166" s="1637"/>
      <c r="CF166" s="1637"/>
      <c r="CG166" s="1637"/>
      <c r="CH166" s="1637"/>
      <c r="CI166" s="1637"/>
      <c r="CJ166" s="1637"/>
      <c r="CK166" s="1637"/>
      <c r="CL166" s="1637"/>
      <c r="CM166" s="1637"/>
      <c r="CN166" s="1637"/>
      <c r="CO166" s="1637"/>
      <c r="CP166" s="1637"/>
      <c r="CQ166" s="1637"/>
      <c r="CR166" s="1637"/>
      <c r="CS166" s="1637"/>
      <c r="CT166" s="1637"/>
      <c r="CU166" s="1637"/>
      <c r="CV166" s="1637"/>
      <c r="CW166" s="1637"/>
      <c r="CX166" s="1638"/>
    </row>
    <row r="167" spans="2:109" s="408" customFormat="1" ht="15" customHeight="1" thickBot="1">
      <c r="B167" s="595"/>
      <c r="N167" s="599"/>
      <c r="P167" s="410"/>
      <c r="BH167" s="599"/>
      <c r="BI167" s="595"/>
      <c r="BU167" s="599"/>
    </row>
    <row r="168" spans="2:109" s="408" customFormat="1" ht="15" customHeight="1">
      <c r="B168" s="598"/>
      <c r="C168" s="602"/>
      <c r="D168" s="602"/>
      <c r="E168" s="602"/>
      <c r="F168" s="602"/>
      <c r="G168" s="602"/>
      <c r="H168" s="602"/>
      <c r="I168" s="602"/>
      <c r="J168" s="602"/>
      <c r="K168" s="602"/>
      <c r="L168" s="602"/>
      <c r="M168" s="602"/>
      <c r="N168" s="596"/>
      <c r="O168" s="597" t="s">
        <v>2065</v>
      </c>
      <c r="P168" s="603"/>
      <c r="Q168" s="602"/>
      <c r="R168" s="602"/>
      <c r="S168" s="1108"/>
      <c r="T168" s="602"/>
      <c r="U168" s="602"/>
      <c r="V168" s="602"/>
      <c r="W168" s="602"/>
      <c r="X168" s="602"/>
      <c r="Y168" s="602"/>
      <c r="Z168" s="602"/>
      <c r="AA168" s="602"/>
      <c r="AB168" s="602"/>
      <c r="AC168" s="602"/>
      <c r="AD168" s="602"/>
      <c r="AE168" s="602"/>
      <c r="AF168" s="602"/>
      <c r="AG168" s="602"/>
      <c r="AH168" s="602"/>
      <c r="AI168" s="602"/>
      <c r="AJ168" s="602"/>
      <c r="AK168" s="602"/>
      <c r="AL168" s="602"/>
      <c r="AM168" s="602"/>
      <c r="AN168" s="602"/>
      <c r="AO168" s="602"/>
      <c r="AP168" s="602"/>
      <c r="AQ168" s="602"/>
      <c r="AR168" s="602"/>
      <c r="AS168" s="602"/>
      <c r="AT168" s="602"/>
      <c r="AU168" s="602"/>
      <c r="AV168" s="602"/>
      <c r="AW168" s="602"/>
      <c r="AX168" s="602"/>
      <c r="AY168" s="602"/>
      <c r="AZ168" s="602"/>
      <c r="BA168" s="602"/>
      <c r="BB168" s="602"/>
      <c r="BC168" s="602"/>
      <c r="BD168" s="602"/>
      <c r="BE168" s="602"/>
      <c r="BF168" s="602"/>
      <c r="BG168" s="602"/>
      <c r="BH168" s="596"/>
      <c r="BI168" s="598"/>
      <c r="BJ168" s="602"/>
      <c r="BK168" s="602"/>
      <c r="BL168" s="602"/>
      <c r="BM168" s="602"/>
      <c r="BN168" s="602"/>
      <c r="BO168" s="602"/>
      <c r="BP168" s="602"/>
      <c r="BQ168" s="602"/>
      <c r="BR168" s="602"/>
      <c r="BS168" s="602"/>
      <c r="BT168" s="602"/>
      <c r="BU168" s="596"/>
    </row>
    <row r="169" spans="2:109" s="408" customFormat="1" ht="15" customHeight="1">
      <c r="B169" s="595"/>
      <c r="N169" s="599"/>
      <c r="O169" s="605" t="s">
        <v>2066</v>
      </c>
      <c r="P169" s="1105"/>
      <c r="Q169" s="1105"/>
      <c r="R169" s="1105"/>
      <c r="S169" s="1105"/>
      <c r="T169" s="1105"/>
      <c r="U169" s="1105"/>
      <c r="V169" s="1105"/>
      <c r="W169" s="1105"/>
      <c r="X169" s="1105"/>
      <c r="Y169" s="1105"/>
      <c r="Z169" s="1105"/>
      <c r="AA169" s="1105"/>
      <c r="AB169" s="1105"/>
      <c r="AC169" s="1105"/>
      <c r="AD169" s="1105"/>
      <c r="AE169" s="1105"/>
      <c r="AF169" s="1105"/>
      <c r="AG169" s="1105"/>
      <c r="AH169" s="1105"/>
      <c r="AI169" s="1105"/>
      <c r="AJ169" s="1105"/>
      <c r="AK169" s="1105"/>
      <c r="AL169" s="1105"/>
      <c r="AM169" s="1105"/>
      <c r="AN169" s="1105"/>
      <c r="AO169" s="1105"/>
      <c r="AP169" s="1105"/>
      <c r="AQ169" s="1105"/>
      <c r="AR169" s="1105"/>
      <c r="AS169" s="1105"/>
      <c r="AT169" s="1105"/>
      <c r="AU169" s="1105"/>
      <c r="AV169" s="1105"/>
      <c r="AW169" s="1105"/>
      <c r="AX169" s="1105"/>
      <c r="AY169" s="1105"/>
      <c r="AZ169" s="1105"/>
      <c r="BA169" s="1105"/>
      <c r="BB169" s="1105"/>
      <c r="BC169" s="1105"/>
      <c r="BD169" s="1105"/>
      <c r="BE169" s="1105"/>
      <c r="BF169" s="1105"/>
      <c r="BH169" s="599"/>
      <c r="BI169" s="595"/>
      <c r="BU169" s="599"/>
    </row>
    <row r="170" spans="2:109" s="408" customFormat="1" ht="15" customHeight="1">
      <c r="B170" s="595"/>
      <c r="N170" s="599"/>
      <c r="O170" s="606"/>
      <c r="P170" s="59" t="s">
        <v>733</v>
      </c>
      <c r="Q170" s="1105"/>
      <c r="R170" s="1105"/>
      <c r="S170" s="1105"/>
      <c r="T170" s="1105"/>
      <c r="U170" s="1105"/>
      <c r="V170" s="1105"/>
      <c r="W170" s="1105"/>
      <c r="X170" s="1105"/>
      <c r="Y170" s="1105"/>
      <c r="Z170" s="1105"/>
      <c r="AA170" s="1105"/>
      <c r="AB170" s="1105"/>
      <c r="AC170" s="1105"/>
      <c r="AD170" s="1105"/>
      <c r="AE170" s="1105"/>
      <c r="AF170" s="1105"/>
      <c r="AG170" s="1105"/>
      <c r="AH170" s="1105"/>
      <c r="AI170" s="1105"/>
      <c r="AJ170" s="1105"/>
      <c r="AK170" s="1105"/>
      <c r="AL170" s="1105"/>
      <c r="AM170" s="1105"/>
      <c r="AN170" s="1105"/>
      <c r="AO170" s="1105"/>
      <c r="AP170" s="1105"/>
      <c r="AQ170" s="1105"/>
      <c r="AR170" s="1105"/>
      <c r="AS170" s="1105"/>
      <c r="AT170" s="1105"/>
      <c r="AU170" s="1105"/>
      <c r="AV170" s="1105"/>
      <c r="AW170" s="1105"/>
      <c r="AX170" s="1105"/>
      <c r="AY170" s="1105"/>
      <c r="AZ170" s="1105"/>
      <c r="BA170" s="1105"/>
      <c r="BB170" s="1105"/>
      <c r="BC170" s="1105"/>
      <c r="BD170" s="1105"/>
      <c r="BE170" s="1105"/>
      <c r="BF170" s="1105"/>
      <c r="BH170" s="599"/>
      <c r="BI170" s="595"/>
      <c r="BU170" s="599"/>
    </row>
    <row r="171" spans="2:109" s="408" customFormat="1" ht="15" customHeight="1">
      <c r="B171" s="595"/>
      <c r="N171" s="599"/>
      <c r="O171" s="606"/>
      <c r="P171" s="59"/>
      <c r="Q171" s="1105"/>
      <c r="R171" s="1105"/>
      <c r="S171" s="1105"/>
      <c r="T171" s="1105"/>
      <c r="U171" s="1105"/>
      <c r="V171" s="1105"/>
      <c r="W171" s="1105"/>
      <c r="X171" s="1105"/>
      <c r="Y171" s="1105"/>
      <c r="Z171" s="1105"/>
      <c r="AA171" s="1105"/>
      <c r="AB171" s="1105"/>
      <c r="AC171" s="1105"/>
      <c r="AD171" s="1105"/>
      <c r="AE171" s="1105"/>
      <c r="AF171" s="1105"/>
      <c r="AG171" s="1105"/>
      <c r="AH171" s="1105"/>
      <c r="AI171" s="1105"/>
      <c r="AJ171" s="1105"/>
      <c r="AK171" s="1105"/>
      <c r="AL171" s="1105"/>
      <c r="AM171" s="1105"/>
      <c r="AN171" s="1105"/>
      <c r="AO171" s="1105"/>
      <c r="AP171" s="1105"/>
      <c r="AQ171" s="1105"/>
      <c r="AR171" s="1105"/>
      <c r="AS171" s="1105"/>
      <c r="AT171" s="1105"/>
      <c r="AU171" s="1105"/>
      <c r="AV171" s="1105"/>
      <c r="AW171" s="1105"/>
      <c r="AX171" s="1105"/>
      <c r="AY171" s="1105"/>
      <c r="AZ171" s="1105"/>
      <c r="BA171" s="1105"/>
      <c r="BB171" s="1105"/>
      <c r="BC171" s="1105"/>
      <c r="BD171" s="1105"/>
      <c r="BE171" s="1105"/>
      <c r="BF171" s="1105"/>
      <c r="BH171" s="599"/>
      <c r="BI171" s="595"/>
      <c r="BU171" s="599"/>
    </row>
    <row r="172" spans="2:109" s="408" customFormat="1" ht="15" customHeight="1">
      <c r="B172" s="595"/>
      <c r="N172" s="599"/>
      <c r="O172" s="606"/>
      <c r="P172" s="59" t="s">
        <v>600</v>
      </c>
      <c r="Q172" s="1105"/>
      <c r="R172" s="1105"/>
      <c r="S172" s="1105"/>
      <c r="T172" s="1105"/>
      <c r="U172" s="1105"/>
      <c r="V172" s="1105"/>
      <c r="W172" s="1105"/>
      <c r="X172" s="1105"/>
      <c r="Y172" s="1105"/>
      <c r="Z172" s="1105"/>
      <c r="AA172" s="1105"/>
      <c r="AB172" s="1105"/>
      <c r="AC172" s="1105"/>
      <c r="AD172" s="1105"/>
      <c r="AE172" s="1105"/>
      <c r="AF172" s="1105"/>
      <c r="AG172" s="1105"/>
      <c r="AH172" s="1105"/>
      <c r="AI172" s="1105"/>
      <c r="AJ172" s="1105"/>
      <c r="AK172" s="1105"/>
      <c r="AL172" s="1105"/>
      <c r="AM172" s="1105"/>
      <c r="AN172" s="1105"/>
      <c r="AO172" s="1105"/>
      <c r="AP172" s="1105"/>
      <c r="AQ172" s="1105"/>
      <c r="AR172" s="1105"/>
      <c r="AS172" s="1105"/>
      <c r="AT172" s="1105"/>
      <c r="AU172" s="1105"/>
      <c r="AV172" s="1105"/>
      <c r="AW172" s="1105"/>
      <c r="AX172" s="1105"/>
      <c r="AY172" s="1105"/>
      <c r="AZ172" s="1105"/>
      <c r="BA172" s="1105"/>
      <c r="BB172" s="1105"/>
      <c r="BC172" s="1105"/>
      <c r="BD172" s="1105"/>
      <c r="BE172" s="1105"/>
      <c r="BF172" s="1105"/>
      <c r="BH172" s="599"/>
      <c r="BI172" s="595"/>
      <c r="BU172" s="599"/>
    </row>
    <row r="173" spans="2:109" s="408" customFormat="1" ht="15" customHeight="1">
      <c r="B173" s="595"/>
      <c r="N173" s="599"/>
      <c r="O173" s="606"/>
      <c r="P173" s="59"/>
      <c r="Q173" s="1105" t="s">
        <v>734</v>
      </c>
      <c r="R173" s="1105"/>
      <c r="S173" s="1105"/>
      <c r="T173" s="1105"/>
      <c r="U173" s="1105"/>
      <c r="V173" s="1105"/>
      <c r="W173" s="1105"/>
      <c r="X173" s="1105"/>
      <c r="Y173" s="1105"/>
      <c r="Z173" s="1105"/>
      <c r="AA173" s="1105"/>
      <c r="AB173" s="1105"/>
      <c r="AC173" s="1105"/>
      <c r="AD173" s="1105"/>
      <c r="AE173" s="1105"/>
      <c r="AF173" s="1105"/>
      <c r="AG173" s="1105"/>
      <c r="AH173" s="1105"/>
      <c r="AI173" s="1105"/>
      <c r="AJ173" s="1105"/>
      <c r="AK173" s="1105"/>
      <c r="AL173" s="1105"/>
      <c r="AM173" s="1105"/>
      <c r="AN173" s="1105"/>
      <c r="AO173" s="1105"/>
      <c r="AP173" s="1105"/>
      <c r="AQ173" s="1105"/>
      <c r="AR173" s="1105"/>
      <c r="AS173" s="1105"/>
      <c r="AT173" s="1105"/>
      <c r="AU173" s="1105"/>
      <c r="AV173" s="1105"/>
      <c r="AW173" s="1105"/>
      <c r="AX173" s="1105"/>
      <c r="AY173" s="1105"/>
      <c r="AZ173" s="1105"/>
      <c r="BA173" s="1105"/>
      <c r="BB173" s="1105"/>
      <c r="BC173" s="1105"/>
      <c r="BD173" s="1105"/>
      <c r="BE173" s="1105"/>
      <c r="BF173" s="1105"/>
      <c r="BH173" s="599"/>
      <c r="BI173" s="595"/>
      <c r="BU173" s="599"/>
    </row>
    <row r="174" spans="2:109" s="408" customFormat="1" ht="15" customHeight="1" thickBot="1">
      <c r="B174" s="607"/>
      <c r="C174" s="608"/>
      <c r="D174" s="608"/>
      <c r="E174" s="608"/>
      <c r="F174" s="608"/>
      <c r="G174" s="608"/>
      <c r="H174" s="608"/>
      <c r="I174" s="608"/>
      <c r="J174" s="608"/>
      <c r="K174" s="608"/>
      <c r="L174" s="608"/>
      <c r="M174" s="608"/>
      <c r="N174" s="609"/>
      <c r="O174" s="608"/>
      <c r="P174" s="424"/>
      <c r="Q174" s="608"/>
      <c r="R174" s="608"/>
      <c r="S174" s="608"/>
      <c r="T174" s="608"/>
      <c r="U174" s="608"/>
      <c r="V174" s="608"/>
      <c r="W174" s="608"/>
      <c r="X174" s="608"/>
      <c r="Y174" s="608"/>
      <c r="Z174" s="608"/>
      <c r="AA174" s="608"/>
      <c r="AB174" s="608"/>
      <c r="AC174" s="608"/>
      <c r="AD174" s="608"/>
      <c r="AE174" s="608"/>
      <c r="AF174" s="608"/>
      <c r="AG174" s="608"/>
      <c r="AH174" s="608"/>
      <c r="AI174" s="608"/>
      <c r="AJ174" s="608"/>
      <c r="AK174" s="608"/>
      <c r="AL174" s="608"/>
      <c r="AM174" s="608"/>
      <c r="AN174" s="608"/>
      <c r="AO174" s="608"/>
      <c r="AP174" s="608"/>
      <c r="AQ174" s="608"/>
      <c r="AR174" s="608"/>
      <c r="AS174" s="608"/>
      <c r="AT174" s="608"/>
      <c r="AU174" s="608"/>
      <c r="AV174" s="608"/>
      <c r="AW174" s="608"/>
      <c r="AX174" s="608"/>
      <c r="AY174" s="608"/>
      <c r="AZ174" s="608"/>
      <c r="BA174" s="608"/>
      <c r="BB174" s="608"/>
      <c r="BC174" s="608"/>
      <c r="BD174" s="608"/>
      <c r="BE174" s="608"/>
      <c r="BF174" s="608"/>
      <c r="BG174" s="608"/>
      <c r="BH174" s="609"/>
      <c r="BI174" s="607"/>
      <c r="BJ174" s="608"/>
      <c r="BK174" s="608"/>
      <c r="BL174" s="608"/>
      <c r="BM174" s="608"/>
      <c r="BN174" s="608"/>
      <c r="BO174" s="608"/>
      <c r="BP174" s="608"/>
      <c r="BQ174" s="608"/>
      <c r="BR174" s="608"/>
      <c r="BS174" s="608"/>
      <c r="BT174" s="608"/>
      <c r="BU174" s="609"/>
    </row>
    <row r="175" spans="2:109" ht="15" customHeight="1">
      <c r="B175" s="408"/>
      <c r="C175" s="408"/>
      <c r="D175" s="408"/>
      <c r="E175" s="408"/>
      <c r="F175" s="408"/>
      <c r="G175" s="408"/>
      <c r="H175" s="408"/>
      <c r="I175" s="408"/>
      <c r="J175" s="408"/>
      <c r="K175" s="408"/>
      <c r="L175" s="408"/>
      <c r="M175" s="408"/>
      <c r="N175" s="408"/>
      <c r="O175" s="408"/>
      <c r="P175" s="408"/>
      <c r="Q175" s="408"/>
      <c r="R175" s="408"/>
      <c r="S175" s="408"/>
      <c r="T175" s="408"/>
      <c r="U175" s="408"/>
      <c r="V175" s="408"/>
      <c r="W175" s="408"/>
      <c r="X175" s="408"/>
      <c r="Y175" s="408"/>
      <c r="Z175" s="408"/>
      <c r="AA175" s="408"/>
      <c r="AB175" s="408"/>
      <c r="AC175" s="408"/>
      <c r="AD175" s="408"/>
      <c r="AE175" s="408"/>
      <c r="AF175" s="408"/>
      <c r="AG175" s="408"/>
      <c r="AH175" s="408"/>
      <c r="AI175" s="408"/>
      <c r="AJ175" s="408"/>
      <c r="AK175" s="408"/>
      <c r="AL175" s="408"/>
      <c r="AM175" s="408"/>
      <c r="AN175" s="408"/>
      <c r="AO175" s="408"/>
      <c r="AP175" s="408"/>
      <c r="AQ175" s="408"/>
      <c r="AR175" s="408"/>
      <c r="AS175" s="408"/>
      <c r="AT175" s="408"/>
      <c r="AU175" s="408"/>
      <c r="AV175" s="408"/>
      <c r="AW175" s="408"/>
      <c r="AX175" s="408"/>
      <c r="AY175" s="408"/>
      <c r="AZ175" s="408"/>
      <c r="BA175" s="408"/>
      <c r="BB175" s="408"/>
      <c r="BC175" s="408"/>
      <c r="BD175" s="408"/>
      <c r="BE175" s="408"/>
      <c r="BF175" s="408"/>
      <c r="BG175" s="408"/>
      <c r="BH175" s="408"/>
      <c r="BI175" s="408"/>
      <c r="BJ175" s="408"/>
      <c r="BK175" s="408"/>
      <c r="BL175" s="408"/>
      <c r="BM175" s="408"/>
      <c r="BN175" s="408"/>
      <c r="BO175" s="408"/>
      <c r="BP175" s="408"/>
      <c r="BQ175" s="408"/>
      <c r="BR175" s="408"/>
      <c r="BS175" s="408"/>
      <c r="BT175" s="408"/>
      <c r="BU175" s="408"/>
      <c r="BV175" s="408"/>
      <c r="BW175" s="408"/>
      <c r="BX175" s="408"/>
      <c r="BY175" s="408"/>
      <c r="BZ175" s="408"/>
      <c r="CA175" s="408"/>
      <c r="CB175" s="408"/>
      <c r="CC175" s="408"/>
      <c r="CD175" s="408"/>
      <c r="CE175" s="408"/>
      <c r="CF175" s="408"/>
      <c r="CG175" s="408"/>
      <c r="CH175" s="408"/>
      <c r="CI175" s="408"/>
      <c r="CJ175" s="408"/>
      <c r="CK175" s="408"/>
      <c r="CL175" s="408"/>
      <c r="CM175" s="408"/>
      <c r="CN175" s="408"/>
      <c r="CO175" s="408"/>
      <c r="CP175" s="408"/>
      <c r="CQ175" s="408"/>
      <c r="CR175" s="408"/>
      <c r="CS175" s="408"/>
      <c r="CT175" s="408"/>
      <c r="CU175" s="408"/>
      <c r="CV175" s="408"/>
      <c r="CW175" s="408"/>
      <c r="CX175" s="408"/>
      <c r="CY175" s="408"/>
      <c r="CZ175" s="408"/>
      <c r="DA175" s="408"/>
      <c r="DB175" s="408"/>
      <c r="DC175" s="408"/>
      <c r="DD175" s="408"/>
      <c r="DE175" s="408"/>
    </row>
  </sheetData>
  <mergeCells count="230">
    <mergeCell ref="Q165:R165"/>
    <mergeCell ref="S165:AH165"/>
    <mergeCell ref="AI165:AS165"/>
    <mergeCell ref="AT165:BD165"/>
    <mergeCell ref="BX165:CX165"/>
    <mergeCell ref="Q166:R166"/>
    <mergeCell ref="S166:AH166"/>
    <mergeCell ref="AI166:AS166"/>
    <mergeCell ref="AT166:BD166"/>
    <mergeCell ref="BX166:CX166"/>
    <mergeCell ref="Q156:R156"/>
    <mergeCell ref="S156:AH156"/>
    <mergeCell ref="AI156:AS156"/>
    <mergeCell ref="AT156:BD156"/>
    <mergeCell ref="BX156:CX156"/>
    <mergeCell ref="Q157:R157"/>
    <mergeCell ref="S157:AH157"/>
    <mergeCell ref="AI157:AS157"/>
    <mergeCell ref="AT157:BD157"/>
    <mergeCell ref="BX157:CX157"/>
    <mergeCell ref="S148:T148"/>
    <mergeCell ref="U148:AJ148"/>
    <mergeCell ref="AK148:AU148"/>
    <mergeCell ref="AV148:BF148"/>
    <mergeCell ref="BX148:CX148"/>
    <mergeCell ref="S149:T149"/>
    <mergeCell ref="U149:AJ149"/>
    <mergeCell ref="AK149:AU149"/>
    <mergeCell ref="AV149:BF149"/>
    <mergeCell ref="BX149:CX150"/>
    <mergeCell ref="S150:T150"/>
    <mergeCell ref="U150:AJ150"/>
    <mergeCell ref="AK150:AU150"/>
    <mergeCell ref="AV150:BF150"/>
    <mergeCell ref="AV132:BF132"/>
    <mergeCell ref="S139:T139"/>
    <mergeCell ref="U139:AJ139"/>
    <mergeCell ref="AK139:AU139"/>
    <mergeCell ref="AV139:BF139"/>
    <mergeCell ref="BX139:CX139"/>
    <mergeCell ref="S140:T140"/>
    <mergeCell ref="U140:AJ140"/>
    <mergeCell ref="AK140:AU140"/>
    <mergeCell ref="AV140:BF140"/>
    <mergeCell ref="BX140:CX141"/>
    <mergeCell ref="S141:T141"/>
    <mergeCell ref="U141:AJ141"/>
    <mergeCell ref="AK141:AU141"/>
    <mergeCell ref="AV141:BF141"/>
    <mergeCell ref="S127:T127"/>
    <mergeCell ref="U127:AJ127"/>
    <mergeCell ref="AK127:AU127"/>
    <mergeCell ref="AV127:BF127"/>
    <mergeCell ref="BX127:CX132"/>
    <mergeCell ref="S128:T128"/>
    <mergeCell ref="U128:AJ128"/>
    <mergeCell ref="AK128:AU128"/>
    <mergeCell ref="AV128:BF128"/>
    <mergeCell ref="S129:T129"/>
    <mergeCell ref="U129:AJ129"/>
    <mergeCell ref="AK129:AU129"/>
    <mergeCell ref="AV129:BF129"/>
    <mergeCell ref="S130:T130"/>
    <mergeCell ref="U130:AJ130"/>
    <mergeCell ref="AK130:AU130"/>
    <mergeCell ref="AV130:BF130"/>
    <mergeCell ref="S131:T131"/>
    <mergeCell ref="U131:AJ131"/>
    <mergeCell ref="AK131:AU131"/>
    <mergeCell ref="AV131:BF131"/>
    <mergeCell ref="S132:T132"/>
    <mergeCell ref="U132:AJ132"/>
    <mergeCell ref="AK132:AU132"/>
    <mergeCell ref="S125:T125"/>
    <mergeCell ref="U125:AJ125"/>
    <mergeCell ref="AK125:AU125"/>
    <mergeCell ref="AV125:BF125"/>
    <mergeCell ref="BX125:CX126"/>
    <mergeCell ref="S126:T126"/>
    <mergeCell ref="U126:AJ126"/>
    <mergeCell ref="AK126:AU126"/>
    <mergeCell ref="AV126:BF126"/>
    <mergeCell ref="S123:T123"/>
    <mergeCell ref="U123:AJ123"/>
    <mergeCell ref="AK123:AU123"/>
    <mergeCell ref="AV123:BF123"/>
    <mergeCell ref="BX123:CX124"/>
    <mergeCell ref="S124:T124"/>
    <mergeCell ref="U124:AJ124"/>
    <mergeCell ref="AK124:AU124"/>
    <mergeCell ref="AV124:BF124"/>
    <mergeCell ref="S114:T114"/>
    <mergeCell ref="U114:AJ114"/>
    <mergeCell ref="AK114:AU114"/>
    <mergeCell ref="AV114:BF114"/>
    <mergeCell ref="BX114:CX114"/>
    <mergeCell ref="S122:T122"/>
    <mergeCell ref="U122:AJ122"/>
    <mergeCell ref="AK122:AU122"/>
    <mergeCell ref="AV122:BF122"/>
    <mergeCell ref="BX122:CX122"/>
    <mergeCell ref="S111:T111"/>
    <mergeCell ref="U111:AJ111"/>
    <mergeCell ref="AK111:AU111"/>
    <mergeCell ref="AV111:BF111"/>
    <mergeCell ref="BX111:CX113"/>
    <mergeCell ref="S112:T112"/>
    <mergeCell ref="U112:AJ112"/>
    <mergeCell ref="AK112:AU112"/>
    <mergeCell ref="AV112:BF112"/>
    <mergeCell ref="S113:T113"/>
    <mergeCell ref="U113:AJ113"/>
    <mergeCell ref="AK113:AU113"/>
    <mergeCell ref="AV113:BF113"/>
    <mergeCell ref="S108:T108"/>
    <mergeCell ref="U108:AJ108"/>
    <mergeCell ref="AK108:AU108"/>
    <mergeCell ref="AV108:BF108"/>
    <mergeCell ref="BX108:CX108"/>
    <mergeCell ref="S109:T109"/>
    <mergeCell ref="U109:AJ109"/>
    <mergeCell ref="AK109:AU109"/>
    <mergeCell ref="AV109:BF109"/>
    <mergeCell ref="BX109:CX110"/>
    <mergeCell ref="S110:T110"/>
    <mergeCell ref="U110:AJ110"/>
    <mergeCell ref="AK110:AU110"/>
    <mergeCell ref="AV110:BF110"/>
    <mergeCell ref="S99:T99"/>
    <mergeCell ref="U99:AJ99"/>
    <mergeCell ref="AK99:AU99"/>
    <mergeCell ref="AV99:BF99"/>
    <mergeCell ref="BX99:CX99"/>
    <mergeCell ref="S100:T100"/>
    <mergeCell ref="U100:AJ100"/>
    <mergeCell ref="AK100:AU100"/>
    <mergeCell ref="AV100:BF100"/>
    <mergeCell ref="BX100:CX100"/>
    <mergeCell ref="S97:T97"/>
    <mergeCell ref="U97:AJ97"/>
    <mergeCell ref="AK97:AU97"/>
    <mergeCell ref="AV97:BF97"/>
    <mergeCell ref="BX97:CX98"/>
    <mergeCell ref="S98:T98"/>
    <mergeCell ref="U98:AJ98"/>
    <mergeCell ref="AK98:AU98"/>
    <mergeCell ref="AV98:BF98"/>
    <mergeCell ref="S88:T88"/>
    <mergeCell ref="U88:AJ88"/>
    <mergeCell ref="AK88:AU88"/>
    <mergeCell ref="AV88:BF88"/>
    <mergeCell ref="BX88:CX88"/>
    <mergeCell ref="S96:T96"/>
    <mergeCell ref="U96:AJ96"/>
    <mergeCell ref="AK96:AU96"/>
    <mergeCell ref="AV96:BF96"/>
    <mergeCell ref="BX96:CX96"/>
    <mergeCell ref="S85:T85"/>
    <mergeCell ref="U85:AJ85"/>
    <mergeCell ref="AK85:AU85"/>
    <mergeCell ref="AV85:BF85"/>
    <mergeCell ref="BX85:CX85"/>
    <mergeCell ref="S86:T86"/>
    <mergeCell ref="U86:AJ86"/>
    <mergeCell ref="AK86:AU86"/>
    <mergeCell ref="AV86:BF86"/>
    <mergeCell ref="BX86:CX87"/>
    <mergeCell ref="S87:T87"/>
    <mergeCell ref="U87:AJ87"/>
    <mergeCell ref="AK87:AU87"/>
    <mergeCell ref="AV87:BF87"/>
    <mergeCell ref="S77:T77"/>
    <mergeCell ref="U77:AJ77"/>
    <mergeCell ref="AK77:AU77"/>
    <mergeCell ref="AV77:BF77"/>
    <mergeCell ref="BX77:CX77"/>
    <mergeCell ref="S78:T78"/>
    <mergeCell ref="U78:AJ78"/>
    <mergeCell ref="AK78:AU78"/>
    <mergeCell ref="AV78:BF78"/>
    <mergeCell ref="BX78:CX78"/>
    <mergeCell ref="Q65:R65"/>
    <mergeCell ref="S65:AH65"/>
    <mergeCell ref="AI65:AS65"/>
    <mergeCell ref="AT65:BD65"/>
    <mergeCell ref="BX65:CX65"/>
    <mergeCell ref="Q66:R66"/>
    <mergeCell ref="S66:AH66"/>
    <mergeCell ref="AI66:AS66"/>
    <mergeCell ref="AT66:BD66"/>
    <mergeCell ref="BX66:CX66"/>
    <mergeCell ref="S57:T57"/>
    <mergeCell ref="U57:AJ57"/>
    <mergeCell ref="AK57:AU57"/>
    <mergeCell ref="AV57:BF57"/>
    <mergeCell ref="BX57:CX57"/>
    <mergeCell ref="S58:T58"/>
    <mergeCell ref="AK58:AU58"/>
    <mergeCell ref="S59:T59"/>
    <mergeCell ref="AK59:AU59"/>
    <mergeCell ref="AV59:BF59"/>
    <mergeCell ref="BX59:CX59"/>
    <mergeCell ref="S50:T50"/>
    <mergeCell ref="U50:AJ50"/>
    <mergeCell ref="AK50:AU50"/>
    <mergeCell ref="AV50:BF50"/>
    <mergeCell ref="BX50:CX50"/>
    <mergeCell ref="S51:T51"/>
    <mergeCell ref="U51:AJ51"/>
    <mergeCell ref="AK51:AU51"/>
    <mergeCell ref="AV51:BF51"/>
    <mergeCell ref="BX51:CX51"/>
    <mergeCell ref="Q44:R44"/>
    <mergeCell ref="S44:AH44"/>
    <mergeCell ref="AI44:AS44"/>
    <mergeCell ref="AT44:BD44"/>
    <mergeCell ref="BX44:CX44"/>
    <mergeCell ref="Q45:R45"/>
    <mergeCell ref="AI45:AS45"/>
    <mergeCell ref="AT45:BD45"/>
    <mergeCell ref="BX45:CX45"/>
    <mergeCell ref="AP6:BU6"/>
    <mergeCell ref="B6:E6"/>
    <mergeCell ref="F6:N6"/>
    <mergeCell ref="O6:S6"/>
    <mergeCell ref="T6:AJ6"/>
    <mergeCell ref="AK6:AO6"/>
    <mergeCell ref="B7:N8"/>
    <mergeCell ref="O7:BH8"/>
    <mergeCell ref="BI7:BU8"/>
  </mergeCells>
  <phoneticPr fontId="6"/>
  <pageMargins left="0.39370078740157483" right="0.39370078740157483" top="0.39370078740157483" bottom="0.39370078740157483" header="0.31496062992125984" footer="0.31496062992125984"/>
  <pageSetup paperSize="9" scale="32" orientation="portrait" cellComments="asDisplayed" r:id="rId1"/>
  <headerFooter alignWithMargins="0">
    <oddFooter>&amp;R(c) Hitachi, Ltd. 2022. All rights reserved.</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4C0FD-D96A-4A18-8D7C-F3A5AFA8EF0D}">
  <sheetPr codeName="Sheet18">
    <pageSetUpPr fitToPage="1"/>
  </sheetPr>
  <dimension ref="A1:CB101"/>
  <sheetViews>
    <sheetView showGridLines="0" view="pageBreakPreview" zoomScale="90" zoomScaleNormal="100" zoomScaleSheetLayoutView="90" workbookViewId="0">
      <pane xSplit="17" ySplit="7" topLeftCell="R23" activePane="bottomRight" state="frozen"/>
      <selection pane="topRight" activeCell="R1" sqref="R1"/>
      <selection pane="bottomLeft" activeCell="A7" sqref="A7"/>
      <selection pane="bottomRight" activeCell="S69" sqref="S69"/>
    </sheetView>
  </sheetViews>
  <sheetFormatPr defaultColWidth="9" defaultRowHeight="15.75"/>
  <cols>
    <col min="1" max="1" width="3.375" style="350" customWidth="1"/>
    <col min="2" max="2" width="3.375" style="27" customWidth="1"/>
    <col min="3" max="9" width="3.375" style="58" customWidth="1"/>
    <col min="10" max="12" width="3.375" style="27" customWidth="1"/>
    <col min="13" max="33" width="3.375" style="60" customWidth="1"/>
    <col min="34" max="72" width="3.375" style="351" customWidth="1"/>
    <col min="73" max="77" width="3.375" style="58" customWidth="1"/>
    <col min="78" max="78" width="4" style="58" bestFit="1" customWidth="1"/>
    <col min="79" max="81" width="2.625" style="58" customWidth="1"/>
    <col min="82" max="16384" width="9" style="58"/>
  </cols>
  <sheetData>
    <row r="1" spans="1:80" s="208" customFormat="1" ht="14.25" customHeight="1">
      <c r="A1" s="623" t="s">
        <v>310</v>
      </c>
      <c r="B1" s="624"/>
      <c r="C1" s="624"/>
      <c r="D1" s="624"/>
      <c r="E1" s="625" t="str">
        <f>ヘッダ!I2</f>
        <v>流通系システム群再構築プロジェクト</v>
      </c>
      <c r="F1" s="626"/>
      <c r="G1" s="627"/>
      <c r="H1" s="628"/>
      <c r="I1" s="628"/>
      <c r="J1" s="628"/>
      <c r="K1" s="628"/>
      <c r="L1" s="628"/>
      <c r="M1" s="628"/>
      <c r="N1" s="629"/>
      <c r="O1" s="1677" t="s">
        <v>312</v>
      </c>
      <c r="P1" s="1678"/>
      <c r="Q1" s="1679"/>
      <c r="R1" s="628" t="s">
        <v>75</v>
      </c>
      <c r="S1" s="628"/>
      <c r="T1" s="628"/>
      <c r="U1" s="1677" t="s">
        <v>313</v>
      </c>
      <c r="V1" s="1678"/>
      <c r="W1" s="1679"/>
      <c r="X1" s="1695" t="str">
        <f>IF(ヘッダ!$BO$3="","",ヘッダ!$BO$3)</f>
        <v/>
      </c>
      <c r="Y1" s="1696"/>
      <c r="Z1" s="1697"/>
      <c r="AA1" s="630" t="s">
        <v>311</v>
      </c>
      <c r="AB1" s="631"/>
      <c r="AC1" s="631"/>
      <c r="AD1" s="631"/>
      <c r="AE1" s="631"/>
      <c r="AF1" s="632" t="str">
        <f>ヘッダ!I4</f>
        <v>在庫調査指示作成</v>
      </c>
      <c r="AG1" s="633"/>
      <c r="AH1" s="633"/>
      <c r="AI1" s="628"/>
      <c r="AJ1" s="628"/>
      <c r="AK1" s="628"/>
      <c r="AL1" s="628"/>
      <c r="AM1" s="628"/>
      <c r="AN1" s="628"/>
      <c r="AO1" s="628"/>
      <c r="AP1" s="628"/>
      <c r="AQ1" s="628"/>
      <c r="AR1" s="628"/>
      <c r="AS1" s="628"/>
      <c r="AT1" s="628"/>
      <c r="AU1" s="628"/>
      <c r="AV1" s="628"/>
      <c r="AW1" s="628"/>
      <c r="AX1" s="628"/>
      <c r="AY1" s="628"/>
      <c r="AZ1" s="628"/>
      <c r="BA1" s="628"/>
      <c r="BB1" s="628"/>
      <c r="BC1" s="628"/>
      <c r="BD1" s="628"/>
      <c r="BE1" s="628"/>
      <c r="BF1" s="628"/>
      <c r="BG1" s="628"/>
      <c r="BH1" s="628"/>
      <c r="BI1" s="628"/>
      <c r="BJ1" s="628"/>
      <c r="BK1" s="628"/>
      <c r="BL1" s="634"/>
      <c r="BM1" s="635" t="s">
        <v>255</v>
      </c>
      <c r="BN1" s="631"/>
      <c r="BO1" s="636"/>
      <c r="BP1" s="637" t="str">
        <f>ヘッダ!AS4</f>
        <v>KGL050101</v>
      </c>
      <c r="BQ1" s="628"/>
      <c r="BR1" s="628"/>
      <c r="BS1" s="628"/>
      <c r="BT1" s="628"/>
      <c r="BU1" s="628"/>
      <c r="BV1" s="628"/>
      <c r="BW1" s="628"/>
      <c r="BX1" s="628"/>
      <c r="BY1" s="638"/>
    </row>
    <row r="2" spans="1:80" s="59" customFormat="1" ht="4.5" customHeight="1" thickBot="1">
      <c r="A2" s="119"/>
      <c r="BY2" s="209"/>
    </row>
    <row r="3" spans="1:80" ht="15.75" customHeight="1" thickTop="1">
      <c r="A3" s="210"/>
      <c r="B3" s="211"/>
      <c r="C3" s="211"/>
      <c r="D3" s="211"/>
      <c r="E3" s="211"/>
      <c r="F3" s="211"/>
      <c r="G3" s="211"/>
      <c r="H3" s="211"/>
      <c r="I3" s="211"/>
      <c r="J3" s="211"/>
      <c r="K3" s="211"/>
      <c r="L3" s="211"/>
      <c r="M3" s="212"/>
      <c r="N3" s="212"/>
      <c r="O3" s="212"/>
      <c r="P3" s="212"/>
      <c r="Q3" s="212"/>
      <c r="R3" s="212"/>
      <c r="S3" s="213"/>
      <c r="T3" s="214" t="s">
        <v>256</v>
      </c>
      <c r="U3" s="215"/>
      <c r="V3" s="215"/>
      <c r="W3" s="215"/>
      <c r="X3" s="215"/>
      <c r="Y3" s="215"/>
      <c r="Z3" s="215"/>
      <c r="AA3" s="215"/>
      <c r="AB3" s="215"/>
      <c r="AC3" s="215"/>
      <c r="AD3" s="215"/>
      <c r="AE3" s="215"/>
      <c r="AF3" s="215"/>
      <c r="AG3" s="215"/>
      <c r="AH3" s="215"/>
      <c r="AI3" s="214" t="s">
        <v>257</v>
      </c>
      <c r="AJ3" s="215"/>
      <c r="AK3" s="215"/>
      <c r="AL3" s="215"/>
      <c r="AM3" s="215"/>
      <c r="AN3" s="215"/>
      <c r="AO3" s="215"/>
      <c r="AP3" s="215"/>
      <c r="AQ3" s="215"/>
      <c r="AR3" s="215"/>
      <c r="AS3" s="215"/>
      <c r="AT3" s="215"/>
      <c r="AU3" s="215"/>
      <c r="AV3" s="215"/>
      <c r="AW3" s="215"/>
      <c r="AX3" s="215"/>
      <c r="AY3" s="215"/>
      <c r="AZ3" s="215"/>
      <c r="BA3" s="215"/>
      <c r="BB3" s="215"/>
      <c r="BC3" s="215"/>
      <c r="BD3" s="215"/>
      <c r="BE3" s="215"/>
      <c r="BF3" s="215"/>
      <c r="BG3" s="215"/>
      <c r="BH3" s="215"/>
      <c r="BI3" s="215"/>
      <c r="BJ3" s="215"/>
      <c r="BK3" s="215"/>
      <c r="BL3" s="215"/>
      <c r="BM3" s="215"/>
      <c r="BN3" s="215"/>
      <c r="BO3" s="215"/>
      <c r="BP3" s="215"/>
      <c r="BQ3" s="215"/>
      <c r="BR3" s="214" t="s">
        <v>258</v>
      </c>
      <c r="BS3" s="212"/>
      <c r="BT3" s="212"/>
      <c r="BU3" s="212"/>
      <c r="BV3" s="212"/>
      <c r="BW3" s="212"/>
      <c r="BX3" s="212"/>
      <c r="BY3" s="216"/>
      <c r="BZ3" s="61"/>
      <c r="CA3" s="61"/>
      <c r="CB3" s="61"/>
    </row>
    <row r="4" spans="1:80" s="225" customFormat="1" ht="12.75" customHeight="1">
      <c r="A4" s="217"/>
      <c r="B4" s="218"/>
      <c r="D4" s="1698" t="s">
        <v>626</v>
      </c>
      <c r="E4" s="1698"/>
      <c r="F4" s="1698"/>
      <c r="G4" s="1698"/>
      <c r="H4" s="1698"/>
      <c r="I4" s="1698"/>
      <c r="J4" s="1698"/>
      <c r="K4" s="1698"/>
      <c r="L4" s="1698"/>
      <c r="M4" s="1698"/>
      <c r="N4" s="1698"/>
      <c r="O4" s="1698"/>
      <c r="P4" s="1698"/>
      <c r="Q4" s="219"/>
      <c r="R4" s="219"/>
      <c r="S4" s="220"/>
      <c r="T4" s="221"/>
      <c r="U4" s="222">
        <v>1</v>
      </c>
      <c r="V4" s="222">
        <v>2</v>
      </c>
      <c r="W4" s="222">
        <v>3</v>
      </c>
      <c r="X4" s="222">
        <v>4</v>
      </c>
      <c r="Y4" s="222">
        <v>5</v>
      </c>
      <c r="Z4" s="222">
        <v>6</v>
      </c>
      <c r="AA4" s="222">
        <v>7</v>
      </c>
      <c r="AB4" s="222">
        <v>8</v>
      </c>
      <c r="AC4" s="222">
        <v>9</v>
      </c>
      <c r="AD4" s="222">
        <v>10</v>
      </c>
      <c r="AE4" s="222">
        <v>11</v>
      </c>
      <c r="AF4" s="222">
        <v>12</v>
      </c>
      <c r="AG4" s="222"/>
      <c r="AH4" s="222"/>
      <c r="AI4" s="221"/>
      <c r="AJ4" s="222"/>
      <c r="AK4" s="222"/>
      <c r="AL4" s="222"/>
      <c r="AM4" s="222"/>
      <c r="AN4" s="222"/>
      <c r="AO4" s="222"/>
      <c r="AP4" s="222"/>
      <c r="AQ4" s="222"/>
      <c r="AR4" s="222"/>
      <c r="AS4" s="222"/>
      <c r="AT4" s="222"/>
      <c r="AU4" s="222"/>
      <c r="AV4" s="222"/>
      <c r="AW4" s="222"/>
      <c r="AX4" s="222"/>
      <c r="AY4" s="222"/>
      <c r="AZ4" s="222"/>
      <c r="BA4" s="222"/>
      <c r="BB4" s="222"/>
      <c r="BC4" s="222"/>
      <c r="BD4" s="222"/>
      <c r="BE4" s="222"/>
      <c r="BF4" s="222"/>
      <c r="BG4" s="222"/>
      <c r="BH4" s="222"/>
      <c r="BI4" s="222"/>
      <c r="BJ4" s="222"/>
      <c r="BK4" s="222"/>
      <c r="BL4" s="222"/>
      <c r="BM4" s="222"/>
      <c r="BN4" s="222"/>
      <c r="BO4" s="222"/>
      <c r="BP4" s="222"/>
      <c r="BQ4" s="222"/>
      <c r="BR4" s="223"/>
      <c r="BS4" s="222">
        <v>1</v>
      </c>
      <c r="BT4" s="222">
        <v>2</v>
      </c>
      <c r="BU4" s="222"/>
      <c r="BV4" s="222"/>
      <c r="BW4" s="222"/>
      <c r="BX4" s="222"/>
      <c r="BY4" s="224"/>
      <c r="BZ4" s="61"/>
    </row>
    <row r="5" spans="1:80" s="61" customFormat="1" ht="132" customHeight="1">
      <c r="A5" s="217"/>
      <c r="B5" s="226" t="s">
        <v>259</v>
      </c>
      <c r="D5" s="1698"/>
      <c r="E5" s="1698"/>
      <c r="F5" s="1698"/>
      <c r="G5" s="1698"/>
      <c r="H5" s="1698"/>
      <c r="I5" s="1698"/>
      <c r="J5" s="1698"/>
      <c r="K5" s="1698"/>
      <c r="L5" s="1698"/>
      <c r="M5" s="1698"/>
      <c r="N5" s="1698"/>
      <c r="O5" s="1698"/>
      <c r="P5" s="1698"/>
      <c r="Q5" s="219"/>
      <c r="R5" s="219"/>
      <c r="S5" s="220"/>
      <c r="T5" s="438"/>
      <c r="U5" s="456" t="s">
        <v>1340</v>
      </c>
      <c r="V5" s="456" t="s">
        <v>1341</v>
      </c>
      <c r="W5" s="456" t="s">
        <v>1342</v>
      </c>
      <c r="X5" s="456" t="s">
        <v>571</v>
      </c>
      <c r="Y5" s="456" t="s">
        <v>1343</v>
      </c>
      <c r="Z5" s="456" t="s">
        <v>1344</v>
      </c>
      <c r="AA5" s="456" t="s">
        <v>1345</v>
      </c>
      <c r="AB5" s="456" t="s">
        <v>573</v>
      </c>
      <c r="AC5" s="456" t="s">
        <v>574</v>
      </c>
      <c r="AD5" s="456" t="s">
        <v>575</v>
      </c>
      <c r="AE5" s="456" t="s">
        <v>1346</v>
      </c>
      <c r="AF5" s="456" t="s">
        <v>1347</v>
      </c>
      <c r="AG5" s="456"/>
      <c r="AH5" s="456"/>
      <c r="AI5" s="457"/>
      <c r="AJ5" s="456"/>
      <c r="AK5" s="456"/>
      <c r="AL5" s="456"/>
      <c r="AM5" s="456"/>
      <c r="AN5" s="456"/>
      <c r="AO5" s="456"/>
      <c r="AP5" s="456"/>
      <c r="AQ5" s="456"/>
      <c r="AR5" s="456"/>
      <c r="AS5" s="456"/>
      <c r="AT5" s="456"/>
      <c r="AU5" s="456"/>
      <c r="AV5" s="456"/>
      <c r="AW5" s="456"/>
      <c r="AX5" s="456"/>
      <c r="AY5" s="456"/>
      <c r="AZ5" s="622"/>
      <c r="BA5" s="622"/>
      <c r="BB5" s="622"/>
      <c r="BC5" s="622"/>
      <c r="BD5" s="622"/>
      <c r="BE5" s="622"/>
      <c r="BF5" s="622"/>
      <c r="BG5" s="622"/>
      <c r="BH5" s="622"/>
      <c r="BI5" s="622"/>
      <c r="BJ5" s="622"/>
      <c r="BK5" s="622"/>
      <c r="BL5" s="622"/>
      <c r="BM5" s="622"/>
      <c r="BN5" s="622"/>
      <c r="BO5" s="622"/>
      <c r="BP5" s="622"/>
      <c r="BQ5" s="622"/>
      <c r="BR5" s="458"/>
      <c r="BS5" s="456" t="s">
        <v>1348</v>
      </c>
      <c r="BT5" s="456" t="s">
        <v>1349</v>
      </c>
      <c r="BU5" s="456"/>
      <c r="BV5" s="456"/>
      <c r="BW5" s="456"/>
      <c r="BX5" s="456"/>
      <c r="BY5" s="497"/>
    </row>
    <row r="6" spans="1:80" s="61" customFormat="1" ht="46.5">
      <c r="A6" s="508"/>
      <c r="B6" s="226"/>
      <c r="D6" s="509"/>
      <c r="E6" s="509"/>
      <c r="F6" s="509"/>
      <c r="G6" s="509"/>
      <c r="H6" s="509"/>
      <c r="I6" s="509"/>
      <c r="J6" s="509"/>
      <c r="K6" s="509"/>
      <c r="L6" s="509"/>
      <c r="M6" s="509"/>
      <c r="N6" s="509"/>
      <c r="O6" s="509"/>
      <c r="P6" s="219"/>
      <c r="Q6" s="219"/>
      <c r="R6" s="219"/>
      <c r="S6" s="220"/>
      <c r="T6" s="510"/>
      <c r="U6" s="511" t="s">
        <v>13</v>
      </c>
      <c r="V6" s="511" t="s">
        <v>13</v>
      </c>
      <c r="W6" s="511" t="s">
        <v>13</v>
      </c>
      <c r="X6" s="511" t="s">
        <v>13</v>
      </c>
      <c r="Y6" s="511" t="s">
        <v>14</v>
      </c>
      <c r="Z6" s="511" t="s">
        <v>13</v>
      </c>
      <c r="AA6" s="511" t="s">
        <v>13</v>
      </c>
      <c r="AB6" s="511" t="s">
        <v>14</v>
      </c>
      <c r="AC6" s="511" t="s">
        <v>14</v>
      </c>
      <c r="AD6" s="511" t="s">
        <v>14</v>
      </c>
      <c r="AE6" s="511" t="s">
        <v>14</v>
      </c>
      <c r="AF6" s="511" t="s">
        <v>13</v>
      </c>
      <c r="AG6" s="511"/>
      <c r="AH6" s="511"/>
      <c r="AI6" s="512"/>
      <c r="AJ6" s="511"/>
      <c r="AK6" s="511"/>
      <c r="AL6" s="511"/>
      <c r="AM6" s="511"/>
      <c r="AN6" s="511"/>
      <c r="AO6" s="511"/>
      <c r="AP6" s="511"/>
      <c r="AQ6" s="511"/>
      <c r="AR6" s="511"/>
      <c r="AS6" s="511"/>
      <c r="AT6" s="511"/>
      <c r="AU6" s="511"/>
      <c r="AV6" s="511"/>
      <c r="AW6" s="511"/>
      <c r="AX6" s="511"/>
      <c r="AY6" s="511"/>
      <c r="AZ6" s="511"/>
      <c r="BA6" s="511"/>
      <c r="BB6" s="511"/>
      <c r="BC6" s="511"/>
      <c r="BD6" s="511"/>
      <c r="BE6" s="511"/>
      <c r="BF6" s="511"/>
      <c r="BG6" s="511"/>
      <c r="BH6" s="511"/>
      <c r="BI6" s="511"/>
      <c r="BJ6" s="511"/>
      <c r="BK6" s="511"/>
      <c r="BL6" s="511"/>
      <c r="BM6" s="511"/>
      <c r="BN6" s="511"/>
      <c r="BO6" s="511"/>
      <c r="BP6" s="511"/>
      <c r="BQ6" s="511"/>
      <c r="BR6" s="507"/>
      <c r="BS6" s="511" t="s">
        <v>15</v>
      </c>
      <c r="BT6" s="511" t="s">
        <v>15</v>
      </c>
      <c r="BU6" s="511"/>
      <c r="BV6" s="511"/>
      <c r="BW6" s="511"/>
      <c r="BX6" s="511"/>
      <c r="BY6" s="513"/>
    </row>
    <row r="7" spans="1:80" s="61" customFormat="1" ht="19.899999999999999" customHeight="1" thickBot="1">
      <c r="A7" s="217"/>
      <c r="B7" s="226"/>
      <c r="M7" s="219"/>
      <c r="N7" s="219"/>
      <c r="O7" s="219"/>
      <c r="P7" s="219"/>
      <c r="Q7" s="219"/>
      <c r="R7" s="227"/>
      <c r="S7" s="228"/>
      <c r="T7" s="219"/>
      <c r="U7" s="532" t="s">
        <v>370</v>
      </c>
      <c r="V7" s="532" t="s">
        <v>370</v>
      </c>
      <c r="W7" s="532" t="s">
        <v>613</v>
      </c>
      <c r="X7" s="532" t="s">
        <v>613</v>
      </c>
      <c r="Y7" s="532" t="s">
        <v>613</v>
      </c>
      <c r="Z7" s="532" t="s">
        <v>613</v>
      </c>
      <c r="AA7" s="532" t="s">
        <v>614</v>
      </c>
      <c r="AB7" s="532" t="s">
        <v>370</v>
      </c>
      <c r="AC7" s="532" t="s">
        <v>370</v>
      </c>
      <c r="AD7" s="532" t="s">
        <v>370</v>
      </c>
      <c r="AE7" s="532" t="s">
        <v>613</v>
      </c>
      <c r="AF7" s="532" t="s">
        <v>613</v>
      </c>
      <c r="AG7" s="532"/>
      <c r="AH7" s="532"/>
      <c r="AI7" s="651"/>
      <c r="AJ7" s="532"/>
      <c r="AK7" s="532"/>
      <c r="AL7" s="532"/>
      <c r="AM7" s="532"/>
      <c r="AN7" s="532"/>
      <c r="AO7" s="532"/>
      <c r="AP7" s="532"/>
      <c r="AQ7" s="532"/>
      <c r="AR7" s="532"/>
      <c r="AS7" s="532"/>
      <c r="AT7" s="532"/>
      <c r="AU7" s="532"/>
      <c r="AV7" s="532"/>
      <c r="AW7" s="532"/>
      <c r="AX7" s="532"/>
      <c r="AY7" s="532"/>
      <c r="AZ7" s="532"/>
      <c r="BA7" s="532"/>
      <c r="BB7" s="532"/>
      <c r="BC7" s="532"/>
      <c r="BD7" s="532"/>
      <c r="BE7" s="532"/>
      <c r="BF7" s="532"/>
      <c r="BG7" s="532"/>
      <c r="BH7" s="532"/>
      <c r="BI7" s="532"/>
      <c r="BJ7" s="532"/>
      <c r="BK7" s="532"/>
      <c r="BL7" s="532"/>
      <c r="BM7" s="532"/>
      <c r="BN7" s="532"/>
      <c r="BO7" s="532"/>
      <c r="BP7" s="532"/>
      <c r="BQ7" s="532"/>
      <c r="BR7" s="459"/>
      <c r="BS7" s="532" t="s">
        <v>370</v>
      </c>
      <c r="BT7" s="532" t="s">
        <v>370</v>
      </c>
      <c r="BU7" s="532"/>
      <c r="BV7" s="532"/>
      <c r="BW7" s="532"/>
      <c r="BX7" s="532"/>
      <c r="BY7" s="533"/>
    </row>
    <row r="8" spans="1:80" s="61" customFormat="1" ht="12.75" customHeight="1" thickTop="1" thickBot="1">
      <c r="A8" s="1730" t="s">
        <v>260</v>
      </c>
      <c r="B8" s="229" t="s">
        <v>261</v>
      </c>
      <c r="C8" s="230"/>
      <c r="D8" s="230"/>
      <c r="E8" s="230"/>
      <c r="F8" s="230"/>
      <c r="G8" s="230"/>
      <c r="H8" s="230"/>
      <c r="I8" s="230"/>
      <c r="J8" s="230"/>
      <c r="K8" s="230"/>
      <c r="L8" s="230"/>
      <c r="M8" s="231"/>
      <c r="N8" s="231"/>
      <c r="O8" s="231"/>
      <c r="P8" s="231"/>
      <c r="Q8" s="231"/>
      <c r="R8" s="231"/>
      <c r="S8" s="231"/>
      <c r="T8" s="231"/>
      <c r="U8" s="231"/>
      <c r="V8" s="231"/>
      <c r="W8" s="231"/>
      <c r="X8" s="231"/>
      <c r="Y8" s="231"/>
      <c r="Z8" s="231"/>
      <c r="AA8" s="231"/>
      <c r="AB8" s="231"/>
      <c r="AC8" s="231"/>
      <c r="AD8" s="231"/>
      <c r="AE8" s="231"/>
      <c r="AF8" s="231"/>
      <c r="AG8" s="231"/>
      <c r="AH8" s="231"/>
      <c r="AI8" s="219"/>
      <c r="AJ8" s="231"/>
      <c r="AK8" s="231"/>
      <c r="AL8" s="231"/>
      <c r="AM8" s="231"/>
      <c r="AN8" s="231"/>
      <c r="AO8" s="231"/>
      <c r="AP8" s="231"/>
      <c r="AQ8" s="231"/>
      <c r="AR8" s="231"/>
      <c r="AS8" s="231"/>
      <c r="AT8" s="231"/>
      <c r="AU8" s="231"/>
      <c r="AV8" s="231"/>
      <c r="AW8" s="231"/>
      <c r="AX8" s="231"/>
      <c r="AY8" s="231"/>
      <c r="AZ8" s="231"/>
      <c r="BA8" s="231"/>
      <c r="BB8" s="231"/>
      <c r="BC8" s="231"/>
      <c r="BD8" s="231"/>
      <c r="BE8" s="231"/>
      <c r="BF8" s="231"/>
      <c r="BG8" s="231"/>
      <c r="BH8" s="231"/>
      <c r="BI8" s="231"/>
      <c r="BJ8" s="231"/>
      <c r="BK8" s="231"/>
      <c r="BL8" s="231"/>
      <c r="BM8" s="231"/>
      <c r="BN8" s="231"/>
      <c r="BO8" s="231"/>
      <c r="BP8" s="231"/>
      <c r="BQ8" s="231"/>
      <c r="BR8" s="231"/>
      <c r="BS8" s="231"/>
      <c r="BT8" s="231"/>
      <c r="BU8" s="231"/>
      <c r="BV8" s="231"/>
      <c r="BW8" s="231"/>
      <c r="BX8" s="231"/>
      <c r="BY8" s="232"/>
    </row>
    <row r="9" spans="1:80" s="61" customFormat="1" ht="14.25">
      <c r="A9" s="1731"/>
      <c r="B9" s="226"/>
      <c r="C9" s="233" t="s">
        <v>262</v>
      </c>
      <c r="D9" s="234"/>
      <c r="E9" s="234"/>
      <c r="F9" s="234"/>
      <c r="G9" s="234"/>
      <c r="H9" s="234"/>
      <c r="I9" s="234"/>
      <c r="J9" s="234"/>
      <c r="K9" s="234"/>
      <c r="L9" s="234"/>
      <c r="M9" s="235"/>
      <c r="N9" s="235"/>
      <c r="O9" s="235"/>
      <c r="P9" s="235"/>
      <c r="Q9" s="235"/>
      <c r="R9" s="236"/>
      <c r="S9" s="236"/>
      <c r="T9" s="236"/>
      <c r="U9" s="236"/>
      <c r="V9" s="236"/>
      <c r="W9" s="236"/>
      <c r="X9" s="236"/>
      <c r="Y9" s="236"/>
      <c r="Z9" s="236"/>
      <c r="AA9" s="236"/>
      <c r="AB9" s="236"/>
      <c r="AC9" s="236"/>
      <c r="AD9" s="236"/>
      <c r="AE9" s="236"/>
      <c r="AF9" s="236"/>
      <c r="AG9" s="236"/>
      <c r="AH9" s="236"/>
      <c r="AI9" s="236"/>
      <c r="AJ9" s="235"/>
      <c r="AK9" s="235"/>
      <c r="AL9" s="235"/>
      <c r="AM9" s="235"/>
      <c r="AN9" s="235"/>
      <c r="AO9" s="235"/>
      <c r="AP9" s="235"/>
      <c r="AQ9" s="235"/>
      <c r="AR9" s="235"/>
      <c r="AS9" s="289"/>
      <c r="AT9" s="289"/>
      <c r="AU9" s="289"/>
      <c r="AV9" s="289"/>
      <c r="AW9" s="289"/>
      <c r="AX9" s="289"/>
      <c r="AY9" s="289"/>
      <c r="AZ9" s="289"/>
      <c r="BA9" s="289"/>
      <c r="BB9" s="289"/>
      <c r="BC9" s="289"/>
      <c r="BD9" s="289"/>
      <c r="BE9" s="289"/>
      <c r="BF9" s="289"/>
      <c r="BG9" s="289"/>
      <c r="BH9" s="289"/>
      <c r="BI9" s="289"/>
      <c r="BJ9" s="289"/>
      <c r="BK9" s="289"/>
      <c r="BL9" s="289"/>
      <c r="BM9" s="289"/>
      <c r="BN9" s="289"/>
      <c r="BO9" s="289"/>
      <c r="BP9" s="289"/>
      <c r="BQ9" s="289"/>
      <c r="BR9" s="236"/>
      <c r="BS9" s="236"/>
      <c r="BT9" s="236"/>
      <c r="BU9" s="236"/>
      <c r="BV9" s="236"/>
      <c r="BW9" s="236"/>
      <c r="BX9" s="236"/>
      <c r="BY9" s="237"/>
    </row>
    <row r="10" spans="1:80" s="61" customFormat="1" ht="27.75" customHeight="1">
      <c r="A10" s="1731"/>
      <c r="B10" s="226"/>
      <c r="C10" s="238" t="s">
        <v>309</v>
      </c>
      <c r="D10" s="1733" t="s">
        <v>324</v>
      </c>
      <c r="E10" s="1734"/>
      <c r="F10" s="1734"/>
      <c r="G10" s="1734"/>
      <c r="H10" s="1734"/>
      <c r="I10" s="1734"/>
      <c r="J10" s="1734"/>
      <c r="K10" s="1734"/>
      <c r="L10" s="1734"/>
      <c r="M10" s="1734"/>
      <c r="N10" s="1734"/>
      <c r="O10" s="1734"/>
      <c r="P10" s="1735"/>
      <c r="Q10" s="239" t="s">
        <v>263</v>
      </c>
      <c r="R10" s="240" t="s">
        <v>376</v>
      </c>
      <c r="S10" s="241"/>
      <c r="T10" s="242"/>
      <c r="U10" s="243" t="s">
        <v>339</v>
      </c>
      <c r="V10" s="243" t="s">
        <v>339</v>
      </c>
      <c r="W10" s="243" t="s">
        <v>339</v>
      </c>
      <c r="X10" s="243" t="s">
        <v>339</v>
      </c>
      <c r="Y10" s="243" t="s">
        <v>339</v>
      </c>
      <c r="Z10" s="243" t="s">
        <v>339</v>
      </c>
      <c r="AA10" s="243" t="s">
        <v>339</v>
      </c>
      <c r="AB10" s="243" t="s">
        <v>339</v>
      </c>
      <c r="AC10" s="243" t="s">
        <v>339</v>
      </c>
      <c r="AD10" s="243" t="s">
        <v>339</v>
      </c>
      <c r="AE10" s="243" t="s">
        <v>339</v>
      </c>
      <c r="AF10" s="243" t="s">
        <v>339</v>
      </c>
      <c r="AG10" s="243"/>
      <c r="AH10" s="243"/>
      <c r="AI10" s="242"/>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244"/>
      <c r="BF10" s="244"/>
      <c r="BG10" s="244"/>
      <c r="BH10" s="244"/>
      <c r="BI10" s="244"/>
      <c r="BJ10" s="244"/>
      <c r="BK10" s="244"/>
      <c r="BL10" s="244"/>
      <c r="BM10" s="244"/>
      <c r="BN10" s="244"/>
      <c r="BO10" s="244"/>
      <c r="BP10" s="244"/>
      <c r="BQ10" s="244"/>
      <c r="BR10" s="242"/>
      <c r="BS10" s="243" t="s">
        <v>339</v>
      </c>
      <c r="BT10" s="243" t="s">
        <v>339</v>
      </c>
      <c r="BU10" s="243"/>
      <c r="BV10" s="243"/>
      <c r="BW10" s="243"/>
      <c r="BX10" s="243"/>
      <c r="BY10" s="498"/>
      <c r="BZ10" s="61">
        <f>COUNTA(T10:BY10)</f>
        <v>14</v>
      </c>
      <c r="CA10" s="259" t="str">
        <f t="shared" ref="CA10:CA53" si="0">IF(AND(BZ10&lt;&gt;"",BZ10=0),"該当なし","")</f>
        <v/>
      </c>
    </row>
    <row r="11" spans="1:80" s="61" customFormat="1" ht="15" thickBot="1">
      <c r="A11" s="1731"/>
      <c r="B11" s="226"/>
      <c r="C11" s="238" t="s">
        <v>309</v>
      </c>
      <c r="D11" s="1674" t="s">
        <v>264</v>
      </c>
      <c r="E11" s="1675"/>
      <c r="F11" s="1675"/>
      <c r="G11" s="1675"/>
      <c r="H11" s="1675"/>
      <c r="I11" s="1675"/>
      <c r="J11" s="1675"/>
      <c r="K11" s="1675"/>
      <c r="L11" s="1675"/>
      <c r="M11" s="1675"/>
      <c r="N11" s="1675"/>
      <c r="O11" s="1675"/>
      <c r="P11" s="1676"/>
      <c r="Q11" s="263" t="s">
        <v>263</v>
      </c>
      <c r="R11" s="249" t="s">
        <v>377</v>
      </c>
      <c r="S11" s="264"/>
      <c r="T11" s="265"/>
      <c r="U11" s="251" t="s">
        <v>339</v>
      </c>
      <c r="V11" s="251" t="s">
        <v>339</v>
      </c>
      <c r="W11" s="251" t="s">
        <v>339</v>
      </c>
      <c r="X11" s="251" t="s">
        <v>339</v>
      </c>
      <c r="Y11" s="251" t="s">
        <v>339</v>
      </c>
      <c r="Z11" s="251" t="s">
        <v>339</v>
      </c>
      <c r="AA11" s="251" t="s">
        <v>339</v>
      </c>
      <c r="AB11" s="251" t="s">
        <v>339</v>
      </c>
      <c r="AC11" s="251" t="s">
        <v>339</v>
      </c>
      <c r="AD11" s="251" t="s">
        <v>339</v>
      </c>
      <c r="AE11" s="251" t="s">
        <v>339</v>
      </c>
      <c r="AF11" s="251" t="s">
        <v>339</v>
      </c>
      <c r="AG11" s="251"/>
      <c r="AH11" s="251"/>
      <c r="AI11" s="250"/>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0"/>
      <c r="BS11" s="251" t="s">
        <v>339</v>
      </c>
      <c r="BT11" s="251" t="s">
        <v>339</v>
      </c>
      <c r="BU11" s="646"/>
      <c r="BV11" s="646"/>
      <c r="BW11" s="646"/>
      <c r="BX11" s="251"/>
      <c r="BY11" s="499"/>
      <c r="BZ11" s="61">
        <f>COUNTA(T11:BY11)</f>
        <v>14</v>
      </c>
      <c r="CA11" s="259" t="str">
        <f t="shared" si="0"/>
        <v/>
      </c>
    </row>
    <row r="12" spans="1:80" s="61" customFormat="1" ht="14.25">
      <c r="A12" s="1731"/>
      <c r="B12" s="226"/>
      <c r="C12" s="233" t="s">
        <v>1644</v>
      </c>
      <c r="D12" s="35"/>
      <c r="E12" s="35"/>
      <c r="F12" s="35"/>
      <c r="G12" s="35"/>
      <c r="H12" s="35"/>
      <c r="I12" s="35"/>
      <c r="J12" s="35"/>
      <c r="K12" s="35"/>
      <c r="L12" s="35"/>
      <c r="M12" s="253"/>
      <c r="N12" s="253"/>
      <c r="O12" s="253"/>
      <c r="P12" s="253"/>
      <c r="Q12" s="253"/>
      <c r="R12" s="253"/>
      <c r="S12" s="253"/>
      <c r="T12" s="254"/>
      <c r="U12" s="255"/>
      <c r="V12" s="255"/>
      <c r="W12" s="255"/>
      <c r="X12" s="255"/>
      <c r="Y12" s="255"/>
      <c r="Z12" s="255"/>
      <c r="AA12" s="255"/>
      <c r="AB12" s="255"/>
      <c r="AC12" s="255"/>
      <c r="AD12" s="255"/>
      <c r="AE12" s="255"/>
      <c r="AF12" s="255"/>
      <c r="AG12" s="255"/>
      <c r="AH12" s="255"/>
      <c r="AI12" s="255"/>
      <c r="AJ12" s="255"/>
      <c r="AK12" s="255"/>
      <c r="AL12" s="255"/>
      <c r="AM12" s="255"/>
      <c r="AN12" s="255"/>
      <c r="AO12" s="255"/>
      <c r="AP12" s="255"/>
      <c r="AQ12" s="255"/>
      <c r="AR12" s="255"/>
      <c r="AS12" s="255"/>
      <c r="AT12" s="255"/>
      <c r="AU12" s="255"/>
      <c r="AV12" s="255"/>
      <c r="AW12" s="255"/>
      <c r="AX12" s="255"/>
      <c r="AY12" s="255"/>
      <c r="AZ12" s="255"/>
      <c r="BA12" s="255"/>
      <c r="BB12" s="255"/>
      <c r="BC12" s="255"/>
      <c r="BD12" s="255"/>
      <c r="BE12" s="255"/>
      <c r="BF12" s="255"/>
      <c r="BG12" s="255"/>
      <c r="BH12" s="255"/>
      <c r="BI12" s="255"/>
      <c r="BJ12" s="255"/>
      <c r="BK12" s="255"/>
      <c r="BL12" s="255"/>
      <c r="BM12" s="255"/>
      <c r="BN12" s="255"/>
      <c r="BO12" s="255"/>
      <c r="BP12" s="255"/>
      <c r="BQ12" s="255"/>
      <c r="BR12" s="255"/>
      <c r="BS12" s="286"/>
      <c r="BT12" s="286"/>
      <c r="BU12" s="286"/>
      <c r="BV12" s="286"/>
      <c r="BW12" s="286"/>
      <c r="BX12" s="255"/>
      <c r="BY12" s="256"/>
      <c r="CA12" s="259" t="str">
        <f t="shared" si="0"/>
        <v/>
      </c>
    </row>
    <row r="13" spans="1:80" s="61" customFormat="1" ht="14.25">
      <c r="A13" s="1731"/>
      <c r="B13" s="226"/>
      <c r="C13" s="257" t="s">
        <v>308</v>
      </c>
      <c r="D13" s="1702" t="s">
        <v>265</v>
      </c>
      <c r="E13" s="1703"/>
      <c r="F13" s="1703"/>
      <c r="G13" s="1703"/>
      <c r="H13" s="1703"/>
      <c r="I13" s="1703"/>
      <c r="J13" s="1703"/>
      <c r="K13" s="1703"/>
      <c r="L13" s="1703"/>
      <c r="M13" s="1703"/>
      <c r="N13" s="1703"/>
      <c r="O13" s="1703"/>
      <c r="P13" s="1704"/>
      <c r="Q13" s="239" t="s">
        <v>266</v>
      </c>
      <c r="R13" s="240" t="s">
        <v>378</v>
      </c>
      <c r="S13" s="241"/>
      <c r="T13" s="258"/>
      <c r="U13" s="244"/>
      <c r="V13" s="244"/>
      <c r="W13" s="243" t="s">
        <v>339</v>
      </c>
      <c r="X13" s="243"/>
      <c r="Y13" s="244"/>
      <c r="Z13" s="244"/>
      <c r="AA13" s="244"/>
      <c r="AB13" s="244"/>
      <c r="AC13" s="244"/>
      <c r="AD13" s="244"/>
      <c r="AE13" s="244"/>
      <c r="AF13" s="244"/>
      <c r="AG13" s="244"/>
      <c r="AH13" s="244"/>
      <c r="AI13" s="242"/>
      <c r="AJ13" s="244"/>
      <c r="AK13" s="244"/>
      <c r="AL13" s="244"/>
      <c r="AM13" s="244"/>
      <c r="AN13" s="244"/>
      <c r="AO13" s="244"/>
      <c r="AP13" s="244"/>
      <c r="AQ13" s="244"/>
      <c r="AR13" s="244"/>
      <c r="AS13" s="244"/>
      <c r="AT13" s="244"/>
      <c r="AU13" s="244"/>
      <c r="AV13" s="244"/>
      <c r="AW13" s="244"/>
      <c r="AX13" s="244"/>
      <c r="AY13" s="244"/>
      <c r="AZ13" s="244"/>
      <c r="BA13" s="244"/>
      <c r="BB13" s="244"/>
      <c r="BC13" s="244"/>
      <c r="BD13" s="244"/>
      <c r="BE13" s="244"/>
      <c r="BF13" s="244"/>
      <c r="BG13" s="244"/>
      <c r="BH13" s="244"/>
      <c r="BI13" s="244"/>
      <c r="BJ13" s="244"/>
      <c r="BK13" s="244"/>
      <c r="BL13" s="244"/>
      <c r="BM13" s="244"/>
      <c r="BN13" s="244"/>
      <c r="BO13" s="244"/>
      <c r="BP13" s="244"/>
      <c r="BQ13" s="244"/>
      <c r="BR13" s="242"/>
      <c r="BS13" s="243"/>
      <c r="BT13" s="243"/>
      <c r="BU13" s="243"/>
      <c r="BV13" s="243"/>
      <c r="BW13" s="243"/>
      <c r="BX13" s="243"/>
      <c r="BY13" s="498"/>
      <c r="BZ13" s="61">
        <f>COUNTA(T13:BY13)</f>
        <v>1</v>
      </c>
      <c r="CA13" s="259" t="str">
        <f t="shared" si="0"/>
        <v/>
      </c>
    </row>
    <row r="14" spans="1:80" s="61" customFormat="1" ht="14.25">
      <c r="A14" s="1731"/>
      <c r="B14" s="226"/>
      <c r="C14" s="238"/>
      <c r="D14" s="1702" t="s">
        <v>267</v>
      </c>
      <c r="E14" s="1703"/>
      <c r="F14" s="1703"/>
      <c r="G14" s="1703"/>
      <c r="H14" s="1703"/>
      <c r="I14" s="1703"/>
      <c r="J14" s="1703"/>
      <c r="K14" s="1703"/>
      <c r="L14" s="1703"/>
      <c r="M14" s="1703"/>
      <c r="N14" s="1703"/>
      <c r="O14" s="1703"/>
      <c r="P14" s="1704"/>
      <c r="Q14" s="260" t="s">
        <v>266</v>
      </c>
      <c r="R14" s="240" t="s">
        <v>379</v>
      </c>
      <c r="S14" s="261"/>
      <c r="T14" s="262"/>
      <c r="U14" s="243"/>
      <c r="V14" s="243"/>
      <c r="W14" s="243" t="s">
        <v>339</v>
      </c>
      <c r="X14" s="243"/>
      <c r="Y14" s="244"/>
      <c r="Z14" s="244"/>
      <c r="AA14" s="243"/>
      <c r="AB14" s="244"/>
      <c r="AC14" s="243"/>
      <c r="AD14" s="244"/>
      <c r="AE14" s="243"/>
      <c r="AF14" s="243"/>
      <c r="AG14" s="243"/>
      <c r="AH14" s="243"/>
      <c r="AI14" s="247"/>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7"/>
      <c r="BS14" s="243"/>
      <c r="BT14" s="243"/>
      <c r="BU14" s="243"/>
      <c r="BV14" s="243"/>
      <c r="BW14" s="243"/>
      <c r="BX14" s="243"/>
      <c r="BY14" s="498"/>
      <c r="BZ14" s="61">
        <f>COUNTA(T14:BY14)</f>
        <v>1</v>
      </c>
      <c r="CA14" s="259" t="str">
        <f t="shared" si="0"/>
        <v/>
      </c>
    </row>
    <row r="15" spans="1:80" s="61" customFormat="1" ht="15" thickBot="1">
      <c r="A15" s="1731"/>
      <c r="B15" s="226"/>
      <c r="C15" s="248" t="s">
        <v>308</v>
      </c>
      <c r="D15" s="1674" t="s">
        <v>268</v>
      </c>
      <c r="E15" s="1675"/>
      <c r="F15" s="1675"/>
      <c r="G15" s="1675"/>
      <c r="H15" s="1675"/>
      <c r="I15" s="1675"/>
      <c r="J15" s="1675"/>
      <c r="K15" s="1675"/>
      <c r="L15" s="1675"/>
      <c r="M15" s="1675"/>
      <c r="N15" s="1675"/>
      <c r="O15" s="1675"/>
      <c r="P15" s="1676"/>
      <c r="Q15" s="263" t="s">
        <v>263</v>
      </c>
      <c r="R15" s="249" t="s">
        <v>380</v>
      </c>
      <c r="S15" s="264"/>
      <c r="T15" s="265"/>
      <c r="U15" s="251"/>
      <c r="V15" s="251"/>
      <c r="W15" s="251" t="s">
        <v>339</v>
      </c>
      <c r="X15" s="251"/>
      <c r="Y15" s="251"/>
      <c r="Z15" s="251"/>
      <c r="AA15" s="251"/>
      <c r="AB15" s="251"/>
      <c r="AC15" s="251"/>
      <c r="AD15" s="251"/>
      <c r="AE15" s="251"/>
      <c r="AF15" s="251"/>
      <c r="AG15" s="251"/>
      <c r="AH15" s="251"/>
      <c r="AI15" s="250"/>
      <c r="AJ15" s="251"/>
      <c r="AK15" s="251"/>
      <c r="AL15" s="251"/>
      <c r="AM15" s="251"/>
      <c r="AN15" s="251"/>
      <c r="AO15" s="251"/>
      <c r="AP15" s="251"/>
      <c r="AQ15" s="251"/>
      <c r="AR15" s="251"/>
      <c r="AS15" s="251"/>
      <c r="AT15" s="251"/>
      <c r="AU15" s="251"/>
      <c r="AV15" s="251"/>
      <c r="AW15" s="251"/>
      <c r="AX15" s="251"/>
      <c r="AY15" s="251"/>
      <c r="AZ15" s="251"/>
      <c r="BA15" s="251"/>
      <c r="BB15" s="251"/>
      <c r="BC15" s="251"/>
      <c r="BD15" s="251"/>
      <c r="BE15" s="251"/>
      <c r="BF15" s="251"/>
      <c r="BG15" s="251"/>
      <c r="BH15" s="251"/>
      <c r="BI15" s="251"/>
      <c r="BJ15" s="251"/>
      <c r="BK15" s="251"/>
      <c r="BL15" s="251"/>
      <c r="BM15" s="251"/>
      <c r="BN15" s="251"/>
      <c r="BO15" s="251"/>
      <c r="BP15" s="251"/>
      <c r="BQ15" s="251"/>
      <c r="BR15" s="250"/>
      <c r="BS15" s="251"/>
      <c r="BT15" s="251"/>
      <c r="BU15" s="251"/>
      <c r="BV15" s="251"/>
      <c r="BW15" s="251"/>
      <c r="BX15" s="251"/>
      <c r="BY15" s="499"/>
      <c r="BZ15" s="61">
        <f>COUNTA(T15:BY15)</f>
        <v>1</v>
      </c>
      <c r="CA15" s="259" t="str">
        <f t="shared" si="0"/>
        <v/>
      </c>
    </row>
    <row r="16" spans="1:80" s="61" customFormat="1" ht="15" thickBot="1">
      <c r="A16" s="1731"/>
      <c r="B16" s="226"/>
      <c r="C16" s="252" t="s">
        <v>1645</v>
      </c>
      <c r="M16" s="219"/>
      <c r="N16" s="219"/>
      <c r="O16" s="219"/>
      <c r="P16" s="219"/>
      <c r="Q16" s="219"/>
      <c r="R16" s="219"/>
      <c r="S16" s="219"/>
      <c r="T16" s="266"/>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267"/>
      <c r="BK16" s="267"/>
      <c r="BL16" s="267"/>
      <c r="BM16" s="267"/>
      <c r="BN16" s="267"/>
      <c r="BO16" s="267"/>
      <c r="BP16" s="267"/>
      <c r="BQ16" s="267"/>
      <c r="BR16" s="267"/>
      <c r="BS16" s="267"/>
      <c r="BT16" s="267"/>
      <c r="BU16" s="267"/>
      <c r="BV16" s="267"/>
      <c r="BW16" s="267"/>
      <c r="BX16" s="267"/>
      <c r="BY16" s="268"/>
      <c r="CA16" s="259" t="str">
        <f t="shared" si="0"/>
        <v/>
      </c>
    </row>
    <row r="17" spans="1:79" s="61" customFormat="1" ht="14.25">
      <c r="A17" s="1731"/>
      <c r="B17" s="226"/>
      <c r="C17" s="252"/>
      <c r="D17" s="233" t="s">
        <v>269</v>
      </c>
      <c r="E17" s="234"/>
      <c r="F17" s="234"/>
      <c r="G17" s="234"/>
      <c r="H17" s="234"/>
      <c r="I17" s="234"/>
      <c r="J17" s="234"/>
      <c r="K17" s="234"/>
      <c r="L17" s="234"/>
      <c r="M17" s="235"/>
      <c r="N17" s="235"/>
      <c r="O17" s="235"/>
      <c r="P17" s="235"/>
      <c r="Q17" s="235"/>
      <c r="R17" s="236"/>
      <c r="S17" s="236"/>
      <c r="T17" s="269"/>
      <c r="U17" s="270"/>
      <c r="V17" s="270"/>
      <c r="W17" s="270"/>
      <c r="X17" s="270"/>
      <c r="Y17" s="270"/>
      <c r="Z17" s="270"/>
      <c r="AA17" s="270"/>
      <c r="AB17" s="270"/>
      <c r="AC17" s="270"/>
      <c r="AD17" s="270"/>
      <c r="AE17" s="270"/>
      <c r="AF17" s="270"/>
      <c r="AG17" s="270"/>
      <c r="AH17" s="270"/>
      <c r="AI17" s="271"/>
      <c r="AJ17" s="270"/>
      <c r="AK17" s="270"/>
      <c r="AL17" s="270"/>
      <c r="AM17" s="270"/>
      <c r="AN17" s="270"/>
      <c r="AO17" s="270"/>
      <c r="AP17" s="270"/>
      <c r="AQ17" s="270"/>
      <c r="AR17" s="270"/>
      <c r="AS17" s="270"/>
      <c r="AT17" s="270"/>
      <c r="AU17" s="270"/>
      <c r="AV17" s="270"/>
      <c r="AW17" s="270"/>
      <c r="AX17" s="270"/>
      <c r="AY17" s="270"/>
      <c r="AZ17" s="270"/>
      <c r="BA17" s="270"/>
      <c r="BB17" s="270"/>
      <c r="BC17" s="270"/>
      <c r="BD17" s="270"/>
      <c r="BE17" s="270"/>
      <c r="BF17" s="270"/>
      <c r="BG17" s="270"/>
      <c r="BH17" s="270"/>
      <c r="BI17" s="270"/>
      <c r="BJ17" s="270"/>
      <c r="BK17" s="270"/>
      <c r="BL17" s="270"/>
      <c r="BM17" s="270"/>
      <c r="BN17" s="270"/>
      <c r="BO17" s="270"/>
      <c r="BP17" s="270"/>
      <c r="BQ17" s="270"/>
      <c r="BR17" s="270"/>
      <c r="BS17" s="270"/>
      <c r="BT17" s="270"/>
      <c r="BU17" s="270"/>
      <c r="BV17" s="270"/>
      <c r="BW17" s="270"/>
      <c r="BX17" s="270"/>
      <c r="BY17" s="272"/>
      <c r="CA17" s="259" t="str">
        <f t="shared" si="0"/>
        <v/>
      </c>
    </row>
    <row r="18" spans="1:79" s="61" customFormat="1" ht="24.75" customHeight="1">
      <c r="A18" s="1731"/>
      <c r="B18" s="226"/>
      <c r="C18" s="273"/>
      <c r="D18" s="274" t="s">
        <v>308</v>
      </c>
      <c r="E18" s="1705" t="s">
        <v>373</v>
      </c>
      <c r="F18" s="1736"/>
      <c r="G18" s="1736"/>
      <c r="H18" s="1736"/>
      <c r="I18" s="1736"/>
      <c r="J18" s="1736"/>
      <c r="K18" s="1736"/>
      <c r="L18" s="1736"/>
      <c r="M18" s="1736"/>
      <c r="N18" s="1736"/>
      <c r="O18" s="1736"/>
      <c r="P18" s="1737"/>
      <c r="Q18" s="260" t="s">
        <v>266</v>
      </c>
      <c r="R18" s="240" t="s">
        <v>381</v>
      </c>
      <c r="S18" s="261"/>
      <c r="T18" s="258"/>
      <c r="U18" s="275"/>
      <c r="V18" s="275"/>
      <c r="W18" s="275"/>
      <c r="X18" s="243"/>
      <c r="Y18" s="243" t="s">
        <v>339</v>
      </c>
      <c r="Z18" s="243"/>
      <c r="AA18" s="243"/>
      <c r="AB18" s="243" t="s">
        <v>339</v>
      </c>
      <c r="AC18" s="243" t="s">
        <v>339</v>
      </c>
      <c r="AD18" s="243" t="s">
        <v>339</v>
      </c>
      <c r="AE18" s="243" t="s">
        <v>339</v>
      </c>
      <c r="AF18" s="275"/>
      <c r="AG18" s="275"/>
      <c r="AH18" s="275"/>
      <c r="AI18" s="247"/>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I18" s="243"/>
      <c r="BJ18" s="243"/>
      <c r="BK18" s="243"/>
      <c r="BL18" s="243"/>
      <c r="BM18" s="243"/>
      <c r="BN18" s="243"/>
      <c r="BO18" s="243"/>
      <c r="BP18" s="243"/>
      <c r="BQ18" s="243"/>
      <c r="BR18" s="242"/>
      <c r="BS18" s="243"/>
      <c r="BT18" s="243"/>
      <c r="BU18" s="243"/>
      <c r="BV18" s="243"/>
      <c r="BW18" s="243"/>
      <c r="BX18" s="243"/>
      <c r="BY18" s="498"/>
      <c r="BZ18" s="61">
        <f>COUNTA(T18:BY18)</f>
        <v>5</v>
      </c>
      <c r="CA18" s="259" t="str">
        <f t="shared" si="0"/>
        <v/>
      </c>
    </row>
    <row r="19" spans="1:79" s="61" customFormat="1" ht="15" thickBot="1">
      <c r="A19" s="1731"/>
      <c r="C19" s="252"/>
      <c r="D19" s="276"/>
      <c r="E19" s="1674" t="s">
        <v>270</v>
      </c>
      <c r="F19" s="1675"/>
      <c r="G19" s="1675"/>
      <c r="H19" s="1675"/>
      <c r="I19" s="1675"/>
      <c r="J19" s="1675"/>
      <c r="K19" s="1675"/>
      <c r="L19" s="1675"/>
      <c r="M19" s="1675"/>
      <c r="N19" s="1675"/>
      <c r="O19" s="1675"/>
      <c r="P19" s="1676"/>
      <c r="Q19" s="263" t="s">
        <v>266</v>
      </c>
      <c r="R19" s="240" t="s">
        <v>382</v>
      </c>
      <c r="S19" s="264"/>
      <c r="T19" s="277"/>
      <c r="U19" s="275"/>
      <c r="V19" s="275"/>
      <c r="W19" s="275"/>
      <c r="X19" s="243"/>
      <c r="Y19" s="243" t="s">
        <v>339</v>
      </c>
      <c r="Z19" s="243"/>
      <c r="AA19" s="243"/>
      <c r="AB19" s="243" t="s">
        <v>339</v>
      </c>
      <c r="AC19" s="243" t="s">
        <v>339</v>
      </c>
      <c r="AD19" s="243" t="s">
        <v>339</v>
      </c>
      <c r="AE19" s="243" t="s">
        <v>339</v>
      </c>
      <c r="AF19" s="275"/>
      <c r="AG19" s="275"/>
      <c r="AH19" s="275"/>
      <c r="AI19" s="278"/>
      <c r="AJ19" s="275"/>
      <c r="AK19" s="275"/>
      <c r="AL19" s="275"/>
      <c r="AM19" s="275"/>
      <c r="AN19" s="275"/>
      <c r="AO19" s="275"/>
      <c r="AP19" s="275"/>
      <c r="AQ19" s="275"/>
      <c r="AR19" s="275"/>
      <c r="AS19" s="275"/>
      <c r="AT19" s="275"/>
      <c r="AU19" s="275"/>
      <c r="AV19" s="275"/>
      <c r="AW19" s="275"/>
      <c r="AX19" s="275"/>
      <c r="AY19" s="275"/>
      <c r="AZ19" s="275"/>
      <c r="BA19" s="275"/>
      <c r="BB19" s="275"/>
      <c r="BC19" s="275"/>
      <c r="BD19" s="275"/>
      <c r="BE19" s="275"/>
      <c r="BF19" s="275"/>
      <c r="BG19" s="275"/>
      <c r="BH19" s="275"/>
      <c r="BI19" s="275"/>
      <c r="BJ19" s="275"/>
      <c r="BK19" s="275"/>
      <c r="BL19" s="275"/>
      <c r="BM19" s="275"/>
      <c r="BN19" s="275"/>
      <c r="BO19" s="275"/>
      <c r="BP19" s="275"/>
      <c r="BQ19" s="275"/>
      <c r="BR19" s="278"/>
      <c r="BS19" s="251"/>
      <c r="BT19" s="251"/>
      <c r="BU19" s="251"/>
      <c r="BV19" s="251"/>
      <c r="BW19" s="251"/>
      <c r="BX19" s="251"/>
      <c r="BY19" s="499"/>
      <c r="BZ19" s="61">
        <f>COUNTA(T19:BY19)</f>
        <v>5</v>
      </c>
      <c r="CA19" s="259" t="str">
        <f t="shared" si="0"/>
        <v/>
      </c>
    </row>
    <row r="20" spans="1:79" s="61" customFormat="1" ht="14.25">
      <c r="A20" s="1731"/>
      <c r="B20" s="226"/>
      <c r="C20" s="279"/>
      <c r="D20" s="233" t="s">
        <v>271</v>
      </c>
      <c r="E20" s="234"/>
      <c r="F20" s="234"/>
      <c r="G20" s="234"/>
      <c r="H20" s="234"/>
      <c r="I20" s="234"/>
      <c r="J20" s="234"/>
      <c r="K20" s="234"/>
      <c r="L20" s="234"/>
      <c r="M20" s="234"/>
      <c r="N20" s="234"/>
      <c r="O20" s="234"/>
      <c r="P20" s="234"/>
      <c r="Q20" s="234"/>
      <c r="R20" s="280"/>
      <c r="S20" s="280"/>
      <c r="T20" s="28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86"/>
      <c r="AT20" s="286"/>
      <c r="AU20" s="286"/>
      <c r="AV20" s="286"/>
      <c r="AW20" s="286"/>
      <c r="AX20" s="286"/>
      <c r="AY20" s="286"/>
      <c r="AZ20" s="286"/>
      <c r="BA20" s="286"/>
      <c r="BB20" s="286"/>
      <c r="BC20" s="286"/>
      <c r="BD20" s="286"/>
      <c r="BE20" s="286"/>
      <c r="BF20" s="286"/>
      <c r="BG20" s="286"/>
      <c r="BH20" s="286"/>
      <c r="BI20" s="286"/>
      <c r="BJ20" s="286"/>
      <c r="BK20" s="286"/>
      <c r="BL20" s="286"/>
      <c r="BM20" s="286"/>
      <c r="BN20" s="286"/>
      <c r="BO20" s="286"/>
      <c r="BP20" s="286"/>
      <c r="BQ20" s="286"/>
      <c r="BR20" s="271"/>
      <c r="BS20" s="271"/>
      <c r="BT20" s="271"/>
      <c r="BU20" s="271"/>
      <c r="BV20" s="271"/>
      <c r="BW20" s="271"/>
      <c r="BX20" s="271"/>
      <c r="BY20" s="282"/>
      <c r="CA20" s="259" t="str">
        <f t="shared" si="0"/>
        <v/>
      </c>
    </row>
    <row r="21" spans="1:79" s="61" customFormat="1" ht="25.5" customHeight="1">
      <c r="A21" s="1731"/>
      <c r="B21" s="226"/>
      <c r="C21" s="283"/>
      <c r="D21" s="257" t="s">
        <v>308</v>
      </c>
      <c r="E21" s="1705" t="s">
        <v>374</v>
      </c>
      <c r="F21" s="1736"/>
      <c r="G21" s="1736"/>
      <c r="H21" s="1736"/>
      <c r="I21" s="1736"/>
      <c r="J21" s="1736"/>
      <c r="K21" s="1736"/>
      <c r="L21" s="1736"/>
      <c r="M21" s="1736"/>
      <c r="N21" s="1736"/>
      <c r="O21" s="1736"/>
      <c r="P21" s="1737"/>
      <c r="Q21" s="258" t="s">
        <v>263</v>
      </c>
      <c r="R21" s="240" t="s">
        <v>383</v>
      </c>
      <c r="S21" s="261"/>
      <c r="T21" s="258"/>
      <c r="U21" s="275"/>
      <c r="V21" s="275"/>
      <c r="W21" s="275"/>
      <c r="X21" s="243"/>
      <c r="Y21" s="243"/>
      <c r="Z21" s="275"/>
      <c r="AA21" s="275"/>
      <c r="AB21" s="275"/>
      <c r="AC21" s="275"/>
      <c r="AD21" s="275"/>
      <c r="AE21" s="275"/>
      <c r="AF21" s="275"/>
      <c r="AG21" s="275"/>
      <c r="AH21" s="275"/>
      <c r="AI21" s="242"/>
      <c r="AJ21" s="275"/>
      <c r="AK21" s="275"/>
      <c r="AL21" s="275"/>
      <c r="AM21" s="275"/>
      <c r="AN21" s="275"/>
      <c r="AO21" s="275"/>
      <c r="AP21" s="275"/>
      <c r="AQ21" s="275"/>
      <c r="AR21" s="275"/>
      <c r="AS21" s="275"/>
      <c r="AT21" s="275"/>
      <c r="AU21" s="275"/>
      <c r="AV21" s="275"/>
      <c r="AW21" s="275"/>
      <c r="AX21" s="275"/>
      <c r="AY21" s="275"/>
      <c r="AZ21" s="275"/>
      <c r="BA21" s="275"/>
      <c r="BB21" s="275"/>
      <c r="BC21" s="275"/>
      <c r="BD21" s="275"/>
      <c r="BE21" s="275"/>
      <c r="BF21" s="275"/>
      <c r="BG21" s="275"/>
      <c r="BH21" s="275"/>
      <c r="BI21" s="275"/>
      <c r="BJ21" s="275"/>
      <c r="BK21" s="275"/>
      <c r="BL21" s="275"/>
      <c r="BM21" s="275"/>
      <c r="BN21" s="275"/>
      <c r="BO21" s="275"/>
      <c r="BP21" s="275"/>
      <c r="BQ21" s="275"/>
      <c r="BR21" s="242"/>
      <c r="BS21" s="243"/>
      <c r="BT21" s="243"/>
      <c r="BU21" s="243"/>
      <c r="BV21" s="243"/>
      <c r="BW21" s="243"/>
      <c r="BX21" s="243"/>
      <c r="BY21" s="498"/>
      <c r="BZ21" s="61">
        <f>COUNTA(T21:BY21)</f>
        <v>0</v>
      </c>
      <c r="CA21" s="259" t="str">
        <f t="shared" si="0"/>
        <v>該当なし</v>
      </c>
    </row>
    <row r="22" spans="1:79" s="61" customFormat="1" ht="45" customHeight="1">
      <c r="A22" s="1731"/>
      <c r="B22" s="226"/>
      <c r="C22" s="283"/>
      <c r="D22" s="257" t="s">
        <v>308</v>
      </c>
      <c r="E22" s="1705" t="s">
        <v>272</v>
      </c>
      <c r="F22" s="1736"/>
      <c r="G22" s="1736"/>
      <c r="H22" s="1736"/>
      <c r="I22" s="1736"/>
      <c r="J22" s="1736"/>
      <c r="K22" s="1736"/>
      <c r="L22" s="1736"/>
      <c r="M22" s="1736"/>
      <c r="N22" s="1736"/>
      <c r="O22" s="1736"/>
      <c r="P22" s="1737"/>
      <c r="Q22" s="260" t="s">
        <v>266</v>
      </c>
      <c r="R22" s="240" t="s">
        <v>384</v>
      </c>
      <c r="S22" s="261"/>
      <c r="T22" s="262"/>
      <c r="U22" s="275"/>
      <c r="V22" s="275"/>
      <c r="W22" s="275"/>
      <c r="X22" s="243"/>
      <c r="Y22" s="243"/>
      <c r="Z22" s="275"/>
      <c r="AA22" s="275"/>
      <c r="AB22" s="275"/>
      <c r="AC22" s="275"/>
      <c r="AD22" s="275"/>
      <c r="AE22" s="275"/>
      <c r="AF22" s="275"/>
      <c r="AG22" s="275"/>
      <c r="AH22" s="275"/>
      <c r="AI22" s="247"/>
      <c r="AJ22" s="275"/>
      <c r="AK22" s="275"/>
      <c r="AL22" s="275"/>
      <c r="AM22" s="275"/>
      <c r="AN22" s="275"/>
      <c r="AO22" s="275"/>
      <c r="AP22" s="275"/>
      <c r="AQ22" s="275"/>
      <c r="AR22" s="275"/>
      <c r="AS22" s="275"/>
      <c r="AT22" s="275"/>
      <c r="AU22" s="275"/>
      <c r="AV22" s="275"/>
      <c r="AW22" s="275"/>
      <c r="AX22" s="275"/>
      <c r="AY22" s="275"/>
      <c r="AZ22" s="275"/>
      <c r="BA22" s="275"/>
      <c r="BB22" s="275"/>
      <c r="BC22" s="275"/>
      <c r="BD22" s="275"/>
      <c r="BE22" s="275"/>
      <c r="BF22" s="275"/>
      <c r="BG22" s="275"/>
      <c r="BH22" s="275"/>
      <c r="BI22" s="275"/>
      <c r="BJ22" s="275"/>
      <c r="BK22" s="275"/>
      <c r="BL22" s="275"/>
      <c r="BM22" s="275"/>
      <c r="BN22" s="275"/>
      <c r="BO22" s="275"/>
      <c r="BP22" s="275"/>
      <c r="BQ22" s="275"/>
      <c r="BR22" s="247"/>
      <c r="BS22" s="243"/>
      <c r="BT22" s="243"/>
      <c r="BU22" s="243"/>
      <c r="BV22" s="243"/>
      <c r="BW22" s="243"/>
      <c r="BX22" s="243"/>
      <c r="BY22" s="498"/>
      <c r="BZ22" s="61">
        <f>COUNTA(T22:BY22)</f>
        <v>0</v>
      </c>
      <c r="CA22" s="259" t="str">
        <f t="shared" si="0"/>
        <v>該当なし</v>
      </c>
    </row>
    <row r="23" spans="1:79" s="61" customFormat="1" ht="15" thickBot="1">
      <c r="A23" s="1731"/>
      <c r="C23" s="252"/>
      <c r="D23" s="276"/>
      <c r="E23" s="1674" t="s">
        <v>273</v>
      </c>
      <c r="F23" s="1675"/>
      <c r="G23" s="1675"/>
      <c r="H23" s="1675"/>
      <c r="I23" s="1675"/>
      <c r="J23" s="1675"/>
      <c r="K23" s="1675"/>
      <c r="L23" s="1675"/>
      <c r="M23" s="1675"/>
      <c r="N23" s="1675"/>
      <c r="O23" s="1675"/>
      <c r="P23" s="1676"/>
      <c r="Q23" s="263" t="s">
        <v>266</v>
      </c>
      <c r="R23" s="240" t="s">
        <v>385</v>
      </c>
      <c r="S23" s="264"/>
      <c r="T23" s="277"/>
      <c r="U23" s="275"/>
      <c r="V23" s="275"/>
      <c r="W23" s="275"/>
      <c r="X23" s="243"/>
      <c r="Y23" s="243"/>
      <c r="Z23" s="275"/>
      <c r="AA23" s="275"/>
      <c r="AB23" s="275"/>
      <c r="AC23" s="275"/>
      <c r="AD23" s="275"/>
      <c r="AE23" s="275"/>
      <c r="AF23" s="275"/>
      <c r="AG23" s="275"/>
      <c r="AH23" s="275"/>
      <c r="AI23" s="278"/>
      <c r="AJ23" s="275"/>
      <c r="AK23" s="275"/>
      <c r="AL23" s="275"/>
      <c r="AM23" s="275"/>
      <c r="AN23" s="275"/>
      <c r="AO23" s="275"/>
      <c r="AP23" s="275"/>
      <c r="AQ23" s="275"/>
      <c r="AR23" s="275"/>
      <c r="AS23" s="275"/>
      <c r="AT23" s="275"/>
      <c r="AU23" s="275"/>
      <c r="AV23" s="275"/>
      <c r="AW23" s="275"/>
      <c r="AX23" s="275"/>
      <c r="AY23" s="275"/>
      <c r="AZ23" s="275"/>
      <c r="BA23" s="275"/>
      <c r="BB23" s="275"/>
      <c r="BC23" s="275"/>
      <c r="BD23" s="275"/>
      <c r="BE23" s="275"/>
      <c r="BF23" s="275"/>
      <c r="BG23" s="275"/>
      <c r="BH23" s="275"/>
      <c r="BI23" s="275"/>
      <c r="BJ23" s="275"/>
      <c r="BK23" s="275"/>
      <c r="BL23" s="275"/>
      <c r="BM23" s="275"/>
      <c r="BN23" s="275"/>
      <c r="BO23" s="275"/>
      <c r="BP23" s="275"/>
      <c r="BQ23" s="275"/>
      <c r="BR23" s="278"/>
      <c r="BS23" s="251"/>
      <c r="BT23" s="251"/>
      <c r="BU23" s="251"/>
      <c r="BV23" s="251"/>
      <c r="BW23" s="251"/>
      <c r="BX23" s="251"/>
      <c r="BY23" s="499"/>
      <c r="BZ23" s="61">
        <f>COUNTA(T23:BY23)</f>
        <v>0</v>
      </c>
      <c r="CA23" s="259" t="str">
        <f t="shared" si="0"/>
        <v>該当なし</v>
      </c>
    </row>
    <row r="24" spans="1:79" s="61" customFormat="1" ht="14.25">
      <c r="A24" s="1731"/>
      <c r="B24" s="226"/>
      <c r="C24" s="279"/>
      <c r="D24" s="284" t="s">
        <v>274</v>
      </c>
      <c r="E24" s="280"/>
      <c r="F24" s="280"/>
      <c r="G24" s="280"/>
      <c r="H24" s="280"/>
      <c r="I24" s="280"/>
      <c r="J24" s="280"/>
      <c r="K24" s="280"/>
      <c r="L24" s="280"/>
      <c r="M24" s="280"/>
      <c r="N24" s="280"/>
      <c r="O24" s="280"/>
      <c r="P24" s="280"/>
      <c r="Q24" s="280"/>
      <c r="R24" s="280"/>
      <c r="S24" s="280"/>
      <c r="T24" s="285"/>
      <c r="U24" s="286"/>
      <c r="V24" s="286"/>
      <c r="W24" s="286"/>
      <c r="X24" s="286"/>
      <c r="Y24" s="286"/>
      <c r="Z24" s="286"/>
      <c r="AA24" s="286"/>
      <c r="AB24" s="286"/>
      <c r="AC24" s="286"/>
      <c r="AD24" s="286"/>
      <c r="AE24" s="286"/>
      <c r="AF24" s="286"/>
      <c r="AG24" s="286"/>
      <c r="AH24" s="286"/>
      <c r="AI24" s="286"/>
      <c r="AJ24" s="286"/>
      <c r="AK24" s="286"/>
      <c r="AL24" s="286"/>
      <c r="AM24" s="286"/>
      <c r="AN24" s="286"/>
      <c r="AO24" s="286"/>
      <c r="AP24" s="286"/>
      <c r="AQ24" s="286"/>
      <c r="AR24" s="286"/>
      <c r="AS24" s="286"/>
      <c r="AT24" s="286"/>
      <c r="AU24" s="286"/>
      <c r="AV24" s="286"/>
      <c r="AW24" s="286"/>
      <c r="AX24" s="286"/>
      <c r="AY24" s="286"/>
      <c r="AZ24" s="286"/>
      <c r="BA24" s="286"/>
      <c r="BB24" s="286"/>
      <c r="BC24" s="286"/>
      <c r="BD24" s="286"/>
      <c r="BE24" s="286"/>
      <c r="BF24" s="286"/>
      <c r="BG24" s="286"/>
      <c r="BH24" s="286"/>
      <c r="BI24" s="286"/>
      <c r="BJ24" s="286"/>
      <c r="BK24" s="286"/>
      <c r="BL24" s="286"/>
      <c r="BM24" s="286"/>
      <c r="BN24" s="286"/>
      <c r="BO24" s="286"/>
      <c r="BP24" s="286"/>
      <c r="BQ24" s="286"/>
      <c r="BR24" s="286"/>
      <c r="BS24" s="286"/>
      <c r="BT24" s="286"/>
      <c r="BU24" s="286"/>
      <c r="BV24" s="286"/>
      <c r="BW24" s="286"/>
      <c r="BX24" s="286"/>
      <c r="BY24" s="282"/>
      <c r="CA24" s="259" t="str">
        <f t="shared" si="0"/>
        <v/>
      </c>
    </row>
    <row r="25" spans="1:79" s="61" customFormat="1" ht="14.25">
      <c r="A25" s="1731"/>
      <c r="C25" s="283"/>
      <c r="D25" s="257" t="s">
        <v>308</v>
      </c>
      <c r="E25" s="1702" t="s">
        <v>275</v>
      </c>
      <c r="F25" s="1703"/>
      <c r="G25" s="1703"/>
      <c r="H25" s="1703"/>
      <c r="I25" s="1703"/>
      <c r="J25" s="1703"/>
      <c r="K25" s="1703"/>
      <c r="L25" s="1703"/>
      <c r="M25" s="1703"/>
      <c r="N25" s="1703"/>
      <c r="O25" s="1703"/>
      <c r="P25" s="1704"/>
      <c r="Q25" s="260" t="s">
        <v>276</v>
      </c>
      <c r="R25" s="240" t="s">
        <v>386</v>
      </c>
      <c r="S25" s="261"/>
      <c r="T25" s="258"/>
      <c r="U25" s="243" t="s">
        <v>339</v>
      </c>
      <c r="V25" s="243" t="s">
        <v>339</v>
      </c>
      <c r="W25" s="275"/>
      <c r="X25" s="275"/>
      <c r="Y25" s="275"/>
      <c r="Z25" s="275"/>
      <c r="AA25" s="275"/>
      <c r="AB25" s="275"/>
      <c r="AC25" s="275"/>
      <c r="AD25" s="275"/>
      <c r="AE25" s="275"/>
      <c r="AF25" s="275"/>
      <c r="AG25" s="275"/>
      <c r="AH25" s="275"/>
      <c r="AI25" s="247"/>
      <c r="AJ25" s="275"/>
      <c r="AK25" s="275"/>
      <c r="AL25" s="275"/>
      <c r="AM25" s="275"/>
      <c r="AN25" s="275"/>
      <c r="AO25" s="275"/>
      <c r="AP25" s="275"/>
      <c r="AQ25" s="275"/>
      <c r="AR25" s="275"/>
      <c r="AS25" s="275"/>
      <c r="AT25" s="275"/>
      <c r="AU25" s="275"/>
      <c r="AV25" s="275"/>
      <c r="AW25" s="275"/>
      <c r="AX25" s="275"/>
      <c r="AY25" s="275"/>
      <c r="AZ25" s="275"/>
      <c r="BA25" s="275"/>
      <c r="BB25" s="275"/>
      <c r="BC25" s="275"/>
      <c r="BD25" s="275"/>
      <c r="BE25" s="275"/>
      <c r="BF25" s="275"/>
      <c r="BG25" s="275"/>
      <c r="BH25" s="275"/>
      <c r="BI25" s="275"/>
      <c r="BJ25" s="275"/>
      <c r="BK25" s="275"/>
      <c r="BL25" s="275"/>
      <c r="BM25" s="275"/>
      <c r="BN25" s="275"/>
      <c r="BO25" s="275"/>
      <c r="BP25" s="275"/>
      <c r="BQ25" s="275"/>
      <c r="BR25" s="247"/>
      <c r="BS25" s="243"/>
      <c r="BT25" s="243"/>
      <c r="BU25" s="243"/>
      <c r="BV25" s="243"/>
      <c r="BW25" s="243"/>
      <c r="BX25" s="243"/>
      <c r="BY25" s="498"/>
      <c r="BZ25" s="61">
        <f>COUNTA(T25:BY25)</f>
        <v>2</v>
      </c>
      <c r="CA25" s="259" t="str">
        <f t="shared" si="0"/>
        <v/>
      </c>
    </row>
    <row r="26" spans="1:79" s="61" customFormat="1" ht="14.25">
      <c r="A26" s="1731"/>
      <c r="C26" s="283"/>
      <c r="D26" s="257" t="s">
        <v>308</v>
      </c>
      <c r="E26" s="1702" t="s">
        <v>1646</v>
      </c>
      <c r="F26" s="1703"/>
      <c r="G26" s="1703"/>
      <c r="H26" s="1703"/>
      <c r="I26" s="1703"/>
      <c r="J26" s="1703"/>
      <c r="K26" s="1703"/>
      <c r="L26" s="1703"/>
      <c r="M26" s="1703"/>
      <c r="N26" s="1703"/>
      <c r="O26" s="1703"/>
      <c r="P26" s="1704"/>
      <c r="Q26" s="262" t="s">
        <v>263</v>
      </c>
      <c r="R26" s="240" t="s">
        <v>387</v>
      </c>
      <c r="S26" s="261"/>
      <c r="T26" s="262"/>
      <c r="U26" s="275"/>
      <c r="V26" s="275"/>
      <c r="W26" s="243" t="s">
        <v>339</v>
      </c>
      <c r="X26" s="243" t="s">
        <v>339</v>
      </c>
      <c r="Y26" s="275"/>
      <c r="Z26" s="243" t="s">
        <v>339</v>
      </c>
      <c r="AA26" s="243" t="s">
        <v>339</v>
      </c>
      <c r="AB26" s="275"/>
      <c r="AC26" s="275"/>
      <c r="AD26" s="275"/>
      <c r="AE26" s="275"/>
      <c r="AF26" s="243" t="s">
        <v>339</v>
      </c>
      <c r="AG26" s="275"/>
      <c r="AH26" s="275"/>
      <c r="AI26" s="247"/>
      <c r="AJ26" s="275"/>
      <c r="AK26" s="275"/>
      <c r="AL26" s="275"/>
      <c r="AM26" s="275"/>
      <c r="AN26" s="275"/>
      <c r="AO26" s="275"/>
      <c r="AP26" s="275"/>
      <c r="AQ26" s="275"/>
      <c r="AR26" s="275"/>
      <c r="AS26" s="275"/>
      <c r="AT26" s="275"/>
      <c r="AU26" s="275"/>
      <c r="AV26" s="275"/>
      <c r="AW26" s="275"/>
      <c r="AX26" s="275"/>
      <c r="AY26" s="275"/>
      <c r="AZ26" s="275"/>
      <c r="BA26" s="275"/>
      <c r="BB26" s="275"/>
      <c r="BC26" s="275"/>
      <c r="BD26" s="275"/>
      <c r="BE26" s="275"/>
      <c r="BF26" s="275"/>
      <c r="BG26" s="275"/>
      <c r="BH26" s="275"/>
      <c r="BI26" s="275"/>
      <c r="BJ26" s="275"/>
      <c r="BK26" s="275"/>
      <c r="BL26" s="275"/>
      <c r="BM26" s="275"/>
      <c r="BN26" s="275"/>
      <c r="BO26" s="275"/>
      <c r="BP26" s="275"/>
      <c r="BQ26" s="275"/>
      <c r="BR26" s="247"/>
      <c r="BS26" s="243"/>
      <c r="BT26" s="243"/>
      <c r="BU26" s="243"/>
      <c r="BV26" s="243"/>
      <c r="BW26" s="243"/>
      <c r="BX26" s="243"/>
      <c r="BY26" s="498"/>
      <c r="BZ26" s="61">
        <f>COUNTA(T26:BY26)</f>
        <v>5</v>
      </c>
      <c r="CA26" s="259" t="str">
        <f t="shared" si="0"/>
        <v/>
      </c>
    </row>
    <row r="27" spans="1:79" s="61" customFormat="1" ht="25.5" customHeight="1" thickBot="1">
      <c r="A27" s="1731"/>
      <c r="C27" s="283"/>
      <c r="D27" s="287" t="s">
        <v>308</v>
      </c>
      <c r="E27" s="1671" t="s">
        <v>423</v>
      </c>
      <c r="F27" s="1672"/>
      <c r="G27" s="1672"/>
      <c r="H27" s="1672"/>
      <c r="I27" s="1672"/>
      <c r="J27" s="1672"/>
      <c r="K27" s="1672"/>
      <c r="L27" s="1672"/>
      <c r="M27" s="1672"/>
      <c r="N27" s="1672"/>
      <c r="O27" s="1672"/>
      <c r="P27" s="1673"/>
      <c r="Q27" s="260" t="s">
        <v>263</v>
      </c>
      <c r="R27" s="240" t="s">
        <v>388</v>
      </c>
      <c r="S27" s="288"/>
      <c r="T27" s="265"/>
      <c r="U27" s="275"/>
      <c r="V27" s="275"/>
      <c r="W27" s="243" t="s">
        <v>339</v>
      </c>
      <c r="X27" s="243"/>
      <c r="Y27" s="275"/>
      <c r="Z27" s="243"/>
      <c r="AA27" s="243" t="s">
        <v>339</v>
      </c>
      <c r="AB27" s="275"/>
      <c r="AC27" s="275"/>
      <c r="AD27" s="275"/>
      <c r="AE27" s="275"/>
      <c r="AF27" s="243" t="s">
        <v>339</v>
      </c>
      <c r="AG27" s="275"/>
      <c r="AH27" s="275"/>
      <c r="AI27" s="250"/>
      <c r="AJ27" s="275"/>
      <c r="AK27" s="275"/>
      <c r="AL27" s="275"/>
      <c r="AM27" s="275"/>
      <c r="AN27" s="275"/>
      <c r="AO27" s="275"/>
      <c r="AP27" s="275"/>
      <c r="AQ27" s="275"/>
      <c r="AR27" s="275"/>
      <c r="AS27" s="275"/>
      <c r="AT27" s="275"/>
      <c r="AU27" s="275"/>
      <c r="AV27" s="275"/>
      <c r="AW27" s="275"/>
      <c r="AX27" s="275"/>
      <c r="AY27" s="275"/>
      <c r="AZ27" s="275"/>
      <c r="BA27" s="275"/>
      <c r="BB27" s="275"/>
      <c r="BC27" s="275"/>
      <c r="BD27" s="275"/>
      <c r="BE27" s="275"/>
      <c r="BF27" s="275"/>
      <c r="BG27" s="275"/>
      <c r="BH27" s="275"/>
      <c r="BI27" s="275"/>
      <c r="BJ27" s="275"/>
      <c r="BK27" s="275"/>
      <c r="BL27" s="275"/>
      <c r="BM27" s="275"/>
      <c r="BN27" s="275"/>
      <c r="BO27" s="275"/>
      <c r="BP27" s="275"/>
      <c r="BQ27" s="275"/>
      <c r="BR27" s="250"/>
      <c r="BS27" s="251"/>
      <c r="BT27" s="251"/>
      <c r="BU27" s="251"/>
      <c r="BV27" s="251"/>
      <c r="BW27" s="251"/>
      <c r="BX27" s="251"/>
      <c r="BY27" s="499"/>
      <c r="BZ27" s="61">
        <f>COUNTA(T27:BY27)</f>
        <v>3</v>
      </c>
      <c r="CA27" s="259" t="str">
        <f t="shared" si="0"/>
        <v/>
      </c>
    </row>
    <row r="28" spans="1:79" s="61" customFormat="1" ht="14.25">
      <c r="A28" s="1731"/>
      <c r="B28" s="226"/>
      <c r="C28" s="233" t="s">
        <v>277</v>
      </c>
      <c r="D28" s="280"/>
      <c r="E28" s="280"/>
      <c r="F28" s="280"/>
      <c r="G28" s="280"/>
      <c r="H28" s="280"/>
      <c r="I28" s="280"/>
      <c r="J28" s="280"/>
      <c r="K28" s="280"/>
      <c r="L28" s="280"/>
      <c r="M28" s="289"/>
      <c r="N28" s="289"/>
      <c r="O28" s="289"/>
      <c r="P28" s="289"/>
      <c r="Q28" s="289"/>
      <c r="R28" s="289"/>
      <c r="S28" s="289"/>
      <c r="T28" s="285"/>
      <c r="U28" s="286"/>
      <c r="V28" s="286"/>
      <c r="W28" s="286"/>
      <c r="X28" s="286"/>
      <c r="Y28" s="286"/>
      <c r="Z28" s="286"/>
      <c r="AA28" s="286"/>
      <c r="AB28" s="286"/>
      <c r="AC28" s="286"/>
      <c r="AD28" s="286"/>
      <c r="AE28" s="286"/>
      <c r="AF28" s="286"/>
      <c r="AG28" s="286"/>
      <c r="AH28" s="286"/>
      <c r="AI28" s="286"/>
      <c r="AJ28" s="286"/>
      <c r="AK28" s="286"/>
      <c r="AL28" s="286"/>
      <c r="AM28" s="286"/>
      <c r="AN28" s="286"/>
      <c r="AO28" s="286"/>
      <c r="AP28" s="286"/>
      <c r="AQ28" s="286"/>
      <c r="AR28" s="286"/>
      <c r="AS28" s="286"/>
      <c r="AT28" s="286"/>
      <c r="AU28" s="286"/>
      <c r="AV28" s="286"/>
      <c r="AW28" s="286"/>
      <c r="AX28" s="286"/>
      <c r="AY28" s="286"/>
      <c r="AZ28" s="286"/>
      <c r="BA28" s="286"/>
      <c r="BB28" s="286"/>
      <c r="BC28" s="286"/>
      <c r="BD28" s="286"/>
      <c r="BE28" s="286"/>
      <c r="BF28" s="286"/>
      <c r="BG28" s="286"/>
      <c r="BH28" s="286"/>
      <c r="BI28" s="286"/>
      <c r="BJ28" s="286"/>
      <c r="BK28" s="286"/>
      <c r="BL28" s="286"/>
      <c r="BM28" s="286"/>
      <c r="BN28" s="286"/>
      <c r="BO28" s="286"/>
      <c r="BP28" s="286"/>
      <c r="BQ28" s="286"/>
      <c r="BR28" s="286"/>
      <c r="BS28" s="286"/>
      <c r="BT28" s="286"/>
      <c r="BU28" s="286"/>
      <c r="BV28" s="286"/>
      <c r="BW28" s="286"/>
      <c r="BX28" s="286"/>
      <c r="BY28" s="282"/>
      <c r="CA28" s="259" t="str">
        <f t="shared" si="0"/>
        <v/>
      </c>
    </row>
    <row r="29" spans="1:79" s="61" customFormat="1" ht="27.75" customHeight="1">
      <c r="A29" s="1731"/>
      <c r="B29" s="226"/>
      <c r="C29" s="238" t="s">
        <v>308</v>
      </c>
      <c r="D29" s="1705" t="s">
        <v>375</v>
      </c>
      <c r="E29" s="1703"/>
      <c r="F29" s="1703"/>
      <c r="G29" s="1703"/>
      <c r="H29" s="1703"/>
      <c r="I29" s="1703"/>
      <c r="J29" s="1703"/>
      <c r="K29" s="1703"/>
      <c r="L29" s="1703"/>
      <c r="M29" s="1703"/>
      <c r="N29" s="1703"/>
      <c r="O29" s="1703"/>
      <c r="P29" s="1704"/>
      <c r="Q29" s="260" t="s">
        <v>263</v>
      </c>
      <c r="R29" s="240" t="s">
        <v>389</v>
      </c>
      <c r="S29" s="261"/>
      <c r="T29" s="262"/>
      <c r="U29" s="290"/>
      <c r="V29" s="290"/>
      <c r="W29" s="290"/>
      <c r="X29" s="290"/>
      <c r="Y29" s="290"/>
      <c r="Z29" s="290"/>
      <c r="AA29" s="290"/>
      <c r="AB29" s="290"/>
      <c r="AC29" s="290"/>
      <c r="AD29" s="290"/>
      <c r="AE29" s="290"/>
      <c r="AF29" s="290"/>
      <c r="AG29" s="290"/>
      <c r="AH29" s="290"/>
      <c r="AI29" s="291"/>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243"/>
      <c r="BJ29" s="243"/>
      <c r="BK29" s="243"/>
      <c r="BL29" s="243"/>
      <c r="BM29" s="243"/>
      <c r="BN29" s="243"/>
      <c r="BO29" s="243"/>
      <c r="BP29" s="243"/>
      <c r="BQ29" s="243"/>
      <c r="BR29" s="247"/>
      <c r="BS29" s="243"/>
      <c r="BT29" s="243"/>
      <c r="BU29" s="243"/>
      <c r="BV29" s="243"/>
      <c r="BW29" s="243"/>
      <c r="BX29" s="243"/>
      <c r="BY29" s="498"/>
      <c r="BZ29" s="61">
        <f>COUNTA(T29:BY29)</f>
        <v>0</v>
      </c>
      <c r="CA29" s="259" t="str">
        <f t="shared" si="0"/>
        <v>該当なし</v>
      </c>
    </row>
    <row r="30" spans="1:79" s="61" customFormat="1" ht="14.25">
      <c r="A30" s="1731"/>
      <c r="B30" s="226"/>
      <c r="C30" s="238" t="s">
        <v>308</v>
      </c>
      <c r="D30" s="1702" t="s">
        <v>278</v>
      </c>
      <c r="E30" s="1703"/>
      <c r="F30" s="1703"/>
      <c r="G30" s="1703"/>
      <c r="H30" s="1703"/>
      <c r="I30" s="1703"/>
      <c r="J30" s="1703"/>
      <c r="K30" s="1703"/>
      <c r="L30" s="1703"/>
      <c r="M30" s="1703"/>
      <c r="N30" s="1703"/>
      <c r="O30" s="1703"/>
      <c r="P30" s="1704"/>
      <c r="Q30" s="260" t="s">
        <v>263</v>
      </c>
      <c r="R30" s="240" t="s">
        <v>390</v>
      </c>
      <c r="S30" s="261"/>
      <c r="T30" s="262"/>
      <c r="U30" s="243"/>
      <c r="V30" s="243"/>
      <c r="W30" s="243"/>
      <c r="X30" s="243"/>
      <c r="Y30" s="243"/>
      <c r="Z30" s="243"/>
      <c r="AA30" s="243"/>
      <c r="AB30" s="243"/>
      <c r="AC30" s="243"/>
      <c r="AD30" s="243"/>
      <c r="AE30" s="243"/>
      <c r="AF30" s="243"/>
      <c r="AG30" s="243"/>
      <c r="AH30" s="243"/>
      <c r="AI30" s="292"/>
      <c r="AJ30" s="243"/>
      <c r="AK30" s="243"/>
      <c r="AL30" s="243"/>
      <c r="AM30" s="275"/>
      <c r="AN30" s="243"/>
      <c r="AO30" s="243"/>
      <c r="AP30" s="243"/>
      <c r="AQ30" s="243"/>
      <c r="AR30" s="243"/>
      <c r="AS30" s="243"/>
      <c r="AT30" s="243"/>
      <c r="AU30" s="243"/>
      <c r="AV30" s="243"/>
      <c r="AW30" s="243"/>
      <c r="AX30" s="243"/>
      <c r="AY30" s="243"/>
      <c r="AZ30" s="243"/>
      <c r="BA30" s="243"/>
      <c r="BB30" s="243"/>
      <c r="BC30" s="243"/>
      <c r="BD30" s="243"/>
      <c r="BE30" s="243"/>
      <c r="BF30" s="243"/>
      <c r="BG30" s="243"/>
      <c r="BH30" s="243"/>
      <c r="BI30" s="243"/>
      <c r="BJ30" s="243"/>
      <c r="BK30" s="243"/>
      <c r="BL30" s="243"/>
      <c r="BM30" s="243"/>
      <c r="BN30" s="243"/>
      <c r="BO30" s="243"/>
      <c r="BP30" s="290"/>
      <c r="BQ30" s="290"/>
      <c r="BR30" s="247"/>
      <c r="BS30" s="243"/>
      <c r="BT30" s="243"/>
      <c r="BU30" s="243"/>
      <c r="BV30" s="243"/>
      <c r="BW30" s="243"/>
      <c r="BX30" s="243"/>
      <c r="BY30" s="498"/>
      <c r="BZ30" s="61">
        <f>COUNTA(T30:BY30)</f>
        <v>0</v>
      </c>
      <c r="CA30" s="259" t="str">
        <f t="shared" si="0"/>
        <v>該当なし</v>
      </c>
    </row>
    <row r="31" spans="1:79" s="61" customFormat="1" ht="14.25">
      <c r="A31" s="1731"/>
      <c r="B31" s="226"/>
      <c r="C31" s="238" t="s">
        <v>308</v>
      </c>
      <c r="D31" s="1702" t="s">
        <v>279</v>
      </c>
      <c r="E31" s="1703"/>
      <c r="F31" s="1703"/>
      <c r="G31" s="1703"/>
      <c r="H31" s="1703"/>
      <c r="I31" s="1703"/>
      <c r="J31" s="1703"/>
      <c r="K31" s="1703"/>
      <c r="L31" s="1703"/>
      <c r="M31" s="1703"/>
      <c r="N31" s="1703"/>
      <c r="O31" s="1703"/>
      <c r="P31" s="1704"/>
      <c r="Q31" s="260" t="s">
        <v>263</v>
      </c>
      <c r="R31" s="240" t="s">
        <v>391</v>
      </c>
      <c r="S31" s="261"/>
      <c r="T31" s="262"/>
      <c r="U31" s="290"/>
      <c r="V31" s="290"/>
      <c r="W31" s="290"/>
      <c r="X31" s="290"/>
      <c r="Y31" s="290"/>
      <c r="Z31" s="290"/>
      <c r="AA31" s="290"/>
      <c r="AB31" s="290"/>
      <c r="AC31" s="290"/>
      <c r="AD31" s="290"/>
      <c r="AE31" s="290"/>
      <c r="AF31" s="290"/>
      <c r="AG31" s="290"/>
      <c r="AH31" s="290"/>
      <c r="AI31" s="292"/>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I31" s="243"/>
      <c r="BJ31" s="243"/>
      <c r="BK31" s="243"/>
      <c r="BL31" s="243"/>
      <c r="BM31" s="243"/>
      <c r="BN31" s="243"/>
      <c r="BO31" s="243"/>
      <c r="BP31" s="243"/>
      <c r="BQ31" s="243"/>
      <c r="BR31" s="247"/>
      <c r="BS31" s="243"/>
      <c r="BT31" s="243"/>
      <c r="BU31" s="243"/>
      <c r="BV31" s="243"/>
      <c r="BW31" s="243"/>
      <c r="BX31" s="243"/>
      <c r="BY31" s="498"/>
      <c r="BZ31" s="61">
        <f>COUNTA(T31:BY31)</f>
        <v>0</v>
      </c>
      <c r="CA31" s="259" t="str">
        <f t="shared" si="0"/>
        <v>該当なし</v>
      </c>
    </row>
    <row r="32" spans="1:79" s="61" customFormat="1" ht="14.25">
      <c r="A32" s="1731"/>
      <c r="B32" s="226"/>
      <c r="C32" s="238" t="s">
        <v>308</v>
      </c>
      <c r="D32" s="1702" t="s">
        <v>280</v>
      </c>
      <c r="E32" s="1703"/>
      <c r="F32" s="1703"/>
      <c r="G32" s="1703"/>
      <c r="H32" s="1703"/>
      <c r="I32" s="1703"/>
      <c r="J32" s="1703"/>
      <c r="K32" s="1703"/>
      <c r="L32" s="1703"/>
      <c r="M32" s="1703"/>
      <c r="N32" s="1703"/>
      <c r="O32" s="1703"/>
      <c r="P32" s="1704"/>
      <c r="Q32" s="260" t="s">
        <v>263</v>
      </c>
      <c r="R32" s="240" t="s">
        <v>392</v>
      </c>
      <c r="S32" s="261"/>
      <c r="T32" s="262"/>
      <c r="U32" s="290"/>
      <c r="V32" s="290"/>
      <c r="W32" s="290"/>
      <c r="X32" s="290"/>
      <c r="Y32" s="290"/>
      <c r="Z32" s="290"/>
      <c r="AA32" s="290"/>
      <c r="AB32" s="290"/>
      <c r="AC32" s="290"/>
      <c r="AD32" s="290"/>
      <c r="AE32" s="290"/>
      <c r="AF32" s="290"/>
      <c r="AG32" s="290"/>
      <c r="AH32" s="290"/>
      <c r="AI32" s="29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243"/>
      <c r="BJ32" s="243"/>
      <c r="BK32" s="243"/>
      <c r="BL32" s="243"/>
      <c r="BM32" s="243"/>
      <c r="BN32" s="243"/>
      <c r="BO32" s="243"/>
      <c r="BP32" s="243"/>
      <c r="BQ32" s="243"/>
      <c r="BR32" s="247"/>
      <c r="BS32" s="243"/>
      <c r="BT32" s="243"/>
      <c r="BU32" s="243"/>
      <c r="BV32" s="243"/>
      <c r="BW32" s="243"/>
      <c r="BX32" s="243"/>
      <c r="BY32" s="498"/>
      <c r="BZ32" s="61">
        <f>COUNTA(T32:BY32)</f>
        <v>0</v>
      </c>
      <c r="CA32" s="259" t="str">
        <f t="shared" si="0"/>
        <v>該当なし</v>
      </c>
    </row>
    <row r="33" spans="1:79" s="61" customFormat="1" ht="25.5" customHeight="1">
      <c r="A33" s="1731"/>
      <c r="B33" s="226"/>
      <c r="C33" s="238" t="s">
        <v>308</v>
      </c>
      <c r="D33" s="1706" t="s">
        <v>281</v>
      </c>
      <c r="E33" s="1707"/>
      <c r="F33" s="1707"/>
      <c r="G33" s="1707"/>
      <c r="H33" s="1707"/>
      <c r="I33" s="1707"/>
      <c r="J33" s="1707"/>
      <c r="K33" s="1707"/>
      <c r="L33" s="1707"/>
      <c r="M33" s="1707"/>
      <c r="N33" s="1707"/>
      <c r="O33" s="1707"/>
      <c r="P33" s="1708"/>
      <c r="Q33" s="648" t="s">
        <v>276</v>
      </c>
      <c r="R33" s="649" t="s">
        <v>393</v>
      </c>
      <c r="S33" s="642"/>
      <c r="T33" s="262"/>
      <c r="U33" s="275"/>
      <c r="V33" s="275"/>
      <c r="W33" s="275"/>
      <c r="X33" s="275"/>
      <c r="Y33" s="275"/>
      <c r="Z33" s="275"/>
      <c r="AA33" s="275"/>
      <c r="AB33" s="275"/>
      <c r="AC33" s="275"/>
      <c r="AD33" s="275"/>
      <c r="AE33" s="275"/>
      <c r="AF33" s="275"/>
      <c r="AG33" s="275"/>
      <c r="AH33" s="275"/>
      <c r="AI33" s="641"/>
      <c r="AJ33" s="275"/>
      <c r="AK33" s="275"/>
      <c r="AL33" s="275"/>
      <c r="AM33" s="275"/>
      <c r="AN33" s="275"/>
      <c r="AO33" s="275"/>
      <c r="AP33" s="275"/>
      <c r="AQ33" s="275"/>
      <c r="AR33" s="275"/>
      <c r="AS33" s="275"/>
      <c r="AT33" s="275"/>
      <c r="AU33" s="275"/>
      <c r="AV33" s="275"/>
      <c r="AW33" s="275"/>
      <c r="AX33" s="275"/>
      <c r="AY33" s="275"/>
      <c r="AZ33" s="275"/>
      <c r="BA33" s="275"/>
      <c r="BB33" s="275"/>
      <c r="BC33" s="275"/>
      <c r="BD33" s="275"/>
      <c r="BE33" s="275"/>
      <c r="BF33" s="275"/>
      <c r="BG33" s="275"/>
      <c r="BH33" s="275"/>
      <c r="BI33" s="275"/>
      <c r="BJ33" s="275"/>
      <c r="BK33" s="275"/>
      <c r="BL33" s="275"/>
      <c r="BM33" s="275"/>
      <c r="BN33" s="275"/>
      <c r="BO33" s="275"/>
      <c r="BP33" s="275"/>
      <c r="BQ33" s="275"/>
      <c r="BR33" s="247"/>
      <c r="BS33" s="646"/>
      <c r="BT33" s="646"/>
      <c r="BU33" s="646"/>
      <c r="BV33" s="646"/>
      <c r="BW33" s="646"/>
      <c r="BX33" s="646"/>
      <c r="BY33" s="650"/>
      <c r="BZ33" s="61">
        <f>COUNTA(T33:BY33)</f>
        <v>0</v>
      </c>
      <c r="CA33" s="259" t="str">
        <f t="shared" si="0"/>
        <v>該当なし</v>
      </c>
    </row>
    <row r="34" spans="1:79" s="61" customFormat="1" ht="15" customHeight="1">
      <c r="A34" s="1731"/>
      <c r="B34" s="226"/>
      <c r="C34" s="238" t="s">
        <v>308</v>
      </c>
      <c r="D34" s="1689" t="s">
        <v>618</v>
      </c>
      <c r="E34" s="1690"/>
      <c r="F34" s="1690"/>
      <c r="G34" s="1690"/>
      <c r="H34" s="1690"/>
      <c r="I34" s="1690"/>
      <c r="J34" s="1690"/>
      <c r="K34" s="1690"/>
      <c r="L34" s="1690"/>
      <c r="M34" s="1690"/>
      <c r="N34" s="1690"/>
      <c r="O34" s="1690"/>
      <c r="P34" s="1691"/>
      <c r="Q34" s="643" t="s">
        <v>263</v>
      </c>
      <c r="R34" s="644" t="s">
        <v>394</v>
      </c>
      <c r="S34" s="645"/>
      <c r="T34" s="640"/>
      <c r="U34" s="646"/>
      <c r="V34" s="646"/>
      <c r="W34" s="646"/>
      <c r="X34" s="646"/>
      <c r="Y34" s="646"/>
      <c r="Z34" s="646"/>
      <c r="AA34" s="646"/>
      <c r="AB34" s="646"/>
      <c r="AC34" s="646"/>
      <c r="AD34" s="646"/>
      <c r="AE34" s="646"/>
      <c r="AF34" s="646"/>
      <c r="AG34" s="646"/>
      <c r="AH34" s="646"/>
      <c r="AI34" s="641"/>
      <c r="AJ34" s="647"/>
      <c r="AK34" s="647"/>
      <c r="AL34" s="647"/>
      <c r="AM34" s="647"/>
      <c r="AN34" s="647"/>
      <c r="AO34" s="647"/>
      <c r="AP34" s="647"/>
      <c r="AQ34" s="647"/>
      <c r="AR34" s="647"/>
      <c r="AS34" s="647"/>
      <c r="AT34" s="647"/>
      <c r="AU34" s="647"/>
      <c r="AV34" s="647"/>
      <c r="AW34" s="647"/>
      <c r="AX34" s="647"/>
      <c r="AY34" s="647"/>
      <c r="AZ34" s="647"/>
      <c r="BA34" s="647"/>
      <c r="BB34" s="647"/>
      <c r="BC34" s="647"/>
      <c r="BD34" s="647"/>
      <c r="BE34" s="647"/>
      <c r="BF34" s="647"/>
      <c r="BG34" s="647"/>
      <c r="BH34" s="647"/>
      <c r="BI34" s="647"/>
      <c r="BJ34" s="647"/>
      <c r="BK34" s="647"/>
      <c r="BL34" s="647"/>
      <c r="BM34" s="647"/>
      <c r="BN34" s="647"/>
      <c r="BO34" s="647"/>
      <c r="BP34" s="647"/>
      <c r="BQ34" s="647"/>
      <c r="BR34" s="641"/>
      <c r="BS34" s="647"/>
      <c r="BT34" s="647"/>
      <c r="BU34" s="647"/>
      <c r="BV34" s="647"/>
      <c r="BW34" s="647"/>
      <c r="BX34" s="647"/>
      <c r="BY34" s="498"/>
      <c r="BZ34" s="61">
        <f t="shared" ref="BZ34" si="1">COUNTA(T34:BY34)</f>
        <v>0</v>
      </c>
      <c r="CA34" s="259" t="str">
        <f t="shared" si="0"/>
        <v>該当なし</v>
      </c>
    </row>
    <row r="35" spans="1:79" s="61" customFormat="1" ht="15" thickBot="1">
      <c r="A35" s="1731"/>
      <c r="B35" s="226"/>
      <c r="C35" s="238" t="s">
        <v>308</v>
      </c>
      <c r="D35" s="1692" t="s">
        <v>619</v>
      </c>
      <c r="E35" s="1693"/>
      <c r="F35" s="1693"/>
      <c r="G35" s="1693"/>
      <c r="H35" s="1693"/>
      <c r="I35" s="1693"/>
      <c r="J35" s="1693"/>
      <c r="K35" s="1693"/>
      <c r="L35" s="1693"/>
      <c r="M35" s="1693"/>
      <c r="N35" s="1693"/>
      <c r="O35" s="1693"/>
      <c r="P35" s="1694"/>
      <c r="Q35" s="643" t="s">
        <v>263</v>
      </c>
      <c r="R35" s="249" t="s">
        <v>395</v>
      </c>
      <c r="S35" s="642"/>
      <c r="T35" s="640"/>
      <c r="U35" s="275"/>
      <c r="V35" s="275"/>
      <c r="W35" s="275"/>
      <c r="X35" s="275"/>
      <c r="Y35" s="275"/>
      <c r="Z35" s="275"/>
      <c r="AA35" s="275"/>
      <c r="AB35" s="275"/>
      <c r="AC35" s="275"/>
      <c r="AD35" s="275"/>
      <c r="AE35" s="275"/>
      <c r="AF35" s="275"/>
      <c r="AG35" s="275"/>
      <c r="AH35" s="275"/>
      <c r="AI35" s="250"/>
      <c r="AJ35" s="275"/>
      <c r="AK35" s="275"/>
      <c r="AL35" s="275"/>
      <c r="AM35" s="275"/>
      <c r="AN35" s="275"/>
      <c r="AO35" s="275"/>
      <c r="AP35" s="275"/>
      <c r="AQ35" s="275"/>
      <c r="AR35" s="275"/>
      <c r="AS35" s="275"/>
      <c r="AT35" s="275"/>
      <c r="AU35" s="275"/>
      <c r="AV35" s="275"/>
      <c r="AW35" s="275"/>
      <c r="AX35" s="275"/>
      <c r="AY35" s="275"/>
      <c r="AZ35" s="275"/>
      <c r="BA35" s="275"/>
      <c r="BB35" s="275"/>
      <c r="BC35" s="275"/>
      <c r="BD35" s="275"/>
      <c r="BE35" s="275"/>
      <c r="BF35" s="275"/>
      <c r="BG35" s="275"/>
      <c r="BH35" s="275"/>
      <c r="BI35" s="275"/>
      <c r="BJ35" s="275"/>
      <c r="BK35" s="275"/>
      <c r="BL35" s="275"/>
      <c r="BM35" s="275"/>
      <c r="BN35" s="275"/>
      <c r="BO35" s="275"/>
      <c r="BP35" s="275"/>
      <c r="BQ35" s="275"/>
      <c r="BR35" s="641"/>
      <c r="BS35" s="251"/>
      <c r="BT35" s="251"/>
      <c r="BU35" s="251"/>
      <c r="BV35" s="251"/>
      <c r="BW35" s="251"/>
      <c r="BX35" s="251"/>
      <c r="BY35" s="499"/>
      <c r="BZ35" s="61">
        <f>COUNTA(T35:BY35)</f>
        <v>0</v>
      </c>
      <c r="CA35" s="259" t="str">
        <f t="shared" si="0"/>
        <v>該当なし</v>
      </c>
    </row>
    <row r="36" spans="1:79" s="61" customFormat="1" ht="15" thickBot="1">
      <c r="A36" s="1731"/>
      <c r="B36" s="226"/>
      <c r="C36" s="233" t="s">
        <v>258</v>
      </c>
      <c r="D36" s="294"/>
      <c r="E36" s="294"/>
      <c r="F36" s="294"/>
      <c r="G36" s="294"/>
      <c r="H36" s="294"/>
      <c r="I36" s="294"/>
      <c r="J36" s="294"/>
      <c r="K36" s="294"/>
      <c r="L36" s="294"/>
      <c r="M36" s="236"/>
      <c r="N36" s="236"/>
      <c r="O36" s="236"/>
      <c r="P36" s="236"/>
      <c r="Q36" s="236"/>
      <c r="R36" s="236"/>
      <c r="S36" s="236"/>
      <c r="T36" s="269"/>
      <c r="U36" s="270"/>
      <c r="V36" s="270"/>
      <c r="W36" s="270"/>
      <c r="X36" s="270"/>
      <c r="Y36" s="270"/>
      <c r="Z36" s="270"/>
      <c r="AA36" s="270"/>
      <c r="AB36" s="270"/>
      <c r="AC36" s="270"/>
      <c r="AD36" s="270"/>
      <c r="AE36" s="270"/>
      <c r="AF36" s="270"/>
      <c r="AG36" s="270"/>
      <c r="AH36" s="270"/>
      <c r="AI36" s="270"/>
      <c r="AJ36" s="270"/>
      <c r="AK36" s="270"/>
      <c r="AL36" s="270"/>
      <c r="AM36" s="270"/>
      <c r="AN36" s="270"/>
      <c r="AO36" s="270"/>
      <c r="AP36" s="270"/>
      <c r="AQ36" s="270"/>
      <c r="AR36" s="270"/>
      <c r="AS36" s="270"/>
      <c r="AT36" s="270"/>
      <c r="AU36" s="270"/>
      <c r="AV36" s="270"/>
      <c r="AW36" s="270"/>
      <c r="AX36" s="270"/>
      <c r="AY36" s="270"/>
      <c r="AZ36" s="270"/>
      <c r="BA36" s="270"/>
      <c r="BB36" s="270"/>
      <c r="BC36" s="270"/>
      <c r="BD36" s="270"/>
      <c r="BE36" s="270"/>
      <c r="BF36" s="270"/>
      <c r="BG36" s="270"/>
      <c r="BH36" s="270"/>
      <c r="BI36" s="270"/>
      <c r="BJ36" s="270"/>
      <c r="BK36" s="270"/>
      <c r="BL36" s="270"/>
      <c r="BM36" s="270"/>
      <c r="BN36" s="270"/>
      <c r="BO36" s="270"/>
      <c r="BP36" s="270"/>
      <c r="BQ36" s="270"/>
      <c r="BR36" s="270"/>
      <c r="BS36" s="270"/>
      <c r="BT36" s="270"/>
      <c r="BU36" s="270"/>
      <c r="BV36" s="270"/>
      <c r="BW36" s="270"/>
      <c r="BX36" s="270"/>
      <c r="BY36" s="272"/>
      <c r="CA36" s="259" t="str">
        <f t="shared" si="0"/>
        <v/>
      </c>
    </row>
    <row r="37" spans="1:79" s="61" customFormat="1" ht="12.75" customHeight="1">
      <c r="A37" s="1731"/>
      <c r="B37" s="226"/>
      <c r="C37" s="252"/>
      <c r="D37" s="233" t="s">
        <v>282</v>
      </c>
      <c r="E37" s="294"/>
      <c r="F37" s="295"/>
      <c r="G37" s="295"/>
      <c r="H37" s="295"/>
      <c r="I37" s="295"/>
      <c r="J37" s="295"/>
      <c r="K37" s="295"/>
      <c r="L37" s="295"/>
      <c r="M37" s="295"/>
      <c r="N37" s="295"/>
      <c r="O37" s="295"/>
      <c r="P37" s="296"/>
      <c r="Q37" s="297"/>
      <c r="R37" s="298"/>
      <c r="S37" s="298"/>
      <c r="T37" s="269"/>
      <c r="U37" s="299"/>
      <c r="V37" s="299"/>
      <c r="W37" s="299"/>
      <c r="X37" s="299"/>
      <c r="Y37" s="299"/>
      <c r="Z37" s="299"/>
      <c r="AA37" s="299"/>
      <c r="AB37" s="299"/>
      <c r="AC37" s="299"/>
      <c r="AD37" s="299"/>
      <c r="AE37" s="299"/>
      <c r="AF37" s="299"/>
      <c r="AG37" s="299"/>
      <c r="AH37" s="299"/>
      <c r="AI37" s="286"/>
      <c r="AJ37" s="299"/>
      <c r="AK37" s="299"/>
      <c r="AL37" s="299"/>
      <c r="AM37" s="299"/>
      <c r="AN37" s="299"/>
      <c r="AO37" s="299"/>
      <c r="AP37" s="299"/>
      <c r="AQ37" s="299"/>
      <c r="AR37" s="299"/>
      <c r="AS37" s="299"/>
      <c r="AT37" s="299"/>
      <c r="AU37" s="299"/>
      <c r="AV37" s="299"/>
      <c r="AW37" s="299"/>
      <c r="AX37" s="299"/>
      <c r="AY37" s="299"/>
      <c r="AZ37" s="299"/>
      <c r="BA37" s="299"/>
      <c r="BB37" s="299"/>
      <c r="BC37" s="299"/>
      <c r="BD37" s="299"/>
      <c r="BE37" s="299"/>
      <c r="BF37" s="299"/>
      <c r="BG37" s="299"/>
      <c r="BH37" s="299"/>
      <c r="BI37" s="299"/>
      <c r="BJ37" s="299"/>
      <c r="BK37" s="299"/>
      <c r="BL37" s="299"/>
      <c r="BM37" s="299"/>
      <c r="BN37" s="299"/>
      <c r="BO37" s="299"/>
      <c r="BP37" s="299"/>
      <c r="BQ37" s="299"/>
      <c r="BR37" s="270"/>
      <c r="BS37" s="299"/>
      <c r="BT37" s="299"/>
      <c r="BU37" s="299"/>
      <c r="BV37" s="299"/>
      <c r="BW37" s="299"/>
      <c r="BX37" s="299"/>
      <c r="BY37" s="500"/>
      <c r="CA37" s="259" t="str">
        <f t="shared" si="0"/>
        <v/>
      </c>
    </row>
    <row r="38" spans="1:79" s="61" customFormat="1" ht="12" customHeight="1">
      <c r="A38" s="1731"/>
      <c r="B38" s="226"/>
      <c r="C38" s="283"/>
      <c r="D38" s="300" t="s">
        <v>308</v>
      </c>
      <c r="E38" s="1668" t="s">
        <v>283</v>
      </c>
      <c r="F38" s="1669"/>
      <c r="G38" s="1669"/>
      <c r="H38" s="1669"/>
      <c r="I38" s="1669"/>
      <c r="J38" s="1669"/>
      <c r="K38" s="1669"/>
      <c r="L38" s="1669"/>
      <c r="M38" s="1669"/>
      <c r="N38" s="1669"/>
      <c r="O38" s="1669"/>
      <c r="P38" s="1670"/>
      <c r="Q38" s="260" t="s">
        <v>263</v>
      </c>
      <c r="R38" s="644" t="s">
        <v>396</v>
      </c>
      <c r="S38" s="261"/>
      <c r="T38" s="258"/>
      <c r="U38" s="243"/>
      <c r="V38" s="243"/>
      <c r="W38" s="243"/>
      <c r="X38" s="243"/>
      <c r="Y38" s="243"/>
      <c r="Z38" s="243"/>
      <c r="AA38" s="243"/>
      <c r="AB38" s="243"/>
      <c r="AC38" s="243"/>
      <c r="AD38" s="243"/>
      <c r="AE38" s="243"/>
      <c r="AF38" s="275"/>
      <c r="AG38" s="275"/>
      <c r="AH38" s="275"/>
      <c r="AI38" s="292"/>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2"/>
      <c r="BS38" s="243"/>
      <c r="BT38" s="243"/>
      <c r="BU38" s="243"/>
      <c r="BV38" s="243"/>
      <c r="BW38" s="243"/>
      <c r="BX38" s="243"/>
      <c r="BY38" s="498"/>
      <c r="BZ38" s="61">
        <f t="shared" ref="BZ38:BZ43" si="2">COUNTA(T38:BY38)</f>
        <v>0</v>
      </c>
      <c r="CA38" s="259" t="str">
        <f t="shared" si="0"/>
        <v>該当なし</v>
      </c>
    </row>
    <row r="39" spans="1:79" s="61" customFormat="1" ht="12" customHeight="1">
      <c r="A39" s="1731"/>
      <c r="B39" s="226"/>
      <c r="C39" s="283"/>
      <c r="D39" s="300" t="s">
        <v>308</v>
      </c>
      <c r="E39" s="240" t="s">
        <v>284</v>
      </c>
      <c r="F39" s="301"/>
      <c r="G39" s="301"/>
      <c r="H39" s="301"/>
      <c r="I39" s="301"/>
      <c r="J39" s="301"/>
      <c r="K39" s="301"/>
      <c r="L39" s="301"/>
      <c r="M39" s="301"/>
      <c r="N39" s="301"/>
      <c r="O39" s="301"/>
      <c r="P39" s="302"/>
      <c r="Q39" s="260" t="s">
        <v>263</v>
      </c>
      <c r="R39" s="644" t="s">
        <v>397</v>
      </c>
      <c r="S39" s="261"/>
      <c r="T39" s="262"/>
      <c r="U39" s="243"/>
      <c r="V39" s="243"/>
      <c r="W39" s="243"/>
      <c r="X39" s="275"/>
      <c r="Y39" s="243"/>
      <c r="Z39" s="243"/>
      <c r="AA39" s="243"/>
      <c r="AB39" s="275"/>
      <c r="AC39" s="275"/>
      <c r="AD39" s="275"/>
      <c r="AE39" s="275"/>
      <c r="AF39" s="275"/>
      <c r="AG39" s="275"/>
      <c r="AH39" s="275"/>
      <c r="AI39" s="292"/>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7"/>
      <c r="BS39" s="243"/>
      <c r="BT39" s="243"/>
      <c r="BU39" s="243"/>
      <c r="BV39" s="243"/>
      <c r="BW39" s="243"/>
      <c r="BX39" s="243"/>
      <c r="BY39" s="498"/>
      <c r="BZ39" s="61">
        <f t="shared" si="2"/>
        <v>0</v>
      </c>
      <c r="CA39" s="259" t="str">
        <f t="shared" si="0"/>
        <v>該当なし</v>
      </c>
    </row>
    <row r="40" spans="1:79" s="61" customFormat="1" ht="25.5" customHeight="1">
      <c r="A40" s="1731"/>
      <c r="B40" s="226"/>
      <c r="C40" s="283"/>
      <c r="D40" s="300" t="s">
        <v>308</v>
      </c>
      <c r="E40" s="1668" t="s">
        <v>315</v>
      </c>
      <c r="F40" s="1669"/>
      <c r="G40" s="1669"/>
      <c r="H40" s="1669"/>
      <c r="I40" s="1669"/>
      <c r="J40" s="1669"/>
      <c r="K40" s="1669"/>
      <c r="L40" s="1669"/>
      <c r="M40" s="1669"/>
      <c r="N40" s="1669"/>
      <c r="O40" s="1669"/>
      <c r="P40" s="1670"/>
      <c r="Q40" s="260" t="s">
        <v>285</v>
      </c>
      <c r="R40" s="644" t="s">
        <v>398</v>
      </c>
      <c r="S40" s="261"/>
      <c r="T40" s="262"/>
      <c r="U40" s="275"/>
      <c r="V40" s="275"/>
      <c r="W40" s="275"/>
      <c r="X40" s="243"/>
      <c r="Y40" s="243"/>
      <c r="Z40" s="275"/>
      <c r="AA40" s="275"/>
      <c r="AB40" s="275"/>
      <c r="AC40" s="275"/>
      <c r="AD40" s="275"/>
      <c r="AE40" s="275"/>
      <c r="AF40" s="275"/>
      <c r="AG40" s="275"/>
      <c r="AH40" s="275"/>
      <c r="AI40" s="292"/>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7"/>
      <c r="BS40" s="243"/>
      <c r="BT40" s="243"/>
      <c r="BU40" s="243"/>
      <c r="BV40" s="243"/>
      <c r="BW40" s="243"/>
      <c r="BX40" s="243"/>
      <c r="BY40" s="498"/>
      <c r="BZ40" s="61">
        <f t="shared" si="2"/>
        <v>0</v>
      </c>
      <c r="CA40" s="259" t="str">
        <f t="shared" si="0"/>
        <v>該当なし</v>
      </c>
    </row>
    <row r="41" spans="1:79" s="61" customFormat="1" ht="25.5" customHeight="1">
      <c r="A41" s="1731"/>
      <c r="B41" s="226"/>
      <c r="C41" s="283"/>
      <c r="D41" s="300" t="s">
        <v>308</v>
      </c>
      <c r="E41" s="1668" t="s">
        <v>316</v>
      </c>
      <c r="F41" s="1669"/>
      <c r="G41" s="1669"/>
      <c r="H41" s="1669"/>
      <c r="I41" s="1669"/>
      <c r="J41" s="1669"/>
      <c r="K41" s="1669"/>
      <c r="L41" s="1669"/>
      <c r="M41" s="1669"/>
      <c r="N41" s="1669"/>
      <c r="O41" s="1669"/>
      <c r="P41" s="1670"/>
      <c r="Q41" s="260" t="s">
        <v>285</v>
      </c>
      <c r="R41" s="644" t="s">
        <v>399</v>
      </c>
      <c r="S41" s="261"/>
      <c r="T41" s="262"/>
      <c r="U41" s="275"/>
      <c r="V41" s="275"/>
      <c r="W41" s="275"/>
      <c r="X41" s="243"/>
      <c r="Y41" s="275"/>
      <c r="Z41" s="275"/>
      <c r="AA41" s="275"/>
      <c r="AB41" s="275"/>
      <c r="AC41" s="275"/>
      <c r="AD41" s="275"/>
      <c r="AE41" s="275"/>
      <c r="AF41" s="275"/>
      <c r="AG41" s="275"/>
      <c r="AH41" s="275"/>
      <c r="AI41" s="292"/>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7"/>
      <c r="BS41" s="243"/>
      <c r="BT41" s="243"/>
      <c r="BU41" s="243"/>
      <c r="BV41" s="243"/>
      <c r="BW41" s="243"/>
      <c r="BX41" s="243"/>
      <c r="BY41" s="498"/>
      <c r="BZ41" s="61">
        <f t="shared" si="2"/>
        <v>0</v>
      </c>
      <c r="CA41" s="259" t="str">
        <f t="shared" si="0"/>
        <v>該当なし</v>
      </c>
    </row>
    <row r="42" spans="1:79" s="61" customFormat="1" ht="25.5" customHeight="1">
      <c r="A42" s="1731"/>
      <c r="B42" s="226"/>
      <c r="C42" s="283"/>
      <c r="D42" s="300" t="s">
        <v>308</v>
      </c>
      <c r="E42" s="1699" t="s">
        <v>317</v>
      </c>
      <c r="F42" s="1700"/>
      <c r="G42" s="1700"/>
      <c r="H42" s="1700"/>
      <c r="I42" s="1700"/>
      <c r="J42" s="1700"/>
      <c r="K42" s="1700"/>
      <c r="L42" s="1700"/>
      <c r="M42" s="1700"/>
      <c r="N42" s="1700"/>
      <c r="O42" s="1700"/>
      <c r="P42" s="1701"/>
      <c r="Q42" s="258" t="s">
        <v>285</v>
      </c>
      <c r="R42" s="644" t="s">
        <v>400</v>
      </c>
      <c r="S42" s="288"/>
      <c r="T42" s="262"/>
      <c r="U42" s="275"/>
      <c r="V42" s="275"/>
      <c r="W42" s="275"/>
      <c r="X42" s="275"/>
      <c r="Y42" s="243"/>
      <c r="Z42" s="275"/>
      <c r="AA42" s="275"/>
      <c r="AB42" s="275"/>
      <c r="AC42" s="275"/>
      <c r="AD42" s="275"/>
      <c r="AE42" s="275"/>
      <c r="AF42" s="275"/>
      <c r="AG42" s="275"/>
      <c r="AH42" s="275"/>
      <c r="AI42" s="652"/>
      <c r="AJ42" s="243"/>
      <c r="AK42" s="243"/>
      <c r="AL42" s="243"/>
      <c r="AM42" s="243"/>
      <c r="AN42" s="243"/>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7"/>
      <c r="BS42" s="243"/>
      <c r="BT42" s="290"/>
      <c r="BU42" s="290"/>
      <c r="BV42" s="290"/>
      <c r="BW42" s="290"/>
      <c r="BX42" s="290"/>
      <c r="BY42" s="501"/>
      <c r="BZ42" s="61">
        <f t="shared" si="2"/>
        <v>0</v>
      </c>
      <c r="CA42" s="259" t="str">
        <f t="shared" si="0"/>
        <v>該当なし</v>
      </c>
    </row>
    <row r="43" spans="1:79" s="61" customFormat="1" ht="25.5" customHeight="1" thickBot="1">
      <c r="A43" s="1731"/>
      <c r="B43" s="226"/>
      <c r="C43" s="283"/>
      <c r="D43" s="300" t="s">
        <v>308</v>
      </c>
      <c r="E43" s="1680" t="s">
        <v>559</v>
      </c>
      <c r="F43" s="1681"/>
      <c r="G43" s="1681"/>
      <c r="H43" s="1681"/>
      <c r="I43" s="1681"/>
      <c r="J43" s="1681"/>
      <c r="K43" s="1681"/>
      <c r="L43" s="1681"/>
      <c r="M43" s="1681"/>
      <c r="N43" s="1681"/>
      <c r="O43" s="1681"/>
      <c r="P43" s="1682"/>
      <c r="Q43" s="258" t="s">
        <v>285</v>
      </c>
      <c r="R43" s="644" t="s">
        <v>401</v>
      </c>
      <c r="S43" s="288"/>
      <c r="T43" s="262"/>
      <c r="U43" s="275"/>
      <c r="V43" s="275"/>
      <c r="W43" s="243"/>
      <c r="X43" s="275"/>
      <c r="Y43" s="243"/>
      <c r="Z43" s="275"/>
      <c r="AA43" s="275"/>
      <c r="AB43" s="275"/>
      <c r="AC43" s="275"/>
      <c r="AD43" s="275"/>
      <c r="AE43" s="275"/>
      <c r="AF43" s="275"/>
      <c r="AG43" s="275"/>
      <c r="AH43" s="275"/>
      <c r="AI43" s="30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7"/>
      <c r="BS43" s="243"/>
      <c r="BT43" s="243"/>
      <c r="BU43" s="290"/>
      <c r="BV43" s="290"/>
      <c r="BW43" s="290"/>
      <c r="BX43" s="290"/>
      <c r="BY43" s="501"/>
      <c r="BZ43" s="61">
        <f t="shared" si="2"/>
        <v>0</v>
      </c>
      <c r="CA43" s="259" t="str">
        <f t="shared" si="0"/>
        <v>該当なし</v>
      </c>
    </row>
    <row r="44" spans="1:79" s="868" customFormat="1" ht="12.75" customHeight="1">
      <c r="A44" s="1731"/>
      <c r="B44" s="859"/>
      <c r="C44" s="860"/>
      <c r="D44" s="861" t="s">
        <v>286</v>
      </c>
      <c r="E44" s="862"/>
      <c r="F44" s="863"/>
      <c r="G44" s="863"/>
      <c r="H44" s="863"/>
      <c r="I44" s="863"/>
      <c r="J44" s="863"/>
      <c r="K44" s="863"/>
      <c r="L44" s="863"/>
      <c r="M44" s="863"/>
      <c r="N44" s="863"/>
      <c r="O44" s="863"/>
      <c r="P44" s="863"/>
      <c r="Q44" s="864"/>
      <c r="R44" s="864"/>
      <c r="S44" s="864"/>
      <c r="T44" s="864"/>
      <c r="U44" s="865"/>
      <c r="V44" s="865"/>
      <c r="W44" s="865"/>
      <c r="X44" s="865"/>
      <c r="Y44" s="865"/>
      <c r="Z44" s="865"/>
      <c r="AA44" s="865"/>
      <c r="AB44" s="865"/>
      <c r="AC44" s="865"/>
      <c r="AD44" s="865"/>
      <c r="AE44" s="865"/>
      <c r="AF44" s="865"/>
      <c r="AG44" s="865"/>
      <c r="AH44" s="865"/>
      <c r="AI44" s="866"/>
      <c r="AJ44" s="865"/>
      <c r="AK44" s="865"/>
      <c r="AL44" s="865"/>
      <c r="AM44" s="865"/>
      <c r="AN44" s="865"/>
      <c r="AO44" s="865"/>
      <c r="AP44" s="865"/>
      <c r="AQ44" s="865"/>
      <c r="AR44" s="865"/>
      <c r="AS44" s="865"/>
      <c r="AT44" s="865"/>
      <c r="AU44" s="865"/>
      <c r="AV44" s="865"/>
      <c r="AW44" s="865"/>
      <c r="AX44" s="865"/>
      <c r="AY44" s="865"/>
      <c r="AZ44" s="865"/>
      <c r="BA44" s="865"/>
      <c r="BB44" s="865"/>
      <c r="BC44" s="865"/>
      <c r="BD44" s="865"/>
      <c r="BE44" s="865"/>
      <c r="BF44" s="865"/>
      <c r="BG44" s="865"/>
      <c r="BH44" s="865"/>
      <c r="BI44" s="865"/>
      <c r="BJ44" s="865"/>
      <c r="BK44" s="865"/>
      <c r="BL44" s="865"/>
      <c r="BM44" s="865"/>
      <c r="BN44" s="865"/>
      <c r="BO44" s="865"/>
      <c r="BP44" s="865"/>
      <c r="BQ44" s="865"/>
      <c r="BR44" s="866"/>
      <c r="BS44" s="865"/>
      <c r="BT44" s="865"/>
      <c r="BU44" s="865"/>
      <c r="BV44" s="865"/>
      <c r="BW44" s="865"/>
      <c r="BX44" s="865"/>
      <c r="BY44" s="867"/>
      <c r="CA44" s="259" t="str">
        <f t="shared" si="0"/>
        <v/>
      </c>
    </row>
    <row r="45" spans="1:79" s="868" customFormat="1" ht="25.5" customHeight="1">
      <c r="A45" s="1731"/>
      <c r="B45" s="859"/>
      <c r="C45" s="860"/>
      <c r="D45" s="869" t="s">
        <v>308</v>
      </c>
      <c r="E45" s="1683" t="s">
        <v>287</v>
      </c>
      <c r="F45" s="1684"/>
      <c r="G45" s="1684"/>
      <c r="H45" s="1684"/>
      <c r="I45" s="1684"/>
      <c r="J45" s="1684"/>
      <c r="K45" s="1684"/>
      <c r="L45" s="1684"/>
      <c r="M45" s="1684"/>
      <c r="N45" s="1684"/>
      <c r="O45" s="1684"/>
      <c r="P45" s="1685"/>
      <c r="Q45" s="870" t="s">
        <v>276</v>
      </c>
      <c r="R45" s="871" t="s">
        <v>402</v>
      </c>
      <c r="S45" s="872"/>
      <c r="T45" s="873"/>
      <c r="U45" s="874"/>
      <c r="V45" s="874"/>
      <c r="W45" s="874"/>
      <c r="X45" s="874"/>
      <c r="Y45" s="874"/>
      <c r="Z45" s="875"/>
      <c r="AA45" s="874"/>
      <c r="AB45" s="874"/>
      <c r="AC45" s="874"/>
      <c r="AD45" s="874"/>
      <c r="AE45" s="874"/>
      <c r="AF45" s="874"/>
      <c r="AG45" s="874"/>
      <c r="AH45" s="874"/>
      <c r="AI45" s="873"/>
      <c r="AJ45" s="874"/>
      <c r="AK45" s="874"/>
      <c r="AL45" s="874"/>
      <c r="AM45" s="874"/>
      <c r="AN45" s="874"/>
      <c r="AO45" s="874"/>
      <c r="AP45" s="874"/>
      <c r="AQ45" s="874"/>
      <c r="AR45" s="874"/>
      <c r="AS45" s="874"/>
      <c r="AT45" s="874"/>
      <c r="AU45" s="874"/>
      <c r="AV45" s="874"/>
      <c r="AW45" s="874"/>
      <c r="AX45" s="874"/>
      <c r="AY45" s="874"/>
      <c r="AZ45" s="874"/>
      <c r="BA45" s="874"/>
      <c r="BB45" s="874"/>
      <c r="BC45" s="874"/>
      <c r="BD45" s="874"/>
      <c r="BE45" s="874"/>
      <c r="BF45" s="874"/>
      <c r="BG45" s="874"/>
      <c r="BH45" s="874"/>
      <c r="BI45" s="874"/>
      <c r="BJ45" s="874"/>
      <c r="BK45" s="874"/>
      <c r="BL45" s="874"/>
      <c r="BM45" s="874"/>
      <c r="BN45" s="874"/>
      <c r="BO45" s="874"/>
      <c r="BP45" s="874"/>
      <c r="BQ45" s="874"/>
      <c r="BR45" s="873"/>
      <c r="BS45" s="875"/>
      <c r="BT45" s="875"/>
      <c r="BU45" s="875"/>
      <c r="BV45" s="875"/>
      <c r="BW45" s="875"/>
      <c r="BX45" s="875"/>
      <c r="BY45" s="876"/>
      <c r="BZ45" s="868">
        <f>COUNTA(T45:BY45)</f>
        <v>0</v>
      </c>
      <c r="CA45" s="259" t="str">
        <f t="shared" si="0"/>
        <v>該当なし</v>
      </c>
    </row>
    <row r="46" spans="1:79" s="868" customFormat="1" ht="25.5" customHeight="1">
      <c r="A46" s="1731"/>
      <c r="B46" s="859"/>
      <c r="C46" s="860"/>
      <c r="D46" s="869" t="s">
        <v>308</v>
      </c>
      <c r="E46" s="1683" t="s">
        <v>288</v>
      </c>
      <c r="F46" s="1684"/>
      <c r="G46" s="1684"/>
      <c r="H46" s="1684"/>
      <c r="I46" s="1684"/>
      <c r="J46" s="1684"/>
      <c r="K46" s="1684"/>
      <c r="L46" s="1684"/>
      <c r="M46" s="1684"/>
      <c r="N46" s="1684"/>
      <c r="O46" s="1684"/>
      <c r="P46" s="1685"/>
      <c r="Q46" s="870" t="s">
        <v>266</v>
      </c>
      <c r="R46" s="871" t="s">
        <v>403</v>
      </c>
      <c r="S46" s="872"/>
      <c r="T46" s="873"/>
      <c r="U46" s="874"/>
      <c r="V46" s="874"/>
      <c r="W46" s="874"/>
      <c r="X46" s="874"/>
      <c r="Y46" s="874"/>
      <c r="Z46" s="874"/>
      <c r="AA46" s="874"/>
      <c r="AB46" s="874"/>
      <c r="AC46" s="874"/>
      <c r="AD46" s="874"/>
      <c r="AE46" s="874"/>
      <c r="AF46" s="874"/>
      <c r="AG46" s="874"/>
      <c r="AH46" s="874"/>
      <c r="AI46" s="873"/>
      <c r="AJ46" s="874"/>
      <c r="AK46" s="874"/>
      <c r="AL46" s="874"/>
      <c r="AM46" s="874"/>
      <c r="AN46" s="874"/>
      <c r="AO46" s="874"/>
      <c r="AP46" s="874"/>
      <c r="AQ46" s="874"/>
      <c r="AR46" s="874"/>
      <c r="AS46" s="874"/>
      <c r="AT46" s="874"/>
      <c r="AU46" s="874"/>
      <c r="AV46" s="874"/>
      <c r="AW46" s="874"/>
      <c r="AX46" s="874"/>
      <c r="AY46" s="874"/>
      <c r="AZ46" s="874"/>
      <c r="BA46" s="874"/>
      <c r="BB46" s="874"/>
      <c r="BC46" s="874"/>
      <c r="BD46" s="874"/>
      <c r="BE46" s="874"/>
      <c r="BF46" s="874"/>
      <c r="BG46" s="874"/>
      <c r="BH46" s="874"/>
      <c r="BI46" s="874"/>
      <c r="BJ46" s="874"/>
      <c r="BK46" s="874"/>
      <c r="BL46" s="874"/>
      <c r="BM46" s="874"/>
      <c r="BN46" s="874"/>
      <c r="BO46" s="874"/>
      <c r="BP46" s="874"/>
      <c r="BQ46" s="874"/>
      <c r="BR46" s="873"/>
      <c r="BS46" s="875"/>
      <c r="BT46" s="875"/>
      <c r="BU46" s="875"/>
      <c r="BV46" s="875"/>
      <c r="BW46" s="875"/>
      <c r="BX46" s="875"/>
      <c r="BY46" s="876"/>
      <c r="BZ46" s="868">
        <f>COUNTA(T46:BY46)</f>
        <v>0</v>
      </c>
      <c r="CA46" s="259" t="str">
        <f t="shared" si="0"/>
        <v>該当なし</v>
      </c>
    </row>
    <row r="47" spans="1:79" s="868" customFormat="1" ht="12" customHeight="1" thickBot="1">
      <c r="A47" s="1731"/>
      <c r="B47" s="859"/>
      <c r="C47" s="860"/>
      <c r="D47" s="869" t="s">
        <v>308</v>
      </c>
      <c r="E47" s="1686" t="s">
        <v>289</v>
      </c>
      <c r="F47" s="1687"/>
      <c r="G47" s="1687"/>
      <c r="H47" s="1687"/>
      <c r="I47" s="1687"/>
      <c r="J47" s="1687"/>
      <c r="K47" s="1687"/>
      <c r="L47" s="1687"/>
      <c r="M47" s="1687"/>
      <c r="N47" s="1687"/>
      <c r="O47" s="1687"/>
      <c r="P47" s="1688"/>
      <c r="Q47" s="870" t="s">
        <v>263</v>
      </c>
      <c r="R47" s="877" t="s">
        <v>404</v>
      </c>
      <c r="S47" s="878"/>
      <c r="T47" s="873"/>
      <c r="U47" s="874"/>
      <c r="V47" s="874"/>
      <c r="W47" s="874"/>
      <c r="X47" s="874"/>
      <c r="Y47" s="874"/>
      <c r="Z47" s="875"/>
      <c r="AA47" s="874"/>
      <c r="AB47" s="874"/>
      <c r="AC47" s="874"/>
      <c r="AD47" s="874"/>
      <c r="AE47" s="874"/>
      <c r="AF47" s="874"/>
      <c r="AG47" s="874"/>
      <c r="AH47" s="874"/>
      <c r="AI47" s="873"/>
      <c r="AJ47" s="874"/>
      <c r="AK47" s="874"/>
      <c r="AL47" s="874"/>
      <c r="AM47" s="874"/>
      <c r="AN47" s="874"/>
      <c r="AO47" s="874"/>
      <c r="AP47" s="874"/>
      <c r="AQ47" s="874"/>
      <c r="AR47" s="874"/>
      <c r="AS47" s="874"/>
      <c r="AT47" s="874"/>
      <c r="AU47" s="874"/>
      <c r="AV47" s="874"/>
      <c r="AW47" s="874"/>
      <c r="AX47" s="874"/>
      <c r="AY47" s="874"/>
      <c r="AZ47" s="874"/>
      <c r="BA47" s="874"/>
      <c r="BB47" s="874"/>
      <c r="BC47" s="874"/>
      <c r="BD47" s="874"/>
      <c r="BE47" s="874"/>
      <c r="BF47" s="874"/>
      <c r="BG47" s="874"/>
      <c r="BH47" s="874"/>
      <c r="BI47" s="874"/>
      <c r="BJ47" s="874"/>
      <c r="BK47" s="874"/>
      <c r="BL47" s="874"/>
      <c r="BM47" s="874"/>
      <c r="BN47" s="874"/>
      <c r="BO47" s="874"/>
      <c r="BP47" s="874"/>
      <c r="BQ47" s="874"/>
      <c r="BR47" s="873"/>
      <c r="BS47" s="875"/>
      <c r="BT47" s="875"/>
      <c r="BU47" s="875"/>
      <c r="BV47" s="875"/>
      <c r="BW47" s="875"/>
      <c r="BX47" s="875"/>
      <c r="BY47" s="876"/>
      <c r="BZ47" s="868">
        <f>COUNTA(T47:BY47)</f>
        <v>0</v>
      </c>
      <c r="CA47" s="259" t="str">
        <f t="shared" si="0"/>
        <v>該当なし</v>
      </c>
    </row>
    <row r="48" spans="1:79" s="61" customFormat="1" ht="12.75" customHeight="1">
      <c r="A48" s="1731"/>
      <c r="B48" s="226"/>
      <c r="C48" s="283"/>
      <c r="D48" s="233" t="s">
        <v>290</v>
      </c>
      <c r="E48" s="294"/>
      <c r="F48" s="295"/>
      <c r="G48" s="295"/>
      <c r="H48" s="295"/>
      <c r="I48" s="295"/>
      <c r="J48" s="295"/>
      <c r="K48" s="295"/>
      <c r="L48" s="295"/>
      <c r="M48" s="295"/>
      <c r="N48" s="295"/>
      <c r="O48" s="295"/>
      <c r="P48" s="296"/>
      <c r="Q48" s="297"/>
      <c r="R48" s="298"/>
      <c r="S48" s="298"/>
      <c r="T48" s="269"/>
      <c r="U48" s="299"/>
      <c r="V48" s="299"/>
      <c r="W48" s="299"/>
      <c r="X48" s="299"/>
      <c r="Y48" s="299"/>
      <c r="Z48" s="299"/>
      <c r="AA48" s="299"/>
      <c r="AB48" s="299"/>
      <c r="AC48" s="299"/>
      <c r="AD48" s="299"/>
      <c r="AE48" s="299"/>
      <c r="AF48" s="299"/>
      <c r="AG48" s="299"/>
      <c r="AH48" s="299"/>
      <c r="AI48" s="270"/>
      <c r="AJ48" s="299"/>
      <c r="AK48" s="299"/>
      <c r="AL48" s="299"/>
      <c r="AM48" s="299"/>
      <c r="AN48" s="299"/>
      <c r="AO48" s="299"/>
      <c r="AP48" s="299"/>
      <c r="AQ48" s="299"/>
      <c r="AR48" s="299"/>
      <c r="AS48" s="299"/>
      <c r="AT48" s="299"/>
      <c r="AU48" s="299"/>
      <c r="AV48" s="299"/>
      <c r="AW48" s="299"/>
      <c r="AX48" s="299"/>
      <c r="AY48" s="299"/>
      <c r="AZ48" s="299"/>
      <c r="BA48" s="299"/>
      <c r="BB48" s="299"/>
      <c r="BC48" s="299"/>
      <c r="BD48" s="299"/>
      <c r="BE48" s="299"/>
      <c r="BF48" s="299"/>
      <c r="BG48" s="299"/>
      <c r="BH48" s="299"/>
      <c r="BI48" s="299"/>
      <c r="BJ48" s="299"/>
      <c r="BK48" s="299"/>
      <c r="BL48" s="299"/>
      <c r="BM48" s="299"/>
      <c r="BN48" s="299"/>
      <c r="BO48" s="299"/>
      <c r="BP48" s="299"/>
      <c r="BQ48" s="299"/>
      <c r="BR48" s="270"/>
      <c r="BS48" s="299"/>
      <c r="BT48" s="299"/>
      <c r="BU48" s="299"/>
      <c r="BV48" s="299"/>
      <c r="BW48" s="299"/>
      <c r="BX48" s="299"/>
      <c r="BY48" s="500"/>
      <c r="CA48" s="259" t="str">
        <f t="shared" si="0"/>
        <v/>
      </c>
    </row>
    <row r="49" spans="1:79" s="61" customFormat="1" ht="12" customHeight="1">
      <c r="A49" s="1731"/>
      <c r="B49" s="226"/>
      <c r="C49" s="283"/>
      <c r="D49" s="300" t="s">
        <v>308</v>
      </c>
      <c r="E49" s="1668" t="s">
        <v>291</v>
      </c>
      <c r="F49" s="1669"/>
      <c r="G49" s="1669"/>
      <c r="H49" s="1669"/>
      <c r="I49" s="1669"/>
      <c r="J49" s="1669"/>
      <c r="K49" s="1669"/>
      <c r="L49" s="1669"/>
      <c r="M49" s="1669"/>
      <c r="N49" s="1669"/>
      <c r="O49" s="1669"/>
      <c r="P49" s="1670"/>
      <c r="Q49" s="260" t="s">
        <v>263</v>
      </c>
      <c r="R49" s="644" t="s">
        <v>405</v>
      </c>
      <c r="S49" s="261"/>
      <c r="T49" s="258"/>
      <c r="U49" s="243" t="s">
        <v>247</v>
      </c>
      <c r="V49" s="243" t="s">
        <v>247</v>
      </c>
      <c r="W49" s="243" t="s">
        <v>247</v>
      </c>
      <c r="X49" s="243" t="s">
        <v>247</v>
      </c>
      <c r="Y49" s="243" t="s">
        <v>247</v>
      </c>
      <c r="Z49" s="243" t="s">
        <v>247</v>
      </c>
      <c r="AA49" s="243" t="s">
        <v>247</v>
      </c>
      <c r="AB49" s="243" t="s">
        <v>247</v>
      </c>
      <c r="AC49" s="243" t="s">
        <v>247</v>
      </c>
      <c r="AD49" s="243" t="s">
        <v>247</v>
      </c>
      <c r="AE49" s="243" t="s">
        <v>247</v>
      </c>
      <c r="AF49" s="243" t="s">
        <v>247</v>
      </c>
      <c r="AG49" s="243"/>
      <c r="AH49" s="243"/>
      <c r="AI49" s="242"/>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2"/>
      <c r="BS49" s="243" t="s">
        <v>1350</v>
      </c>
      <c r="BT49" s="243"/>
      <c r="BU49" s="243"/>
      <c r="BV49" s="243"/>
      <c r="BW49" s="243"/>
      <c r="BX49" s="243"/>
      <c r="BY49" s="498"/>
      <c r="BZ49" s="61">
        <f>COUNTA(T49:BY49)</f>
        <v>13</v>
      </c>
      <c r="CA49" s="259" t="str">
        <f t="shared" si="0"/>
        <v/>
      </c>
    </row>
    <row r="50" spans="1:79" s="61" customFormat="1" ht="12" customHeight="1" thickBot="1">
      <c r="A50" s="1731"/>
      <c r="B50" s="226"/>
      <c r="C50" s="283"/>
      <c r="D50" s="304" t="s">
        <v>308</v>
      </c>
      <c r="E50" s="1671" t="s">
        <v>292</v>
      </c>
      <c r="F50" s="1672"/>
      <c r="G50" s="1672"/>
      <c r="H50" s="1672"/>
      <c r="I50" s="1672"/>
      <c r="J50" s="1672"/>
      <c r="K50" s="1672"/>
      <c r="L50" s="1672"/>
      <c r="M50" s="1672"/>
      <c r="N50" s="1672"/>
      <c r="O50" s="1672"/>
      <c r="P50" s="1673"/>
      <c r="Q50" s="263" t="s">
        <v>266</v>
      </c>
      <c r="R50" s="249" t="s">
        <v>406</v>
      </c>
      <c r="S50" s="264"/>
      <c r="T50" s="265"/>
      <c r="U50" s="251" t="s">
        <v>339</v>
      </c>
      <c r="V50" s="251" t="s">
        <v>339</v>
      </c>
      <c r="W50" s="251" t="s">
        <v>339</v>
      </c>
      <c r="X50" s="251" t="s">
        <v>339</v>
      </c>
      <c r="Y50" s="251" t="s">
        <v>339</v>
      </c>
      <c r="Z50" s="251" t="s">
        <v>339</v>
      </c>
      <c r="AA50" s="251" t="s">
        <v>339</v>
      </c>
      <c r="AB50" s="251" t="s">
        <v>339</v>
      </c>
      <c r="AC50" s="251" t="s">
        <v>339</v>
      </c>
      <c r="AD50" s="251" t="s">
        <v>339</v>
      </c>
      <c r="AE50" s="251" t="s">
        <v>339</v>
      </c>
      <c r="AF50" s="251" t="s">
        <v>339</v>
      </c>
      <c r="AG50" s="251"/>
      <c r="AH50" s="251"/>
      <c r="AI50" s="250"/>
      <c r="AJ50" s="251"/>
      <c r="AK50" s="251"/>
      <c r="AL50" s="251"/>
      <c r="AM50" s="251"/>
      <c r="AN50" s="251"/>
      <c r="AO50" s="251"/>
      <c r="AP50" s="251"/>
      <c r="AQ50" s="251"/>
      <c r="AR50" s="251"/>
      <c r="AS50" s="251"/>
      <c r="AT50" s="251"/>
      <c r="AU50" s="251"/>
      <c r="AV50" s="251"/>
      <c r="AW50" s="251"/>
      <c r="AX50" s="251"/>
      <c r="AY50" s="251"/>
      <c r="AZ50" s="251"/>
      <c r="BA50" s="251"/>
      <c r="BB50" s="251"/>
      <c r="BC50" s="251"/>
      <c r="BD50" s="251"/>
      <c r="BE50" s="251"/>
      <c r="BF50" s="251"/>
      <c r="BG50" s="251"/>
      <c r="BH50" s="251"/>
      <c r="BI50" s="251"/>
      <c r="BJ50" s="251"/>
      <c r="BK50" s="251"/>
      <c r="BL50" s="251"/>
      <c r="BM50" s="251"/>
      <c r="BN50" s="251"/>
      <c r="BO50" s="251"/>
      <c r="BP50" s="251"/>
      <c r="BQ50" s="251"/>
      <c r="BR50" s="250"/>
      <c r="BS50" s="243" t="s">
        <v>1350</v>
      </c>
      <c r="BT50" s="251"/>
      <c r="BU50" s="251"/>
      <c r="BV50" s="251"/>
      <c r="BW50" s="251"/>
      <c r="BX50" s="251"/>
      <c r="BY50" s="499"/>
      <c r="BZ50" s="61">
        <f>COUNTA(T50:BY50)</f>
        <v>13</v>
      </c>
      <c r="CA50" s="259" t="str">
        <f t="shared" si="0"/>
        <v/>
      </c>
    </row>
    <row r="51" spans="1:79" s="61" customFormat="1" ht="12.75" customHeight="1">
      <c r="A51" s="1731"/>
      <c r="B51" s="226"/>
      <c r="C51" s="283"/>
      <c r="D51" s="252" t="s">
        <v>293</v>
      </c>
      <c r="F51" s="305"/>
      <c r="G51" s="305"/>
      <c r="H51" s="305"/>
      <c r="I51" s="305"/>
      <c r="J51" s="305"/>
      <c r="K51" s="305"/>
      <c r="L51" s="305"/>
      <c r="M51" s="305"/>
      <c r="N51" s="305"/>
      <c r="O51" s="305"/>
      <c r="P51" s="306"/>
      <c r="Q51" s="307"/>
      <c r="R51" s="308"/>
      <c r="S51" s="308"/>
      <c r="T51" s="266"/>
      <c r="U51" s="309"/>
      <c r="V51" s="309"/>
      <c r="W51" s="309"/>
      <c r="X51" s="309"/>
      <c r="Y51" s="309"/>
      <c r="Z51" s="309"/>
      <c r="AA51" s="309"/>
      <c r="AB51" s="309"/>
      <c r="AC51" s="309"/>
      <c r="AD51" s="309"/>
      <c r="AE51" s="309"/>
      <c r="AF51" s="309"/>
      <c r="AG51" s="309"/>
      <c r="AH51" s="309"/>
      <c r="AI51" s="267"/>
      <c r="AJ51" s="309"/>
      <c r="AK51" s="309"/>
      <c r="AL51" s="309"/>
      <c r="AM51" s="309"/>
      <c r="AN51" s="309"/>
      <c r="AO51" s="309"/>
      <c r="AP51" s="309"/>
      <c r="AQ51" s="309"/>
      <c r="AR51" s="309"/>
      <c r="AS51" s="309"/>
      <c r="AT51" s="309"/>
      <c r="AU51" s="309"/>
      <c r="AV51" s="309"/>
      <c r="AW51" s="309"/>
      <c r="AX51" s="309"/>
      <c r="AY51" s="309"/>
      <c r="AZ51" s="309"/>
      <c r="BA51" s="309"/>
      <c r="BB51" s="309"/>
      <c r="BC51" s="309"/>
      <c r="BD51" s="309"/>
      <c r="BE51" s="309"/>
      <c r="BF51" s="309"/>
      <c r="BG51" s="309"/>
      <c r="BH51" s="309"/>
      <c r="BI51" s="309"/>
      <c r="BJ51" s="309"/>
      <c r="BK51" s="309"/>
      <c r="BL51" s="309"/>
      <c r="BM51" s="309"/>
      <c r="BN51" s="309"/>
      <c r="BO51" s="309"/>
      <c r="BP51" s="309"/>
      <c r="BQ51" s="309"/>
      <c r="BR51" s="267"/>
      <c r="BS51" s="309"/>
      <c r="BT51" s="309"/>
      <c r="BU51" s="309"/>
      <c r="BV51" s="309"/>
      <c r="BW51" s="309"/>
      <c r="BX51" s="309"/>
      <c r="BY51" s="502"/>
      <c r="CA51" s="259" t="str">
        <f t="shared" si="0"/>
        <v/>
      </c>
    </row>
    <row r="52" spans="1:79" s="61" customFormat="1" ht="12.75" customHeight="1">
      <c r="A52" s="1731"/>
      <c r="B52" s="226"/>
      <c r="C52" s="283"/>
      <c r="D52" s="300" t="s">
        <v>308</v>
      </c>
      <c r="E52" s="1668" t="s">
        <v>560</v>
      </c>
      <c r="F52" s="1669"/>
      <c r="G52" s="1669"/>
      <c r="H52" s="1669"/>
      <c r="I52" s="1669"/>
      <c r="J52" s="1669"/>
      <c r="K52" s="1669"/>
      <c r="L52" s="1669"/>
      <c r="M52" s="1669"/>
      <c r="N52" s="1669"/>
      <c r="O52" s="1669"/>
      <c r="P52" s="1670"/>
      <c r="Q52" s="260" t="s">
        <v>263</v>
      </c>
      <c r="R52" s="644" t="s">
        <v>407</v>
      </c>
      <c r="S52" s="261"/>
      <c r="T52" s="258"/>
      <c r="U52" s="243"/>
      <c r="V52" s="243"/>
      <c r="W52" s="243"/>
      <c r="X52" s="243"/>
      <c r="Y52" s="243"/>
      <c r="Z52" s="243"/>
      <c r="AA52" s="243"/>
      <c r="AB52" s="243"/>
      <c r="AC52" s="243"/>
      <c r="AD52" s="243"/>
      <c r="AE52" s="243"/>
      <c r="AF52" s="243"/>
      <c r="AG52" s="243"/>
      <c r="AH52" s="243"/>
      <c r="AI52" s="242"/>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2"/>
      <c r="BS52" s="243"/>
      <c r="BT52" s="243"/>
      <c r="BU52" s="243"/>
      <c r="BV52" s="243"/>
      <c r="BW52" s="243"/>
      <c r="BX52" s="243"/>
      <c r="BY52" s="498"/>
      <c r="BZ52" s="61">
        <f>COUNTA(T52:BY52)</f>
        <v>0</v>
      </c>
      <c r="CA52" s="259" t="str">
        <f t="shared" si="0"/>
        <v>該当なし</v>
      </c>
    </row>
    <row r="53" spans="1:79" s="61" customFormat="1" ht="45" customHeight="1" thickBot="1">
      <c r="A53" s="1731"/>
      <c r="B53" s="226"/>
      <c r="C53" s="310"/>
      <c r="D53" s="300" t="s">
        <v>308</v>
      </c>
      <c r="E53" s="1671" t="s">
        <v>561</v>
      </c>
      <c r="F53" s="1672"/>
      <c r="G53" s="1672"/>
      <c r="H53" s="1672"/>
      <c r="I53" s="1672"/>
      <c r="J53" s="1672"/>
      <c r="K53" s="1672"/>
      <c r="L53" s="1672"/>
      <c r="M53" s="1672"/>
      <c r="N53" s="1672"/>
      <c r="O53" s="1672"/>
      <c r="P53" s="1673"/>
      <c r="Q53" s="263" t="s">
        <v>263</v>
      </c>
      <c r="R53" s="249" t="s">
        <v>408</v>
      </c>
      <c r="S53" s="264"/>
      <c r="T53" s="265"/>
      <c r="U53" s="251"/>
      <c r="V53" s="251"/>
      <c r="W53" s="251"/>
      <c r="X53" s="251"/>
      <c r="Y53" s="251"/>
      <c r="Z53" s="251"/>
      <c r="AA53" s="251"/>
      <c r="AB53" s="251"/>
      <c r="AC53" s="251"/>
      <c r="AD53" s="251"/>
      <c r="AE53" s="251"/>
      <c r="AF53" s="251"/>
      <c r="AG53" s="251"/>
      <c r="AH53" s="251"/>
      <c r="AI53" s="250"/>
      <c r="AJ53" s="251"/>
      <c r="AK53" s="251"/>
      <c r="AL53" s="251"/>
      <c r="AM53" s="251"/>
      <c r="AN53" s="251"/>
      <c r="AO53" s="251"/>
      <c r="AP53" s="251"/>
      <c r="AQ53" s="251"/>
      <c r="AR53" s="251"/>
      <c r="AS53" s="251"/>
      <c r="AT53" s="251"/>
      <c r="AU53" s="251"/>
      <c r="AV53" s="251"/>
      <c r="AW53" s="251"/>
      <c r="AX53" s="251"/>
      <c r="AY53" s="251"/>
      <c r="AZ53" s="251"/>
      <c r="BA53" s="251"/>
      <c r="BB53" s="251"/>
      <c r="BC53" s="251"/>
      <c r="BD53" s="251"/>
      <c r="BE53" s="251"/>
      <c r="BF53" s="251"/>
      <c r="BG53" s="251"/>
      <c r="BH53" s="251"/>
      <c r="BI53" s="251"/>
      <c r="BJ53" s="251"/>
      <c r="BK53" s="251"/>
      <c r="BL53" s="251"/>
      <c r="BM53" s="251"/>
      <c r="BN53" s="251"/>
      <c r="BO53" s="251"/>
      <c r="BP53" s="251"/>
      <c r="BQ53" s="251"/>
      <c r="BR53" s="250"/>
      <c r="BS53" s="251"/>
      <c r="BT53" s="251"/>
      <c r="BU53" s="251"/>
      <c r="BV53" s="251"/>
      <c r="BW53" s="251"/>
      <c r="BX53" s="251"/>
      <c r="BY53" s="499"/>
      <c r="BZ53" s="61">
        <f>COUNTA(T53:BY53)</f>
        <v>0</v>
      </c>
      <c r="CA53" s="259" t="str">
        <f t="shared" si="0"/>
        <v>該当なし</v>
      </c>
    </row>
    <row r="54" spans="1:79" s="61" customFormat="1" ht="15" thickBot="1">
      <c r="A54" s="1731"/>
      <c r="B54" s="311" t="s">
        <v>1647</v>
      </c>
      <c r="C54" s="294"/>
      <c r="D54" s="294"/>
      <c r="E54" s="294"/>
      <c r="F54" s="294"/>
      <c r="G54" s="294"/>
      <c r="H54" s="294"/>
      <c r="I54" s="294"/>
      <c r="J54" s="294"/>
      <c r="K54" s="294"/>
      <c r="L54" s="294"/>
      <c r="M54" s="236"/>
      <c r="N54" s="236"/>
      <c r="O54" s="236"/>
      <c r="P54" s="236"/>
      <c r="Q54" s="236"/>
      <c r="R54" s="312"/>
      <c r="S54" s="219"/>
      <c r="T54" s="266"/>
      <c r="U54" s="267"/>
      <c r="V54" s="267"/>
      <c r="W54" s="267"/>
      <c r="X54" s="267"/>
      <c r="Y54" s="267"/>
      <c r="Z54" s="267"/>
      <c r="AA54" s="267"/>
      <c r="AB54" s="267"/>
      <c r="AC54" s="267"/>
      <c r="AD54" s="267"/>
      <c r="AE54" s="267"/>
      <c r="AF54" s="267"/>
      <c r="AG54" s="267"/>
      <c r="AH54" s="267"/>
      <c r="AI54" s="267"/>
      <c r="AJ54" s="267"/>
      <c r="AK54" s="267"/>
      <c r="AL54" s="267"/>
      <c r="AM54" s="267"/>
      <c r="AN54" s="267"/>
      <c r="AO54" s="267"/>
      <c r="AP54" s="267"/>
      <c r="AQ54" s="267"/>
      <c r="AR54" s="267"/>
      <c r="AS54" s="267"/>
      <c r="AT54" s="267"/>
      <c r="AU54" s="267"/>
      <c r="AV54" s="267"/>
      <c r="AW54" s="267"/>
      <c r="AX54" s="267"/>
      <c r="AY54" s="267"/>
      <c r="AZ54" s="267"/>
      <c r="BA54" s="267"/>
      <c r="BB54" s="267"/>
      <c r="BC54" s="267"/>
      <c r="BD54" s="267"/>
      <c r="BE54" s="267"/>
      <c r="BF54" s="267"/>
      <c r="BG54" s="267"/>
      <c r="BH54" s="267"/>
      <c r="BI54" s="267"/>
      <c r="BJ54" s="267"/>
      <c r="BK54" s="267"/>
      <c r="BL54" s="267"/>
      <c r="BM54" s="267"/>
      <c r="BN54" s="267"/>
      <c r="BO54" s="267"/>
      <c r="BP54" s="267"/>
      <c r="BQ54" s="267"/>
      <c r="BR54" s="267"/>
      <c r="BS54" s="267"/>
      <c r="BT54" s="267"/>
      <c r="BU54" s="267"/>
      <c r="BV54" s="267"/>
      <c r="BW54" s="267"/>
      <c r="BX54" s="267"/>
      <c r="BY54" s="268"/>
      <c r="CA54" s="259" t="str">
        <f>IF(AND(BZ54&lt;&gt;"",BZ54=0),"該当なし","")</f>
        <v/>
      </c>
    </row>
    <row r="55" spans="1:79" s="61" customFormat="1" ht="25.5" customHeight="1" thickBot="1">
      <c r="A55" s="1731"/>
      <c r="B55" s="226" t="s">
        <v>308</v>
      </c>
      <c r="C55" s="1738" t="s">
        <v>294</v>
      </c>
      <c r="D55" s="1739"/>
      <c r="E55" s="1739"/>
      <c r="F55" s="1739"/>
      <c r="G55" s="1739"/>
      <c r="H55" s="1739"/>
      <c r="I55" s="1739"/>
      <c r="J55" s="1739"/>
      <c r="K55" s="1739"/>
      <c r="L55" s="1739"/>
      <c r="M55" s="1739"/>
      <c r="N55" s="1739"/>
      <c r="O55" s="1739"/>
      <c r="P55" s="1740"/>
      <c r="Q55" s="313" t="s">
        <v>285</v>
      </c>
      <c r="R55" s="314" t="s">
        <v>409</v>
      </c>
      <c r="S55" s="315"/>
      <c r="T55" s="313"/>
      <c r="U55" s="316"/>
      <c r="V55" s="316"/>
      <c r="W55" s="316"/>
      <c r="X55" s="316"/>
      <c r="Y55" s="316" t="s">
        <v>339</v>
      </c>
      <c r="Z55" s="316"/>
      <c r="AA55" s="316"/>
      <c r="AB55" s="316" t="s">
        <v>339</v>
      </c>
      <c r="AC55" s="316" t="s">
        <v>339</v>
      </c>
      <c r="AD55" s="316" t="s">
        <v>339</v>
      </c>
      <c r="AE55" s="316" t="s">
        <v>339</v>
      </c>
      <c r="AF55" s="316"/>
      <c r="AG55" s="316"/>
      <c r="AH55" s="316"/>
      <c r="AI55" s="317"/>
      <c r="AJ55" s="316"/>
      <c r="AK55" s="316"/>
      <c r="AL55" s="316"/>
      <c r="AM55" s="316"/>
      <c r="AN55" s="316"/>
      <c r="AO55" s="316"/>
      <c r="AP55" s="316"/>
      <c r="AQ55" s="316"/>
      <c r="AR55" s="316"/>
      <c r="AS55" s="316"/>
      <c r="AT55" s="316"/>
      <c r="AU55" s="316"/>
      <c r="AV55" s="316"/>
      <c r="AW55" s="316"/>
      <c r="AX55" s="316"/>
      <c r="AY55" s="316"/>
      <c r="AZ55" s="316"/>
      <c r="BA55" s="316"/>
      <c r="BB55" s="316"/>
      <c r="BC55" s="316"/>
      <c r="BD55" s="316"/>
      <c r="BE55" s="316"/>
      <c r="BF55" s="316"/>
      <c r="BG55" s="316"/>
      <c r="BH55" s="316"/>
      <c r="BI55" s="316"/>
      <c r="BJ55" s="316"/>
      <c r="BK55" s="316"/>
      <c r="BL55" s="316"/>
      <c r="BM55" s="316"/>
      <c r="BN55" s="316"/>
      <c r="BO55" s="316"/>
      <c r="BP55" s="316"/>
      <c r="BQ55" s="316"/>
      <c r="BR55" s="317"/>
      <c r="BS55" s="316"/>
      <c r="BT55" s="316"/>
      <c r="BU55" s="316"/>
      <c r="BV55" s="316"/>
      <c r="BW55" s="316"/>
      <c r="BX55" s="316"/>
      <c r="BY55" s="503"/>
      <c r="BZ55" s="61">
        <f>COUNTA(T55:BY55)</f>
        <v>5</v>
      </c>
      <c r="CA55" s="259" t="str">
        <f t="shared" ref="CA55:CA63" si="3">IF(AND(BZ55&lt;&gt;"",BZ55=0),"該当なし","")</f>
        <v/>
      </c>
    </row>
    <row r="56" spans="1:79" s="61" customFormat="1" ht="25.5" customHeight="1" thickBot="1">
      <c r="A56" s="1731"/>
      <c r="B56" s="226" t="s">
        <v>308</v>
      </c>
      <c r="C56" s="1738" t="s">
        <v>295</v>
      </c>
      <c r="D56" s="1739"/>
      <c r="E56" s="1739"/>
      <c r="F56" s="1739"/>
      <c r="G56" s="1739"/>
      <c r="H56" s="1739"/>
      <c r="I56" s="1739"/>
      <c r="J56" s="1739"/>
      <c r="K56" s="1739"/>
      <c r="L56" s="1739"/>
      <c r="M56" s="1739"/>
      <c r="N56" s="1739"/>
      <c r="O56" s="1739"/>
      <c r="P56" s="1740"/>
      <c r="Q56" s="318" t="s">
        <v>285</v>
      </c>
      <c r="R56" s="314" t="s">
        <v>410</v>
      </c>
      <c r="S56" s="319"/>
      <c r="T56" s="318"/>
      <c r="U56" s="320"/>
      <c r="V56" s="320"/>
      <c r="W56" s="320"/>
      <c r="X56" s="320"/>
      <c r="Y56" s="320" t="s">
        <v>339</v>
      </c>
      <c r="Z56" s="320"/>
      <c r="AA56" s="320"/>
      <c r="AB56" s="320" t="s">
        <v>339</v>
      </c>
      <c r="AC56" s="320" t="s">
        <v>339</v>
      </c>
      <c r="AD56" s="320" t="s">
        <v>339</v>
      </c>
      <c r="AE56" s="320" t="s">
        <v>339</v>
      </c>
      <c r="AF56" s="320"/>
      <c r="AG56" s="320"/>
      <c r="AH56" s="320"/>
      <c r="AI56" s="321"/>
      <c r="AJ56" s="320"/>
      <c r="AK56" s="320"/>
      <c r="AL56" s="320"/>
      <c r="AM56" s="320"/>
      <c r="AN56" s="320"/>
      <c r="AO56" s="320"/>
      <c r="AP56" s="320"/>
      <c r="AQ56" s="320"/>
      <c r="AR56" s="320"/>
      <c r="AS56" s="320"/>
      <c r="AT56" s="320"/>
      <c r="AU56" s="320"/>
      <c r="AV56" s="320"/>
      <c r="AW56" s="320"/>
      <c r="AX56" s="320"/>
      <c r="AY56" s="320"/>
      <c r="AZ56" s="320"/>
      <c r="BA56" s="320"/>
      <c r="BB56" s="320"/>
      <c r="BC56" s="320"/>
      <c r="BD56" s="320"/>
      <c r="BE56" s="320"/>
      <c r="BF56" s="320"/>
      <c r="BG56" s="320"/>
      <c r="BH56" s="320"/>
      <c r="BI56" s="320"/>
      <c r="BJ56" s="320"/>
      <c r="BK56" s="320"/>
      <c r="BL56" s="320"/>
      <c r="BM56" s="320"/>
      <c r="BN56" s="320"/>
      <c r="BO56" s="320"/>
      <c r="BP56" s="320"/>
      <c r="BQ56" s="320"/>
      <c r="BR56" s="321"/>
      <c r="BS56" s="320"/>
      <c r="BT56" s="320"/>
      <c r="BU56" s="320"/>
      <c r="BV56" s="320"/>
      <c r="BW56" s="320"/>
      <c r="BX56" s="320"/>
      <c r="BY56" s="504"/>
      <c r="BZ56" s="61">
        <f>COUNTA(T56:BY56)</f>
        <v>5</v>
      </c>
      <c r="CA56" s="259" t="str">
        <f t="shared" si="3"/>
        <v/>
      </c>
    </row>
    <row r="57" spans="1:79" s="61" customFormat="1" ht="14.25">
      <c r="A57" s="1731"/>
      <c r="B57" s="226"/>
      <c r="C57" s="252" t="s">
        <v>296</v>
      </c>
      <c r="T57" s="254"/>
      <c r="U57" s="255"/>
      <c r="V57" s="255"/>
      <c r="W57" s="255"/>
      <c r="X57" s="255"/>
      <c r="Y57" s="255"/>
      <c r="Z57" s="255"/>
      <c r="AA57" s="255"/>
      <c r="AB57" s="255"/>
      <c r="AC57" s="255"/>
      <c r="AD57" s="255"/>
      <c r="AE57" s="255"/>
      <c r="AF57" s="255"/>
      <c r="AG57" s="255"/>
      <c r="AH57" s="255"/>
      <c r="AI57" s="255"/>
      <c r="AJ57" s="255"/>
      <c r="AK57" s="255"/>
      <c r="AL57" s="255"/>
      <c r="AM57" s="255"/>
      <c r="AN57" s="255"/>
      <c r="AO57" s="255"/>
      <c r="AP57" s="255"/>
      <c r="AQ57" s="255"/>
      <c r="AR57" s="255"/>
      <c r="AS57" s="255"/>
      <c r="AT57" s="255"/>
      <c r="AU57" s="255"/>
      <c r="AV57" s="255"/>
      <c r="AW57" s="255"/>
      <c r="AX57" s="255"/>
      <c r="AY57" s="255"/>
      <c r="AZ57" s="255"/>
      <c r="BA57" s="255"/>
      <c r="BB57" s="255"/>
      <c r="BC57" s="255"/>
      <c r="BD57" s="255"/>
      <c r="BE57" s="255"/>
      <c r="BF57" s="255"/>
      <c r="BG57" s="255"/>
      <c r="BH57" s="255"/>
      <c r="BI57" s="255"/>
      <c r="BJ57" s="255"/>
      <c r="BK57" s="255"/>
      <c r="BL57" s="255"/>
      <c r="BM57" s="255"/>
      <c r="BN57" s="255"/>
      <c r="BO57" s="255"/>
      <c r="BP57" s="255"/>
      <c r="BQ57" s="255"/>
      <c r="BR57" s="255"/>
      <c r="BS57" s="255"/>
      <c r="BT57" s="255"/>
      <c r="BU57" s="255"/>
      <c r="BV57" s="255"/>
      <c r="BW57" s="255"/>
      <c r="BX57" s="255"/>
      <c r="BY57" s="256"/>
      <c r="CA57" s="259" t="str">
        <f t="shared" si="3"/>
        <v/>
      </c>
    </row>
    <row r="58" spans="1:79" s="61" customFormat="1" ht="14.25">
      <c r="A58" s="1731"/>
      <c r="B58" s="226"/>
      <c r="C58" s="238" t="s">
        <v>308</v>
      </c>
      <c r="D58" s="1702" t="s">
        <v>297</v>
      </c>
      <c r="E58" s="1703"/>
      <c r="F58" s="1703"/>
      <c r="G58" s="1703"/>
      <c r="H58" s="1703"/>
      <c r="I58" s="1703"/>
      <c r="J58" s="1703"/>
      <c r="K58" s="1703"/>
      <c r="L58" s="1703"/>
      <c r="M58" s="1703"/>
      <c r="N58" s="1703"/>
      <c r="O58" s="1703"/>
      <c r="P58" s="1704"/>
      <c r="Q58" s="260" t="s">
        <v>285</v>
      </c>
      <c r="R58" s="644" t="s">
        <v>411</v>
      </c>
      <c r="S58" s="261"/>
      <c r="T58" s="258"/>
      <c r="U58" s="244"/>
      <c r="V58" s="244"/>
      <c r="W58" s="244"/>
      <c r="X58" s="244"/>
      <c r="Y58" s="244"/>
      <c r="Z58" s="244"/>
      <c r="AA58" s="244"/>
      <c r="AB58" s="244"/>
      <c r="AC58" s="244"/>
      <c r="AD58" s="244"/>
      <c r="AE58" s="244"/>
      <c r="AF58" s="244"/>
      <c r="AG58" s="244"/>
      <c r="AH58" s="244"/>
      <c r="AI58" s="247"/>
      <c r="AJ58" s="244"/>
      <c r="AK58" s="244"/>
      <c r="AL58" s="244"/>
      <c r="AM58" s="244"/>
      <c r="AN58" s="244"/>
      <c r="AO58" s="244"/>
      <c r="AP58" s="244"/>
      <c r="AQ58" s="244"/>
      <c r="AR58" s="244"/>
      <c r="AS58" s="244"/>
      <c r="AT58" s="244"/>
      <c r="AU58" s="244"/>
      <c r="AV58" s="244"/>
      <c r="AW58" s="244"/>
      <c r="AX58" s="244"/>
      <c r="AY58" s="244"/>
      <c r="AZ58" s="244"/>
      <c r="BA58" s="244"/>
      <c r="BB58" s="244"/>
      <c r="BC58" s="244"/>
      <c r="BD58" s="244"/>
      <c r="BE58" s="244"/>
      <c r="BF58" s="244"/>
      <c r="BG58" s="244"/>
      <c r="BH58" s="244"/>
      <c r="BI58" s="244"/>
      <c r="BJ58" s="244"/>
      <c r="BK58" s="244"/>
      <c r="BL58" s="244"/>
      <c r="BM58" s="244"/>
      <c r="BN58" s="244"/>
      <c r="BO58" s="244"/>
      <c r="BP58" s="244"/>
      <c r="BQ58" s="244"/>
      <c r="BR58" s="247"/>
      <c r="BS58" s="244"/>
      <c r="BT58" s="244"/>
      <c r="BU58" s="244"/>
      <c r="BV58" s="244"/>
      <c r="BW58" s="244"/>
      <c r="BX58" s="244"/>
      <c r="BY58" s="505"/>
      <c r="BZ58" s="61">
        <f t="shared" ref="BZ58:BZ63" si="4">COUNTA(T58:BY58)</f>
        <v>0</v>
      </c>
      <c r="CA58" s="259" t="str">
        <f t="shared" si="3"/>
        <v>該当なし</v>
      </c>
    </row>
    <row r="59" spans="1:79" s="61" customFormat="1" ht="14.25">
      <c r="A59" s="1731"/>
      <c r="B59" s="226"/>
      <c r="C59" s="238" t="s">
        <v>308</v>
      </c>
      <c r="D59" s="322" t="s">
        <v>1845</v>
      </c>
      <c r="E59" s="323"/>
      <c r="F59" s="323"/>
      <c r="G59" s="323"/>
      <c r="H59" s="323"/>
      <c r="I59" s="323"/>
      <c r="J59" s="323"/>
      <c r="K59" s="323"/>
      <c r="L59" s="323"/>
      <c r="M59" s="323"/>
      <c r="N59" s="323"/>
      <c r="O59" s="323"/>
      <c r="P59" s="324"/>
      <c r="Q59" s="260" t="s">
        <v>285</v>
      </c>
      <c r="R59" s="644" t="s">
        <v>412</v>
      </c>
      <c r="S59" s="261"/>
      <c r="T59" s="262"/>
      <c r="U59" s="243"/>
      <c r="V59" s="243"/>
      <c r="W59" s="243"/>
      <c r="X59" s="243"/>
      <c r="Y59" s="243"/>
      <c r="Z59" s="243"/>
      <c r="AA59" s="243"/>
      <c r="AB59" s="243"/>
      <c r="AC59" s="243"/>
      <c r="AD59" s="243"/>
      <c r="AE59" s="243"/>
      <c r="AF59" s="243"/>
      <c r="AG59" s="243"/>
      <c r="AH59" s="243"/>
      <c r="AI59" s="247"/>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7"/>
      <c r="BS59" s="243"/>
      <c r="BT59" s="243"/>
      <c r="BU59" s="243"/>
      <c r="BV59" s="243"/>
      <c r="BW59" s="243"/>
      <c r="BX59" s="243"/>
      <c r="BY59" s="498"/>
      <c r="BZ59" s="61">
        <f t="shared" si="4"/>
        <v>0</v>
      </c>
      <c r="CA59" s="259" t="str">
        <f t="shared" si="3"/>
        <v>該当なし</v>
      </c>
    </row>
    <row r="60" spans="1:79" s="61" customFormat="1" ht="25.5" customHeight="1">
      <c r="A60" s="1731"/>
      <c r="B60" s="226"/>
      <c r="C60" s="238" t="s">
        <v>308</v>
      </c>
      <c r="D60" s="1733" t="s">
        <v>298</v>
      </c>
      <c r="E60" s="1734"/>
      <c r="F60" s="1734"/>
      <c r="G60" s="1734"/>
      <c r="H60" s="1734"/>
      <c r="I60" s="1734"/>
      <c r="J60" s="1734"/>
      <c r="K60" s="1734"/>
      <c r="L60" s="1734"/>
      <c r="M60" s="1734"/>
      <c r="N60" s="1734"/>
      <c r="O60" s="1734"/>
      <c r="P60" s="1735"/>
      <c r="Q60" s="260" t="s">
        <v>285</v>
      </c>
      <c r="R60" s="644" t="s">
        <v>562</v>
      </c>
      <c r="S60" s="261"/>
      <c r="T60" s="262"/>
      <c r="U60" s="243"/>
      <c r="V60" s="243"/>
      <c r="W60" s="243"/>
      <c r="X60" s="243"/>
      <c r="Y60" s="243"/>
      <c r="Z60" s="243"/>
      <c r="AA60" s="243"/>
      <c r="AB60" s="243"/>
      <c r="AC60" s="243"/>
      <c r="AD60" s="243"/>
      <c r="AE60" s="243"/>
      <c r="AF60" s="243"/>
      <c r="AG60" s="243"/>
      <c r="AH60" s="243"/>
      <c r="AI60" s="247"/>
      <c r="AJ60" s="243"/>
      <c r="AK60" s="243"/>
      <c r="AL60" s="243"/>
      <c r="AM60" s="243"/>
      <c r="AN60" s="243"/>
      <c r="AO60" s="243"/>
      <c r="AP60" s="243"/>
      <c r="AQ60" s="243"/>
      <c r="AR60" s="243"/>
      <c r="AS60" s="243"/>
      <c r="AT60" s="243"/>
      <c r="AU60" s="243"/>
      <c r="AV60" s="243"/>
      <c r="AW60" s="243"/>
      <c r="AX60" s="243"/>
      <c r="AY60" s="243"/>
      <c r="AZ60" s="243"/>
      <c r="BA60" s="243"/>
      <c r="BB60" s="243"/>
      <c r="BC60" s="243"/>
      <c r="BD60" s="243"/>
      <c r="BE60" s="243"/>
      <c r="BF60" s="243"/>
      <c r="BG60" s="243"/>
      <c r="BH60" s="243"/>
      <c r="BI60" s="243"/>
      <c r="BJ60" s="243"/>
      <c r="BK60" s="243"/>
      <c r="BL60" s="243"/>
      <c r="BM60" s="243"/>
      <c r="BN60" s="243"/>
      <c r="BO60" s="243"/>
      <c r="BP60" s="243"/>
      <c r="BQ60" s="243"/>
      <c r="BR60" s="247"/>
      <c r="BS60" s="243"/>
      <c r="BT60" s="243"/>
      <c r="BU60" s="243"/>
      <c r="BV60" s="243"/>
      <c r="BW60" s="243"/>
      <c r="BX60" s="243"/>
      <c r="BY60" s="498"/>
      <c r="BZ60" s="61">
        <f t="shared" si="4"/>
        <v>0</v>
      </c>
      <c r="CA60" s="259" t="str">
        <f t="shared" si="3"/>
        <v>該当なし</v>
      </c>
    </row>
    <row r="61" spans="1:79" s="61" customFormat="1" ht="15.75" customHeight="1">
      <c r="A61" s="1731"/>
      <c r="B61" s="226"/>
      <c r="C61" s="238" t="s">
        <v>308</v>
      </c>
      <c r="D61" s="1733" t="s">
        <v>299</v>
      </c>
      <c r="E61" s="1734"/>
      <c r="F61" s="1734"/>
      <c r="G61" s="1734"/>
      <c r="H61" s="1734"/>
      <c r="I61" s="1734"/>
      <c r="J61" s="1734"/>
      <c r="K61" s="1734"/>
      <c r="L61" s="1734"/>
      <c r="M61" s="1734"/>
      <c r="N61" s="1734"/>
      <c r="O61" s="1734"/>
      <c r="P61" s="1735"/>
      <c r="Q61" s="260" t="s">
        <v>285</v>
      </c>
      <c r="R61" s="644" t="s">
        <v>563</v>
      </c>
      <c r="S61" s="261"/>
      <c r="T61" s="262"/>
      <c r="U61" s="243"/>
      <c r="V61" s="243"/>
      <c r="W61" s="243"/>
      <c r="X61" s="243"/>
      <c r="Y61" s="243"/>
      <c r="Z61" s="243"/>
      <c r="AA61" s="243"/>
      <c r="AB61" s="243"/>
      <c r="AC61" s="243"/>
      <c r="AD61" s="243"/>
      <c r="AE61" s="243"/>
      <c r="AF61" s="243"/>
      <c r="AG61" s="243"/>
      <c r="AH61" s="243"/>
      <c r="AI61" s="247"/>
      <c r="AJ61" s="243"/>
      <c r="AK61" s="243"/>
      <c r="AL61" s="243"/>
      <c r="AM61" s="243"/>
      <c r="AN61" s="243"/>
      <c r="AO61" s="243"/>
      <c r="AP61" s="243"/>
      <c r="AQ61" s="243"/>
      <c r="AR61" s="243"/>
      <c r="AS61" s="243"/>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7"/>
      <c r="BS61" s="243"/>
      <c r="BT61" s="243"/>
      <c r="BU61" s="243"/>
      <c r="BV61" s="243"/>
      <c r="BW61" s="243"/>
      <c r="BX61" s="243"/>
      <c r="BY61" s="498"/>
      <c r="BZ61" s="61">
        <f t="shared" si="4"/>
        <v>0</v>
      </c>
      <c r="CA61" s="259" t="str">
        <f t="shared" si="3"/>
        <v>該当なし</v>
      </c>
    </row>
    <row r="62" spans="1:79" s="61" customFormat="1" ht="14.25">
      <c r="A62" s="1731"/>
      <c r="B62" s="226"/>
      <c r="C62" s="238" t="s">
        <v>308</v>
      </c>
      <c r="D62" s="322" t="s">
        <v>527</v>
      </c>
      <c r="E62" s="323"/>
      <c r="F62" s="323"/>
      <c r="G62" s="323"/>
      <c r="H62" s="323"/>
      <c r="I62" s="323"/>
      <c r="J62" s="323"/>
      <c r="K62" s="323"/>
      <c r="L62" s="323"/>
      <c r="M62" s="323"/>
      <c r="N62" s="323"/>
      <c r="O62" s="323"/>
      <c r="P62" s="324"/>
      <c r="Q62" s="260" t="s">
        <v>285</v>
      </c>
      <c r="R62" s="644" t="s">
        <v>620</v>
      </c>
      <c r="S62" s="261"/>
      <c r="T62" s="262"/>
      <c r="U62" s="243"/>
      <c r="V62" s="243"/>
      <c r="W62" s="243"/>
      <c r="X62" s="243"/>
      <c r="Y62" s="243"/>
      <c r="Z62" s="243"/>
      <c r="AA62" s="243"/>
      <c r="AB62" s="243"/>
      <c r="AC62" s="243"/>
      <c r="AD62" s="243"/>
      <c r="AE62" s="243"/>
      <c r="AF62" s="243"/>
      <c r="AG62" s="243"/>
      <c r="AH62" s="243"/>
      <c r="AI62" s="247"/>
      <c r="AJ62" s="243"/>
      <c r="AK62" s="243"/>
      <c r="AL62" s="243"/>
      <c r="AM62" s="243"/>
      <c r="AN62" s="243"/>
      <c r="AO62" s="243"/>
      <c r="AP62" s="243"/>
      <c r="AQ62" s="243"/>
      <c r="AR62" s="243"/>
      <c r="AS62" s="243"/>
      <c r="AT62" s="243"/>
      <c r="AU62" s="243"/>
      <c r="AV62" s="243"/>
      <c r="AW62" s="243"/>
      <c r="AX62" s="243"/>
      <c r="AY62" s="243"/>
      <c r="AZ62" s="243"/>
      <c r="BA62" s="243"/>
      <c r="BB62" s="243"/>
      <c r="BC62" s="243"/>
      <c r="BD62" s="243"/>
      <c r="BE62" s="243"/>
      <c r="BF62" s="243"/>
      <c r="BG62" s="243"/>
      <c r="BH62" s="243"/>
      <c r="BI62" s="243"/>
      <c r="BJ62" s="243"/>
      <c r="BK62" s="243"/>
      <c r="BL62" s="243"/>
      <c r="BM62" s="243"/>
      <c r="BN62" s="243"/>
      <c r="BO62" s="243"/>
      <c r="BP62" s="243"/>
      <c r="BQ62" s="243"/>
      <c r="BR62" s="247"/>
      <c r="BS62" s="243"/>
      <c r="BT62" s="243"/>
      <c r="BU62" s="243"/>
      <c r="BV62" s="243"/>
      <c r="BW62" s="243"/>
      <c r="BX62" s="243"/>
      <c r="BY62" s="498"/>
      <c r="BZ62" s="61">
        <f t="shared" si="4"/>
        <v>0</v>
      </c>
      <c r="CA62" s="259" t="str">
        <f t="shared" si="3"/>
        <v>該当なし</v>
      </c>
    </row>
    <row r="63" spans="1:79" s="61" customFormat="1" ht="15" thickBot="1">
      <c r="A63" s="1732"/>
      <c r="B63" s="226"/>
      <c r="C63" s="325" t="s">
        <v>308</v>
      </c>
      <c r="D63" s="1742" t="s">
        <v>300</v>
      </c>
      <c r="E63" s="1743"/>
      <c r="F63" s="1743"/>
      <c r="G63" s="1743"/>
      <c r="H63" s="1743"/>
      <c r="I63" s="1743"/>
      <c r="J63" s="1743"/>
      <c r="K63" s="1743"/>
      <c r="L63" s="1743"/>
      <c r="M63" s="1743"/>
      <c r="N63" s="1743"/>
      <c r="O63" s="1743"/>
      <c r="P63" s="1744"/>
      <c r="Q63" s="326" t="s">
        <v>285</v>
      </c>
      <c r="R63" s="644" t="s">
        <v>621</v>
      </c>
      <c r="S63" s="327"/>
      <c r="T63" s="328"/>
      <c r="U63" s="329"/>
      <c r="V63" s="329"/>
      <c r="W63" s="329"/>
      <c r="X63" s="329"/>
      <c r="Y63" s="329"/>
      <c r="Z63" s="329"/>
      <c r="AA63" s="329"/>
      <c r="AB63" s="329"/>
      <c r="AC63" s="329"/>
      <c r="AD63" s="329"/>
      <c r="AE63" s="329"/>
      <c r="AF63" s="329"/>
      <c r="AG63" s="329"/>
      <c r="AH63" s="329"/>
      <c r="AI63" s="330"/>
      <c r="AJ63" s="329"/>
      <c r="AK63" s="329"/>
      <c r="AL63" s="329"/>
      <c r="AM63" s="329"/>
      <c r="AN63" s="329"/>
      <c r="AO63" s="329"/>
      <c r="AP63" s="329"/>
      <c r="AQ63" s="329"/>
      <c r="AR63" s="329"/>
      <c r="AS63" s="329"/>
      <c r="AT63" s="329"/>
      <c r="AU63" s="329"/>
      <c r="AV63" s="329"/>
      <c r="AW63" s="329"/>
      <c r="AX63" s="329"/>
      <c r="AY63" s="329"/>
      <c r="AZ63" s="329"/>
      <c r="BA63" s="329"/>
      <c r="BB63" s="329"/>
      <c r="BC63" s="329"/>
      <c r="BD63" s="329"/>
      <c r="BE63" s="329"/>
      <c r="BF63" s="329"/>
      <c r="BG63" s="329"/>
      <c r="BH63" s="329"/>
      <c r="BI63" s="329"/>
      <c r="BJ63" s="329"/>
      <c r="BK63" s="329"/>
      <c r="BL63" s="329"/>
      <c r="BM63" s="329"/>
      <c r="BN63" s="329"/>
      <c r="BO63" s="329"/>
      <c r="BP63" s="329"/>
      <c r="BQ63" s="329"/>
      <c r="BR63" s="330"/>
      <c r="BS63" s="329"/>
      <c r="BT63" s="329"/>
      <c r="BU63" s="329"/>
      <c r="BV63" s="329"/>
      <c r="BW63" s="329"/>
      <c r="BX63" s="329"/>
      <c r="BY63" s="506"/>
      <c r="BZ63" s="61">
        <f t="shared" si="4"/>
        <v>0</v>
      </c>
      <c r="CA63" s="259" t="str">
        <f t="shared" si="3"/>
        <v>該当なし</v>
      </c>
    </row>
    <row r="64" spans="1:79" s="61" customFormat="1" ht="30" customHeight="1" thickTop="1">
      <c r="A64" s="331"/>
      <c r="B64" s="230"/>
      <c r="C64" s="230"/>
      <c r="D64" s="230"/>
      <c r="E64" s="230"/>
      <c r="F64" s="230"/>
      <c r="G64" s="230"/>
      <c r="H64" s="230"/>
      <c r="I64" s="230"/>
      <c r="J64" s="332"/>
      <c r="K64" s="1745"/>
      <c r="L64" s="1746"/>
      <c r="M64" s="1746"/>
      <c r="N64" s="1746"/>
      <c r="O64" s="1746"/>
      <c r="P64" s="1746"/>
      <c r="Q64" s="1746"/>
      <c r="R64" s="333"/>
      <c r="S64" s="333"/>
      <c r="T64" s="334"/>
      <c r="U64" s="334"/>
      <c r="V64" s="334"/>
      <c r="W64" s="334"/>
      <c r="X64" s="334"/>
      <c r="Y64" s="334"/>
      <c r="Z64" s="334"/>
      <c r="AA64" s="334"/>
      <c r="AB64" s="334"/>
      <c r="AC64" s="334"/>
      <c r="AD64" s="334"/>
      <c r="AE64" s="334"/>
      <c r="AF64" s="334"/>
      <c r="AG64" s="334"/>
      <c r="AH64" s="333"/>
      <c r="AI64" s="333"/>
      <c r="AJ64" s="333"/>
      <c r="AK64" s="333"/>
      <c r="AL64" s="333"/>
      <c r="AM64" s="333"/>
      <c r="AN64" s="333"/>
      <c r="AO64" s="333"/>
      <c r="AP64" s="333"/>
      <c r="AQ64" s="333"/>
      <c r="AR64" s="333"/>
      <c r="AS64" s="333"/>
      <c r="AT64" s="333"/>
      <c r="AU64" s="333"/>
      <c r="AV64" s="333"/>
      <c r="AW64" s="333"/>
      <c r="AX64" s="333"/>
      <c r="AY64" s="333"/>
      <c r="AZ64" s="333"/>
      <c r="BA64" s="333"/>
      <c r="BB64" s="333"/>
      <c r="BC64" s="333"/>
      <c r="BD64" s="333"/>
      <c r="BE64" s="333"/>
      <c r="BF64" s="333"/>
      <c r="BG64" s="333"/>
      <c r="BH64" s="333"/>
      <c r="BI64" s="333"/>
      <c r="BJ64" s="333"/>
      <c r="BK64" s="333"/>
      <c r="BL64" s="333"/>
      <c r="BM64" s="333"/>
      <c r="BN64" s="333"/>
      <c r="BO64" s="334"/>
      <c r="BP64" s="333"/>
      <c r="BQ64" s="333"/>
      <c r="BR64" s="333"/>
      <c r="BS64" s="333"/>
      <c r="BT64" s="333"/>
      <c r="BV64" s="333"/>
      <c r="BW64" s="333"/>
      <c r="BX64" s="333"/>
      <c r="BY64" s="335"/>
    </row>
    <row r="65" spans="1:77" s="61" customFormat="1" ht="14.25">
      <c r="A65" s="1727" t="s">
        <v>301</v>
      </c>
      <c r="B65" s="1728"/>
      <c r="C65" s="1729"/>
      <c r="D65" s="336" t="s">
        <v>302</v>
      </c>
      <c r="E65" s="337"/>
      <c r="F65" s="337"/>
      <c r="G65" s="337"/>
      <c r="H65" s="337"/>
      <c r="I65" s="337"/>
      <c r="J65" s="338"/>
      <c r="K65" s="1721"/>
      <c r="L65" s="1722"/>
      <c r="M65" s="1722"/>
      <c r="N65" s="1722"/>
      <c r="O65" s="1722"/>
      <c r="P65" s="1722"/>
      <c r="Q65" s="1722"/>
      <c r="R65" s="339"/>
      <c r="S65" s="339"/>
      <c r="T65" s="339"/>
      <c r="U65" s="339"/>
      <c r="V65" s="339"/>
      <c r="W65" s="339"/>
      <c r="X65" s="339"/>
      <c r="Y65" s="339"/>
      <c r="Z65" s="339"/>
      <c r="AA65" s="339"/>
      <c r="AB65" s="339"/>
      <c r="AC65" s="339"/>
      <c r="AD65" s="339"/>
      <c r="AE65" s="339"/>
      <c r="AF65" s="339"/>
      <c r="AG65" s="339"/>
      <c r="AH65" s="339"/>
      <c r="AI65" s="339"/>
      <c r="AJ65" s="339"/>
      <c r="AK65" s="339"/>
      <c r="AL65" s="339"/>
      <c r="AM65" s="339"/>
      <c r="AN65" s="339"/>
      <c r="AO65" s="339"/>
      <c r="AP65" s="339"/>
      <c r="AQ65" s="339"/>
      <c r="AR65" s="339"/>
      <c r="AS65" s="339"/>
      <c r="AT65" s="339"/>
      <c r="AU65" s="339"/>
      <c r="AV65" s="339"/>
      <c r="AW65" s="339"/>
      <c r="AX65" s="339"/>
      <c r="AY65" s="339"/>
      <c r="AZ65" s="339"/>
      <c r="BA65" s="339"/>
      <c r="BB65" s="339"/>
      <c r="BC65" s="339"/>
      <c r="BD65" s="339"/>
      <c r="BE65" s="339"/>
      <c r="BF65" s="339"/>
      <c r="BG65" s="339"/>
      <c r="BH65" s="339"/>
      <c r="BI65" s="339"/>
      <c r="BJ65" s="339"/>
      <c r="BK65" s="339"/>
      <c r="BL65" s="339"/>
      <c r="BM65" s="339"/>
      <c r="BN65" s="339"/>
      <c r="BO65" s="339"/>
      <c r="BP65" s="339"/>
      <c r="BQ65" s="339"/>
      <c r="BR65" s="339"/>
      <c r="BS65" s="339"/>
      <c r="BT65" s="339"/>
      <c r="BV65" s="339"/>
      <c r="BW65" s="339"/>
      <c r="BX65" s="339"/>
      <c r="BY65" s="340"/>
    </row>
    <row r="66" spans="1:77" s="61" customFormat="1" ht="14.25">
      <c r="A66" s="1709"/>
      <c r="B66" s="1710"/>
      <c r="C66" s="1711"/>
      <c r="D66" s="1715" t="s">
        <v>303</v>
      </c>
      <c r="E66" s="1711"/>
      <c r="F66" s="341" t="s">
        <v>304</v>
      </c>
      <c r="G66" s="341"/>
      <c r="H66" s="341"/>
      <c r="I66" s="1719">
        <f>SUMIF($Q$10:$Q$63,"N",$BZ$10:$BZ$63)</f>
        <v>50</v>
      </c>
      <c r="J66" s="1720"/>
      <c r="K66" s="1721"/>
      <c r="L66" s="1722"/>
      <c r="M66" s="1722"/>
      <c r="N66" s="1722"/>
      <c r="O66" s="1722"/>
      <c r="P66" s="1722"/>
      <c r="Q66" s="1722"/>
      <c r="R66" s="339"/>
      <c r="S66" s="339"/>
      <c r="T66" s="1741"/>
      <c r="U66" s="1741"/>
      <c r="V66" s="1741"/>
      <c r="W66" s="1741"/>
      <c r="X66" s="1741"/>
      <c r="Y66" s="1741"/>
      <c r="Z66" s="1741"/>
      <c r="AA66" s="1741"/>
      <c r="AB66" s="1741"/>
      <c r="AC66" s="1741"/>
      <c r="AD66" s="342"/>
      <c r="AE66" s="342"/>
      <c r="AF66" s="1741"/>
      <c r="AG66" s="342"/>
      <c r="AH66" s="1741"/>
      <c r="AI66" s="1741"/>
      <c r="AJ66" s="342"/>
      <c r="AK66" s="342"/>
      <c r="AL66" s="342"/>
      <c r="AM66" s="342"/>
      <c r="AN66" s="342"/>
      <c r="AO66" s="342"/>
      <c r="AP66" s="342"/>
      <c r="AQ66" s="342"/>
      <c r="AR66" s="342"/>
      <c r="AS66" s="342"/>
      <c r="AT66" s="342"/>
      <c r="AU66" s="342"/>
      <c r="AV66" s="342"/>
      <c r="AW66" s="342"/>
      <c r="AX66" s="342"/>
      <c r="AY66" s="342"/>
      <c r="AZ66" s="342"/>
      <c r="BA66" s="342"/>
      <c r="BB66" s="342"/>
      <c r="BC66" s="342"/>
      <c r="BD66" s="342"/>
      <c r="BE66" s="342"/>
      <c r="BF66" s="342"/>
      <c r="BG66" s="342"/>
      <c r="BH66" s="342"/>
      <c r="BI66" s="342"/>
      <c r="BJ66" s="342"/>
      <c r="BK66" s="342"/>
      <c r="BL66" s="342"/>
      <c r="BM66" s="342"/>
      <c r="BN66" s="342"/>
      <c r="BO66" s="1741"/>
      <c r="BP66" s="1741"/>
      <c r="BQ66" s="342"/>
      <c r="BR66" s="342"/>
      <c r="BS66" s="342"/>
      <c r="BT66" s="1741"/>
      <c r="BV66" s="1741"/>
      <c r="BW66" s="342"/>
      <c r="BX66" s="342"/>
      <c r="BY66" s="1747"/>
    </row>
    <row r="67" spans="1:77" s="61" customFormat="1">
      <c r="A67" s="1712"/>
      <c r="B67" s="1713"/>
      <c r="C67" s="1714"/>
      <c r="D67" s="1716"/>
      <c r="E67" s="1714"/>
      <c r="F67" s="245" t="s">
        <v>305</v>
      </c>
      <c r="G67" s="246"/>
      <c r="H67" s="246"/>
      <c r="I67" s="1719">
        <f>SUMIF($Q$10:$Q$63,"E",$BZ$10:$BZ$63)</f>
        <v>25</v>
      </c>
      <c r="J67" s="1720"/>
      <c r="K67" s="1721"/>
      <c r="L67" s="1722"/>
      <c r="M67" s="1722"/>
      <c r="N67" s="1722"/>
      <c r="O67" s="1722"/>
      <c r="P67" s="1722"/>
      <c r="Q67" s="1722"/>
      <c r="R67" s="343"/>
      <c r="S67" s="343"/>
      <c r="T67" s="1741"/>
      <c r="U67" s="1741"/>
      <c r="V67" s="1741"/>
      <c r="W67" s="1741"/>
      <c r="X67" s="1741"/>
      <c r="Y67" s="1741"/>
      <c r="Z67" s="1741"/>
      <c r="AA67" s="1741"/>
      <c r="AB67" s="1741"/>
      <c r="AC67" s="1741"/>
      <c r="AD67" s="342"/>
      <c r="AE67" s="342"/>
      <c r="AF67" s="1741"/>
      <c r="AG67" s="342"/>
      <c r="AH67" s="1741"/>
      <c r="AI67" s="1741"/>
      <c r="AJ67" s="342"/>
      <c r="AK67" s="342"/>
      <c r="AL67" s="342"/>
      <c r="AM67" s="342"/>
      <c r="AN67" s="342"/>
      <c r="AO67" s="342"/>
      <c r="AP67" s="342"/>
      <c r="AQ67" s="342"/>
      <c r="AR67" s="342"/>
      <c r="AS67" s="342"/>
      <c r="AT67" s="342"/>
      <c r="AU67" s="342"/>
      <c r="AV67" s="342"/>
      <c r="AW67" s="342"/>
      <c r="AX67" s="342"/>
      <c r="AY67" s="342"/>
      <c r="AZ67" s="342"/>
      <c r="BA67" s="342"/>
      <c r="BB67" s="342"/>
      <c r="BC67" s="342"/>
      <c r="BD67" s="342"/>
      <c r="BE67" s="342"/>
      <c r="BF67" s="342"/>
      <c r="BG67" s="342"/>
      <c r="BH67" s="342"/>
      <c r="BI67" s="342"/>
      <c r="BJ67" s="342"/>
      <c r="BK67" s="342"/>
      <c r="BL67" s="342"/>
      <c r="BM67" s="342"/>
      <c r="BN67" s="342"/>
      <c r="BO67" s="1741"/>
      <c r="BP67" s="1741"/>
      <c r="BQ67" s="342"/>
      <c r="BR67" s="342"/>
      <c r="BS67" s="342"/>
      <c r="BT67" s="1741"/>
      <c r="BV67" s="1741"/>
      <c r="BW67" s="342"/>
      <c r="BX67" s="342"/>
      <c r="BY67" s="1747"/>
    </row>
    <row r="68" spans="1:77" s="61" customFormat="1">
      <c r="A68" s="1712"/>
      <c r="B68" s="1713"/>
      <c r="C68" s="1714"/>
      <c r="D68" s="1716"/>
      <c r="E68" s="1714"/>
      <c r="F68" s="245" t="s">
        <v>306</v>
      </c>
      <c r="G68" s="246"/>
      <c r="H68" s="344"/>
      <c r="I68" s="1719">
        <f>SUMIF($Q$10:$Q$63,"L",$BZ$10:$BZ$63)</f>
        <v>10</v>
      </c>
      <c r="J68" s="1720"/>
      <c r="K68" s="345"/>
      <c r="L68" s="343"/>
      <c r="M68" s="343"/>
      <c r="N68" s="343"/>
      <c r="O68" s="343"/>
      <c r="P68" s="343"/>
      <c r="Q68" s="343"/>
      <c r="R68" s="343"/>
      <c r="S68" s="343"/>
      <c r="T68" s="342"/>
      <c r="U68" s="342"/>
      <c r="V68" s="342"/>
      <c r="W68" s="342"/>
      <c r="X68" s="342"/>
      <c r="Y68" s="342"/>
      <c r="Z68" s="342"/>
      <c r="AA68" s="342"/>
      <c r="AB68" s="342"/>
      <c r="AC68" s="342"/>
      <c r="AD68" s="342"/>
      <c r="AE68" s="342"/>
      <c r="AF68" s="342"/>
      <c r="AG68" s="342"/>
      <c r="AH68" s="342"/>
      <c r="AI68" s="342"/>
      <c r="AJ68" s="342"/>
      <c r="AK68" s="342"/>
      <c r="AL68" s="342"/>
      <c r="AM68" s="342"/>
      <c r="AN68" s="342"/>
      <c r="AO68" s="342"/>
      <c r="AP68" s="342"/>
      <c r="AQ68" s="342"/>
      <c r="AR68" s="342"/>
      <c r="AS68" s="342"/>
      <c r="AT68" s="342"/>
      <c r="AU68" s="342"/>
      <c r="AV68" s="342"/>
      <c r="AW68" s="342"/>
      <c r="AX68" s="342"/>
      <c r="AY68" s="342"/>
      <c r="AZ68" s="342"/>
      <c r="BA68" s="342"/>
      <c r="BB68" s="342"/>
      <c r="BC68" s="342"/>
      <c r="BD68" s="342"/>
      <c r="BE68" s="342"/>
      <c r="BF68" s="342"/>
      <c r="BG68" s="342"/>
      <c r="BH68" s="342"/>
      <c r="BI68" s="342"/>
      <c r="BJ68" s="342"/>
      <c r="BK68" s="342"/>
      <c r="BL68" s="342"/>
      <c r="BM68" s="342"/>
      <c r="BN68" s="342"/>
      <c r="BO68" s="342"/>
      <c r="BP68" s="342"/>
      <c r="BQ68" s="342"/>
      <c r="BR68" s="342"/>
      <c r="BS68" s="342"/>
      <c r="BT68" s="342"/>
      <c r="BV68" s="342"/>
      <c r="BW68" s="342"/>
      <c r="BX68" s="342"/>
      <c r="BY68" s="346"/>
    </row>
    <row r="69" spans="1:77" s="61" customFormat="1" ht="14.25">
      <c r="A69" s="1712"/>
      <c r="B69" s="1713"/>
      <c r="C69" s="1714"/>
      <c r="D69" s="1717"/>
      <c r="E69" s="1718"/>
      <c r="F69" s="208" t="s">
        <v>529</v>
      </c>
      <c r="I69" s="1719">
        <f>SUMIF($Q$10:$Q$63,"I",$BZ$10:$BZ$63)</f>
        <v>2</v>
      </c>
      <c r="J69" s="1720"/>
      <c r="K69" s="1721"/>
      <c r="L69" s="1722"/>
      <c r="M69" s="1722"/>
      <c r="N69" s="1722"/>
      <c r="O69" s="1722"/>
      <c r="P69" s="1722"/>
      <c r="Q69" s="1722"/>
      <c r="R69" s="339"/>
      <c r="S69" s="339"/>
      <c r="T69" s="1741"/>
      <c r="U69" s="1741"/>
      <c r="V69" s="1741"/>
      <c r="W69" s="1741"/>
      <c r="X69" s="1741"/>
      <c r="Y69" s="1741"/>
      <c r="Z69" s="1741"/>
      <c r="AA69" s="1741"/>
      <c r="AB69" s="1741"/>
      <c r="AC69" s="1741"/>
      <c r="AD69" s="342"/>
      <c r="AE69" s="342"/>
      <c r="AF69" s="1741"/>
      <c r="AG69" s="342"/>
      <c r="AH69" s="1741"/>
      <c r="AI69" s="1741"/>
      <c r="AJ69" s="342"/>
      <c r="AK69" s="342"/>
      <c r="AL69" s="342"/>
      <c r="AM69" s="342"/>
      <c r="AN69" s="342"/>
      <c r="AO69" s="342"/>
      <c r="AP69" s="342"/>
      <c r="AQ69" s="342"/>
      <c r="AR69" s="342"/>
      <c r="AS69" s="342"/>
      <c r="AT69" s="342"/>
      <c r="AU69" s="342"/>
      <c r="AV69" s="342"/>
      <c r="AW69" s="342"/>
      <c r="AX69" s="342"/>
      <c r="AY69" s="342"/>
      <c r="AZ69" s="342"/>
      <c r="BA69" s="342"/>
      <c r="BB69" s="342"/>
      <c r="BC69" s="342"/>
      <c r="BD69" s="342"/>
      <c r="BE69" s="342"/>
      <c r="BF69" s="342"/>
      <c r="BG69" s="342"/>
      <c r="BH69" s="342"/>
      <c r="BI69" s="342"/>
      <c r="BJ69" s="342"/>
      <c r="BK69" s="342"/>
      <c r="BL69" s="342"/>
      <c r="BM69" s="342"/>
      <c r="BN69" s="342"/>
      <c r="BO69" s="1741"/>
      <c r="BP69" s="1741"/>
      <c r="BQ69" s="342"/>
      <c r="BR69" s="342"/>
      <c r="BS69" s="342"/>
      <c r="BT69" s="1741"/>
      <c r="BV69" s="1741"/>
      <c r="BW69" s="342"/>
      <c r="BX69" s="342"/>
      <c r="BY69" s="1747"/>
    </row>
    <row r="70" spans="1:77" s="61" customFormat="1">
      <c r="A70" s="1712"/>
      <c r="B70" s="1713"/>
      <c r="C70" s="1714"/>
      <c r="D70" s="322"/>
      <c r="E70" s="341"/>
      <c r="F70" s="341" t="s">
        <v>307</v>
      </c>
      <c r="G70" s="341"/>
      <c r="H70" s="341"/>
      <c r="I70" s="1723">
        <f>SUM(I66:J69)</f>
        <v>87</v>
      </c>
      <c r="J70" s="1724"/>
      <c r="K70" s="1725"/>
      <c r="L70" s="1726"/>
      <c r="M70" s="1726"/>
      <c r="N70" s="1726"/>
      <c r="O70" s="1726"/>
      <c r="P70" s="1726"/>
      <c r="Q70" s="1726"/>
      <c r="R70" s="347"/>
      <c r="S70" s="347"/>
      <c r="T70" s="1749"/>
      <c r="U70" s="1749"/>
      <c r="V70" s="1749"/>
      <c r="W70" s="1749"/>
      <c r="X70" s="1749"/>
      <c r="Y70" s="1749"/>
      <c r="Z70" s="1749"/>
      <c r="AA70" s="1749"/>
      <c r="AB70" s="1749"/>
      <c r="AC70" s="1749"/>
      <c r="AD70" s="348"/>
      <c r="AE70" s="348"/>
      <c r="AF70" s="1749"/>
      <c r="AG70" s="348"/>
      <c r="AH70" s="1749"/>
      <c r="AI70" s="1749"/>
      <c r="AJ70" s="348"/>
      <c r="AK70" s="348"/>
      <c r="AL70" s="348"/>
      <c r="AM70" s="348"/>
      <c r="AN70" s="348"/>
      <c r="AO70" s="348"/>
      <c r="AP70" s="348"/>
      <c r="AQ70" s="348"/>
      <c r="AR70" s="348"/>
      <c r="AS70" s="348"/>
      <c r="AT70" s="348"/>
      <c r="AU70" s="348"/>
      <c r="AV70" s="348"/>
      <c r="AW70" s="348"/>
      <c r="AX70" s="348"/>
      <c r="AY70" s="348"/>
      <c r="AZ70" s="348"/>
      <c r="BA70" s="348"/>
      <c r="BB70" s="348"/>
      <c r="BC70" s="348"/>
      <c r="BD70" s="348"/>
      <c r="BE70" s="348"/>
      <c r="BF70" s="348"/>
      <c r="BG70" s="348"/>
      <c r="BH70" s="348"/>
      <c r="BI70" s="348"/>
      <c r="BJ70" s="348"/>
      <c r="BK70" s="348"/>
      <c r="BL70" s="348"/>
      <c r="BM70" s="348"/>
      <c r="BN70" s="348"/>
      <c r="BO70" s="1749"/>
      <c r="BP70" s="1749"/>
      <c r="BQ70" s="348"/>
      <c r="BR70" s="348"/>
      <c r="BS70" s="348"/>
      <c r="BT70" s="1749"/>
      <c r="BV70" s="1749"/>
      <c r="BW70" s="348"/>
      <c r="BX70" s="348"/>
      <c r="BY70" s="1748"/>
    </row>
    <row r="71" spans="1:77" s="61" customFormat="1" ht="14.25">
      <c r="A71" s="349"/>
      <c r="B71" s="11"/>
      <c r="J71" s="11"/>
      <c r="K71" s="11"/>
      <c r="L71" s="11"/>
      <c r="M71" s="219"/>
      <c r="N71" s="219"/>
      <c r="O71" s="219"/>
      <c r="P71" s="219"/>
      <c r="Q71" s="219"/>
      <c r="R71" s="219"/>
      <c r="S71" s="219"/>
      <c r="T71" s="219"/>
      <c r="U71" s="219"/>
      <c r="V71" s="219"/>
      <c r="W71" s="219"/>
      <c r="X71" s="219"/>
      <c r="Y71" s="219"/>
      <c r="Z71" s="219"/>
      <c r="AA71" s="219"/>
      <c r="AB71" s="219"/>
      <c r="AC71" s="219"/>
      <c r="AD71" s="219"/>
      <c r="AE71" s="219"/>
      <c r="AF71" s="219"/>
      <c r="AG71" s="219"/>
      <c r="AH71" s="219"/>
      <c r="AI71" s="219"/>
      <c r="AJ71" s="219"/>
      <c r="AK71" s="219"/>
      <c r="AL71" s="219"/>
      <c r="AM71" s="219"/>
      <c r="AN71" s="219"/>
      <c r="AO71" s="219"/>
      <c r="AP71" s="219"/>
      <c r="AQ71" s="219"/>
      <c r="AR71" s="219"/>
      <c r="AS71" s="219"/>
      <c r="AT71" s="219"/>
      <c r="AU71" s="219"/>
      <c r="AV71" s="219"/>
      <c r="AW71" s="219"/>
      <c r="AX71" s="219"/>
      <c r="AY71" s="219"/>
      <c r="AZ71" s="219"/>
      <c r="BA71" s="219"/>
      <c r="BB71" s="219"/>
      <c r="BC71" s="219"/>
      <c r="BD71" s="219"/>
      <c r="BE71" s="219"/>
      <c r="BF71" s="219"/>
      <c r="BG71" s="219"/>
      <c r="BH71" s="219"/>
      <c r="BI71" s="219"/>
      <c r="BJ71" s="219"/>
      <c r="BK71" s="219"/>
      <c r="BL71" s="219"/>
      <c r="BM71" s="219"/>
      <c r="BN71" s="219"/>
      <c r="BO71" s="219"/>
      <c r="BP71" s="219"/>
      <c r="BQ71" s="219"/>
      <c r="BR71" s="219"/>
      <c r="BS71" s="219"/>
      <c r="BT71" s="219"/>
    </row>
    <row r="72" spans="1:77">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row>
    <row r="73" spans="1:77">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row>
    <row r="74" spans="1:77">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row>
    <row r="75" spans="1:77">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row>
    <row r="76" spans="1:77">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row>
    <row r="77" spans="1:77">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row>
    <row r="78" spans="1:77">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row>
    <row r="79" spans="1:77">
      <c r="AH79" s="60"/>
      <c r="AI79" s="60"/>
      <c r="AJ79" s="60"/>
      <c r="AK79" s="60"/>
      <c r="AL79" s="60"/>
      <c r="AM79" s="60"/>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c r="BR79" s="60"/>
      <c r="BS79" s="60"/>
      <c r="BT79" s="60"/>
    </row>
    <row r="80" spans="1:77">
      <c r="AH80" s="60"/>
      <c r="AI80" s="60"/>
      <c r="AJ80" s="60"/>
      <c r="AK80" s="60"/>
      <c r="AL80" s="60"/>
      <c r="AM80" s="60"/>
      <c r="AN80" s="60"/>
      <c r="AO80" s="60"/>
      <c r="AP80" s="60"/>
      <c r="AQ80" s="60"/>
      <c r="AR80" s="60"/>
      <c r="AS80" s="60"/>
      <c r="AT80" s="60"/>
      <c r="AU80" s="60"/>
      <c r="AV80" s="60"/>
      <c r="AW80" s="60"/>
      <c r="AX80" s="60"/>
      <c r="AY80" s="60"/>
      <c r="AZ80" s="60"/>
      <c r="BA80" s="60"/>
      <c r="BB80" s="60"/>
      <c r="BC80" s="60"/>
      <c r="BD80" s="60"/>
      <c r="BE80" s="60"/>
      <c r="BF80" s="60"/>
      <c r="BG80" s="60"/>
      <c r="BH80" s="60"/>
      <c r="BI80" s="60"/>
      <c r="BJ80" s="60"/>
      <c r="BK80" s="60"/>
      <c r="BL80" s="60"/>
      <c r="BM80" s="60"/>
      <c r="BN80" s="60"/>
      <c r="BO80" s="60"/>
      <c r="BP80" s="60"/>
      <c r="BQ80" s="60"/>
      <c r="BR80" s="60"/>
      <c r="BS80" s="60"/>
      <c r="BT80" s="60"/>
    </row>
    <row r="81" spans="34:72">
      <c r="AH81" s="60"/>
      <c r="AI81" s="60"/>
      <c r="AJ81" s="60"/>
      <c r="AK81" s="60"/>
      <c r="AL81" s="60"/>
      <c r="AM81" s="60"/>
      <c r="AN81" s="60"/>
      <c r="AO81" s="60"/>
      <c r="AP81" s="60"/>
      <c r="AQ81" s="60"/>
      <c r="AR81" s="60"/>
      <c r="AS81" s="60"/>
      <c r="AT81" s="60"/>
      <c r="AU81" s="60"/>
      <c r="AV81" s="60"/>
      <c r="AW81" s="60"/>
      <c r="AX81" s="60"/>
      <c r="AY81" s="60"/>
      <c r="AZ81" s="60"/>
      <c r="BA81" s="60"/>
      <c r="BB81" s="60"/>
      <c r="BC81" s="60"/>
      <c r="BD81" s="60"/>
      <c r="BE81" s="60"/>
      <c r="BF81" s="60"/>
      <c r="BG81" s="60"/>
      <c r="BH81" s="60"/>
      <c r="BI81" s="60"/>
      <c r="BJ81" s="60"/>
      <c r="BK81" s="60"/>
      <c r="BL81" s="60"/>
      <c r="BM81" s="60"/>
      <c r="BN81" s="60"/>
      <c r="BO81" s="60"/>
      <c r="BP81" s="60"/>
      <c r="BQ81" s="60"/>
      <c r="BR81" s="60"/>
      <c r="BS81" s="60"/>
      <c r="BT81" s="60"/>
    </row>
    <row r="82" spans="34:72">
      <c r="AH82" s="60"/>
      <c r="AI82" s="60"/>
      <c r="AJ82" s="60"/>
      <c r="AK82" s="60"/>
      <c r="AL82" s="60"/>
      <c r="AM82" s="60"/>
      <c r="AN82" s="60"/>
      <c r="AO82" s="60"/>
      <c r="AP82" s="60"/>
      <c r="AQ82" s="60"/>
      <c r="AR82" s="60"/>
      <c r="AS82" s="60"/>
      <c r="AT82" s="60"/>
      <c r="AU82" s="60"/>
      <c r="AV82" s="60"/>
      <c r="AW82" s="60"/>
      <c r="AX82" s="60"/>
      <c r="AY82" s="60"/>
      <c r="AZ82" s="60"/>
      <c r="BA82" s="60"/>
      <c r="BB82" s="60"/>
      <c r="BC82" s="60"/>
      <c r="BD82" s="60"/>
      <c r="BE82" s="60"/>
      <c r="BF82" s="60"/>
      <c r="BG82" s="60"/>
      <c r="BH82" s="60"/>
      <c r="BI82" s="60"/>
      <c r="BJ82" s="60"/>
      <c r="BK82" s="60"/>
      <c r="BL82" s="60"/>
      <c r="BM82" s="60"/>
      <c r="BN82" s="60"/>
      <c r="BO82" s="60"/>
      <c r="BP82" s="60"/>
      <c r="BQ82" s="60"/>
      <c r="BR82" s="60"/>
      <c r="BS82" s="60"/>
      <c r="BT82" s="60"/>
    </row>
    <row r="83" spans="34:72">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row>
    <row r="84" spans="34:72">
      <c r="AH84" s="60"/>
      <c r="AI84" s="60"/>
      <c r="AJ84" s="60"/>
      <c r="AK84" s="60"/>
      <c r="AL84" s="60"/>
      <c r="AM84" s="60"/>
      <c r="AN84" s="60"/>
      <c r="AO84" s="60"/>
      <c r="AP84" s="60"/>
      <c r="AQ84" s="60"/>
      <c r="AR84" s="60"/>
      <c r="AS84" s="60"/>
      <c r="AT84" s="60"/>
      <c r="AU84" s="60"/>
      <c r="AV84" s="60"/>
      <c r="AW84" s="60"/>
      <c r="AX84" s="60"/>
      <c r="AY84" s="60"/>
      <c r="AZ84" s="60"/>
      <c r="BA84" s="60"/>
      <c r="BB84" s="60"/>
      <c r="BC84" s="60"/>
      <c r="BD84" s="60"/>
      <c r="BE84" s="60"/>
      <c r="BF84" s="60"/>
      <c r="BG84" s="60"/>
      <c r="BH84" s="60"/>
      <c r="BI84" s="60"/>
      <c r="BJ84" s="60"/>
      <c r="BK84" s="60"/>
      <c r="BL84" s="60"/>
      <c r="BM84" s="60"/>
      <c r="BN84" s="60"/>
      <c r="BO84" s="60"/>
      <c r="BP84" s="60"/>
      <c r="BQ84" s="60"/>
      <c r="BR84" s="60"/>
      <c r="BS84" s="60"/>
      <c r="BT84" s="60"/>
    </row>
    <row r="85" spans="34:72">
      <c r="AH85" s="60"/>
      <c r="AI85" s="60"/>
      <c r="AJ85" s="60"/>
      <c r="AK85" s="60"/>
      <c r="AL85" s="60"/>
      <c r="AM85" s="60"/>
      <c r="AN85" s="60"/>
      <c r="AO85" s="60"/>
      <c r="AP85" s="60"/>
      <c r="AQ85" s="60"/>
      <c r="AR85" s="60"/>
      <c r="AS85" s="60"/>
      <c r="AT85" s="60"/>
      <c r="AU85" s="60"/>
      <c r="AV85" s="60"/>
      <c r="AW85" s="60"/>
      <c r="AX85" s="60"/>
      <c r="AY85" s="60"/>
      <c r="AZ85" s="60"/>
      <c r="BA85" s="60"/>
      <c r="BB85" s="60"/>
      <c r="BC85" s="60"/>
      <c r="BD85" s="60"/>
      <c r="BE85" s="60"/>
      <c r="BF85" s="60"/>
      <c r="BG85" s="60"/>
      <c r="BH85" s="60"/>
      <c r="BI85" s="60"/>
      <c r="BJ85" s="60"/>
      <c r="BK85" s="60"/>
      <c r="BL85" s="60"/>
      <c r="BM85" s="60"/>
      <c r="BN85" s="60"/>
      <c r="BO85" s="60"/>
      <c r="BP85" s="60"/>
      <c r="BQ85" s="60"/>
      <c r="BR85" s="60"/>
      <c r="BS85" s="60"/>
      <c r="BT85" s="60"/>
    </row>
    <row r="86" spans="34:72">
      <c r="AH86" s="60"/>
      <c r="AI86" s="60"/>
      <c r="AJ86" s="60"/>
      <c r="AK86" s="60"/>
      <c r="AL86" s="60"/>
      <c r="AM86" s="60"/>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c r="BR86" s="60"/>
      <c r="BS86" s="60"/>
      <c r="BT86" s="60"/>
    </row>
    <row r="87" spans="34:72">
      <c r="AH87" s="60"/>
      <c r="AI87" s="60"/>
      <c r="AJ87" s="60"/>
      <c r="AK87" s="60"/>
      <c r="AL87" s="60"/>
      <c r="AM87" s="60"/>
      <c r="AN87" s="60"/>
      <c r="AO87" s="60"/>
      <c r="AP87" s="60"/>
      <c r="AQ87" s="60"/>
      <c r="AR87" s="60"/>
      <c r="AS87" s="60"/>
      <c r="AT87" s="60"/>
      <c r="AU87" s="60"/>
      <c r="AV87" s="60"/>
      <c r="AW87" s="60"/>
      <c r="AX87" s="60"/>
      <c r="AY87" s="60"/>
      <c r="AZ87" s="60"/>
      <c r="BA87" s="60"/>
      <c r="BB87" s="60"/>
      <c r="BC87" s="60"/>
      <c r="BD87" s="60"/>
      <c r="BE87" s="60"/>
      <c r="BF87" s="60"/>
      <c r="BG87" s="60"/>
      <c r="BH87" s="60"/>
      <c r="BI87" s="60"/>
      <c r="BJ87" s="60"/>
      <c r="BK87" s="60"/>
      <c r="BL87" s="60"/>
      <c r="BM87" s="60"/>
      <c r="BN87" s="60"/>
      <c r="BO87" s="60"/>
      <c r="BP87" s="60"/>
      <c r="BQ87" s="60"/>
      <c r="BR87" s="60"/>
      <c r="BS87" s="60"/>
      <c r="BT87" s="60"/>
    </row>
    <row r="88" spans="34:72">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c r="BS88" s="60"/>
      <c r="BT88" s="60"/>
    </row>
    <row r="89" spans="34:72">
      <c r="AH89" s="60"/>
      <c r="AI89" s="60"/>
      <c r="AJ89" s="60"/>
      <c r="AK89" s="60"/>
      <c r="AL89" s="60"/>
      <c r="AM89" s="60"/>
      <c r="AN89" s="60"/>
      <c r="AO89" s="60"/>
      <c r="AP89" s="60"/>
      <c r="AQ89" s="60"/>
      <c r="AR89" s="60"/>
      <c r="AS89" s="60"/>
      <c r="AT89" s="60"/>
      <c r="AU89" s="60"/>
      <c r="AV89" s="60"/>
      <c r="AW89" s="60"/>
      <c r="AX89" s="60"/>
      <c r="AY89" s="60"/>
      <c r="AZ89" s="60"/>
      <c r="BA89" s="60"/>
      <c r="BB89" s="60"/>
      <c r="BC89" s="60"/>
      <c r="BD89" s="60"/>
      <c r="BE89" s="60"/>
      <c r="BF89" s="60"/>
      <c r="BG89" s="60"/>
      <c r="BH89" s="60"/>
      <c r="BI89" s="60"/>
      <c r="BJ89" s="60"/>
      <c r="BK89" s="60"/>
      <c r="BL89" s="60"/>
      <c r="BM89" s="60"/>
      <c r="BN89" s="60"/>
      <c r="BO89" s="60"/>
      <c r="BP89" s="60"/>
      <c r="BQ89" s="60"/>
      <c r="BR89" s="60"/>
      <c r="BS89" s="60"/>
      <c r="BT89" s="60"/>
    </row>
    <row r="90" spans="34:72">
      <c r="AH90" s="60"/>
      <c r="AI90" s="60"/>
      <c r="AJ90" s="60"/>
      <c r="AK90" s="60"/>
      <c r="AL90" s="60"/>
      <c r="AM90" s="60"/>
      <c r="AN90" s="60"/>
      <c r="AO90" s="60"/>
      <c r="AP90" s="60"/>
      <c r="AQ90" s="60"/>
      <c r="AR90" s="60"/>
      <c r="AS90" s="60"/>
      <c r="AT90" s="60"/>
      <c r="AU90" s="60"/>
      <c r="AV90" s="60"/>
      <c r="AW90" s="60"/>
      <c r="AX90" s="60"/>
      <c r="AY90" s="60"/>
      <c r="AZ90" s="60"/>
      <c r="BA90" s="60"/>
      <c r="BB90" s="60"/>
      <c r="BC90" s="60"/>
      <c r="BD90" s="60"/>
      <c r="BE90" s="60"/>
      <c r="BF90" s="60"/>
      <c r="BG90" s="60"/>
      <c r="BH90" s="60"/>
      <c r="BI90" s="60"/>
      <c r="BJ90" s="60"/>
      <c r="BK90" s="60"/>
      <c r="BL90" s="60"/>
      <c r="BM90" s="60"/>
      <c r="BN90" s="60"/>
      <c r="BO90" s="60"/>
      <c r="BP90" s="60"/>
      <c r="BQ90" s="60"/>
      <c r="BR90" s="60"/>
      <c r="BS90" s="60"/>
      <c r="BT90" s="60"/>
    </row>
    <row r="91" spans="34:72">
      <c r="AH91" s="60"/>
      <c r="AI91" s="60"/>
      <c r="AJ91" s="60"/>
      <c r="AK91" s="60"/>
      <c r="AL91" s="60"/>
      <c r="AM91" s="60"/>
      <c r="AN91" s="60"/>
      <c r="AO91" s="60"/>
      <c r="AP91" s="60"/>
      <c r="AQ91" s="60"/>
      <c r="AR91" s="60"/>
      <c r="AS91" s="60"/>
      <c r="AT91" s="60"/>
      <c r="AU91" s="60"/>
      <c r="AV91" s="60"/>
      <c r="AW91" s="60"/>
      <c r="AX91" s="60"/>
      <c r="AY91" s="60"/>
      <c r="AZ91" s="60"/>
      <c r="BA91" s="60"/>
      <c r="BB91" s="60"/>
      <c r="BC91" s="60"/>
      <c r="BD91" s="60"/>
      <c r="BE91" s="60"/>
      <c r="BF91" s="60"/>
      <c r="BG91" s="60"/>
      <c r="BH91" s="60"/>
      <c r="BI91" s="60"/>
      <c r="BJ91" s="60"/>
      <c r="BK91" s="60"/>
      <c r="BL91" s="60"/>
      <c r="BM91" s="60"/>
      <c r="BN91" s="60"/>
      <c r="BO91" s="60"/>
      <c r="BP91" s="60"/>
      <c r="BQ91" s="60"/>
      <c r="BR91" s="60"/>
      <c r="BS91" s="60"/>
      <c r="BT91" s="60"/>
    </row>
    <row r="92" spans="34:72">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c r="BR92" s="60"/>
      <c r="BS92" s="60"/>
      <c r="BT92" s="60"/>
    </row>
    <row r="93" spans="34:72">
      <c r="AH93" s="60"/>
      <c r="AI93" s="60"/>
      <c r="AJ93" s="60"/>
      <c r="AK93" s="60"/>
      <c r="AL93" s="60"/>
      <c r="AM93" s="60"/>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c r="BR93" s="60"/>
      <c r="BS93" s="60"/>
      <c r="BT93" s="60"/>
    </row>
    <row r="94" spans="34:72">
      <c r="AH94" s="60"/>
      <c r="AI94" s="60"/>
      <c r="AJ94" s="60"/>
      <c r="AK94" s="60"/>
      <c r="AL94" s="60"/>
      <c r="AM94" s="60"/>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60"/>
      <c r="BM94" s="60"/>
      <c r="BN94" s="60"/>
      <c r="BO94" s="60"/>
      <c r="BP94" s="60"/>
      <c r="BQ94" s="60"/>
      <c r="BR94" s="60"/>
      <c r="BS94" s="60"/>
      <c r="BT94" s="60"/>
    </row>
    <row r="95" spans="34:72">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c r="BR95" s="60"/>
      <c r="BS95" s="60"/>
      <c r="BT95" s="60"/>
    </row>
    <row r="96" spans="34:72">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row>
    <row r="97" spans="34:72">
      <c r="AH97" s="60"/>
      <c r="AI97" s="60"/>
      <c r="AJ97" s="60"/>
      <c r="AK97" s="60"/>
      <c r="AL97" s="60"/>
      <c r="AM97" s="60"/>
      <c r="AN97" s="60"/>
      <c r="AO97" s="60"/>
      <c r="AP97" s="60"/>
      <c r="AQ97" s="60"/>
      <c r="AR97" s="60"/>
      <c r="AS97" s="60"/>
      <c r="AT97" s="60"/>
      <c r="AU97" s="60"/>
      <c r="AV97" s="60"/>
      <c r="AW97" s="60"/>
      <c r="AX97" s="60"/>
      <c r="AY97" s="60"/>
      <c r="AZ97" s="60"/>
      <c r="BA97" s="60"/>
      <c r="BB97" s="60"/>
      <c r="BC97" s="60"/>
      <c r="BD97" s="60"/>
      <c r="BE97" s="60"/>
      <c r="BF97" s="60"/>
      <c r="BG97" s="60"/>
      <c r="BH97" s="60"/>
      <c r="BI97" s="60"/>
      <c r="BJ97" s="60"/>
      <c r="BK97" s="60"/>
      <c r="BL97" s="60"/>
      <c r="BM97" s="60"/>
      <c r="BN97" s="60"/>
      <c r="BO97" s="60"/>
      <c r="BP97" s="60"/>
      <c r="BQ97" s="60"/>
      <c r="BR97" s="60"/>
      <c r="BS97" s="60"/>
      <c r="BT97" s="60"/>
    </row>
    <row r="98" spans="34:72">
      <c r="AH98" s="60"/>
      <c r="AI98" s="60"/>
      <c r="AJ98" s="60"/>
      <c r="AK98" s="60"/>
      <c r="AL98" s="60"/>
      <c r="AM98" s="60"/>
      <c r="AN98" s="60"/>
      <c r="AO98" s="60"/>
      <c r="AP98" s="60"/>
      <c r="AQ98" s="60"/>
      <c r="AR98" s="60"/>
      <c r="AS98" s="60"/>
      <c r="AT98" s="60"/>
      <c r="AU98" s="60"/>
      <c r="AV98" s="60"/>
      <c r="AW98" s="60"/>
      <c r="AX98" s="60"/>
      <c r="AY98" s="60"/>
      <c r="AZ98" s="60"/>
      <c r="BA98" s="60"/>
      <c r="BB98" s="60"/>
      <c r="BC98" s="60"/>
      <c r="BD98" s="60"/>
      <c r="BE98" s="60"/>
      <c r="BF98" s="60"/>
      <c r="BG98" s="60"/>
      <c r="BH98" s="60"/>
      <c r="BI98" s="60"/>
      <c r="BJ98" s="60"/>
      <c r="BK98" s="60"/>
      <c r="BL98" s="60"/>
      <c r="BM98" s="60"/>
      <c r="BN98" s="60"/>
      <c r="BO98" s="60"/>
      <c r="BP98" s="60"/>
      <c r="BQ98" s="60"/>
      <c r="BR98" s="60"/>
      <c r="BS98" s="60"/>
      <c r="BT98" s="60"/>
    </row>
    <row r="99" spans="34:72">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row>
    <row r="100" spans="34:72">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c r="BR100" s="60"/>
      <c r="BS100" s="60"/>
      <c r="BT100" s="60"/>
    </row>
    <row r="101" spans="34:72">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row>
  </sheetData>
  <mergeCells count="91">
    <mergeCell ref="Y66:Y67"/>
    <mergeCell ref="T69:T70"/>
    <mergeCell ref="U69:U70"/>
    <mergeCell ref="BT69:BT70"/>
    <mergeCell ref="BV69:BV70"/>
    <mergeCell ref="W69:W70"/>
    <mergeCell ref="X69:X70"/>
    <mergeCell ref="Y69:Y70"/>
    <mergeCell ref="Z69:Z70"/>
    <mergeCell ref="AA69:AA70"/>
    <mergeCell ref="V69:V70"/>
    <mergeCell ref="AB69:AB70"/>
    <mergeCell ref="BV66:BV67"/>
    <mergeCell ref="T66:T67"/>
    <mergeCell ref="U66:U67"/>
    <mergeCell ref="V66:V67"/>
    <mergeCell ref="BY66:BY67"/>
    <mergeCell ref="Z66:Z67"/>
    <mergeCell ref="AA66:AA67"/>
    <mergeCell ref="AB66:AB67"/>
    <mergeCell ref="AC66:AC67"/>
    <mergeCell ref="AF66:AF67"/>
    <mergeCell ref="AH66:AH67"/>
    <mergeCell ref="AI66:AI67"/>
    <mergeCell ref="BP66:BP67"/>
    <mergeCell ref="BT66:BT67"/>
    <mergeCell ref="BO66:BO67"/>
    <mergeCell ref="BY69:BY70"/>
    <mergeCell ref="AC69:AC70"/>
    <mergeCell ref="AF69:AF70"/>
    <mergeCell ref="AH69:AH70"/>
    <mergeCell ref="AI69:AI70"/>
    <mergeCell ref="BP69:BP70"/>
    <mergeCell ref="BO69:BO70"/>
    <mergeCell ref="W66:W67"/>
    <mergeCell ref="X66:X67"/>
    <mergeCell ref="D61:P61"/>
    <mergeCell ref="D63:P63"/>
    <mergeCell ref="K64:Q64"/>
    <mergeCell ref="A65:C65"/>
    <mergeCell ref="K65:Q65"/>
    <mergeCell ref="A8:A63"/>
    <mergeCell ref="D10:P10"/>
    <mergeCell ref="D13:P13"/>
    <mergeCell ref="D14:P14"/>
    <mergeCell ref="D15:P15"/>
    <mergeCell ref="E18:P18"/>
    <mergeCell ref="E19:P19"/>
    <mergeCell ref="E21:P21"/>
    <mergeCell ref="E22:P22"/>
    <mergeCell ref="D60:P60"/>
    <mergeCell ref="E41:P41"/>
    <mergeCell ref="E53:P53"/>
    <mergeCell ref="C55:P55"/>
    <mergeCell ref="C56:P56"/>
    <mergeCell ref="A66:C70"/>
    <mergeCell ref="D66:E69"/>
    <mergeCell ref="I66:J66"/>
    <mergeCell ref="K66:Q67"/>
    <mergeCell ref="I67:J67"/>
    <mergeCell ref="I70:J70"/>
    <mergeCell ref="I68:J68"/>
    <mergeCell ref="I69:J69"/>
    <mergeCell ref="K69:Q70"/>
    <mergeCell ref="X1:Z1"/>
    <mergeCell ref="O1:Q1"/>
    <mergeCell ref="D4:P5"/>
    <mergeCell ref="E42:P42"/>
    <mergeCell ref="D58:P58"/>
    <mergeCell ref="E40:P40"/>
    <mergeCell ref="E23:P23"/>
    <mergeCell ref="E25:P25"/>
    <mergeCell ref="E26:P26"/>
    <mergeCell ref="E27:P27"/>
    <mergeCell ref="D29:P29"/>
    <mergeCell ref="D30:P30"/>
    <mergeCell ref="D31:P31"/>
    <mergeCell ref="D32:P32"/>
    <mergeCell ref="D33:P33"/>
    <mergeCell ref="E38:P38"/>
    <mergeCell ref="E52:P52"/>
    <mergeCell ref="E50:P50"/>
    <mergeCell ref="E49:P49"/>
    <mergeCell ref="D11:P11"/>
    <mergeCell ref="U1:W1"/>
    <mergeCell ref="E43:P43"/>
    <mergeCell ref="E45:P45"/>
    <mergeCell ref="E46:P46"/>
    <mergeCell ref="E47:P47"/>
    <mergeCell ref="D34:P34"/>
    <mergeCell ref="D35:P35"/>
  </mergeCells>
  <phoneticPr fontId="37"/>
  <conditionalFormatting sqref="A6:XFD6">
    <cfRule type="containsText" dxfId="12" priority="1" operator="containsText" text="label">
      <formula>NOT(ISERROR(SEARCH("label",A6)))</formula>
    </cfRule>
    <cfRule type="containsText" dxfId="11" priority="2" operator="containsText" text="checkbox">
      <formula>NOT(ISERROR(SEARCH("checkbox",A6)))</formula>
    </cfRule>
    <cfRule type="containsText" dxfId="10" priority="3" operator="containsText" text="number">
      <formula>NOT(ISERROR(SEARCH("number",A6)))</formula>
    </cfRule>
    <cfRule type="containsText" dxfId="9" priority="4" operator="containsText" text="button">
      <formula>NOT(ISERROR(SEARCH("button",A6)))</formula>
    </cfRule>
    <cfRule type="containsText" dxfId="8" priority="5" operator="containsText" text="date">
      <formula>NOT(ISERROR(SEARCH("date",A6)))</formula>
    </cfRule>
    <cfRule type="containsText" dxfId="7" priority="6" operator="containsText" text="text">
      <formula>NOT(ISERROR(SEARCH("text",A6)))</formula>
    </cfRule>
    <cfRule type="cellIs" dxfId="6" priority="10" operator="equal">
      <formula>"dropdown"</formula>
    </cfRule>
  </conditionalFormatting>
  <conditionalFormatting sqref="A7:XFD7">
    <cfRule type="containsText" dxfId="5" priority="7" operator="containsText" text="保税">
      <formula>NOT(ISERROR(SEARCH("保税",A7)))</formula>
    </cfRule>
    <cfRule type="containsText" dxfId="4" priority="8" operator="containsText" text="倉庫">
      <formula>NOT(ISERROR(SEARCH("倉庫",A7)))</formula>
    </cfRule>
    <cfRule type="containsText" dxfId="3" priority="9" operator="containsText" text="共通">
      <formula>NOT(ISERROR(SEARCH("共通",A7)))</formula>
    </cfRule>
  </conditionalFormatting>
  <printOptions gridLinesSet="0"/>
  <pageMargins left="0.39370078740157483" right="0.39370078740157483" top="0.39370078740157483" bottom="0.39370078740157483" header="0" footer="0"/>
  <pageSetup paperSize="9" scale="37" fitToHeight="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97B5-7727-4F44-B009-DB5C2837EA05}">
  <sheetPr codeName="Sheet19"/>
  <dimension ref="A1:AR43"/>
  <sheetViews>
    <sheetView view="pageBreakPreview" zoomScale="85" zoomScaleNormal="70" zoomScaleSheetLayoutView="85" workbookViewId="0">
      <pane ySplit="2" topLeftCell="A9" activePane="bottomLeft" state="frozen"/>
      <selection activeCell="E1" sqref="E1"/>
      <selection pane="bottomLeft" activeCell="F24" sqref="F24:S24"/>
    </sheetView>
  </sheetViews>
  <sheetFormatPr defaultColWidth="3" defaultRowHeight="16.5"/>
  <cols>
    <col min="1" max="4" width="3" style="101" hidden="1" customWidth="1"/>
    <col min="5" max="7" width="3" style="101"/>
    <col min="8" max="8" width="3.375" style="101" customWidth="1"/>
    <col min="9" max="10" width="3" style="101"/>
    <col min="11" max="11" width="4.875" style="101" customWidth="1"/>
    <col min="12" max="14" width="4.25" style="101" customWidth="1"/>
    <col min="15" max="15" width="3" style="101"/>
    <col min="16" max="16" width="3.75" style="101" customWidth="1"/>
    <col min="17" max="17" width="4.875" style="101" customWidth="1"/>
    <col min="18" max="18" width="6.25" style="101" customWidth="1"/>
    <col min="19" max="19" width="19.5" style="101" bestFit="1" customWidth="1"/>
    <col min="20" max="44" width="4.5" style="101" customWidth="1"/>
    <col min="45" max="279" width="3" style="101"/>
    <col min="280" max="280" width="15.25" style="101" customWidth="1"/>
    <col min="281" max="535" width="3" style="101"/>
    <col min="536" max="536" width="15.25" style="101" customWidth="1"/>
    <col min="537" max="791" width="3" style="101"/>
    <col min="792" max="792" width="15.25" style="101" customWidth="1"/>
    <col min="793" max="1047" width="3" style="101"/>
    <col min="1048" max="1048" width="15.25" style="101" customWidth="1"/>
    <col min="1049" max="1303" width="3" style="101"/>
    <col min="1304" max="1304" width="15.25" style="101" customWidth="1"/>
    <col min="1305" max="1559" width="3" style="101"/>
    <col min="1560" max="1560" width="15.25" style="101" customWidth="1"/>
    <col min="1561" max="1815" width="3" style="101"/>
    <col min="1816" max="1816" width="15.25" style="101" customWidth="1"/>
    <col min="1817" max="2071" width="3" style="101"/>
    <col min="2072" max="2072" width="15.25" style="101" customWidth="1"/>
    <col min="2073" max="2327" width="3" style="101"/>
    <col min="2328" max="2328" width="15.25" style="101" customWidth="1"/>
    <col min="2329" max="2583" width="3" style="101"/>
    <col min="2584" max="2584" width="15.25" style="101" customWidth="1"/>
    <col min="2585" max="2839" width="3" style="101"/>
    <col min="2840" max="2840" width="15.25" style="101" customWidth="1"/>
    <col min="2841" max="3095" width="3" style="101"/>
    <col min="3096" max="3096" width="15.25" style="101" customWidth="1"/>
    <col min="3097" max="3351" width="3" style="101"/>
    <col min="3352" max="3352" width="15.25" style="101" customWidth="1"/>
    <col min="3353" max="3607" width="3" style="101"/>
    <col min="3608" max="3608" width="15.25" style="101" customWidth="1"/>
    <col min="3609" max="3863" width="3" style="101"/>
    <col min="3864" max="3864" width="15.25" style="101" customWidth="1"/>
    <col min="3865" max="4119" width="3" style="101"/>
    <col min="4120" max="4120" width="15.25" style="101" customWidth="1"/>
    <col min="4121" max="4375" width="3" style="101"/>
    <col min="4376" max="4376" width="15.25" style="101" customWidth="1"/>
    <col min="4377" max="4631" width="3" style="101"/>
    <col min="4632" max="4632" width="15.25" style="101" customWidth="1"/>
    <col min="4633" max="4887" width="3" style="101"/>
    <col min="4888" max="4888" width="15.25" style="101" customWidth="1"/>
    <col min="4889" max="5143" width="3" style="101"/>
    <col min="5144" max="5144" width="15.25" style="101" customWidth="1"/>
    <col min="5145" max="5399" width="3" style="101"/>
    <col min="5400" max="5400" width="15.25" style="101" customWidth="1"/>
    <col min="5401" max="5655" width="3" style="101"/>
    <col min="5656" max="5656" width="15.25" style="101" customWidth="1"/>
    <col min="5657" max="5911" width="3" style="101"/>
    <col min="5912" max="5912" width="15.25" style="101" customWidth="1"/>
    <col min="5913" max="6167" width="3" style="101"/>
    <col min="6168" max="6168" width="15.25" style="101" customWidth="1"/>
    <col min="6169" max="6423" width="3" style="101"/>
    <col min="6424" max="6424" width="15.25" style="101" customWidth="1"/>
    <col min="6425" max="6679" width="3" style="101"/>
    <col min="6680" max="6680" width="15.25" style="101" customWidth="1"/>
    <col min="6681" max="6935" width="3" style="101"/>
    <col min="6936" max="6936" width="15.25" style="101" customWidth="1"/>
    <col min="6937" max="7191" width="3" style="101"/>
    <col min="7192" max="7192" width="15.25" style="101" customWidth="1"/>
    <col min="7193" max="7447" width="3" style="101"/>
    <col min="7448" max="7448" width="15.25" style="101" customWidth="1"/>
    <col min="7449" max="7703" width="3" style="101"/>
    <col min="7704" max="7704" width="15.25" style="101" customWidth="1"/>
    <col min="7705" max="7959" width="3" style="101"/>
    <col min="7960" max="7960" width="15.25" style="101" customWidth="1"/>
    <col min="7961" max="8215" width="3" style="101"/>
    <col min="8216" max="8216" width="15.25" style="101" customWidth="1"/>
    <col min="8217" max="8471" width="3" style="101"/>
    <col min="8472" max="8472" width="15.25" style="101" customWidth="1"/>
    <col min="8473" max="8727" width="3" style="101"/>
    <col min="8728" max="8728" width="15.25" style="101" customWidth="1"/>
    <col min="8729" max="8983" width="3" style="101"/>
    <col min="8984" max="8984" width="15.25" style="101" customWidth="1"/>
    <col min="8985" max="9239" width="3" style="101"/>
    <col min="9240" max="9240" width="15.25" style="101" customWidth="1"/>
    <col min="9241" max="9495" width="3" style="101"/>
    <col min="9496" max="9496" width="15.25" style="101" customWidth="1"/>
    <col min="9497" max="9751" width="3" style="101"/>
    <col min="9752" max="9752" width="15.25" style="101" customWidth="1"/>
    <col min="9753" max="10007" width="3" style="101"/>
    <col min="10008" max="10008" width="15.25" style="101" customWidth="1"/>
    <col min="10009" max="10263" width="3" style="101"/>
    <col min="10264" max="10264" width="15.25" style="101" customWidth="1"/>
    <col min="10265" max="10519" width="3" style="101"/>
    <col min="10520" max="10520" width="15.25" style="101" customWidth="1"/>
    <col min="10521" max="10775" width="3" style="101"/>
    <col min="10776" max="10776" width="15.25" style="101" customWidth="1"/>
    <col min="10777" max="11031" width="3" style="101"/>
    <col min="11032" max="11032" width="15.25" style="101" customWidth="1"/>
    <col min="11033" max="11287" width="3" style="101"/>
    <col min="11288" max="11288" width="15.25" style="101" customWidth="1"/>
    <col min="11289" max="11543" width="3" style="101"/>
    <col min="11544" max="11544" width="15.25" style="101" customWidth="1"/>
    <col min="11545" max="11799" width="3" style="101"/>
    <col min="11800" max="11800" width="15.25" style="101" customWidth="1"/>
    <col min="11801" max="12055" width="3" style="101"/>
    <col min="12056" max="12056" width="15.25" style="101" customWidth="1"/>
    <col min="12057" max="12311" width="3" style="101"/>
    <col min="12312" max="12312" width="15.25" style="101" customWidth="1"/>
    <col min="12313" max="12567" width="3" style="101"/>
    <col min="12568" max="12568" width="15.25" style="101" customWidth="1"/>
    <col min="12569" max="12823" width="3" style="101"/>
    <col min="12824" max="12824" width="15.25" style="101" customWidth="1"/>
    <col min="12825" max="13079" width="3" style="101"/>
    <col min="13080" max="13080" width="15.25" style="101" customWidth="1"/>
    <col min="13081" max="13335" width="3" style="101"/>
    <col min="13336" max="13336" width="15.25" style="101" customWidth="1"/>
    <col min="13337" max="13591" width="3" style="101"/>
    <col min="13592" max="13592" width="15.25" style="101" customWidth="1"/>
    <col min="13593" max="13847" width="3" style="101"/>
    <col min="13848" max="13848" width="15.25" style="101" customWidth="1"/>
    <col min="13849" max="14103" width="3" style="101"/>
    <col min="14104" max="14104" width="15.25" style="101" customWidth="1"/>
    <col min="14105" max="14359" width="3" style="101"/>
    <col min="14360" max="14360" width="15.25" style="101" customWidth="1"/>
    <col min="14361" max="14615" width="3" style="101"/>
    <col min="14616" max="14616" width="15.25" style="101" customWidth="1"/>
    <col min="14617" max="14871" width="3" style="101"/>
    <col min="14872" max="14872" width="15.25" style="101" customWidth="1"/>
    <col min="14873" max="15127" width="3" style="101"/>
    <col min="15128" max="15128" width="15.25" style="101" customWidth="1"/>
    <col min="15129" max="15383" width="3" style="101"/>
    <col min="15384" max="15384" width="15.25" style="101" customWidth="1"/>
    <col min="15385" max="15639" width="3" style="101"/>
    <col min="15640" max="15640" width="15.25" style="101" customWidth="1"/>
    <col min="15641" max="15895" width="3" style="101"/>
    <col min="15896" max="15896" width="15.25" style="101" customWidth="1"/>
    <col min="15897" max="16151" width="3" style="101"/>
    <col min="16152" max="16152" width="15.25" style="101" customWidth="1"/>
    <col min="16153" max="16384" width="3" style="101"/>
  </cols>
  <sheetData>
    <row r="1" spans="5:44">
      <c r="E1" s="1756"/>
      <c r="F1" s="1757"/>
      <c r="G1" s="1757"/>
      <c r="H1" s="1758"/>
      <c r="I1" s="1759"/>
      <c r="J1" s="555" t="str">
        <f>ヘッダ!I2</f>
        <v>流通系システム群再構築プロジェクト</v>
      </c>
      <c r="K1" s="556"/>
      <c r="L1" s="556"/>
      <c r="M1" s="556"/>
      <c r="N1" s="556"/>
      <c r="O1" s="556"/>
      <c r="P1" s="556"/>
      <c r="Q1" s="556"/>
      <c r="R1" s="556"/>
      <c r="S1" s="556"/>
      <c r="T1" s="556"/>
      <c r="U1" s="556"/>
      <c r="V1" s="556"/>
      <c r="W1" s="556"/>
      <c r="X1" s="557"/>
      <c r="Y1" s="1760" t="s">
        <v>312</v>
      </c>
      <c r="Z1" s="1757"/>
      <c r="AA1" s="1757"/>
      <c r="AB1" s="1757"/>
      <c r="AC1" s="1757"/>
      <c r="AD1" s="1761"/>
      <c r="AE1" s="555" t="str">
        <f>ヘッダ!AS3</f>
        <v>WMS</v>
      </c>
      <c r="AF1" s="556"/>
      <c r="AG1" s="556"/>
      <c r="AH1" s="556"/>
      <c r="AI1" s="556"/>
      <c r="AJ1" s="1760" t="s">
        <v>318</v>
      </c>
      <c r="AK1" s="1757"/>
      <c r="AL1" s="1757"/>
      <c r="AM1" s="1757"/>
      <c r="AN1" s="1757"/>
      <c r="AO1" s="1761"/>
      <c r="AP1" s="558" t="str">
        <f>IF(ヘッダ!$BO$3="","",ヘッダ!$BO$3)</f>
        <v/>
      </c>
      <c r="AQ1" s="556"/>
      <c r="AR1" s="559"/>
    </row>
    <row r="2" spans="5:44">
      <c r="E2" s="1762" t="s">
        <v>319</v>
      </c>
      <c r="F2" s="1763"/>
      <c r="G2" s="1763"/>
      <c r="H2" s="1764"/>
      <c r="I2" s="1765"/>
      <c r="J2" s="560" t="str">
        <f>ヘッダ!I4</f>
        <v>在庫調査指示作成</v>
      </c>
      <c r="K2" s="561"/>
      <c r="L2" s="561"/>
      <c r="M2" s="561"/>
      <c r="N2" s="561"/>
      <c r="O2" s="561"/>
      <c r="P2" s="561"/>
      <c r="Q2" s="561"/>
      <c r="R2" s="561"/>
      <c r="S2" s="561"/>
      <c r="T2" s="561"/>
      <c r="U2" s="561"/>
      <c r="V2" s="561"/>
      <c r="W2" s="561"/>
      <c r="X2" s="562"/>
      <c r="Y2" s="1766" t="s">
        <v>320</v>
      </c>
      <c r="Z2" s="1763"/>
      <c r="AA2" s="1763"/>
      <c r="AB2" s="1763"/>
      <c r="AC2" s="1763"/>
      <c r="AD2" s="1767"/>
      <c r="AE2" s="563" t="str">
        <f>ヘッダ!AS4</f>
        <v>KGL050101</v>
      </c>
      <c r="AF2" s="561"/>
      <c r="AG2" s="561"/>
      <c r="AH2" s="561"/>
      <c r="AI2" s="561"/>
      <c r="AJ2" s="561"/>
      <c r="AK2" s="561"/>
      <c r="AL2" s="561"/>
      <c r="AM2" s="561"/>
      <c r="AN2" s="561"/>
      <c r="AO2" s="561"/>
      <c r="AP2" s="561"/>
      <c r="AQ2" s="561"/>
      <c r="AR2" s="564"/>
    </row>
    <row r="3" spans="5:44">
      <c r="E3" s="1750"/>
      <c r="F3" s="1751"/>
      <c r="G3" s="537"/>
      <c r="H3" s="537"/>
      <c r="I3" s="537"/>
      <c r="J3" s="537"/>
      <c r="K3" s="537"/>
      <c r="L3" s="537"/>
      <c r="M3" s="102"/>
      <c r="N3" s="439" t="s">
        <v>624</v>
      </c>
      <c r="O3" s="538"/>
      <c r="P3" s="538"/>
      <c r="Q3" s="538"/>
      <c r="R3" s="102"/>
      <c r="S3" s="440"/>
      <c r="T3" s="103" t="s">
        <v>413</v>
      </c>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4"/>
    </row>
    <row r="4" spans="5:44">
      <c r="E4" s="1752"/>
      <c r="F4" s="1753"/>
      <c r="G4" s="105"/>
      <c r="H4" s="105"/>
      <c r="I4" s="105"/>
      <c r="J4" s="105"/>
      <c r="K4" s="105"/>
      <c r="L4" s="105"/>
      <c r="M4" s="108"/>
      <c r="N4" s="106" t="s">
        <v>238</v>
      </c>
      <c r="O4" s="107"/>
      <c r="P4" s="205" t="s">
        <v>239</v>
      </c>
      <c r="Q4" s="205"/>
      <c r="R4" s="206">
        <f>SUM(A10:A1956)</f>
        <v>4</v>
      </c>
      <c r="S4" s="440"/>
      <c r="T4" s="103" t="s">
        <v>544</v>
      </c>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4"/>
    </row>
    <row r="5" spans="5:44">
      <c r="E5" s="1752"/>
      <c r="F5" s="1753"/>
      <c r="G5" s="105"/>
      <c r="H5" s="105"/>
      <c r="I5" s="105"/>
      <c r="J5" s="105"/>
      <c r="K5" s="105"/>
      <c r="L5" s="105"/>
      <c r="M5" s="108"/>
      <c r="N5" s="539"/>
      <c r="O5" s="108"/>
      <c r="P5" s="109" t="s">
        <v>240</v>
      </c>
      <c r="Q5" s="109"/>
      <c r="R5" s="206">
        <f>SUM(B10:B1956)</f>
        <v>0</v>
      </c>
      <c r="S5" s="440"/>
      <c r="T5" s="103" t="s">
        <v>545</v>
      </c>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4"/>
    </row>
    <row r="6" spans="5:44">
      <c r="E6" s="1752"/>
      <c r="F6" s="1753"/>
      <c r="G6" s="105"/>
      <c r="H6" s="105"/>
      <c r="I6" s="105"/>
      <c r="J6" s="105"/>
      <c r="K6" s="105"/>
      <c r="L6" s="105"/>
      <c r="M6" s="108"/>
      <c r="N6" s="539"/>
      <c r="O6" s="108"/>
      <c r="P6" s="110" t="s">
        <v>241</v>
      </c>
      <c r="Q6" s="109"/>
      <c r="R6" s="206">
        <f>SUM(C10:C1956)</f>
        <v>0</v>
      </c>
      <c r="S6" s="440"/>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4"/>
    </row>
    <row r="7" spans="5:44">
      <c r="E7" s="1752"/>
      <c r="F7" s="1753"/>
      <c r="G7" s="105"/>
      <c r="H7" s="105"/>
      <c r="I7" s="105"/>
      <c r="J7" s="105"/>
      <c r="K7" s="105"/>
      <c r="L7" s="105"/>
      <c r="M7" s="108"/>
      <c r="N7" s="111"/>
      <c r="O7" s="112"/>
      <c r="P7" s="110" t="s">
        <v>242</v>
      </c>
      <c r="Q7" s="109"/>
      <c r="R7" s="206">
        <f>SUM(C11:C1957)</f>
        <v>0</v>
      </c>
      <c r="S7" s="440"/>
      <c r="T7" s="103" t="s">
        <v>415</v>
      </c>
      <c r="U7" s="103"/>
      <c r="V7" s="103"/>
      <c r="X7" s="495" t="s">
        <v>416</v>
      </c>
      <c r="Y7" s="496"/>
      <c r="Z7" s="495" t="s">
        <v>417</v>
      </c>
      <c r="AA7" s="496"/>
      <c r="AB7" s="103"/>
      <c r="AC7" s="103"/>
      <c r="AD7" s="103"/>
      <c r="AE7" s="103"/>
      <c r="AF7" s="103"/>
      <c r="AG7" s="103"/>
      <c r="AH7" s="103"/>
      <c r="AI7" s="103"/>
      <c r="AJ7" s="103"/>
      <c r="AK7" s="103"/>
      <c r="AL7" s="103"/>
      <c r="AM7" s="103"/>
      <c r="AN7" s="103"/>
      <c r="AO7" s="103"/>
      <c r="AP7" s="103"/>
      <c r="AQ7" s="103"/>
      <c r="AR7" s="104"/>
    </row>
    <row r="8" spans="5:44" ht="17.25" thickBot="1">
      <c r="E8" s="1754"/>
      <c r="F8" s="1755"/>
      <c r="G8" s="441"/>
      <c r="H8" s="441"/>
      <c r="I8" s="441"/>
      <c r="J8" s="441"/>
      <c r="K8" s="441"/>
      <c r="L8" s="441"/>
      <c r="M8" s="494"/>
      <c r="N8" s="113"/>
      <c r="O8" s="114"/>
      <c r="P8" s="114" t="s">
        <v>243</v>
      </c>
      <c r="Q8" s="114"/>
      <c r="R8" s="207">
        <f>SUM(R4:R7)</f>
        <v>4</v>
      </c>
      <c r="S8" s="440"/>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4"/>
    </row>
    <row r="9" spans="5:44" ht="21.75" customHeight="1">
      <c r="E9" s="115"/>
      <c r="F9" s="116"/>
      <c r="G9" s="116"/>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8"/>
    </row>
    <row r="10" spans="5:44" ht="21.75" customHeight="1" thickBot="1">
      <c r="E10" s="488" t="s">
        <v>1829</v>
      </c>
      <c r="F10" s="540"/>
      <c r="G10" s="540"/>
      <c r="H10" s="541"/>
      <c r="I10" s="541"/>
      <c r="J10" s="541"/>
      <c r="K10" s="541"/>
      <c r="L10" s="541"/>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8"/>
    </row>
    <row r="11" spans="5:44">
      <c r="E11" s="1768" t="s">
        <v>244</v>
      </c>
      <c r="F11" s="1769"/>
      <c r="G11" s="1769"/>
      <c r="H11" s="1770"/>
      <c r="I11" s="1770"/>
      <c r="J11" s="565" t="s">
        <v>419</v>
      </c>
      <c r="K11" s="120"/>
      <c r="L11" s="120"/>
      <c r="M11" s="120"/>
      <c r="N11" s="120"/>
      <c r="O11" s="120"/>
      <c r="P11" s="120"/>
      <c r="Q11" s="120"/>
      <c r="R11" s="120"/>
      <c r="S11" s="120"/>
      <c r="T11" s="120"/>
      <c r="U11" s="120"/>
      <c r="V11" s="120"/>
      <c r="W11" s="120"/>
      <c r="X11" s="120"/>
      <c r="Y11" s="1771"/>
      <c r="Z11" s="1771"/>
      <c r="AA11" s="1771"/>
      <c r="AB11" s="1771"/>
      <c r="AC11" s="1771"/>
      <c r="AD11" s="1771"/>
      <c r="AE11" s="120"/>
      <c r="AF11" s="120"/>
      <c r="AG11" s="120"/>
      <c r="AH11" s="120"/>
      <c r="AI11" s="120"/>
      <c r="AJ11" s="120"/>
      <c r="AK11" s="120"/>
      <c r="AL11" s="120"/>
      <c r="AM11" s="120"/>
      <c r="AN11" s="120"/>
      <c r="AO11" s="120"/>
      <c r="AP11" s="120"/>
      <c r="AQ11" s="120"/>
      <c r="AR11" s="121"/>
    </row>
    <row r="12" spans="5:44">
      <c r="E12" s="180" t="s">
        <v>1858</v>
      </c>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4"/>
    </row>
    <row r="13" spans="5:44" s="125" customFormat="1" ht="15.75" customHeight="1">
      <c r="E13" s="123" t="s">
        <v>1857</v>
      </c>
      <c r="F13" s="542"/>
      <c r="G13" s="542"/>
      <c r="H13" s="542"/>
      <c r="I13" s="542"/>
      <c r="J13" s="542"/>
      <c r="K13" s="542"/>
      <c r="L13" s="542"/>
      <c r="M13" s="542"/>
      <c r="N13" s="542"/>
      <c r="O13" s="542"/>
      <c r="P13" s="542"/>
      <c r="Q13" s="542"/>
      <c r="R13" s="542"/>
      <c r="S13" s="542"/>
      <c r="T13" s="542"/>
      <c r="U13" s="542"/>
      <c r="V13" s="542"/>
      <c r="W13" s="542"/>
      <c r="X13" s="542"/>
      <c r="Y13" s="542"/>
      <c r="Z13" s="542"/>
      <c r="AA13" s="542"/>
      <c r="AB13" s="542"/>
      <c r="AC13" s="542"/>
      <c r="AD13" s="542"/>
      <c r="AE13" s="542"/>
      <c r="AF13" s="542"/>
      <c r="AG13" s="542"/>
      <c r="AH13" s="542"/>
      <c r="AI13" s="542"/>
      <c r="AJ13" s="542"/>
      <c r="AK13" s="542"/>
      <c r="AL13" s="542"/>
      <c r="AM13" s="542"/>
      <c r="AN13" s="542"/>
      <c r="AO13" s="542"/>
      <c r="AP13" s="542"/>
      <c r="AQ13" s="542"/>
      <c r="AR13" s="124"/>
    </row>
    <row r="14" spans="5:44" s="125" customFormat="1" ht="15.75" customHeight="1">
      <c r="E14" s="123"/>
      <c r="F14" s="542"/>
      <c r="G14" s="542"/>
      <c r="H14" s="542"/>
      <c r="I14" s="542"/>
      <c r="J14" s="542"/>
      <c r="K14" s="542"/>
      <c r="L14" s="542"/>
      <c r="M14" s="542"/>
      <c r="N14" s="542"/>
      <c r="O14" s="542"/>
      <c r="P14" s="542"/>
      <c r="Q14" s="542"/>
      <c r="R14" s="542"/>
      <c r="S14" s="542"/>
      <c r="T14" s="542"/>
      <c r="U14" s="542"/>
      <c r="V14" s="542"/>
      <c r="W14" s="542"/>
      <c r="X14" s="542"/>
      <c r="Y14" s="542"/>
      <c r="Z14" s="542"/>
      <c r="AA14" s="542"/>
      <c r="AB14" s="542"/>
      <c r="AC14" s="542"/>
      <c r="AD14" s="542"/>
      <c r="AE14" s="542"/>
      <c r="AF14" s="542"/>
      <c r="AG14" s="542"/>
      <c r="AH14" s="542"/>
      <c r="AI14" s="542"/>
      <c r="AJ14" s="542"/>
      <c r="AK14" s="542"/>
      <c r="AL14" s="542"/>
      <c r="AM14" s="542"/>
      <c r="AN14" s="542"/>
      <c r="AO14" s="542"/>
      <c r="AP14" s="542"/>
      <c r="AQ14" s="542"/>
      <c r="AR14" s="124"/>
    </row>
    <row r="15" spans="5:44" ht="15.75" customHeight="1">
      <c r="E15" s="122"/>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4"/>
    </row>
    <row r="16" spans="5:44" ht="15.75" customHeight="1">
      <c r="E16" s="126"/>
      <c r="F16" s="116"/>
      <c r="G16" s="116"/>
      <c r="H16" s="543"/>
      <c r="I16" s="543"/>
      <c r="J16" s="543"/>
      <c r="K16" s="543"/>
      <c r="L16" s="543"/>
      <c r="M16" s="543"/>
      <c r="N16" s="543"/>
      <c r="O16" s="543"/>
      <c r="P16" s="543"/>
      <c r="Q16" s="543"/>
      <c r="R16" s="543"/>
      <c r="S16" s="543"/>
      <c r="T16" s="543"/>
      <c r="U16" s="543"/>
      <c r="V16" s="543"/>
      <c r="W16" s="543"/>
      <c r="X16" s="543"/>
      <c r="Y16" s="543"/>
      <c r="Z16" s="543"/>
      <c r="AA16" s="543"/>
      <c r="AB16" s="543"/>
      <c r="AC16" s="543"/>
      <c r="AD16" s="543"/>
      <c r="AE16" s="543"/>
      <c r="AF16" s="543"/>
      <c r="AG16" s="543"/>
      <c r="AH16" s="543"/>
      <c r="AI16" s="543"/>
      <c r="AJ16" s="543"/>
      <c r="AK16" s="543"/>
      <c r="AL16" s="543"/>
      <c r="AM16" s="543"/>
      <c r="AN16" s="543"/>
      <c r="AO16" s="543"/>
      <c r="AP16" s="543"/>
      <c r="AQ16" s="543"/>
      <c r="AR16" s="127"/>
    </row>
    <row r="17" spans="5:44">
      <c r="E17" s="1784" t="s">
        <v>322</v>
      </c>
      <c r="F17" s="1785"/>
      <c r="G17" s="1785"/>
      <c r="H17" s="1786"/>
      <c r="I17" s="1786"/>
      <c r="J17" s="1085" t="s">
        <v>323</v>
      </c>
      <c r="K17" s="482"/>
      <c r="L17" s="482"/>
      <c r="M17" s="482"/>
      <c r="N17" s="482"/>
      <c r="O17" s="485"/>
      <c r="P17" s="483"/>
      <c r="Q17" s="483"/>
      <c r="R17" s="483"/>
      <c r="S17" s="483"/>
      <c r="T17" s="1772" t="s">
        <v>321</v>
      </c>
      <c r="U17" s="1773"/>
      <c r="V17" s="1773"/>
      <c r="W17" s="1773"/>
      <c r="X17" s="1773"/>
      <c r="Y17" s="1773"/>
      <c r="Z17" s="1773"/>
      <c r="AA17" s="1774"/>
      <c r="AB17" s="487">
        <v>1</v>
      </c>
      <c r="AC17" s="483"/>
      <c r="AD17" s="483"/>
      <c r="AE17" s="486"/>
      <c r="AF17" s="486"/>
      <c r="AG17" s="128"/>
      <c r="AH17" s="128"/>
      <c r="AI17" s="128"/>
      <c r="AJ17" s="128"/>
      <c r="AK17" s="128"/>
      <c r="AL17" s="128"/>
      <c r="AM17" s="128"/>
      <c r="AN17" s="128"/>
      <c r="AO17" s="128"/>
      <c r="AP17" s="128"/>
      <c r="AQ17" s="128"/>
      <c r="AR17" s="129"/>
    </row>
    <row r="18" spans="5:44" ht="62.45" customHeight="1" thickBot="1">
      <c r="E18" s="130"/>
      <c r="F18" s="205"/>
      <c r="G18" s="205"/>
      <c r="H18" s="205"/>
      <c r="I18" s="205"/>
      <c r="J18" s="205"/>
      <c r="K18" s="205"/>
      <c r="L18" s="205"/>
      <c r="M18" s="205"/>
      <c r="N18" s="205"/>
      <c r="O18" s="205"/>
      <c r="P18" s="205"/>
      <c r="Q18" s="205"/>
      <c r="R18" s="205"/>
      <c r="S18" s="205"/>
      <c r="T18" s="460" t="s">
        <v>1853</v>
      </c>
      <c r="U18" s="461" t="s">
        <v>1856</v>
      </c>
      <c r="V18" s="461" t="s">
        <v>1854</v>
      </c>
      <c r="W18" s="461" t="s">
        <v>1855</v>
      </c>
      <c r="X18" s="461"/>
      <c r="Y18" s="461"/>
      <c r="Z18" s="461"/>
      <c r="AA18" s="461"/>
      <c r="AB18" s="461"/>
      <c r="AC18" s="131"/>
      <c r="AD18" s="131"/>
      <c r="AE18" s="131"/>
      <c r="AF18" s="131"/>
      <c r="AG18" s="131"/>
      <c r="AH18" s="131"/>
      <c r="AI18" s="131"/>
      <c r="AJ18" s="131"/>
      <c r="AK18" s="131"/>
      <c r="AL18" s="131"/>
      <c r="AM18" s="131"/>
      <c r="AN18" s="131"/>
      <c r="AO18" s="131"/>
      <c r="AP18" s="131"/>
      <c r="AQ18" s="131"/>
      <c r="AR18" s="132"/>
    </row>
    <row r="19" spans="5:44" ht="21.75" customHeight="1" thickTop="1">
      <c r="E19" s="1779" t="s">
        <v>245</v>
      </c>
      <c r="F19" s="133" t="s">
        <v>1830</v>
      </c>
      <c r="G19" s="134"/>
      <c r="H19" s="134"/>
      <c r="I19" s="134"/>
      <c r="J19" s="134"/>
      <c r="K19" s="134"/>
      <c r="L19" s="135"/>
      <c r="M19" s="136"/>
      <c r="N19" s="137" t="s">
        <v>1832</v>
      </c>
      <c r="O19" s="138"/>
      <c r="P19" s="138"/>
      <c r="Q19" s="138"/>
      <c r="R19" s="138"/>
      <c r="S19" s="139"/>
      <c r="T19" s="462" t="s">
        <v>1825</v>
      </c>
      <c r="U19" s="140" t="s">
        <v>1825</v>
      </c>
      <c r="V19" s="140"/>
      <c r="W19" s="140"/>
      <c r="X19" s="140"/>
      <c r="Y19" s="140"/>
      <c r="Z19" s="140"/>
      <c r="AA19" s="140"/>
      <c r="AB19" s="140"/>
      <c r="AC19" s="141"/>
      <c r="AD19" s="141"/>
      <c r="AE19" s="141"/>
      <c r="AF19" s="141"/>
      <c r="AG19" s="141"/>
      <c r="AH19" s="140"/>
      <c r="AI19" s="140"/>
      <c r="AJ19" s="140"/>
      <c r="AK19" s="140"/>
      <c r="AL19" s="140"/>
      <c r="AM19" s="140"/>
      <c r="AN19" s="140"/>
      <c r="AO19" s="140"/>
      <c r="AP19" s="140"/>
      <c r="AQ19" s="140"/>
      <c r="AR19" s="142"/>
    </row>
    <row r="20" spans="5:44" ht="21.75" customHeight="1">
      <c r="E20" s="1780"/>
      <c r="F20" s="144"/>
      <c r="G20" s="145"/>
      <c r="H20" s="145"/>
      <c r="I20" s="145"/>
      <c r="J20" s="145"/>
      <c r="K20" s="145"/>
      <c r="L20" s="146"/>
      <c r="M20" s="112"/>
      <c r="N20" s="147" t="s">
        <v>1833</v>
      </c>
      <c r="O20" s="148"/>
      <c r="P20" s="148"/>
      <c r="Q20" s="149"/>
      <c r="R20" s="148"/>
      <c r="S20" s="150"/>
      <c r="T20" s="463"/>
      <c r="U20" s="151"/>
      <c r="V20" s="151" t="s">
        <v>1825</v>
      </c>
      <c r="W20" s="151" t="s">
        <v>1825</v>
      </c>
      <c r="X20" s="151"/>
      <c r="Y20" s="151"/>
      <c r="Z20" s="151"/>
      <c r="AA20" s="151"/>
      <c r="AB20" s="151"/>
      <c r="AC20" s="152"/>
      <c r="AD20" s="152"/>
      <c r="AE20" s="152"/>
      <c r="AF20" s="152"/>
      <c r="AG20" s="152"/>
      <c r="AH20" s="151"/>
      <c r="AI20" s="151"/>
      <c r="AJ20" s="151"/>
      <c r="AK20" s="151"/>
      <c r="AL20" s="151"/>
      <c r="AM20" s="151"/>
      <c r="AN20" s="151"/>
      <c r="AO20" s="151"/>
      <c r="AP20" s="151"/>
      <c r="AQ20" s="151"/>
      <c r="AR20" s="153"/>
    </row>
    <row r="21" spans="5:44" ht="21.75" customHeight="1">
      <c r="E21" s="1780"/>
      <c r="F21" s="143" t="s">
        <v>1834</v>
      </c>
      <c r="G21" s="105"/>
      <c r="H21" s="105"/>
      <c r="I21" s="105"/>
      <c r="J21" s="105"/>
      <c r="K21" s="105"/>
      <c r="L21" s="544"/>
      <c r="M21" s="108"/>
      <c r="N21" s="154" t="s">
        <v>1835</v>
      </c>
      <c r="O21" s="155"/>
      <c r="P21" s="155"/>
      <c r="Q21" s="155"/>
      <c r="R21" s="155"/>
      <c r="S21" s="156"/>
      <c r="T21" s="464" t="s">
        <v>1825</v>
      </c>
      <c r="U21" s="157"/>
      <c r="V21" s="157" t="s">
        <v>1825</v>
      </c>
      <c r="W21" s="157"/>
      <c r="X21" s="465"/>
      <c r="Y21" s="465"/>
      <c r="Z21" s="465"/>
      <c r="AA21" s="465"/>
      <c r="AB21" s="158"/>
      <c r="AC21" s="158"/>
      <c r="AD21" s="158"/>
      <c r="AE21" s="158"/>
      <c r="AF21" s="158"/>
      <c r="AG21" s="158"/>
      <c r="AH21" s="157"/>
      <c r="AI21" s="157"/>
      <c r="AJ21" s="157"/>
      <c r="AK21" s="157"/>
      <c r="AL21" s="157"/>
      <c r="AM21" s="157"/>
      <c r="AN21" s="157"/>
      <c r="AO21" s="157"/>
      <c r="AP21" s="157"/>
      <c r="AQ21" s="157"/>
      <c r="AR21" s="159"/>
    </row>
    <row r="22" spans="5:44" ht="21.75" customHeight="1" thickBot="1">
      <c r="E22" s="1780"/>
      <c r="F22" s="144"/>
      <c r="G22" s="145"/>
      <c r="H22" s="145"/>
      <c r="I22" s="145"/>
      <c r="J22" s="145"/>
      <c r="K22" s="145"/>
      <c r="L22" s="160"/>
      <c r="M22" s="112"/>
      <c r="N22" s="161" t="s">
        <v>1836</v>
      </c>
      <c r="O22" s="148"/>
      <c r="P22" s="148"/>
      <c r="Q22" s="149"/>
      <c r="R22" s="148"/>
      <c r="S22" s="150"/>
      <c r="T22" s="463"/>
      <c r="U22" s="151" t="s">
        <v>1825</v>
      </c>
      <c r="V22" s="151"/>
      <c r="W22" s="152" t="s">
        <v>1825</v>
      </c>
      <c r="X22" s="152"/>
      <c r="Y22" s="152"/>
      <c r="Z22" s="152"/>
      <c r="AA22" s="152"/>
      <c r="AB22" s="152"/>
      <c r="AC22" s="152"/>
      <c r="AD22" s="152"/>
      <c r="AE22" s="152"/>
      <c r="AF22" s="152"/>
      <c r="AG22" s="152"/>
      <c r="AH22" s="151"/>
      <c r="AI22" s="151"/>
      <c r="AJ22" s="151"/>
      <c r="AK22" s="151"/>
      <c r="AL22" s="151"/>
      <c r="AM22" s="151"/>
      <c r="AN22" s="151"/>
      <c r="AO22" s="151"/>
      <c r="AP22" s="151"/>
      <c r="AQ22" s="151"/>
      <c r="AR22" s="153"/>
    </row>
    <row r="23" spans="5:44" ht="21" customHeight="1" thickBot="1">
      <c r="E23" s="1780"/>
      <c r="F23" s="545" t="s">
        <v>246</v>
      </c>
      <c r="G23" s="535"/>
      <c r="H23" s="535"/>
      <c r="I23" s="535"/>
      <c r="J23" s="535"/>
      <c r="K23" s="535"/>
      <c r="L23" s="535"/>
      <c r="M23" s="536"/>
      <c r="N23" s="546" t="s">
        <v>1831</v>
      </c>
      <c r="O23" s="547"/>
      <c r="P23" s="547"/>
      <c r="Q23" s="547"/>
      <c r="R23" s="547"/>
      <c r="S23" s="484"/>
      <c r="T23" s="548"/>
      <c r="U23" s="549"/>
      <c r="V23" s="549"/>
      <c r="W23" s="549"/>
      <c r="X23" s="549"/>
      <c r="Y23" s="549"/>
      <c r="Z23" s="549"/>
      <c r="AA23" s="549"/>
      <c r="AB23" s="549"/>
      <c r="AC23" s="550"/>
      <c r="AD23" s="550"/>
      <c r="AE23" s="550"/>
      <c r="AF23" s="550"/>
      <c r="AG23" s="550"/>
      <c r="AH23" s="550"/>
      <c r="AI23" s="550"/>
      <c r="AJ23" s="550"/>
      <c r="AK23" s="550"/>
      <c r="AL23" s="550"/>
      <c r="AM23" s="550"/>
      <c r="AN23" s="550"/>
      <c r="AO23" s="550"/>
      <c r="AP23" s="550"/>
      <c r="AQ23" s="550"/>
      <c r="AR23" s="162"/>
    </row>
    <row r="24" spans="5:44" ht="17.25" thickTop="1">
      <c r="E24" s="1779" t="s">
        <v>414</v>
      </c>
      <c r="F24" s="1781" t="s">
        <v>2067</v>
      </c>
      <c r="G24" s="1782"/>
      <c r="H24" s="1782"/>
      <c r="I24" s="1782"/>
      <c r="J24" s="1782"/>
      <c r="K24" s="1782"/>
      <c r="L24" s="1782"/>
      <c r="M24" s="1782"/>
      <c r="N24" s="1782"/>
      <c r="O24" s="1782"/>
      <c r="P24" s="1782"/>
      <c r="Q24" s="1782"/>
      <c r="R24" s="1782"/>
      <c r="S24" s="1783"/>
      <c r="T24" s="467" t="s">
        <v>247</v>
      </c>
      <c r="U24" s="141"/>
      <c r="V24" s="141" t="s">
        <v>339</v>
      </c>
      <c r="W24" s="141" t="s">
        <v>339</v>
      </c>
      <c r="X24" s="141"/>
      <c r="Y24" s="141"/>
      <c r="Z24" s="141"/>
      <c r="AA24" s="141"/>
      <c r="AB24" s="141"/>
      <c r="AC24" s="163"/>
      <c r="AD24" s="163"/>
      <c r="AE24" s="163"/>
      <c r="AF24" s="163"/>
      <c r="AG24" s="163"/>
      <c r="AH24" s="163"/>
      <c r="AI24" s="163"/>
      <c r="AJ24" s="163"/>
      <c r="AK24" s="163"/>
      <c r="AL24" s="163"/>
      <c r="AM24" s="163"/>
      <c r="AN24" s="163"/>
      <c r="AO24" s="163"/>
      <c r="AP24" s="163"/>
      <c r="AQ24" s="163"/>
      <c r="AR24" s="164"/>
    </row>
    <row r="25" spans="5:44">
      <c r="E25" s="1787"/>
      <c r="F25" s="1789" t="s">
        <v>2068</v>
      </c>
      <c r="G25" s="1790"/>
      <c r="H25" s="1790"/>
      <c r="I25" s="1790"/>
      <c r="J25" s="1790"/>
      <c r="K25" s="1790"/>
      <c r="L25" s="1790"/>
      <c r="M25" s="1790"/>
      <c r="N25" s="1790"/>
      <c r="O25" s="1790"/>
      <c r="P25" s="1790"/>
      <c r="Q25" s="1790"/>
      <c r="R25" s="1790"/>
      <c r="S25" s="1791"/>
      <c r="T25" s="468"/>
      <c r="U25" s="466" t="s">
        <v>339</v>
      </c>
      <c r="V25" s="466"/>
      <c r="W25" s="466"/>
      <c r="X25" s="466"/>
      <c r="Y25" s="466"/>
      <c r="Z25" s="466"/>
      <c r="AA25" s="466"/>
      <c r="AB25" s="466"/>
      <c r="AC25" s="165"/>
      <c r="AD25" s="165"/>
      <c r="AE25" s="165"/>
      <c r="AF25" s="165"/>
      <c r="AG25" s="165"/>
      <c r="AH25" s="165"/>
      <c r="AI25" s="165"/>
      <c r="AJ25" s="165"/>
      <c r="AK25" s="165"/>
      <c r="AL25" s="165"/>
      <c r="AM25" s="165"/>
      <c r="AN25" s="165"/>
      <c r="AO25" s="165"/>
      <c r="AP25" s="165"/>
      <c r="AQ25" s="165"/>
      <c r="AR25" s="166"/>
    </row>
    <row r="26" spans="5:44">
      <c r="E26" s="1787"/>
      <c r="F26" s="167"/>
      <c r="G26" s="168"/>
      <c r="H26" s="168"/>
      <c r="I26" s="168"/>
      <c r="J26" s="168"/>
      <c r="K26" s="168"/>
      <c r="L26" s="168"/>
      <c r="M26" s="168"/>
      <c r="N26" s="168"/>
      <c r="O26" s="168"/>
      <c r="P26" s="168"/>
      <c r="Q26" s="168"/>
      <c r="R26" s="168"/>
      <c r="S26" s="169"/>
      <c r="T26" s="468"/>
      <c r="U26" s="466"/>
      <c r="V26" s="466"/>
      <c r="W26" s="466"/>
      <c r="X26" s="466"/>
      <c r="Y26" s="466"/>
      <c r="Z26" s="466"/>
      <c r="AA26" s="466"/>
      <c r="AB26" s="466"/>
      <c r="AC26" s="165"/>
      <c r="AD26" s="165"/>
      <c r="AE26" s="165"/>
      <c r="AF26" s="165"/>
      <c r="AG26" s="165"/>
      <c r="AH26" s="165"/>
      <c r="AI26" s="165"/>
      <c r="AJ26" s="165"/>
      <c r="AK26" s="165"/>
      <c r="AL26" s="165"/>
      <c r="AM26" s="165"/>
      <c r="AN26" s="165"/>
      <c r="AO26" s="165"/>
      <c r="AP26" s="165"/>
      <c r="AQ26" s="165"/>
      <c r="AR26" s="166"/>
    </row>
    <row r="27" spans="5:44">
      <c r="E27" s="1787"/>
      <c r="F27" s="167"/>
      <c r="G27" s="168"/>
      <c r="H27" s="168"/>
      <c r="I27" s="168"/>
      <c r="J27" s="168"/>
      <c r="K27" s="168"/>
      <c r="L27" s="168"/>
      <c r="M27" s="168"/>
      <c r="N27" s="168"/>
      <c r="O27" s="168"/>
      <c r="P27" s="168"/>
      <c r="Q27" s="168"/>
      <c r="R27" s="168"/>
      <c r="S27" s="169"/>
      <c r="T27" s="468"/>
      <c r="U27" s="466"/>
      <c r="V27" s="466"/>
      <c r="W27" s="466"/>
      <c r="X27" s="466"/>
      <c r="Y27" s="466"/>
      <c r="Z27" s="466"/>
      <c r="AA27" s="466"/>
      <c r="AB27" s="466"/>
      <c r="AC27" s="165"/>
      <c r="AD27" s="165"/>
      <c r="AE27" s="165"/>
      <c r="AF27" s="165"/>
      <c r="AG27" s="165"/>
      <c r="AH27" s="165"/>
      <c r="AI27" s="165"/>
      <c r="AJ27" s="165"/>
      <c r="AK27" s="165"/>
      <c r="AL27" s="165"/>
      <c r="AM27" s="165"/>
      <c r="AN27" s="165"/>
      <c r="AO27" s="165"/>
      <c r="AP27" s="165"/>
      <c r="AQ27" s="165"/>
      <c r="AR27" s="166"/>
    </row>
    <row r="28" spans="5:44">
      <c r="E28" s="1787"/>
      <c r="F28" s="167"/>
      <c r="G28" s="168"/>
      <c r="H28" s="168"/>
      <c r="I28" s="168"/>
      <c r="J28" s="168"/>
      <c r="K28" s="168"/>
      <c r="L28" s="168"/>
      <c r="M28" s="168"/>
      <c r="N28" s="168"/>
      <c r="O28" s="168"/>
      <c r="P28" s="168"/>
      <c r="Q28" s="168"/>
      <c r="R28" s="168"/>
      <c r="S28" s="169"/>
      <c r="T28" s="468"/>
      <c r="U28" s="466"/>
      <c r="V28" s="466"/>
      <c r="W28" s="466"/>
      <c r="X28" s="466"/>
      <c r="Y28" s="466"/>
      <c r="Z28" s="466"/>
      <c r="AA28" s="466"/>
      <c r="AB28" s="466"/>
      <c r="AC28" s="165"/>
      <c r="AD28" s="165"/>
      <c r="AE28" s="165"/>
      <c r="AF28" s="165"/>
      <c r="AG28" s="165"/>
      <c r="AH28" s="165"/>
      <c r="AI28" s="165"/>
      <c r="AJ28" s="165"/>
      <c r="AK28" s="165"/>
      <c r="AL28" s="165"/>
      <c r="AM28" s="165"/>
      <c r="AN28" s="165"/>
      <c r="AO28" s="165"/>
      <c r="AP28" s="165"/>
      <c r="AQ28" s="165"/>
      <c r="AR28" s="166"/>
    </row>
    <row r="29" spans="5:44">
      <c r="E29" s="1787"/>
      <c r="F29" s="167"/>
      <c r="G29" s="168"/>
      <c r="H29" s="168"/>
      <c r="I29" s="168"/>
      <c r="J29" s="168"/>
      <c r="K29" s="168"/>
      <c r="L29" s="168"/>
      <c r="M29" s="168"/>
      <c r="N29" s="168"/>
      <c r="O29" s="168"/>
      <c r="P29" s="168"/>
      <c r="Q29" s="168"/>
      <c r="R29" s="168"/>
      <c r="S29" s="169"/>
      <c r="T29" s="468"/>
      <c r="U29" s="466"/>
      <c r="V29" s="466"/>
      <c r="W29" s="466"/>
      <c r="X29" s="466"/>
      <c r="Y29" s="466"/>
      <c r="Z29" s="466"/>
      <c r="AA29" s="466"/>
      <c r="AB29" s="466"/>
      <c r="AC29" s="165"/>
      <c r="AD29" s="165"/>
      <c r="AE29" s="165"/>
      <c r="AF29" s="165"/>
      <c r="AG29" s="165"/>
      <c r="AH29" s="165"/>
      <c r="AI29" s="165"/>
      <c r="AJ29" s="165"/>
      <c r="AK29" s="165"/>
      <c r="AL29" s="165"/>
      <c r="AM29" s="165"/>
      <c r="AN29" s="165"/>
      <c r="AO29" s="165"/>
      <c r="AP29" s="165"/>
      <c r="AQ29" s="165"/>
      <c r="AR29" s="166"/>
    </row>
    <row r="30" spans="5:44">
      <c r="E30" s="1787"/>
      <c r="F30" s="167"/>
      <c r="G30" s="168"/>
      <c r="H30" s="168"/>
      <c r="I30" s="168"/>
      <c r="J30" s="168"/>
      <c r="K30" s="168"/>
      <c r="L30" s="168"/>
      <c r="M30" s="168"/>
      <c r="N30" s="168"/>
      <c r="O30" s="168"/>
      <c r="P30" s="168"/>
      <c r="Q30" s="168"/>
      <c r="R30" s="168"/>
      <c r="S30" s="169"/>
      <c r="T30" s="468"/>
      <c r="U30" s="466"/>
      <c r="V30" s="466"/>
      <c r="W30" s="466"/>
      <c r="X30" s="466"/>
      <c r="Y30" s="466"/>
      <c r="Z30" s="466"/>
      <c r="AA30" s="466"/>
      <c r="AB30" s="466"/>
      <c r="AC30" s="165"/>
      <c r="AD30" s="165"/>
      <c r="AE30" s="165"/>
      <c r="AF30" s="165"/>
      <c r="AG30" s="165"/>
      <c r="AH30" s="165"/>
      <c r="AI30" s="165"/>
      <c r="AJ30" s="165"/>
      <c r="AK30" s="165"/>
      <c r="AL30" s="165"/>
      <c r="AM30" s="165"/>
      <c r="AN30" s="165"/>
      <c r="AO30" s="165"/>
      <c r="AP30" s="165"/>
      <c r="AQ30" s="165"/>
      <c r="AR30" s="166"/>
    </row>
    <row r="31" spans="5:44" ht="16.5" customHeight="1">
      <c r="E31" s="1787"/>
      <c r="F31" s="1792"/>
      <c r="G31" s="1793"/>
      <c r="H31" s="1793"/>
      <c r="I31" s="1793"/>
      <c r="J31" s="1793"/>
      <c r="K31" s="1793"/>
      <c r="L31" s="1793"/>
      <c r="M31" s="1793"/>
      <c r="N31" s="1793"/>
      <c r="O31" s="1793"/>
      <c r="P31" s="1793"/>
      <c r="Q31" s="1793"/>
      <c r="R31" s="1793"/>
      <c r="S31" s="1794"/>
      <c r="T31" s="468"/>
      <c r="U31" s="466"/>
      <c r="V31" s="466"/>
      <c r="W31" s="466"/>
      <c r="X31" s="466"/>
      <c r="Y31" s="466"/>
      <c r="Z31" s="466"/>
      <c r="AA31" s="466"/>
      <c r="AB31" s="466"/>
      <c r="AC31" s="165"/>
      <c r="AD31" s="165"/>
      <c r="AE31" s="165"/>
      <c r="AF31" s="165"/>
      <c r="AG31" s="165"/>
      <c r="AH31" s="165"/>
      <c r="AI31" s="165"/>
      <c r="AJ31" s="165"/>
      <c r="AK31" s="165"/>
      <c r="AL31" s="165"/>
      <c r="AM31" s="165"/>
      <c r="AN31" s="165"/>
      <c r="AO31" s="165"/>
      <c r="AP31" s="165"/>
      <c r="AQ31" s="165"/>
      <c r="AR31" s="166"/>
    </row>
    <row r="32" spans="5:44" ht="16.5" customHeight="1" thickBot="1">
      <c r="E32" s="1787"/>
      <c r="F32" s="170"/>
      <c r="G32" s="171"/>
      <c r="H32" s="171"/>
      <c r="I32" s="171"/>
      <c r="J32" s="171"/>
      <c r="K32" s="171"/>
      <c r="L32" s="171"/>
      <c r="M32" s="171"/>
      <c r="N32" s="171"/>
      <c r="O32" s="171"/>
      <c r="P32" s="171"/>
      <c r="Q32" s="171"/>
      <c r="R32" s="171"/>
      <c r="S32" s="172"/>
      <c r="T32" s="469"/>
      <c r="U32" s="470"/>
      <c r="V32" s="470"/>
      <c r="W32" s="470"/>
      <c r="X32" s="470"/>
      <c r="Y32" s="470"/>
      <c r="Z32" s="470"/>
      <c r="AA32" s="470"/>
      <c r="AB32" s="470"/>
      <c r="AC32" s="173"/>
      <c r="AD32" s="173"/>
      <c r="AE32" s="173"/>
      <c r="AF32" s="173"/>
      <c r="AG32" s="173"/>
      <c r="AH32" s="173"/>
      <c r="AI32" s="173"/>
      <c r="AJ32" s="173"/>
      <c r="AK32" s="173"/>
      <c r="AL32" s="173"/>
      <c r="AM32" s="173"/>
      <c r="AN32" s="173"/>
      <c r="AO32" s="173"/>
      <c r="AP32" s="173"/>
      <c r="AQ32" s="173"/>
      <c r="AR32" s="174"/>
    </row>
    <row r="33" spans="1:44" ht="17.25" thickBot="1">
      <c r="A33" s="101">
        <f>COUNTIF(34:34,"N")</f>
        <v>4</v>
      </c>
      <c r="B33" s="101">
        <f>COUNTIF(34:34,"E")</f>
        <v>0</v>
      </c>
      <c r="C33" s="101">
        <f>COUNTIF(34:34,"L")</f>
        <v>0</v>
      </c>
      <c r="D33" s="101">
        <f>COUNTIF(34:34,"I")</f>
        <v>0</v>
      </c>
      <c r="E33" s="1788"/>
      <c r="F33" s="175"/>
      <c r="G33" s="176"/>
      <c r="H33" s="176"/>
      <c r="I33" s="176"/>
      <c r="J33" s="176"/>
      <c r="K33" s="176"/>
      <c r="L33" s="176"/>
      <c r="M33" s="176"/>
      <c r="N33" s="176"/>
      <c r="O33" s="176"/>
      <c r="P33" s="176"/>
      <c r="Q33" s="176"/>
      <c r="R33" s="177"/>
      <c r="S33" s="177"/>
      <c r="T33" s="1082"/>
      <c r="U33" s="1083"/>
      <c r="V33" s="1083"/>
      <c r="W33" s="1083"/>
      <c r="X33" s="1083"/>
      <c r="Y33" s="1083"/>
      <c r="Z33" s="1083"/>
      <c r="AA33" s="1083"/>
      <c r="AB33" s="1083"/>
      <c r="AC33" s="178"/>
      <c r="AD33" s="178"/>
      <c r="AE33" s="178"/>
      <c r="AF33" s="178"/>
      <c r="AG33" s="178"/>
      <c r="AH33" s="178"/>
      <c r="AI33" s="178"/>
      <c r="AJ33" s="178"/>
      <c r="AK33" s="178"/>
      <c r="AL33" s="178"/>
      <c r="AM33" s="178"/>
      <c r="AN33" s="178"/>
      <c r="AO33" s="178"/>
      <c r="AP33" s="178"/>
      <c r="AQ33" s="178"/>
      <c r="AR33" s="179"/>
    </row>
    <row r="34" spans="1:44" ht="17.25" thickTop="1">
      <c r="E34" s="180" t="s">
        <v>248</v>
      </c>
      <c r="F34" s="551"/>
      <c r="G34" s="551"/>
      <c r="H34" s="551"/>
      <c r="I34" s="551"/>
      <c r="J34" s="551"/>
      <c r="K34" s="551"/>
      <c r="L34" s="551"/>
      <c r="M34" s="551"/>
      <c r="N34" s="551"/>
      <c r="O34" s="551"/>
      <c r="P34" s="551"/>
      <c r="Q34" s="551"/>
      <c r="R34" s="551"/>
      <c r="S34" s="182" t="s">
        <v>99</v>
      </c>
      <c r="T34" s="471" t="s">
        <v>96</v>
      </c>
      <c r="U34" s="472" t="s">
        <v>96</v>
      </c>
      <c r="V34" s="472" t="s">
        <v>96</v>
      </c>
      <c r="W34" s="472" t="s">
        <v>96</v>
      </c>
      <c r="X34" s="472"/>
      <c r="Y34" s="472"/>
      <c r="Z34" s="472"/>
      <c r="AA34" s="472"/>
      <c r="AB34" s="472"/>
      <c r="AC34" s="183"/>
      <c r="AD34" s="183"/>
      <c r="AE34" s="183"/>
      <c r="AF34" s="183"/>
      <c r="AG34" s="183"/>
      <c r="AH34" s="184"/>
      <c r="AI34" s="184"/>
      <c r="AJ34" s="184"/>
      <c r="AK34" s="184"/>
      <c r="AL34" s="184"/>
      <c r="AM34" s="184"/>
      <c r="AN34" s="184"/>
      <c r="AO34" s="184"/>
      <c r="AP34" s="184"/>
      <c r="AQ34" s="184"/>
      <c r="AR34" s="185"/>
    </row>
    <row r="35" spans="1:44">
      <c r="E35" s="181"/>
      <c r="F35" s="551"/>
      <c r="G35" s="551"/>
      <c r="H35" s="551"/>
      <c r="I35" s="551"/>
      <c r="J35" s="551"/>
      <c r="K35" s="551"/>
      <c r="L35" s="551"/>
      <c r="M35" s="551"/>
      <c r="N35" s="551"/>
      <c r="O35" s="551"/>
      <c r="P35" s="551"/>
      <c r="Q35" s="551"/>
      <c r="R35" s="551"/>
      <c r="S35" s="186" t="s">
        <v>249</v>
      </c>
      <c r="T35" s="473"/>
      <c r="U35" s="552"/>
      <c r="V35" s="474"/>
      <c r="W35" s="475"/>
      <c r="X35" s="475"/>
      <c r="Y35" s="475"/>
      <c r="Z35" s="475"/>
      <c r="AA35" s="475"/>
      <c r="AB35" s="475"/>
      <c r="AC35" s="187"/>
      <c r="AD35" s="187"/>
      <c r="AE35" s="187"/>
      <c r="AF35" s="187"/>
      <c r="AG35" s="187"/>
      <c r="AH35" s="187"/>
      <c r="AI35" s="187"/>
      <c r="AJ35" s="187"/>
      <c r="AK35" s="187"/>
      <c r="AL35" s="187"/>
      <c r="AM35" s="187"/>
      <c r="AN35" s="187"/>
      <c r="AO35" s="187"/>
      <c r="AP35" s="187"/>
      <c r="AQ35" s="187"/>
      <c r="AR35" s="188"/>
    </row>
    <row r="36" spans="1:44">
      <c r="E36" s="181"/>
      <c r="F36" s="551"/>
      <c r="G36" s="551"/>
      <c r="H36" s="551"/>
      <c r="I36" s="551"/>
      <c r="J36" s="551"/>
      <c r="K36" s="551"/>
      <c r="L36" s="551"/>
      <c r="M36" s="551"/>
      <c r="N36" s="551"/>
      <c r="O36" s="551"/>
      <c r="P36" s="551"/>
      <c r="Q36" s="551"/>
      <c r="R36" s="551"/>
      <c r="S36" s="189" t="s">
        <v>250</v>
      </c>
      <c r="T36" s="476"/>
      <c r="U36" s="477"/>
      <c r="V36" s="478"/>
      <c r="W36" s="477"/>
      <c r="X36" s="477"/>
      <c r="Y36" s="477"/>
      <c r="Z36" s="477"/>
      <c r="AA36" s="477"/>
      <c r="AB36" s="477"/>
      <c r="AC36" s="190"/>
      <c r="AD36" s="190"/>
      <c r="AE36" s="190"/>
      <c r="AF36" s="190"/>
      <c r="AG36" s="190"/>
      <c r="AH36" s="190"/>
      <c r="AI36" s="190"/>
      <c r="AJ36" s="190"/>
      <c r="AK36" s="190"/>
      <c r="AL36" s="190"/>
      <c r="AM36" s="190"/>
      <c r="AN36" s="190"/>
      <c r="AO36" s="190"/>
      <c r="AP36" s="190"/>
      <c r="AQ36" s="190"/>
      <c r="AR36" s="191"/>
    </row>
    <row r="37" spans="1:44" ht="17.25" thickBot="1">
      <c r="E37" s="192"/>
      <c r="F37" s="193"/>
      <c r="G37" s="193"/>
      <c r="H37" s="193"/>
      <c r="I37" s="193"/>
      <c r="J37" s="193"/>
      <c r="K37" s="193"/>
      <c r="L37" s="193"/>
      <c r="M37" s="193"/>
      <c r="N37" s="193"/>
      <c r="O37" s="193"/>
      <c r="P37" s="193"/>
      <c r="Q37" s="193"/>
      <c r="R37" s="193"/>
      <c r="S37" s="194" t="s">
        <v>251</v>
      </c>
      <c r="T37" s="479"/>
      <c r="U37" s="480"/>
      <c r="V37" s="480"/>
      <c r="W37" s="481"/>
      <c r="X37" s="480"/>
      <c r="Y37" s="480"/>
      <c r="Z37" s="481"/>
      <c r="AA37" s="480"/>
      <c r="AB37" s="480"/>
      <c r="AC37" s="195"/>
      <c r="AD37" s="195"/>
      <c r="AE37" s="195"/>
      <c r="AF37" s="195"/>
      <c r="AG37" s="195"/>
      <c r="AH37" s="195"/>
      <c r="AI37" s="195"/>
      <c r="AJ37" s="195"/>
      <c r="AK37" s="195"/>
      <c r="AL37" s="195"/>
      <c r="AM37" s="195"/>
      <c r="AN37" s="195"/>
      <c r="AO37" s="195"/>
      <c r="AP37" s="195"/>
      <c r="AQ37" s="195"/>
      <c r="AR37" s="534"/>
    </row>
    <row r="38" spans="1:44" ht="18" customHeight="1">
      <c r="E38" s="553"/>
      <c r="F38" s="196"/>
      <c r="G38" s="196"/>
      <c r="H38" s="196"/>
      <c r="I38" s="196"/>
      <c r="J38" s="196"/>
      <c r="K38" s="196"/>
      <c r="L38" s="196"/>
      <c r="M38" s="196"/>
      <c r="N38" s="196"/>
      <c r="O38" s="196"/>
      <c r="P38" s="196"/>
      <c r="Q38" s="196"/>
      <c r="R38" s="197"/>
      <c r="S38" s="442" t="s">
        <v>252</v>
      </c>
      <c r="T38" s="1777"/>
      <c r="U38" s="1775"/>
      <c r="V38" s="1775"/>
      <c r="W38" s="1775"/>
      <c r="X38" s="1775"/>
      <c r="Y38" s="1775"/>
      <c r="Z38" s="1775"/>
      <c r="AA38" s="1775"/>
      <c r="AB38" s="1775"/>
      <c r="AC38" s="1797"/>
      <c r="AD38" s="1797"/>
      <c r="AE38" s="1797"/>
      <c r="AF38" s="1797"/>
      <c r="AG38" s="1797"/>
      <c r="AH38" s="1797"/>
      <c r="AI38" s="1797"/>
      <c r="AJ38" s="1797"/>
      <c r="AK38" s="1797"/>
      <c r="AL38" s="1797"/>
      <c r="AM38" s="1797"/>
      <c r="AN38" s="1797"/>
      <c r="AO38" s="1797"/>
      <c r="AP38" s="1797"/>
      <c r="AQ38" s="1797"/>
      <c r="AR38" s="1795"/>
    </row>
    <row r="39" spans="1:44" ht="18" customHeight="1">
      <c r="E39" s="181"/>
      <c r="F39" s="551"/>
      <c r="G39" s="551"/>
      <c r="H39" s="551"/>
      <c r="I39" s="551"/>
      <c r="J39" s="551"/>
      <c r="K39" s="551"/>
      <c r="L39" s="551"/>
      <c r="M39" s="551"/>
      <c r="N39" s="551"/>
      <c r="O39" s="551"/>
      <c r="P39" s="551"/>
      <c r="Q39" s="551"/>
      <c r="R39" s="198"/>
      <c r="S39" s="539"/>
      <c r="T39" s="1777"/>
      <c r="U39" s="1775"/>
      <c r="V39" s="1775"/>
      <c r="W39" s="1775"/>
      <c r="X39" s="1775"/>
      <c r="Y39" s="1775"/>
      <c r="Z39" s="1775"/>
      <c r="AA39" s="1775"/>
      <c r="AB39" s="1775"/>
      <c r="AC39" s="1797"/>
      <c r="AD39" s="1797"/>
      <c r="AE39" s="1797"/>
      <c r="AF39" s="1797"/>
      <c r="AG39" s="1797"/>
      <c r="AH39" s="1797"/>
      <c r="AI39" s="1797"/>
      <c r="AJ39" s="1797"/>
      <c r="AK39" s="1797"/>
      <c r="AL39" s="1797"/>
      <c r="AM39" s="1797"/>
      <c r="AN39" s="1797"/>
      <c r="AO39" s="1797"/>
      <c r="AP39" s="1797"/>
      <c r="AQ39" s="1797"/>
      <c r="AR39" s="1795"/>
    </row>
    <row r="40" spans="1:44" ht="18" customHeight="1">
      <c r="E40" s="181"/>
      <c r="F40" s="551"/>
      <c r="G40" s="551"/>
      <c r="H40" s="551"/>
      <c r="I40" s="551"/>
      <c r="J40" s="551"/>
      <c r="K40" s="551"/>
      <c r="L40" s="551"/>
      <c r="M40" s="551"/>
      <c r="N40" s="551"/>
      <c r="O40" s="551"/>
      <c r="P40" s="551"/>
      <c r="Q40" s="551"/>
      <c r="R40" s="198"/>
      <c r="S40" s="443" t="s">
        <v>253</v>
      </c>
      <c r="T40" s="1777"/>
      <c r="U40" s="1775"/>
      <c r="V40" s="1775"/>
      <c r="W40" s="1775"/>
      <c r="X40" s="1775"/>
      <c r="Y40" s="1775"/>
      <c r="Z40" s="1775"/>
      <c r="AA40" s="1775"/>
      <c r="AB40" s="1775"/>
      <c r="AC40" s="1797"/>
      <c r="AD40" s="1797"/>
      <c r="AE40" s="1797"/>
      <c r="AF40" s="1797"/>
      <c r="AG40" s="1797"/>
      <c r="AH40" s="1797"/>
      <c r="AI40" s="1797"/>
      <c r="AJ40" s="1797"/>
      <c r="AK40" s="1797"/>
      <c r="AL40" s="1797"/>
      <c r="AM40" s="1797"/>
      <c r="AN40" s="1797"/>
      <c r="AO40" s="1797"/>
      <c r="AP40" s="1797"/>
      <c r="AQ40" s="1797"/>
      <c r="AR40" s="1795"/>
    </row>
    <row r="41" spans="1:44" ht="18" customHeight="1">
      <c r="E41" s="181"/>
      <c r="F41" s="551"/>
      <c r="G41" s="551"/>
      <c r="H41" s="551"/>
      <c r="I41" s="551"/>
      <c r="J41" s="551"/>
      <c r="K41" s="551"/>
      <c r="L41" s="551"/>
      <c r="M41" s="551"/>
      <c r="N41" s="551"/>
      <c r="O41" s="551"/>
      <c r="P41" s="551"/>
      <c r="Q41" s="551"/>
      <c r="R41" s="198"/>
      <c r="S41" s="443" t="s">
        <v>254</v>
      </c>
      <c r="T41" s="1777"/>
      <c r="U41" s="1775"/>
      <c r="V41" s="1775"/>
      <c r="W41" s="1775"/>
      <c r="X41" s="1775"/>
      <c r="Y41" s="1775"/>
      <c r="Z41" s="1775"/>
      <c r="AA41" s="1775"/>
      <c r="AB41" s="1775"/>
      <c r="AC41" s="1797"/>
      <c r="AD41" s="1797"/>
      <c r="AE41" s="1797"/>
      <c r="AF41" s="1797"/>
      <c r="AG41" s="1797"/>
      <c r="AH41" s="1797"/>
      <c r="AI41" s="1797"/>
      <c r="AJ41" s="1797"/>
      <c r="AK41" s="1797"/>
      <c r="AL41" s="1797"/>
      <c r="AM41" s="1797"/>
      <c r="AN41" s="1797"/>
      <c r="AO41" s="1797"/>
      <c r="AP41" s="1797"/>
      <c r="AQ41" s="1797"/>
      <c r="AR41" s="1795"/>
    </row>
    <row r="42" spans="1:44" ht="18" customHeight="1" thickBot="1">
      <c r="E42" s="554"/>
      <c r="F42" s="199"/>
      <c r="G42" s="199"/>
      <c r="H42" s="200"/>
      <c r="I42" s="200"/>
      <c r="J42" s="200"/>
      <c r="K42" s="200"/>
      <c r="L42" s="200"/>
      <c r="M42" s="200"/>
      <c r="N42" s="200"/>
      <c r="O42" s="200"/>
      <c r="P42" s="200"/>
      <c r="Q42" s="200"/>
      <c r="R42" s="201"/>
      <c r="S42" s="202"/>
      <c r="T42" s="1778"/>
      <c r="U42" s="1776"/>
      <c r="V42" s="1776"/>
      <c r="W42" s="1776"/>
      <c r="X42" s="1776"/>
      <c r="Y42" s="1776"/>
      <c r="Z42" s="1776"/>
      <c r="AA42" s="1776"/>
      <c r="AB42" s="1776"/>
      <c r="AC42" s="1798"/>
      <c r="AD42" s="1798"/>
      <c r="AE42" s="1798"/>
      <c r="AF42" s="1798"/>
      <c r="AG42" s="1798"/>
      <c r="AH42" s="1798"/>
      <c r="AI42" s="1798"/>
      <c r="AJ42" s="1798"/>
      <c r="AK42" s="1798"/>
      <c r="AL42" s="1798"/>
      <c r="AM42" s="1798"/>
      <c r="AN42" s="1798"/>
      <c r="AO42" s="1798"/>
      <c r="AP42" s="1798"/>
      <c r="AQ42" s="1798"/>
      <c r="AR42" s="1796"/>
    </row>
    <row r="43" spans="1:44" ht="10.5" customHeight="1">
      <c r="E43" s="115"/>
      <c r="F43" s="116"/>
      <c r="G43" s="116"/>
      <c r="H43" s="117"/>
      <c r="I43" s="117"/>
      <c r="J43" s="117"/>
      <c r="K43" s="117"/>
      <c r="L43" s="117"/>
      <c r="M43" s="117"/>
      <c r="N43" s="117"/>
      <c r="O43" s="117"/>
      <c r="P43" s="117"/>
      <c r="Q43" s="117"/>
      <c r="R43" s="117"/>
      <c r="S43" s="105"/>
      <c r="T43" s="203"/>
      <c r="U43" s="203"/>
      <c r="V43" s="203"/>
      <c r="W43" s="203"/>
      <c r="X43" s="203"/>
      <c r="Y43" s="203"/>
      <c r="Z43" s="203"/>
      <c r="AA43" s="203"/>
      <c r="AB43" s="203"/>
      <c r="AC43" s="203"/>
      <c r="AD43" s="203"/>
      <c r="AE43" s="203"/>
      <c r="AF43" s="203"/>
      <c r="AG43" s="203"/>
      <c r="AH43" s="203"/>
      <c r="AI43" s="203"/>
      <c r="AJ43" s="203"/>
      <c r="AK43" s="203"/>
      <c r="AL43" s="203"/>
      <c r="AM43" s="203"/>
      <c r="AN43" s="203"/>
      <c r="AO43" s="203"/>
      <c r="AP43" s="203"/>
      <c r="AQ43" s="203"/>
      <c r="AR43" s="204"/>
    </row>
  </sheetData>
  <mergeCells count="41">
    <mergeCell ref="AI38:AI42"/>
    <mergeCell ref="AJ38:AJ42"/>
    <mergeCell ref="AK38:AK42"/>
    <mergeCell ref="Z38:Z42"/>
    <mergeCell ref="AA38:AA42"/>
    <mergeCell ref="AB38:AB42"/>
    <mergeCell ref="AC38:AC42"/>
    <mergeCell ref="AD38:AD42"/>
    <mergeCell ref="AE38:AE42"/>
    <mergeCell ref="AF38:AF42"/>
    <mergeCell ref="AG38:AG42"/>
    <mergeCell ref="AH38:AH42"/>
    <mergeCell ref="AR38:AR42"/>
    <mergeCell ref="AL38:AL42"/>
    <mergeCell ref="AM38:AM42"/>
    <mergeCell ref="AN38:AN42"/>
    <mergeCell ref="AO38:AO42"/>
    <mergeCell ref="AP38:AP42"/>
    <mergeCell ref="AQ38:AQ42"/>
    <mergeCell ref="AJ1:AO1"/>
    <mergeCell ref="E11:I11"/>
    <mergeCell ref="Y11:AD11"/>
    <mergeCell ref="T17:AA17"/>
    <mergeCell ref="W38:W42"/>
    <mergeCell ref="X38:X42"/>
    <mergeCell ref="U38:U42"/>
    <mergeCell ref="V38:V42"/>
    <mergeCell ref="Y38:Y42"/>
    <mergeCell ref="T38:T42"/>
    <mergeCell ref="E19:E23"/>
    <mergeCell ref="F24:S24"/>
    <mergeCell ref="E17:I17"/>
    <mergeCell ref="E24:E33"/>
    <mergeCell ref="F25:S25"/>
    <mergeCell ref="F31:S31"/>
    <mergeCell ref="E3:F3"/>
    <mergeCell ref="E4:F8"/>
    <mergeCell ref="E1:I1"/>
    <mergeCell ref="Y1:AD1"/>
    <mergeCell ref="E2:I2"/>
    <mergeCell ref="Y2:AD2"/>
  </mergeCells>
  <phoneticPr fontId="6"/>
  <conditionalFormatting sqref="X7 Z7">
    <cfRule type="expression" dxfId="2" priority="5" stopIfTrue="1">
      <formula>$U7&lt;&gt;""</formula>
    </cfRule>
    <cfRule type="expression" dxfId="1" priority="6" stopIfTrue="1">
      <formula>$U10&lt;&gt;""</formula>
    </cfRule>
  </conditionalFormatting>
  <hyperlinks>
    <hyperlink ref="J17" location="機能詳細!AQ1787" display="機能詳細" xr:uid="{3B497272-9BE0-4ACE-8049-46F5AFD9E4AB}"/>
  </hyperlinks>
  <pageMargins left="0.75" right="0.75" top="1" bottom="1" header="0.5" footer="0.5"/>
  <pageSetup paperSize="9" scale="3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91173" r:id="rId4" name="Check Box 5">
              <controlPr defaultSize="0" autoFill="0" autoLine="0" autoPict="0">
                <anchor moveWithCells="1">
                  <from>
                    <xdr:col>23</xdr:col>
                    <xdr:colOff>0</xdr:colOff>
                    <xdr:row>6</xdr:row>
                    <xdr:rowOff>28575</xdr:rowOff>
                  </from>
                  <to>
                    <xdr:col>23</xdr:col>
                    <xdr:colOff>171450</xdr:colOff>
                    <xdr:row>6</xdr:row>
                    <xdr:rowOff>171450</xdr:rowOff>
                  </to>
                </anchor>
              </controlPr>
            </control>
          </mc:Choice>
        </mc:AlternateContent>
        <mc:AlternateContent xmlns:mc="http://schemas.openxmlformats.org/markup-compatibility/2006">
          <mc:Choice Requires="x14">
            <control shapeId="391174" r:id="rId5" name="Check Box 6">
              <controlPr defaultSize="0" autoFill="0" autoLine="0" autoPict="0">
                <anchor moveWithCells="1">
                  <from>
                    <xdr:col>25</xdr:col>
                    <xdr:colOff>0</xdr:colOff>
                    <xdr:row>6</xdr:row>
                    <xdr:rowOff>28575</xdr:rowOff>
                  </from>
                  <to>
                    <xdr:col>25</xdr:col>
                    <xdr:colOff>180975</xdr:colOff>
                    <xdr:row>6</xdr:row>
                    <xdr:rowOff>171450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F1A70-90FC-45FD-8106-8187523BEAE6}">
  <sheetPr codeName="Sheet21"/>
  <dimension ref="A1:AC40"/>
  <sheetViews>
    <sheetView zoomScale="85" zoomScaleNormal="85" workbookViewId="0"/>
  </sheetViews>
  <sheetFormatPr defaultRowHeight="14.25"/>
  <cols>
    <col min="1" max="1" width="4.625" style="61" customWidth="1"/>
    <col min="2" max="2" width="16.625" style="61" customWidth="1"/>
    <col min="3" max="3" width="2.625" style="61" customWidth="1"/>
    <col min="4" max="4" width="4.625" style="61" customWidth="1"/>
    <col min="5" max="5" width="16.625" style="61" customWidth="1"/>
    <col min="6" max="6" width="2.625" style="61" customWidth="1"/>
    <col min="7" max="7" width="4.625" style="61" customWidth="1"/>
    <col min="8" max="8" width="16.625" style="61" customWidth="1"/>
    <col min="9" max="9" width="2.625" style="61" customWidth="1"/>
    <col min="10" max="10" width="4.625" style="61" customWidth="1"/>
    <col min="11" max="11" width="16.625" style="61" customWidth="1"/>
    <col min="12" max="12" width="2.625" style="61" customWidth="1"/>
    <col min="13" max="13" width="4.625" style="61" customWidth="1"/>
    <col min="14" max="14" width="16.625" style="61" customWidth="1"/>
    <col min="15" max="15" width="2.625" style="61" customWidth="1"/>
    <col min="16" max="16" width="4.625" style="61" customWidth="1"/>
    <col min="17" max="17" width="16.625" style="61" customWidth="1"/>
    <col min="18" max="18" width="2.625" style="61" customWidth="1"/>
    <col min="19" max="19" width="4.625" style="61" customWidth="1"/>
    <col min="20" max="20" width="16.625" style="61" customWidth="1"/>
    <col min="21" max="21" width="2.625" style="61" customWidth="1"/>
    <col min="22" max="22" width="0" style="61" hidden="1" customWidth="1"/>
    <col min="23" max="29" width="8.875" style="61" hidden="1" customWidth="1"/>
    <col min="30" max="30" width="0" style="61" hidden="1" customWidth="1"/>
    <col min="31" max="251" width="9" style="61"/>
    <col min="252" max="252" width="4.625" style="61" customWidth="1"/>
    <col min="253" max="253" width="16.625" style="61" customWidth="1"/>
    <col min="254" max="254" width="2.625" style="61" customWidth="1"/>
    <col min="255" max="255" width="4.625" style="61" customWidth="1"/>
    <col min="256" max="256" width="16.625" style="61" customWidth="1"/>
    <col min="257" max="257" width="2.625" style="61" customWidth="1"/>
    <col min="258" max="258" width="4.625" style="61" customWidth="1"/>
    <col min="259" max="259" width="16.625" style="61" customWidth="1"/>
    <col min="260" max="260" width="2.625" style="61" customWidth="1"/>
    <col min="261" max="261" width="4.625" style="61" customWidth="1"/>
    <col min="262" max="262" width="16.625" style="61" customWidth="1"/>
    <col min="263" max="263" width="2.625" style="61" customWidth="1"/>
    <col min="264" max="264" width="4.625" style="61" customWidth="1"/>
    <col min="265" max="265" width="16.625" style="61" customWidth="1"/>
    <col min="266" max="266" width="2.625" style="61" customWidth="1"/>
    <col min="267" max="267" width="4.625" style="61" customWidth="1"/>
    <col min="268" max="268" width="16.625" style="61" customWidth="1"/>
    <col min="269" max="269" width="9.375" style="61" customWidth="1"/>
    <col min="270" max="272" width="9" style="61"/>
    <col min="273" max="273" width="2.625" style="61" customWidth="1"/>
    <col min="274" max="274" width="4.625" style="61" customWidth="1"/>
    <col min="275" max="275" width="16.625" style="61" customWidth="1"/>
    <col min="276" max="276" width="2.625" style="61" customWidth="1"/>
    <col min="277" max="507" width="9" style="61"/>
    <col min="508" max="508" width="4.625" style="61" customWidth="1"/>
    <col min="509" max="509" width="16.625" style="61" customWidth="1"/>
    <col min="510" max="510" width="2.625" style="61" customWidth="1"/>
    <col min="511" max="511" width="4.625" style="61" customWidth="1"/>
    <col min="512" max="512" width="16.625" style="61" customWidth="1"/>
    <col min="513" max="513" width="2.625" style="61" customWidth="1"/>
    <col min="514" max="514" width="4.625" style="61" customWidth="1"/>
    <col min="515" max="515" width="16.625" style="61" customWidth="1"/>
    <col min="516" max="516" width="2.625" style="61" customWidth="1"/>
    <col min="517" max="517" width="4.625" style="61" customWidth="1"/>
    <col min="518" max="518" width="16.625" style="61" customWidth="1"/>
    <col min="519" max="519" width="2.625" style="61" customWidth="1"/>
    <col min="520" max="520" width="4.625" style="61" customWidth="1"/>
    <col min="521" max="521" width="16.625" style="61" customWidth="1"/>
    <col min="522" max="522" width="2.625" style="61" customWidth="1"/>
    <col min="523" max="523" width="4.625" style="61" customWidth="1"/>
    <col min="524" max="524" width="16.625" style="61" customWidth="1"/>
    <col min="525" max="525" width="9.375" style="61" customWidth="1"/>
    <col min="526" max="528" width="9" style="61"/>
    <col min="529" max="529" width="2.625" style="61" customWidth="1"/>
    <col min="530" max="530" width="4.625" style="61" customWidth="1"/>
    <col min="531" max="531" width="16.625" style="61" customWidth="1"/>
    <col min="532" max="532" width="2.625" style="61" customWidth="1"/>
    <col min="533" max="763" width="9" style="61"/>
    <col min="764" max="764" width="4.625" style="61" customWidth="1"/>
    <col min="765" max="765" width="16.625" style="61" customWidth="1"/>
    <col min="766" max="766" width="2.625" style="61" customWidth="1"/>
    <col min="767" max="767" width="4.625" style="61" customWidth="1"/>
    <col min="768" max="768" width="16.625" style="61" customWidth="1"/>
    <col min="769" max="769" width="2.625" style="61" customWidth="1"/>
    <col min="770" max="770" width="4.625" style="61" customWidth="1"/>
    <col min="771" max="771" width="16.625" style="61" customWidth="1"/>
    <col min="772" max="772" width="2.625" style="61" customWidth="1"/>
    <col min="773" max="773" width="4.625" style="61" customWidth="1"/>
    <col min="774" max="774" width="16.625" style="61" customWidth="1"/>
    <col min="775" max="775" width="2.625" style="61" customWidth="1"/>
    <col min="776" max="776" width="4.625" style="61" customWidth="1"/>
    <col min="777" max="777" width="16.625" style="61" customWidth="1"/>
    <col min="778" max="778" width="2.625" style="61" customWidth="1"/>
    <col min="779" max="779" width="4.625" style="61" customWidth="1"/>
    <col min="780" max="780" width="16.625" style="61" customWidth="1"/>
    <col min="781" max="781" width="9.375" style="61" customWidth="1"/>
    <col min="782" max="784" width="9" style="61"/>
    <col min="785" max="785" width="2.625" style="61" customWidth="1"/>
    <col min="786" max="786" width="4.625" style="61" customWidth="1"/>
    <col min="787" max="787" width="16.625" style="61" customWidth="1"/>
    <col min="788" max="788" width="2.625" style="61" customWidth="1"/>
    <col min="789" max="1019" width="9" style="61"/>
    <col min="1020" max="1020" width="4.625" style="61" customWidth="1"/>
    <col min="1021" max="1021" width="16.625" style="61" customWidth="1"/>
    <col min="1022" max="1022" width="2.625" style="61" customWidth="1"/>
    <col min="1023" max="1023" width="4.625" style="61" customWidth="1"/>
    <col min="1024" max="1024" width="16.625" style="61" customWidth="1"/>
    <col min="1025" max="1025" width="2.625" style="61" customWidth="1"/>
    <col min="1026" max="1026" width="4.625" style="61" customWidth="1"/>
    <col min="1027" max="1027" width="16.625" style="61" customWidth="1"/>
    <col min="1028" max="1028" width="2.625" style="61" customWidth="1"/>
    <col min="1029" max="1029" width="4.625" style="61" customWidth="1"/>
    <col min="1030" max="1030" width="16.625" style="61" customWidth="1"/>
    <col min="1031" max="1031" width="2.625" style="61" customWidth="1"/>
    <col min="1032" max="1032" width="4.625" style="61" customWidth="1"/>
    <col min="1033" max="1033" width="16.625" style="61" customWidth="1"/>
    <col min="1034" max="1034" width="2.625" style="61" customWidth="1"/>
    <col min="1035" max="1035" width="4.625" style="61" customWidth="1"/>
    <col min="1036" max="1036" width="16.625" style="61" customWidth="1"/>
    <col min="1037" max="1037" width="9.375" style="61" customWidth="1"/>
    <col min="1038" max="1040" width="9" style="61"/>
    <col min="1041" max="1041" width="2.625" style="61" customWidth="1"/>
    <col min="1042" max="1042" width="4.625" style="61" customWidth="1"/>
    <col min="1043" max="1043" width="16.625" style="61" customWidth="1"/>
    <col min="1044" max="1044" width="2.625" style="61" customWidth="1"/>
    <col min="1045" max="1275" width="9" style="61"/>
    <col min="1276" max="1276" width="4.625" style="61" customWidth="1"/>
    <col min="1277" max="1277" width="16.625" style="61" customWidth="1"/>
    <col min="1278" max="1278" width="2.625" style="61" customWidth="1"/>
    <col min="1279" max="1279" width="4.625" style="61" customWidth="1"/>
    <col min="1280" max="1280" width="16.625" style="61" customWidth="1"/>
    <col min="1281" max="1281" width="2.625" style="61" customWidth="1"/>
    <col min="1282" max="1282" width="4.625" style="61" customWidth="1"/>
    <col min="1283" max="1283" width="16.625" style="61" customWidth="1"/>
    <col min="1284" max="1284" width="2.625" style="61" customWidth="1"/>
    <col min="1285" max="1285" width="4.625" style="61" customWidth="1"/>
    <col min="1286" max="1286" width="16.625" style="61" customWidth="1"/>
    <col min="1287" max="1287" width="2.625" style="61" customWidth="1"/>
    <col min="1288" max="1288" width="4.625" style="61" customWidth="1"/>
    <col min="1289" max="1289" width="16.625" style="61" customWidth="1"/>
    <col min="1290" max="1290" width="2.625" style="61" customWidth="1"/>
    <col min="1291" max="1291" width="4.625" style="61" customWidth="1"/>
    <col min="1292" max="1292" width="16.625" style="61" customWidth="1"/>
    <col min="1293" max="1293" width="9.375" style="61" customWidth="1"/>
    <col min="1294" max="1296" width="9" style="61"/>
    <col min="1297" max="1297" width="2.625" style="61" customWidth="1"/>
    <col min="1298" max="1298" width="4.625" style="61" customWidth="1"/>
    <col min="1299" max="1299" width="16.625" style="61" customWidth="1"/>
    <col min="1300" max="1300" width="2.625" style="61" customWidth="1"/>
    <col min="1301" max="1531" width="9" style="61"/>
    <col min="1532" max="1532" width="4.625" style="61" customWidth="1"/>
    <col min="1533" max="1533" width="16.625" style="61" customWidth="1"/>
    <col min="1534" max="1534" width="2.625" style="61" customWidth="1"/>
    <col min="1535" max="1535" width="4.625" style="61" customWidth="1"/>
    <col min="1536" max="1536" width="16.625" style="61" customWidth="1"/>
    <col min="1537" max="1537" width="2.625" style="61" customWidth="1"/>
    <col min="1538" max="1538" width="4.625" style="61" customWidth="1"/>
    <col min="1539" max="1539" width="16.625" style="61" customWidth="1"/>
    <col min="1540" max="1540" width="2.625" style="61" customWidth="1"/>
    <col min="1541" max="1541" width="4.625" style="61" customWidth="1"/>
    <col min="1542" max="1542" width="16.625" style="61" customWidth="1"/>
    <col min="1543" max="1543" width="2.625" style="61" customWidth="1"/>
    <col min="1544" max="1544" width="4.625" style="61" customWidth="1"/>
    <col min="1545" max="1545" width="16.625" style="61" customWidth="1"/>
    <col min="1546" max="1546" width="2.625" style="61" customWidth="1"/>
    <col min="1547" max="1547" width="4.625" style="61" customWidth="1"/>
    <col min="1548" max="1548" width="16.625" style="61" customWidth="1"/>
    <col min="1549" max="1549" width="9.375" style="61" customWidth="1"/>
    <col min="1550" max="1552" width="9" style="61"/>
    <col min="1553" max="1553" width="2.625" style="61" customWidth="1"/>
    <col min="1554" max="1554" width="4.625" style="61" customWidth="1"/>
    <col min="1555" max="1555" width="16.625" style="61" customWidth="1"/>
    <col min="1556" max="1556" width="2.625" style="61" customWidth="1"/>
    <col min="1557" max="1787" width="9" style="61"/>
    <col min="1788" max="1788" width="4.625" style="61" customWidth="1"/>
    <col min="1789" max="1789" width="16.625" style="61" customWidth="1"/>
    <col min="1790" max="1790" width="2.625" style="61" customWidth="1"/>
    <col min="1791" max="1791" width="4.625" style="61" customWidth="1"/>
    <col min="1792" max="1792" width="16.625" style="61" customWidth="1"/>
    <col min="1793" max="1793" width="2.625" style="61" customWidth="1"/>
    <col min="1794" max="1794" width="4.625" style="61" customWidth="1"/>
    <col min="1795" max="1795" width="16.625" style="61" customWidth="1"/>
    <col min="1796" max="1796" width="2.625" style="61" customWidth="1"/>
    <col min="1797" max="1797" width="4.625" style="61" customWidth="1"/>
    <col min="1798" max="1798" width="16.625" style="61" customWidth="1"/>
    <col min="1799" max="1799" width="2.625" style="61" customWidth="1"/>
    <col min="1800" max="1800" width="4.625" style="61" customWidth="1"/>
    <col min="1801" max="1801" width="16.625" style="61" customWidth="1"/>
    <col min="1802" max="1802" width="2.625" style="61" customWidth="1"/>
    <col min="1803" max="1803" width="4.625" style="61" customWidth="1"/>
    <col min="1804" max="1804" width="16.625" style="61" customWidth="1"/>
    <col min="1805" max="1805" width="9.375" style="61" customWidth="1"/>
    <col min="1806" max="1808" width="9" style="61"/>
    <col min="1809" max="1809" width="2.625" style="61" customWidth="1"/>
    <col min="1810" max="1810" width="4.625" style="61" customWidth="1"/>
    <col min="1811" max="1811" width="16.625" style="61" customWidth="1"/>
    <col min="1812" max="1812" width="2.625" style="61" customWidth="1"/>
    <col min="1813" max="2043" width="9" style="61"/>
    <col min="2044" max="2044" width="4.625" style="61" customWidth="1"/>
    <col min="2045" max="2045" width="16.625" style="61" customWidth="1"/>
    <col min="2046" max="2046" width="2.625" style="61" customWidth="1"/>
    <col min="2047" max="2047" width="4.625" style="61" customWidth="1"/>
    <col min="2048" max="2048" width="16.625" style="61" customWidth="1"/>
    <col min="2049" max="2049" width="2.625" style="61" customWidth="1"/>
    <col min="2050" max="2050" width="4.625" style="61" customWidth="1"/>
    <col min="2051" max="2051" width="16.625" style="61" customWidth="1"/>
    <col min="2052" max="2052" width="2.625" style="61" customWidth="1"/>
    <col min="2053" max="2053" width="4.625" style="61" customWidth="1"/>
    <col min="2054" max="2054" width="16.625" style="61" customWidth="1"/>
    <col min="2055" max="2055" width="2.625" style="61" customWidth="1"/>
    <col min="2056" max="2056" width="4.625" style="61" customWidth="1"/>
    <col min="2057" max="2057" width="16.625" style="61" customWidth="1"/>
    <col min="2058" max="2058" width="2.625" style="61" customWidth="1"/>
    <col min="2059" max="2059" width="4.625" style="61" customWidth="1"/>
    <col min="2060" max="2060" width="16.625" style="61" customWidth="1"/>
    <col min="2061" max="2061" width="9.375" style="61" customWidth="1"/>
    <col min="2062" max="2064" width="9" style="61"/>
    <col min="2065" max="2065" width="2.625" style="61" customWidth="1"/>
    <col min="2066" max="2066" width="4.625" style="61" customWidth="1"/>
    <col min="2067" max="2067" width="16.625" style="61" customWidth="1"/>
    <col min="2068" max="2068" width="2.625" style="61" customWidth="1"/>
    <col min="2069" max="2299" width="9" style="61"/>
    <col min="2300" max="2300" width="4.625" style="61" customWidth="1"/>
    <col min="2301" max="2301" width="16.625" style="61" customWidth="1"/>
    <col min="2302" max="2302" width="2.625" style="61" customWidth="1"/>
    <col min="2303" max="2303" width="4.625" style="61" customWidth="1"/>
    <col min="2304" max="2304" width="16.625" style="61" customWidth="1"/>
    <col min="2305" max="2305" width="2.625" style="61" customWidth="1"/>
    <col min="2306" max="2306" width="4.625" style="61" customWidth="1"/>
    <col min="2307" max="2307" width="16.625" style="61" customWidth="1"/>
    <col min="2308" max="2308" width="2.625" style="61" customWidth="1"/>
    <col min="2309" max="2309" width="4.625" style="61" customWidth="1"/>
    <col min="2310" max="2310" width="16.625" style="61" customWidth="1"/>
    <col min="2311" max="2311" width="2.625" style="61" customWidth="1"/>
    <col min="2312" max="2312" width="4.625" style="61" customWidth="1"/>
    <col min="2313" max="2313" width="16.625" style="61" customWidth="1"/>
    <col min="2314" max="2314" width="2.625" style="61" customWidth="1"/>
    <col min="2315" max="2315" width="4.625" style="61" customWidth="1"/>
    <col min="2316" max="2316" width="16.625" style="61" customWidth="1"/>
    <col min="2317" max="2317" width="9.375" style="61" customWidth="1"/>
    <col min="2318" max="2320" width="9" style="61"/>
    <col min="2321" max="2321" width="2.625" style="61" customWidth="1"/>
    <col min="2322" max="2322" width="4.625" style="61" customWidth="1"/>
    <col min="2323" max="2323" width="16.625" style="61" customWidth="1"/>
    <col min="2324" max="2324" width="2.625" style="61" customWidth="1"/>
    <col min="2325" max="2555" width="9" style="61"/>
    <col min="2556" max="2556" width="4.625" style="61" customWidth="1"/>
    <col min="2557" max="2557" width="16.625" style="61" customWidth="1"/>
    <col min="2558" max="2558" width="2.625" style="61" customWidth="1"/>
    <col min="2559" max="2559" width="4.625" style="61" customWidth="1"/>
    <col min="2560" max="2560" width="16.625" style="61" customWidth="1"/>
    <col min="2561" max="2561" width="2.625" style="61" customWidth="1"/>
    <col min="2562" max="2562" width="4.625" style="61" customWidth="1"/>
    <col min="2563" max="2563" width="16.625" style="61" customWidth="1"/>
    <col min="2564" max="2564" width="2.625" style="61" customWidth="1"/>
    <col min="2565" max="2565" width="4.625" style="61" customWidth="1"/>
    <col min="2566" max="2566" width="16.625" style="61" customWidth="1"/>
    <col min="2567" max="2567" width="2.625" style="61" customWidth="1"/>
    <col min="2568" max="2568" width="4.625" style="61" customWidth="1"/>
    <col min="2569" max="2569" width="16.625" style="61" customWidth="1"/>
    <col min="2570" max="2570" width="2.625" style="61" customWidth="1"/>
    <col min="2571" max="2571" width="4.625" style="61" customWidth="1"/>
    <col min="2572" max="2572" width="16.625" style="61" customWidth="1"/>
    <col min="2573" max="2573" width="9.375" style="61" customWidth="1"/>
    <col min="2574" max="2576" width="9" style="61"/>
    <col min="2577" max="2577" width="2.625" style="61" customWidth="1"/>
    <col min="2578" max="2578" width="4.625" style="61" customWidth="1"/>
    <col min="2579" max="2579" width="16.625" style="61" customWidth="1"/>
    <col min="2580" max="2580" width="2.625" style="61" customWidth="1"/>
    <col min="2581" max="2811" width="9" style="61"/>
    <col min="2812" max="2812" width="4.625" style="61" customWidth="1"/>
    <col min="2813" max="2813" width="16.625" style="61" customWidth="1"/>
    <col min="2814" max="2814" width="2.625" style="61" customWidth="1"/>
    <col min="2815" max="2815" width="4.625" style="61" customWidth="1"/>
    <col min="2816" max="2816" width="16.625" style="61" customWidth="1"/>
    <col min="2817" max="2817" width="2.625" style="61" customWidth="1"/>
    <col min="2818" max="2818" width="4.625" style="61" customWidth="1"/>
    <col min="2819" max="2819" width="16.625" style="61" customWidth="1"/>
    <col min="2820" max="2820" width="2.625" style="61" customWidth="1"/>
    <col min="2821" max="2821" width="4.625" style="61" customWidth="1"/>
    <col min="2822" max="2822" width="16.625" style="61" customWidth="1"/>
    <col min="2823" max="2823" width="2.625" style="61" customWidth="1"/>
    <col min="2824" max="2824" width="4.625" style="61" customWidth="1"/>
    <col min="2825" max="2825" width="16.625" style="61" customWidth="1"/>
    <col min="2826" max="2826" width="2.625" style="61" customWidth="1"/>
    <col min="2827" max="2827" width="4.625" style="61" customWidth="1"/>
    <col min="2828" max="2828" width="16.625" style="61" customWidth="1"/>
    <col min="2829" max="2829" width="9.375" style="61" customWidth="1"/>
    <col min="2830" max="2832" width="9" style="61"/>
    <col min="2833" max="2833" width="2.625" style="61" customWidth="1"/>
    <col min="2834" max="2834" width="4.625" style="61" customWidth="1"/>
    <col min="2835" max="2835" width="16.625" style="61" customWidth="1"/>
    <col min="2836" max="2836" width="2.625" style="61" customWidth="1"/>
    <col min="2837" max="3067" width="9" style="61"/>
    <col min="3068" max="3068" width="4.625" style="61" customWidth="1"/>
    <col min="3069" max="3069" width="16.625" style="61" customWidth="1"/>
    <col min="3070" max="3070" width="2.625" style="61" customWidth="1"/>
    <col min="3071" max="3071" width="4.625" style="61" customWidth="1"/>
    <col min="3072" max="3072" width="16.625" style="61" customWidth="1"/>
    <col min="3073" max="3073" width="2.625" style="61" customWidth="1"/>
    <col min="3074" max="3074" width="4.625" style="61" customWidth="1"/>
    <col min="3075" max="3075" width="16.625" style="61" customWidth="1"/>
    <col min="3076" max="3076" width="2.625" style="61" customWidth="1"/>
    <col min="3077" max="3077" width="4.625" style="61" customWidth="1"/>
    <col min="3078" max="3078" width="16.625" style="61" customWidth="1"/>
    <col min="3079" max="3079" width="2.625" style="61" customWidth="1"/>
    <col min="3080" max="3080" width="4.625" style="61" customWidth="1"/>
    <col min="3081" max="3081" width="16.625" style="61" customWidth="1"/>
    <col min="3082" max="3082" width="2.625" style="61" customWidth="1"/>
    <col min="3083" max="3083" width="4.625" style="61" customWidth="1"/>
    <col min="3084" max="3084" width="16.625" style="61" customWidth="1"/>
    <col min="3085" max="3085" width="9.375" style="61" customWidth="1"/>
    <col min="3086" max="3088" width="9" style="61"/>
    <col min="3089" max="3089" width="2.625" style="61" customWidth="1"/>
    <col min="3090" max="3090" width="4.625" style="61" customWidth="1"/>
    <col min="3091" max="3091" width="16.625" style="61" customWidth="1"/>
    <col min="3092" max="3092" width="2.625" style="61" customWidth="1"/>
    <col min="3093" max="3323" width="9" style="61"/>
    <col min="3324" max="3324" width="4.625" style="61" customWidth="1"/>
    <col min="3325" max="3325" width="16.625" style="61" customWidth="1"/>
    <col min="3326" max="3326" width="2.625" style="61" customWidth="1"/>
    <col min="3327" max="3327" width="4.625" style="61" customWidth="1"/>
    <col min="3328" max="3328" width="16.625" style="61" customWidth="1"/>
    <col min="3329" max="3329" width="2.625" style="61" customWidth="1"/>
    <col min="3330" max="3330" width="4.625" style="61" customWidth="1"/>
    <col min="3331" max="3331" width="16.625" style="61" customWidth="1"/>
    <col min="3332" max="3332" width="2.625" style="61" customWidth="1"/>
    <col min="3333" max="3333" width="4.625" style="61" customWidth="1"/>
    <col min="3334" max="3334" width="16.625" style="61" customWidth="1"/>
    <col min="3335" max="3335" width="2.625" style="61" customWidth="1"/>
    <col min="3336" max="3336" width="4.625" style="61" customWidth="1"/>
    <col min="3337" max="3337" width="16.625" style="61" customWidth="1"/>
    <col min="3338" max="3338" width="2.625" style="61" customWidth="1"/>
    <col min="3339" max="3339" width="4.625" style="61" customWidth="1"/>
    <col min="3340" max="3340" width="16.625" style="61" customWidth="1"/>
    <col min="3341" max="3341" width="9.375" style="61" customWidth="1"/>
    <col min="3342" max="3344" width="9" style="61"/>
    <col min="3345" max="3345" width="2.625" style="61" customWidth="1"/>
    <col min="3346" max="3346" width="4.625" style="61" customWidth="1"/>
    <col min="3347" max="3347" width="16.625" style="61" customWidth="1"/>
    <col min="3348" max="3348" width="2.625" style="61" customWidth="1"/>
    <col min="3349" max="3579" width="9" style="61"/>
    <col min="3580" max="3580" width="4.625" style="61" customWidth="1"/>
    <col min="3581" max="3581" width="16.625" style="61" customWidth="1"/>
    <col min="3582" max="3582" width="2.625" style="61" customWidth="1"/>
    <col min="3583" max="3583" width="4.625" style="61" customWidth="1"/>
    <col min="3584" max="3584" width="16.625" style="61" customWidth="1"/>
    <col min="3585" max="3585" width="2.625" style="61" customWidth="1"/>
    <col min="3586" max="3586" width="4.625" style="61" customWidth="1"/>
    <col min="3587" max="3587" width="16.625" style="61" customWidth="1"/>
    <col min="3588" max="3588" width="2.625" style="61" customWidth="1"/>
    <col min="3589" max="3589" width="4.625" style="61" customWidth="1"/>
    <col min="3590" max="3590" width="16.625" style="61" customWidth="1"/>
    <col min="3591" max="3591" width="2.625" style="61" customWidth="1"/>
    <col min="3592" max="3592" width="4.625" style="61" customWidth="1"/>
    <col min="3593" max="3593" width="16.625" style="61" customWidth="1"/>
    <col min="3594" max="3594" width="2.625" style="61" customWidth="1"/>
    <col min="3595" max="3595" width="4.625" style="61" customWidth="1"/>
    <col min="3596" max="3596" width="16.625" style="61" customWidth="1"/>
    <col min="3597" max="3597" width="9.375" style="61" customWidth="1"/>
    <col min="3598" max="3600" width="9" style="61"/>
    <col min="3601" max="3601" width="2.625" style="61" customWidth="1"/>
    <col min="3602" max="3602" width="4.625" style="61" customWidth="1"/>
    <col min="3603" max="3603" width="16.625" style="61" customWidth="1"/>
    <col min="3604" max="3604" width="2.625" style="61" customWidth="1"/>
    <col min="3605" max="3835" width="9" style="61"/>
    <col min="3836" max="3836" width="4.625" style="61" customWidth="1"/>
    <col min="3837" max="3837" width="16.625" style="61" customWidth="1"/>
    <col min="3838" max="3838" width="2.625" style="61" customWidth="1"/>
    <col min="3839" max="3839" width="4.625" style="61" customWidth="1"/>
    <col min="3840" max="3840" width="16.625" style="61" customWidth="1"/>
    <col min="3841" max="3841" width="2.625" style="61" customWidth="1"/>
    <col min="3842" max="3842" width="4.625" style="61" customWidth="1"/>
    <col min="3843" max="3843" width="16.625" style="61" customWidth="1"/>
    <col min="3844" max="3844" width="2.625" style="61" customWidth="1"/>
    <col min="3845" max="3845" width="4.625" style="61" customWidth="1"/>
    <col min="3846" max="3846" width="16.625" style="61" customWidth="1"/>
    <col min="3847" max="3847" width="2.625" style="61" customWidth="1"/>
    <col min="3848" max="3848" width="4.625" style="61" customWidth="1"/>
    <col min="3849" max="3849" width="16.625" style="61" customWidth="1"/>
    <col min="3850" max="3850" width="2.625" style="61" customWidth="1"/>
    <col min="3851" max="3851" width="4.625" style="61" customWidth="1"/>
    <col min="3852" max="3852" width="16.625" style="61" customWidth="1"/>
    <col min="3853" max="3853" width="9.375" style="61" customWidth="1"/>
    <col min="3854" max="3856" width="9" style="61"/>
    <col min="3857" max="3857" width="2.625" style="61" customWidth="1"/>
    <col min="3858" max="3858" width="4.625" style="61" customWidth="1"/>
    <col min="3859" max="3859" width="16.625" style="61" customWidth="1"/>
    <col min="3860" max="3860" width="2.625" style="61" customWidth="1"/>
    <col min="3861" max="4091" width="9" style="61"/>
    <col min="4092" max="4092" width="4.625" style="61" customWidth="1"/>
    <col min="4093" max="4093" width="16.625" style="61" customWidth="1"/>
    <col min="4094" max="4094" width="2.625" style="61" customWidth="1"/>
    <col min="4095" max="4095" width="4.625" style="61" customWidth="1"/>
    <col min="4096" max="4096" width="16.625" style="61" customWidth="1"/>
    <col min="4097" max="4097" width="2.625" style="61" customWidth="1"/>
    <col min="4098" max="4098" width="4.625" style="61" customWidth="1"/>
    <col min="4099" max="4099" width="16.625" style="61" customWidth="1"/>
    <col min="4100" max="4100" width="2.625" style="61" customWidth="1"/>
    <col min="4101" max="4101" width="4.625" style="61" customWidth="1"/>
    <col min="4102" max="4102" width="16.625" style="61" customWidth="1"/>
    <col min="4103" max="4103" width="2.625" style="61" customWidth="1"/>
    <col min="4104" max="4104" width="4.625" style="61" customWidth="1"/>
    <col min="4105" max="4105" width="16.625" style="61" customWidth="1"/>
    <col min="4106" max="4106" width="2.625" style="61" customWidth="1"/>
    <col min="4107" max="4107" width="4.625" style="61" customWidth="1"/>
    <col min="4108" max="4108" width="16.625" style="61" customWidth="1"/>
    <col min="4109" max="4109" width="9.375" style="61" customWidth="1"/>
    <col min="4110" max="4112" width="9" style="61"/>
    <col min="4113" max="4113" width="2.625" style="61" customWidth="1"/>
    <col min="4114" max="4114" width="4.625" style="61" customWidth="1"/>
    <col min="4115" max="4115" width="16.625" style="61" customWidth="1"/>
    <col min="4116" max="4116" width="2.625" style="61" customWidth="1"/>
    <col min="4117" max="4347" width="9" style="61"/>
    <col min="4348" max="4348" width="4.625" style="61" customWidth="1"/>
    <col min="4349" max="4349" width="16.625" style="61" customWidth="1"/>
    <col min="4350" max="4350" width="2.625" style="61" customWidth="1"/>
    <col min="4351" max="4351" width="4.625" style="61" customWidth="1"/>
    <col min="4352" max="4352" width="16.625" style="61" customWidth="1"/>
    <col min="4353" max="4353" width="2.625" style="61" customWidth="1"/>
    <col min="4354" max="4354" width="4.625" style="61" customWidth="1"/>
    <col min="4355" max="4355" width="16.625" style="61" customWidth="1"/>
    <col min="4356" max="4356" width="2.625" style="61" customWidth="1"/>
    <col min="4357" max="4357" width="4.625" style="61" customWidth="1"/>
    <col min="4358" max="4358" width="16.625" style="61" customWidth="1"/>
    <col min="4359" max="4359" width="2.625" style="61" customWidth="1"/>
    <col min="4360" max="4360" width="4.625" style="61" customWidth="1"/>
    <col min="4361" max="4361" width="16.625" style="61" customWidth="1"/>
    <col min="4362" max="4362" width="2.625" style="61" customWidth="1"/>
    <col min="4363" max="4363" width="4.625" style="61" customWidth="1"/>
    <col min="4364" max="4364" width="16.625" style="61" customWidth="1"/>
    <col min="4365" max="4365" width="9.375" style="61" customWidth="1"/>
    <col min="4366" max="4368" width="9" style="61"/>
    <col min="4369" max="4369" width="2.625" style="61" customWidth="1"/>
    <col min="4370" max="4370" width="4.625" style="61" customWidth="1"/>
    <col min="4371" max="4371" width="16.625" style="61" customWidth="1"/>
    <col min="4372" max="4372" width="2.625" style="61" customWidth="1"/>
    <col min="4373" max="4603" width="9" style="61"/>
    <col min="4604" max="4604" width="4.625" style="61" customWidth="1"/>
    <col min="4605" max="4605" width="16.625" style="61" customWidth="1"/>
    <col min="4606" max="4606" width="2.625" style="61" customWidth="1"/>
    <col min="4607" max="4607" width="4.625" style="61" customWidth="1"/>
    <col min="4608" max="4608" width="16.625" style="61" customWidth="1"/>
    <col min="4609" max="4609" width="2.625" style="61" customWidth="1"/>
    <col min="4610" max="4610" width="4.625" style="61" customWidth="1"/>
    <col min="4611" max="4611" width="16.625" style="61" customWidth="1"/>
    <col min="4612" max="4612" width="2.625" style="61" customWidth="1"/>
    <col min="4613" max="4613" width="4.625" style="61" customWidth="1"/>
    <col min="4614" max="4614" width="16.625" style="61" customWidth="1"/>
    <col min="4615" max="4615" width="2.625" style="61" customWidth="1"/>
    <col min="4616" max="4616" width="4.625" style="61" customWidth="1"/>
    <col min="4617" max="4617" width="16.625" style="61" customWidth="1"/>
    <col min="4618" max="4618" width="2.625" style="61" customWidth="1"/>
    <col min="4619" max="4619" width="4.625" style="61" customWidth="1"/>
    <col min="4620" max="4620" width="16.625" style="61" customWidth="1"/>
    <col min="4621" max="4621" width="9.375" style="61" customWidth="1"/>
    <col min="4622" max="4624" width="9" style="61"/>
    <col min="4625" max="4625" width="2.625" style="61" customWidth="1"/>
    <col min="4626" max="4626" width="4.625" style="61" customWidth="1"/>
    <col min="4627" max="4627" width="16.625" style="61" customWidth="1"/>
    <col min="4628" max="4628" width="2.625" style="61" customWidth="1"/>
    <col min="4629" max="4859" width="9" style="61"/>
    <col min="4860" max="4860" width="4.625" style="61" customWidth="1"/>
    <col min="4861" max="4861" width="16.625" style="61" customWidth="1"/>
    <col min="4862" max="4862" width="2.625" style="61" customWidth="1"/>
    <col min="4863" max="4863" width="4.625" style="61" customWidth="1"/>
    <col min="4864" max="4864" width="16.625" style="61" customWidth="1"/>
    <col min="4865" max="4865" width="2.625" style="61" customWidth="1"/>
    <col min="4866" max="4866" width="4.625" style="61" customWidth="1"/>
    <col min="4867" max="4867" width="16.625" style="61" customWidth="1"/>
    <col min="4868" max="4868" width="2.625" style="61" customWidth="1"/>
    <col min="4869" max="4869" width="4.625" style="61" customWidth="1"/>
    <col min="4870" max="4870" width="16.625" style="61" customWidth="1"/>
    <col min="4871" max="4871" width="2.625" style="61" customWidth="1"/>
    <col min="4872" max="4872" width="4.625" style="61" customWidth="1"/>
    <col min="4873" max="4873" width="16.625" style="61" customWidth="1"/>
    <col min="4874" max="4874" width="2.625" style="61" customWidth="1"/>
    <col min="4875" max="4875" width="4.625" style="61" customWidth="1"/>
    <col min="4876" max="4876" width="16.625" style="61" customWidth="1"/>
    <col min="4877" max="4877" width="9.375" style="61" customWidth="1"/>
    <col min="4878" max="4880" width="9" style="61"/>
    <col min="4881" max="4881" width="2.625" style="61" customWidth="1"/>
    <col min="4882" max="4882" width="4.625" style="61" customWidth="1"/>
    <col min="4883" max="4883" width="16.625" style="61" customWidth="1"/>
    <col min="4884" max="4884" width="2.625" style="61" customWidth="1"/>
    <col min="4885" max="5115" width="9" style="61"/>
    <col min="5116" max="5116" width="4.625" style="61" customWidth="1"/>
    <col min="5117" max="5117" width="16.625" style="61" customWidth="1"/>
    <col min="5118" max="5118" width="2.625" style="61" customWidth="1"/>
    <col min="5119" max="5119" width="4.625" style="61" customWidth="1"/>
    <col min="5120" max="5120" width="16.625" style="61" customWidth="1"/>
    <col min="5121" max="5121" width="2.625" style="61" customWidth="1"/>
    <col min="5122" max="5122" width="4.625" style="61" customWidth="1"/>
    <col min="5123" max="5123" width="16.625" style="61" customWidth="1"/>
    <col min="5124" max="5124" width="2.625" style="61" customWidth="1"/>
    <col min="5125" max="5125" width="4.625" style="61" customWidth="1"/>
    <col min="5126" max="5126" width="16.625" style="61" customWidth="1"/>
    <col min="5127" max="5127" width="2.625" style="61" customWidth="1"/>
    <col min="5128" max="5128" width="4.625" style="61" customWidth="1"/>
    <col min="5129" max="5129" width="16.625" style="61" customWidth="1"/>
    <col min="5130" max="5130" width="2.625" style="61" customWidth="1"/>
    <col min="5131" max="5131" width="4.625" style="61" customWidth="1"/>
    <col min="5132" max="5132" width="16.625" style="61" customWidth="1"/>
    <col min="5133" max="5133" width="9.375" style="61" customWidth="1"/>
    <col min="5134" max="5136" width="9" style="61"/>
    <col min="5137" max="5137" width="2.625" style="61" customWidth="1"/>
    <col min="5138" max="5138" width="4.625" style="61" customWidth="1"/>
    <col min="5139" max="5139" width="16.625" style="61" customWidth="1"/>
    <col min="5140" max="5140" width="2.625" style="61" customWidth="1"/>
    <col min="5141" max="5371" width="9" style="61"/>
    <col min="5372" max="5372" width="4.625" style="61" customWidth="1"/>
    <col min="5373" max="5373" width="16.625" style="61" customWidth="1"/>
    <col min="5374" max="5374" width="2.625" style="61" customWidth="1"/>
    <col min="5375" max="5375" width="4.625" style="61" customWidth="1"/>
    <col min="5376" max="5376" width="16.625" style="61" customWidth="1"/>
    <col min="5377" max="5377" width="2.625" style="61" customWidth="1"/>
    <col min="5378" max="5378" width="4.625" style="61" customWidth="1"/>
    <col min="5379" max="5379" width="16.625" style="61" customWidth="1"/>
    <col min="5380" max="5380" width="2.625" style="61" customWidth="1"/>
    <col min="5381" max="5381" width="4.625" style="61" customWidth="1"/>
    <col min="5382" max="5382" width="16.625" style="61" customWidth="1"/>
    <col min="5383" max="5383" width="2.625" style="61" customWidth="1"/>
    <col min="5384" max="5384" width="4.625" style="61" customWidth="1"/>
    <col min="5385" max="5385" width="16.625" style="61" customWidth="1"/>
    <col min="5386" max="5386" width="2.625" style="61" customWidth="1"/>
    <col min="5387" max="5387" width="4.625" style="61" customWidth="1"/>
    <col min="5388" max="5388" width="16.625" style="61" customWidth="1"/>
    <col min="5389" max="5389" width="9.375" style="61" customWidth="1"/>
    <col min="5390" max="5392" width="9" style="61"/>
    <col min="5393" max="5393" width="2.625" style="61" customWidth="1"/>
    <col min="5394" max="5394" width="4.625" style="61" customWidth="1"/>
    <col min="5395" max="5395" width="16.625" style="61" customWidth="1"/>
    <col min="5396" max="5396" width="2.625" style="61" customWidth="1"/>
    <col min="5397" max="5627" width="9" style="61"/>
    <col min="5628" max="5628" width="4.625" style="61" customWidth="1"/>
    <col min="5629" max="5629" width="16.625" style="61" customWidth="1"/>
    <col min="5630" max="5630" width="2.625" style="61" customWidth="1"/>
    <col min="5631" max="5631" width="4.625" style="61" customWidth="1"/>
    <col min="5632" max="5632" width="16.625" style="61" customWidth="1"/>
    <col min="5633" max="5633" width="2.625" style="61" customWidth="1"/>
    <col min="5634" max="5634" width="4.625" style="61" customWidth="1"/>
    <col min="5635" max="5635" width="16.625" style="61" customWidth="1"/>
    <col min="5636" max="5636" width="2.625" style="61" customWidth="1"/>
    <col min="5637" max="5637" width="4.625" style="61" customWidth="1"/>
    <col min="5638" max="5638" width="16.625" style="61" customWidth="1"/>
    <col min="5639" max="5639" width="2.625" style="61" customWidth="1"/>
    <col min="5640" max="5640" width="4.625" style="61" customWidth="1"/>
    <col min="5641" max="5641" width="16.625" style="61" customWidth="1"/>
    <col min="5642" max="5642" width="2.625" style="61" customWidth="1"/>
    <col min="5643" max="5643" width="4.625" style="61" customWidth="1"/>
    <col min="5644" max="5644" width="16.625" style="61" customWidth="1"/>
    <col min="5645" max="5645" width="9.375" style="61" customWidth="1"/>
    <col min="5646" max="5648" width="9" style="61"/>
    <col min="5649" max="5649" width="2.625" style="61" customWidth="1"/>
    <col min="5650" max="5650" width="4.625" style="61" customWidth="1"/>
    <col min="5651" max="5651" width="16.625" style="61" customWidth="1"/>
    <col min="5652" max="5652" width="2.625" style="61" customWidth="1"/>
    <col min="5653" max="5883" width="9" style="61"/>
    <col min="5884" max="5884" width="4.625" style="61" customWidth="1"/>
    <col min="5885" max="5885" width="16.625" style="61" customWidth="1"/>
    <col min="5886" max="5886" width="2.625" style="61" customWidth="1"/>
    <col min="5887" max="5887" width="4.625" style="61" customWidth="1"/>
    <col min="5888" max="5888" width="16.625" style="61" customWidth="1"/>
    <col min="5889" max="5889" width="2.625" style="61" customWidth="1"/>
    <col min="5890" max="5890" width="4.625" style="61" customWidth="1"/>
    <col min="5891" max="5891" width="16.625" style="61" customWidth="1"/>
    <col min="5892" max="5892" width="2.625" style="61" customWidth="1"/>
    <col min="5893" max="5893" width="4.625" style="61" customWidth="1"/>
    <col min="5894" max="5894" width="16.625" style="61" customWidth="1"/>
    <col min="5895" max="5895" width="2.625" style="61" customWidth="1"/>
    <col min="5896" max="5896" width="4.625" style="61" customWidth="1"/>
    <col min="5897" max="5897" width="16.625" style="61" customWidth="1"/>
    <col min="5898" max="5898" width="2.625" style="61" customWidth="1"/>
    <col min="5899" max="5899" width="4.625" style="61" customWidth="1"/>
    <col min="5900" max="5900" width="16.625" style="61" customWidth="1"/>
    <col min="5901" max="5901" width="9.375" style="61" customWidth="1"/>
    <col min="5902" max="5904" width="9" style="61"/>
    <col min="5905" max="5905" width="2.625" style="61" customWidth="1"/>
    <col min="5906" max="5906" width="4.625" style="61" customWidth="1"/>
    <col min="5907" max="5907" width="16.625" style="61" customWidth="1"/>
    <col min="5908" max="5908" width="2.625" style="61" customWidth="1"/>
    <col min="5909" max="6139" width="9" style="61"/>
    <col min="6140" max="6140" width="4.625" style="61" customWidth="1"/>
    <col min="6141" max="6141" width="16.625" style="61" customWidth="1"/>
    <col min="6142" max="6142" width="2.625" style="61" customWidth="1"/>
    <col min="6143" max="6143" width="4.625" style="61" customWidth="1"/>
    <col min="6144" max="6144" width="16.625" style="61" customWidth="1"/>
    <col min="6145" max="6145" width="2.625" style="61" customWidth="1"/>
    <col min="6146" max="6146" width="4.625" style="61" customWidth="1"/>
    <col min="6147" max="6147" width="16.625" style="61" customWidth="1"/>
    <col min="6148" max="6148" width="2.625" style="61" customWidth="1"/>
    <col min="6149" max="6149" width="4.625" style="61" customWidth="1"/>
    <col min="6150" max="6150" width="16.625" style="61" customWidth="1"/>
    <col min="6151" max="6151" width="2.625" style="61" customWidth="1"/>
    <col min="6152" max="6152" width="4.625" style="61" customWidth="1"/>
    <col min="6153" max="6153" width="16.625" style="61" customWidth="1"/>
    <col min="6154" max="6154" width="2.625" style="61" customWidth="1"/>
    <col min="6155" max="6155" width="4.625" style="61" customWidth="1"/>
    <col min="6156" max="6156" width="16.625" style="61" customWidth="1"/>
    <col min="6157" max="6157" width="9.375" style="61" customWidth="1"/>
    <col min="6158" max="6160" width="9" style="61"/>
    <col min="6161" max="6161" width="2.625" style="61" customWidth="1"/>
    <col min="6162" max="6162" width="4.625" style="61" customWidth="1"/>
    <col min="6163" max="6163" width="16.625" style="61" customWidth="1"/>
    <col min="6164" max="6164" width="2.625" style="61" customWidth="1"/>
    <col min="6165" max="6395" width="9" style="61"/>
    <col min="6396" max="6396" width="4.625" style="61" customWidth="1"/>
    <col min="6397" max="6397" width="16.625" style="61" customWidth="1"/>
    <col min="6398" max="6398" width="2.625" style="61" customWidth="1"/>
    <col min="6399" max="6399" width="4.625" style="61" customWidth="1"/>
    <col min="6400" max="6400" width="16.625" style="61" customWidth="1"/>
    <col min="6401" max="6401" width="2.625" style="61" customWidth="1"/>
    <col min="6402" max="6402" width="4.625" style="61" customWidth="1"/>
    <col min="6403" max="6403" width="16.625" style="61" customWidth="1"/>
    <col min="6404" max="6404" width="2.625" style="61" customWidth="1"/>
    <col min="6405" max="6405" width="4.625" style="61" customWidth="1"/>
    <col min="6406" max="6406" width="16.625" style="61" customWidth="1"/>
    <col min="6407" max="6407" width="2.625" style="61" customWidth="1"/>
    <col min="6408" max="6408" width="4.625" style="61" customWidth="1"/>
    <col min="6409" max="6409" width="16.625" style="61" customWidth="1"/>
    <col min="6410" max="6410" width="2.625" style="61" customWidth="1"/>
    <col min="6411" max="6411" width="4.625" style="61" customWidth="1"/>
    <col min="6412" max="6412" width="16.625" style="61" customWidth="1"/>
    <col min="6413" max="6413" width="9.375" style="61" customWidth="1"/>
    <col min="6414" max="6416" width="9" style="61"/>
    <col min="6417" max="6417" width="2.625" style="61" customWidth="1"/>
    <col min="6418" max="6418" width="4.625" style="61" customWidth="1"/>
    <col min="6419" max="6419" width="16.625" style="61" customWidth="1"/>
    <col min="6420" max="6420" width="2.625" style="61" customWidth="1"/>
    <col min="6421" max="6651" width="9" style="61"/>
    <col min="6652" max="6652" width="4.625" style="61" customWidth="1"/>
    <col min="6653" max="6653" width="16.625" style="61" customWidth="1"/>
    <col min="6654" max="6654" width="2.625" style="61" customWidth="1"/>
    <col min="6655" max="6655" width="4.625" style="61" customWidth="1"/>
    <col min="6656" max="6656" width="16.625" style="61" customWidth="1"/>
    <col min="6657" max="6657" width="2.625" style="61" customWidth="1"/>
    <col min="6658" max="6658" width="4.625" style="61" customWidth="1"/>
    <col min="6659" max="6659" width="16.625" style="61" customWidth="1"/>
    <col min="6660" max="6660" width="2.625" style="61" customWidth="1"/>
    <col min="6661" max="6661" width="4.625" style="61" customWidth="1"/>
    <col min="6662" max="6662" width="16.625" style="61" customWidth="1"/>
    <col min="6663" max="6663" width="2.625" style="61" customWidth="1"/>
    <col min="6664" max="6664" width="4.625" style="61" customWidth="1"/>
    <col min="6665" max="6665" width="16.625" style="61" customWidth="1"/>
    <col min="6666" max="6666" width="2.625" style="61" customWidth="1"/>
    <col min="6667" max="6667" width="4.625" style="61" customWidth="1"/>
    <col min="6668" max="6668" width="16.625" style="61" customWidth="1"/>
    <col min="6669" max="6669" width="9.375" style="61" customWidth="1"/>
    <col min="6670" max="6672" width="9" style="61"/>
    <col min="6673" max="6673" width="2.625" style="61" customWidth="1"/>
    <col min="6674" max="6674" width="4.625" style="61" customWidth="1"/>
    <col min="6675" max="6675" width="16.625" style="61" customWidth="1"/>
    <col min="6676" max="6676" width="2.625" style="61" customWidth="1"/>
    <col min="6677" max="6907" width="9" style="61"/>
    <col min="6908" max="6908" width="4.625" style="61" customWidth="1"/>
    <col min="6909" max="6909" width="16.625" style="61" customWidth="1"/>
    <col min="6910" max="6910" width="2.625" style="61" customWidth="1"/>
    <col min="6911" max="6911" width="4.625" style="61" customWidth="1"/>
    <col min="6912" max="6912" width="16.625" style="61" customWidth="1"/>
    <col min="6913" max="6913" width="2.625" style="61" customWidth="1"/>
    <col min="6914" max="6914" width="4.625" style="61" customWidth="1"/>
    <col min="6915" max="6915" width="16.625" style="61" customWidth="1"/>
    <col min="6916" max="6916" width="2.625" style="61" customWidth="1"/>
    <col min="6917" max="6917" width="4.625" style="61" customWidth="1"/>
    <col min="6918" max="6918" width="16.625" style="61" customWidth="1"/>
    <col min="6919" max="6919" width="2.625" style="61" customWidth="1"/>
    <col min="6920" max="6920" width="4.625" style="61" customWidth="1"/>
    <col min="6921" max="6921" width="16.625" style="61" customWidth="1"/>
    <col min="6922" max="6922" width="2.625" style="61" customWidth="1"/>
    <col min="6923" max="6923" width="4.625" style="61" customWidth="1"/>
    <col min="6924" max="6924" width="16.625" style="61" customWidth="1"/>
    <col min="6925" max="6925" width="9.375" style="61" customWidth="1"/>
    <col min="6926" max="6928" width="9" style="61"/>
    <col min="6929" max="6929" width="2.625" style="61" customWidth="1"/>
    <col min="6930" max="6930" width="4.625" style="61" customWidth="1"/>
    <col min="6931" max="6931" width="16.625" style="61" customWidth="1"/>
    <col min="6932" max="6932" width="2.625" style="61" customWidth="1"/>
    <col min="6933" max="7163" width="9" style="61"/>
    <col min="7164" max="7164" width="4.625" style="61" customWidth="1"/>
    <col min="7165" max="7165" width="16.625" style="61" customWidth="1"/>
    <col min="7166" max="7166" width="2.625" style="61" customWidth="1"/>
    <col min="7167" max="7167" width="4.625" style="61" customWidth="1"/>
    <col min="7168" max="7168" width="16.625" style="61" customWidth="1"/>
    <col min="7169" max="7169" width="2.625" style="61" customWidth="1"/>
    <col min="7170" max="7170" width="4.625" style="61" customWidth="1"/>
    <col min="7171" max="7171" width="16.625" style="61" customWidth="1"/>
    <col min="7172" max="7172" width="2.625" style="61" customWidth="1"/>
    <col min="7173" max="7173" width="4.625" style="61" customWidth="1"/>
    <col min="7174" max="7174" width="16.625" style="61" customWidth="1"/>
    <col min="7175" max="7175" width="2.625" style="61" customWidth="1"/>
    <col min="7176" max="7176" width="4.625" style="61" customWidth="1"/>
    <col min="7177" max="7177" width="16.625" style="61" customWidth="1"/>
    <col min="7178" max="7178" width="2.625" style="61" customWidth="1"/>
    <col min="7179" max="7179" width="4.625" style="61" customWidth="1"/>
    <col min="7180" max="7180" width="16.625" style="61" customWidth="1"/>
    <col min="7181" max="7181" width="9.375" style="61" customWidth="1"/>
    <col min="7182" max="7184" width="9" style="61"/>
    <col min="7185" max="7185" width="2.625" style="61" customWidth="1"/>
    <col min="7186" max="7186" width="4.625" style="61" customWidth="1"/>
    <col min="7187" max="7187" width="16.625" style="61" customWidth="1"/>
    <col min="7188" max="7188" width="2.625" style="61" customWidth="1"/>
    <col min="7189" max="7419" width="9" style="61"/>
    <col min="7420" max="7420" width="4.625" style="61" customWidth="1"/>
    <col min="7421" max="7421" width="16.625" style="61" customWidth="1"/>
    <col min="7422" max="7422" width="2.625" style="61" customWidth="1"/>
    <col min="7423" max="7423" width="4.625" style="61" customWidth="1"/>
    <col min="7424" max="7424" width="16.625" style="61" customWidth="1"/>
    <col min="7425" max="7425" width="2.625" style="61" customWidth="1"/>
    <col min="7426" max="7426" width="4.625" style="61" customWidth="1"/>
    <col min="7427" max="7427" width="16.625" style="61" customWidth="1"/>
    <col min="7428" max="7428" width="2.625" style="61" customWidth="1"/>
    <col min="7429" max="7429" width="4.625" style="61" customWidth="1"/>
    <col min="7430" max="7430" width="16.625" style="61" customWidth="1"/>
    <col min="7431" max="7431" width="2.625" style="61" customWidth="1"/>
    <col min="7432" max="7432" width="4.625" style="61" customWidth="1"/>
    <col min="7433" max="7433" width="16.625" style="61" customWidth="1"/>
    <col min="7434" max="7434" width="2.625" style="61" customWidth="1"/>
    <col min="7435" max="7435" width="4.625" style="61" customWidth="1"/>
    <col min="7436" max="7436" width="16.625" style="61" customWidth="1"/>
    <col min="7437" max="7437" width="9.375" style="61" customWidth="1"/>
    <col min="7438" max="7440" width="9" style="61"/>
    <col min="7441" max="7441" width="2.625" style="61" customWidth="1"/>
    <col min="7442" max="7442" width="4.625" style="61" customWidth="1"/>
    <col min="7443" max="7443" width="16.625" style="61" customWidth="1"/>
    <col min="7444" max="7444" width="2.625" style="61" customWidth="1"/>
    <col min="7445" max="7675" width="9" style="61"/>
    <col min="7676" max="7676" width="4.625" style="61" customWidth="1"/>
    <col min="7677" max="7677" width="16.625" style="61" customWidth="1"/>
    <col min="7678" max="7678" width="2.625" style="61" customWidth="1"/>
    <col min="7679" max="7679" width="4.625" style="61" customWidth="1"/>
    <col min="7680" max="7680" width="16.625" style="61" customWidth="1"/>
    <col min="7681" max="7681" width="2.625" style="61" customWidth="1"/>
    <col min="7682" max="7682" width="4.625" style="61" customWidth="1"/>
    <col min="7683" max="7683" width="16.625" style="61" customWidth="1"/>
    <col min="7684" max="7684" width="2.625" style="61" customWidth="1"/>
    <col min="7685" max="7685" width="4.625" style="61" customWidth="1"/>
    <col min="7686" max="7686" width="16.625" style="61" customWidth="1"/>
    <col min="7687" max="7687" width="2.625" style="61" customWidth="1"/>
    <col min="7688" max="7688" width="4.625" style="61" customWidth="1"/>
    <col min="7689" max="7689" width="16.625" style="61" customWidth="1"/>
    <col min="7690" max="7690" width="2.625" style="61" customWidth="1"/>
    <col min="7691" max="7691" width="4.625" style="61" customWidth="1"/>
    <col min="7692" max="7692" width="16.625" style="61" customWidth="1"/>
    <col min="7693" max="7693" width="9.375" style="61" customWidth="1"/>
    <col min="7694" max="7696" width="9" style="61"/>
    <col min="7697" max="7697" width="2.625" style="61" customWidth="1"/>
    <col min="7698" max="7698" width="4.625" style="61" customWidth="1"/>
    <col min="7699" max="7699" width="16.625" style="61" customWidth="1"/>
    <col min="7700" max="7700" width="2.625" style="61" customWidth="1"/>
    <col min="7701" max="7931" width="9" style="61"/>
    <col min="7932" max="7932" width="4.625" style="61" customWidth="1"/>
    <col min="7933" max="7933" width="16.625" style="61" customWidth="1"/>
    <col min="7934" max="7934" width="2.625" style="61" customWidth="1"/>
    <col min="7935" max="7935" width="4.625" style="61" customWidth="1"/>
    <col min="7936" max="7936" width="16.625" style="61" customWidth="1"/>
    <col min="7937" max="7937" width="2.625" style="61" customWidth="1"/>
    <col min="7938" max="7938" width="4.625" style="61" customWidth="1"/>
    <col min="7939" max="7939" width="16.625" style="61" customWidth="1"/>
    <col min="7940" max="7940" width="2.625" style="61" customWidth="1"/>
    <col min="7941" max="7941" width="4.625" style="61" customWidth="1"/>
    <col min="7942" max="7942" width="16.625" style="61" customWidth="1"/>
    <col min="7943" max="7943" width="2.625" style="61" customWidth="1"/>
    <col min="7944" max="7944" width="4.625" style="61" customWidth="1"/>
    <col min="7945" max="7945" width="16.625" style="61" customWidth="1"/>
    <col min="7946" max="7946" width="2.625" style="61" customWidth="1"/>
    <col min="7947" max="7947" width="4.625" style="61" customWidth="1"/>
    <col min="7948" max="7948" width="16.625" style="61" customWidth="1"/>
    <col min="7949" max="7949" width="9.375" style="61" customWidth="1"/>
    <col min="7950" max="7952" width="9" style="61"/>
    <col min="7953" max="7953" width="2.625" style="61" customWidth="1"/>
    <col min="7954" max="7954" width="4.625" style="61" customWidth="1"/>
    <col min="7955" max="7955" width="16.625" style="61" customWidth="1"/>
    <col min="7956" max="7956" width="2.625" style="61" customWidth="1"/>
    <col min="7957" max="8187" width="9" style="61"/>
    <col min="8188" max="8188" width="4.625" style="61" customWidth="1"/>
    <col min="8189" max="8189" width="16.625" style="61" customWidth="1"/>
    <col min="8190" max="8190" width="2.625" style="61" customWidth="1"/>
    <col min="8191" max="8191" width="4.625" style="61" customWidth="1"/>
    <col min="8192" max="8192" width="16.625" style="61" customWidth="1"/>
    <col min="8193" max="8193" width="2.625" style="61" customWidth="1"/>
    <col min="8194" max="8194" width="4.625" style="61" customWidth="1"/>
    <col min="8195" max="8195" width="16.625" style="61" customWidth="1"/>
    <col min="8196" max="8196" width="2.625" style="61" customWidth="1"/>
    <col min="8197" max="8197" width="4.625" style="61" customWidth="1"/>
    <col min="8198" max="8198" width="16.625" style="61" customWidth="1"/>
    <col min="8199" max="8199" width="2.625" style="61" customWidth="1"/>
    <col min="8200" max="8200" width="4.625" style="61" customWidth="1"/>
    <col min="8201" max="8201" width="16.625" style="61" customWidth="1"/>
    <col min="8202" max="8202" width="2.625" style="61" customWidth="1"/>
    <col min="8203" max="8203" width="4.625" style="61" customWidth="1"/>
    <col min="8204" max="8204" width="16.625" style="61" customWidth="1"/>
    <col min="8205" max="8205" width="9.375" style="61" customWidth="1"/>
    <col min="8206" max="8208" width="9" style="61"/>
    <col min="8209" max="8209" width="2.625" style="61" customWidth="1"/>
    <col min="8210" max="8210" width="4.625" style="61" customWidth="1"/>
    <col min="8211" max="8211" width="16.625" style="61" customWidth="1"/>
    <col min="8212" max="8212" width="2.625" style="61" customWidth="1"/>
    <col min="8213" max="8443" width="9" style="61"/>
    <col min="8444" max="8444" width="4.625" style="61" customWidth="1"/>
    <col min="8445" max="8445" width="16.625" style="61" customWidth="1"/>
    <col min="8446" max="8446" width="2.625" style="61" customWidth="1"/>
    <col min="8447" max="8447" width="4.625" style="61" customWidth="1"/>
    <col min="8448" max="8448" width="16.625" style="61" customWidth="1"/>
    <col min="8449" max="8449" width="2.625" style="61" customWidth="1"/>
    <col min="8450" max="8450" width="4.625" style="61" customWidth="1"/>
    <col min="8451" max="8451" width="16.625" style="61" customWidth="1"/>
    <col min="8452" max="8452" width="2.625" style="61" customWidth="1"/>
    <col min="8453" max="8453" width="4.625" style="61" customWidth="1"/>
    <col min="8454" max="8454" width="16.625" style="61" customWidth="1"/>
    <col min="8455" max="8455" width="2.625" style="61" customWidth="1"/>
    <col min="8456" max="8456" width="4.625" style="61" customWidth="1"/>
    <col min="8457" max="8457" width="16.625" style="61" customWidth="1"/>
    <col min="8458" max="8458" width="2.625" style="61" customWidth="1"/>
    <col min="8459" max="8459" width="4.625" style="61" customWidth="1"/>
    <col min="8460" max="8460" width="16.625" style="61" customWidth="1"/>
    <col min="8461" max="8461" width="9.375" style="61" customWidth="1"/>
    <col min="8462" max="8464" width="9" style="61"/>
    <col min="8465" max="8465" width="2.625" style="61" customWidth="1"/>
    <col min="8466" max="8466" width="4.625" style="61" customWidth="1"/>
    <col min="8467" max="8467" width="16.625" style="61" customWidth="1"/>
    <col min="8468" max="8468" width="2.625" style="61" customWidth="1"/>
    <col min="8469" max="8699" width="9" style="61"/>
    <col min="8700" max="8700" width="4.625" style="61" customWidth="1"/>
    <col min="8701" max="8701" width="16.625" style="61" customWidth="1"/>
    <col min="8702" max="8702" width="2.625" style="61" customWidth="1"/>
    <col min="8703" max="8703" width="4.625" style="61" customWidth="1"/>
    <col min="8704" max="8704" width="16.625" style="61" customWidth="1"/>
    <col min="8705" max="8705" width="2.625" style="61" customWidth="1"/>
    <col min="8706" max="8706" width="4.625" style="61" customWidth="1"/>
    <col min="8707" max="8707" width="16.625" style="61" customWidth="1"/>
    <col min="8708" max="8708" width="2.625" style="61" customWidth="1"/>
    <col min="8709" max="8709" width="4.625" style="61" customWidth="1"/>
    <col min="8710" max="8710" width="16.625" style="61" customWidth="1"/>
    <col min="8711" max="8711" width="2.625" style="61" customWidth="1"/>
    <col min="8712" max="8712" width="4.625" style="61" customWidth="1"/>
    <col min="8713" max="8713" width="16.625" style="61" customWidth="1"/>
    <col min="8714" max="8714" width="2.625" style="61" customWidth="1"/>
    <col min="8715" max="8715" width="4.625" style="61" customWidth="1"/>
    <col min="8716" max="8716" width="16.625" style="61" customWidth="1"/>
    <col min="8717" max="8717" width="9.375" style="61" customWidth="1"/>
    <col min="8718" max="8720" width="9" style="61"/>
    <col min="8721" max="8721" width="2.625" style="61" customWidth="1"/>
    <col min="8722" max="8722" width="4.625" style="61" customWidth="1"/>
    <col min="8723" max="8723" width="16.625" style="61" customWidth="1"/>
    <col min="8724" max="8724" width="2.625" style="61" customWidth="1"/>
    <col min="8725" max="8955" width="9" style="61"/>
    <col min="8956" max="8956" width="4.625" style="61" customWidth="1"/>
    <col min="8957" max="8957" width="16.625" style="61" customWidth="1"/>
    <col min="8958" max="8958" width="2.625" style="61" customWidth="1"/>
    <col min="8959" max="8959" width="4.625" style="61" customWidth="1"/>
    <col min="8960" max="8960" width="16.625" style="61" customWidth="1"/>
    <col min="8961" max="8961" width="2.625" style="61" customWidth="1"/>
    <col min="8962" max="8962" width="4.625" style="61" customWidth="1"/>
    <col min="8963" max="8963" width="16.625" style="61" customWidth="1"/>
    <col min="8964" max="8964" width="2.625" style="61" customWidth="1"/>
    <col min="8965" max="8965" width="4.625" style="61" customWidth="1"/>
    <col min="8966" max="8966" width="16.625" style="61" customWidth="1"/>
    <col min="8967" max="8967" width="2.625" style="61" customWidth="1"/>
    <col min="8968" max="8968" width="4.625" style="61" customWidth="1"/>
    <col min="8969" max="8969" width="16.625" style="61" customWidth="1"/>
    <col min="8970" max="8970" width="2.625" style="61" customWidth="1"/>
    <col min="8971" max="8971" width="4.625" style="61" customWidth="1"/>
    <col min="8972" max="8972" width="16.625" style="61" customWidth="1"/>
    <col min="8973" max="8973" width="9.375" style="61" customWidth="1"/>
    <col min="8974" max="8976" width="9" style="61"/>
    <col min="8977" max="8977" width="2.625" style="61" customWidth="1"/>
    <col min="8978" max="8978" width="4.625" style="61" customWidth="1"/>
    <col min="8979" max="8979" width="16.625" style="61" customWidth="1"/>
    <col min="8980" max="8980" width="2.625" style="61" customWidth="1"/>
    <col min="8981" max="9211" width="9" style="61"/>
    <col min="9212" max="9212" width="4.625" style="61" customWidth="1"/>
    <col min="9213" max="9213" width="16.625" style="61" customWidth="1"/>
    <col min="9214" max="9214" width="2.625" style="61" customWidth="1"/>
    <col min="9215" max="9215" width="4.625" style="61" customWidth="1"/>
    <col min="9216" max="9216" width="16.625" style="61" customWidth="1"/>
    <col min="9217" max="9217" width="2.625" style="61" customWidth="1"/>
    <col min="9218" max="9218" width="4.625" style="61" customWidth="1"/>
    <col min="9219" max="9219" width="16.625" style="61" customWidth="1"/>
    <col min="9220" max="9220" width="2.625" style="61" customWidth="1"/>
    <col min="9221" max="9221" width="4.625" style="61" customWidth="1"/>
    <col min="9222" max="9222" width="16.625" style="61" customWidth="1"/>
    <col min="9223" max="9223" width="2.625" style="61" customWidth="1"/>
    <col min="9224" max="9224" width="4.625" style="61" customWidth="1"/>
    <col min="9225" max="9225" width="16.625" style="61" customWidth="1"/>
    <col min="9226" max="9226" width="2.625" style="61" customWidth="1"/>
    <col min="9227" max="9227" width="4.625" style="61" customWidth="1"/>
    <col min="9228" max="9228" width="16.625" style="61" customWidth="1"/>
    <col min="9229" max="9229" width="9.375" style="61" customWidth="1"/>
    <col min="9230" max="9232" width="9" style="61"/>
    <col min="9233" max="9233" width="2.625" style="61" customWidth="1"/>
    <col min="9234" max="9234" width="4.625" style="61" customWidth="1"/>
    <col min="9235" max="9235" width="16.625" style="61" customWidth="1"/>
    <col min="9236" max="9236" width="2.625" style="61" customWidth="1"/>
    <col min="9237" max="9467" width="9" style="61"/>
    <col min="9468" max="9468" width="4.625" style="61" customWidth="1"/>
    <col min="9469" max="9469" width="16.625" style="61" customWidth="1"/>
    <col min="9470" max="9470" width="2.625" style="61" customWidth="1"/>
    <col min="9471" max="9471" width="4.625" style="61" customWidth="1"/>
    <col min="9472" max="9472" width="16.625" style="61" customWidth="1"/>
    <col min="9473" max="9473" width="2.625" style="61" customWidth="1"/>
    <col min="9474" max="9474" width="4.625" style="61" customWidth="1"/>
    <col min="9475" max="9475" width="16.625" style="61" customWidth="1"/>
    <col min="9476" max="9476" width="2.625" style="61" customWidth="1"/>
    <col min="9477" max="9477" width="4.625" style="61" customWidth="1"/>
    <col min="9478" max="9478" width="16.625" style="61" customWidth="1"/>
    <col min="9479" max="9479" width="2.625" style="61" customWidth="1"/>
    <col min="9480" max="9480" width="4.625" style="61" customWidth="1"/>
    <col min="9481" max="9481" width="16.625" style="61" customWidth="1"/>
    <col min="9482" max="9482" width="2.625" style="61" customWidth="1"/>
    <col min="9483" max="9483" width="4.625" style="61" customWidth="1"/>
    <col min="9484" max="9484" width="16.625" style="61" customWidth="1"/>
    <col min="9485" max="9485" width="9.375" style="61" customWidth="1"/>
    <col min="9486" max="9488" width="9" style="61"/>
    <col min="9489" max="9489" width="2.625" style="61" customWidth="1"/>
    <col min="9490" max="9490" width="4.625" style="61" customWidth="1"/>
    <col min="9491" max="9491" width="16.625" style="61" customWidth="1"/>
    <col min="9492" max="9492" width="2.625" style="61" customWidth="1"/>
    <col min="9493" max="9723" width="9" style="61"/>
    <col min="9724" max="9724" width="4.625" style="61" customWidth="1"/>
    <col min="9725" max="9725" width="16.625" style="61" customWidth="1"/>
    <col min="9726" max="9726" width="2.625" style="61" customWidth="1"/>
    <col min="9727" max="9727" width="4.625" style="61" customWidth="1"/>
    <col min="9728" max="9728" width="16.625" style="61" customWidth="1"/>
    <col min="9729" max="9729" width="2.625" style="61" customWidth="1"/>
    <col min="9730" max="9730" width="4.625" style="61" customWidth="1"/>
    <col min="9731" max="9731" width="16.625" style="61" customWidth="1"/>
    <col min="9732" max="9732" width="2.625" style="61" customWidth="1"/>
    <col min="9733" max="9733" width="4.625" style="61" customWidth="1"/>
    <col min="9734" max="9734" width="16.625" style="61" customWidth="1"/>
    <col min="9735" max="9735" width="2.625" style="61" customWidth="1"/>
    <col min="9736" max="9736" width="4.625" style="61" customWidth="1"/>
    <col min="9737" max="9737" width="16.625" style="61" customWidth="1"/>
    <col min="9738" max="9738" width="2.625" style="61" customWidth="1"/>
    <col min="9739" max="9739" width="4.625" style="61" customWidth="1"/>
    <col min="9740" max="9740" width="16.625" style="61" customWidth="1"/>
    <col min="9741" max="9741" width="9.375" style="61" customWidth="1"/>
    <col min="9742" max="9744" width="9" style="61"/>
    <col min="9745" max="9745" width="2.625" style="61" customWidth="1"/>
    <col min="9746" max="9746" width="4.625" style="61" customWidth="1"/>
    <col min="9747" max="9747" width="16.625" style="61" customWidth="1"/>
    <col min="9748" max="9748" width="2.625" style="61" customWidth="1"/>
    <col min="9749" max="9979" width="9" style="61"/>
    <col min="9980" max="9980" width="4.625" style="61" customWidth="1"/>
    <col min="9981" max="9981" width="16.625" style="61" customWidth="1"/>
    <col min="9982" max="9982" width="2.625" style="61" customWidth="1"/>
    <col min="9983" max="9983" width="4.625" style="61" customWidth="1"/>
    <col min="9984" max="9984" width="16.625" style="61" customWidth="1"/>
    <col min="9985" max="9985" width="2.625" style="61" customWidth="1"/>
    <col min="9986" max="9986" width="4.625" style="61" customWidth="1"/>
    <col min="9987" max="9987" width="16.625" style="61" customWidth="1"/>
    <col min="9988" max="9988" width="2.625" style="61" customWidth="1"/>
    <col min="9989" max="9989" width="4.625" style="61" customWidth="1"/>
    <col min="9990" max="9990" width="16.625" style="61" customWidth="1"/>
    <col min="9991" max="9991" width="2.625" style="61" customWidth="1"/>
    <col min="9992" max="9992" width="4.625" style="61" customWidth="1"/>
    <col min="9993" max="9993" width="16.625" style="61" customWidth="1"/>
    <col min="9994" max="9994" width="2.625" style="61" customWidth="1"/>
    <col min="9995" max="9995" width="4.625" style="61" customWidth="1"/>
    <col min="9996" max="9996" width="16.625" style="61" customWidth="1"/>
    <col min="9997" max="9997" width="9.375" style="61" customWidth="1"/>
    <col min="9998" max="10000" width="9" style="61"/>
    <col min="10001" max="10001" width="2.625" style="61" customWidth="1"/>
    <col min="10002" max="10002" width="4.625" style="61" customWidth="1"/>
    <col min="10003" max="10003" width="16.625" style="61" customWidth="1"/>
    <col min="10004" max="10004" width="2.625" style="61" customWidth="1"/>
    <col min="10005" max="10235" width="9" style="61"/>
    <col min="10236" max="10236" width="4.625" style="61" customWidth="1"/>
    <col min="10237" max="10237" width="16.625" style="61" customWidth="1"/>
    <col min="10238" max="10238" width="2.625" style="61" customWidth="1"/>
    <col min="10239" max="10239" width="4.625" style="61" customWidth="1"/>
    <col min="10240" max="10240" width="16.625" style="61" customWidth="1"/>
    <col min="10241" max="10241" width="2.625" style="61" customWidth="1"/>
    <col min="10242" max="10242" width="4.625" style="61" customWidth="1"/>
    <col min="10243" max="10243" width="16.625" style="61" customWidth="1"/>
    <col min="10244" max="10244" width="2.625" style="61" customWidth="1"/>
    <col min="10245" max="10245" width="4.625" style="61" customWidth="1"/>
    <col min="10246" max="10246" width="16.625" style="61" customWidth="1"/>
    <col min="10247" max="10247" width="2.625" style="61" customWidth="1"/>
    <col min="10248" max="10248" width="4.625" style="61" customWidth="1"/>
    <col min="10249" max="10249" width="16.625" style="61" customWidth="1"/>
    <col min="10250" max="10250" width="2.625" style="61" customWidth="1"/>
    <col min="10251" max="10251" width="4.625" style="61" customWidth="1"/>
    <col min="10252" max="10252" width="16.625" style="61" customWidth="1"/>
    <col min="10253" max="10253" width="9.375" style="61" customWidth="1"/>
    <col min="10254" max="10256" width="9" style="61"/>
    <col min="10257" max="10257" width="2.625" style="61" customWidth="1"/>
    <col min="10258" max="10258" width="4.625" style="61" customWidth="1"/>
    <col min="10259" max="10259" width="16.625" style="61" customWidth="1"/>
    <col min="10260" max="10260" width="2.625" style="61" customWidth="1"/>
    <col min="10261" max="10491" width="9" style="61"/>
    <col min="10492" max="10492" width="4.625" style="61" customWidth="1"/>
    <col min="10493" max="10493" width="16.625" style="61" customWidth="1"/>
    <col min="10494" max="10494" width="2.625" style="61" customWidth="1"/>
    <col min="10495" max="10495" width="4.625" style="61" customWidth="1"/>
    <col min="10496" max="10496" width="16.625" style="61" customWidth="1"/>
    <col min="10497" max="10497" width="2.625" style="61" customWidth="1"/>
    <col min="10498" max="10498" width="4.625" style="61" customWidth="1"/>
    <col min="10499" max="10499" width="16.625" style="61" customWidth="1"/>
    <col min="10500" max="10500" width="2.625" style="61" customWidth="1"/>
    <col min="10501" max="10501" width="4.625" style="61" customWidth="1"/>
    <col min="10502" max="10502" width="16.625" style="61" customWidth="1"/>
    <col min="10503" max="10503" width="2.625" style="61" customWidth="1"/>
    <col min="10504" max="10504" width="4.625" style="61" customWidth="1"/>
    <col min="10505" max="10505" width="16.625" style="61" customWidth="1"/>
    <col min="10506" max="10506" width="2.625" style="61" customWidth="1"/>
    <col min="10507" max="10507" width="4.625" style="61" customWidth="1"/>
    <col min="10508" max="10508" width="16.625" style="61" customWidth="1"/>
    <col min="10509" max="10509" width="9.375" style="61" customWidth="1"/>
    <col min="10510" max="10512" width="9" style="61"/>
    <col min="10513" max="10513" width="2.625" style="61" customWidth="1"/>
    <col min="10514" max="10514" width="4.625" style="61" customWidth="1"/>
    <col min="10515" max="10515" width="16.625" style="61" customWidth="1"/>
    <col min="10516" max="10516" width="2.625" style="61" customWidth="1"/>
    <col min="10517" max="10747" width="9" style="61"/>
    <col min="10748" max="10748" width="4.625" style="61" customWidth="1"/>
    <col min="10749" max="10749" width="16.625" style="61" customWidth="1"/>
    <col min="10750" max="10750" width="2.625" style="61" customWidth="1"/>
    <col min="10751" max="10751" width="4.625" style="61" customWidth="1"/>
    <col min="10752" max="10752" width="16.625" style="61" customWidth="1"/>
    <col min="10753" max="10753" width="2.625" style="61" customWidth="1"/>
    <col min="10754" max="10754" width="4.625" style="61" customWidth="1"/>
    <col min="10755" max="10755" width="16.625" style="61" customWidth="1"/>
    <col min="10756" max="10756" width="2.625" style="61" customWidth="1"/>
    <col min="10757" max="10757" width="4.625" style="61" customWidth="1"/>
    <col min="10758" max="10758" width="16.625" style="61" customWidth="1"/>
    <col min="10759" max="10759" width="2.625" style="61" customWidth="1"/>
    <col min="10760" max="10760" width="4.625" style="61" customWidth="1"/>
    <col min="10761" max="10761" width="16.625" style="61" customWidth="1"/>
    <col min="10762" max="10762" width="2.625" style="61" customWidth="1"/>
    <col min="10763" max="10763" width="4.625" style="61" customWidth="1"/>
    <col min="10764" max="10764" width="16.625" style="61" customWidth="1"/>
    <col min="10765" max="10765" width="9.375" style="61" customWidth="1"/>
    <col min="10766" max="10768" width="9" style="61"/>
    <col min="10769" max="10769" width="2.625" style="61" customWidth="1"/>
    <col min="10770" max="10770" width="4.625" style="61" customWidth="1"/>
    <col min="10771" max="10771" width="16.625" style="61" customWidth="1"/>
    <col min="10772" max="10772" width="2.625" style="61" customWidth="1"/>
    <col min="10773" max="11003" width="9" style="61"/>
    <col min="11004" max="11004" width="4.625" style="61" customWidth="1"/>
    <col min="11005" max="11005" width="16.625" style="61" customWidth="1"/>
    <col min="11006" max="11006" width="2.625" style="61" customWidth="1"/>
    <col min="11007" max="11007" width="4.625" style="61" customWidth="1"/>
    <col min="11008" max="11008" width="16.625" style="61" customWidth="1"/>
    <col min="11009" max="11009" width="2.625" style="61" customWidth="1"/>
    <col min="11010" max="11010" width="4.625" style="61" customWidth="1"/>
    <col min="11011" max="11011" width="16.625" style="61" customWidth="1"/>
    <col min="11012" max="11012" width="2.625" style="61" customWidth="1"/>
    <col min="11013" max="11013" width="4.625" style="61" customWidth="1"/>
    <col min="11014" max="11014" width="16.625" style="61" customWidth="1"/>
    <col min="11015" max="11015" width="2.625" style="61" customWidth="1"/>
    <col min="11016" max="11016" width="4.625" style="61" customWidth="1"/>
    <col min="11017" max="11017" width="16.625" style="61" customWidth="1"/>
    <col min="11018" max="11018" width="2.625" style="61" customWidth="1"/>
    <col min="11019" max="11019" width="4.625" style="61" customWidth="1"/>
    <col min="11020" max="11020" width="16.625" style="61" customWidth="1"/>
    <col min="11021" max="11021" width="9.375" style="61" customWidth="1"/>
    <col min="11022" max="11024" width="9" style="61"/>
    <col min="11025" max="11025" width="2.625" style="61" customWidth="1"/>
    <col min="11026" max="11026" width="4.625" style="61" customWidth="1"/>
    <col min="11027" max="11027" width="16.625" style="61" customWidth="1"/>
    <col min="11028" max="11028" width="2.625" style="61" customWidth="1"/>
    <col min="11029" max="11259" width="9" style="61"/>
    <col min="11260" max="11260" width="4.625" style="61" customWidth="1"/>
    <col min="11261" max="11261" width="16.625" style="61" customWidth="1"/>
    <col min="11262" max="11262" width="2.625" style="61" customWidth="1"/>
    <col min="11263" max="11263" width="4.625" style="61" customWidth="1"/>
    <col min="11264" max="11264" width="16.625" style="61" customWidth="1"/>
    <col min="11265" max="11265" width="2.625" style="61" customWidth="1"/>
    <col min="11266" max="11266" width="4.625" style="61" customWidth="1"/>
    <col min="11267" max="11267" width="16.625" style="61" customWidth="1"/>
    <col min="11268" max="11268" width="2.625" style="61" customWidth="1"/>
    <col min="11269" max="11269" width="4.625" style="61" customWidth="1"/>
    <col min="11270" max="11270" width="16.625" style="61" customWidth="1"/>
    <col min="11271" max="11271" width="2.625" style="61" customWidth="1"/>
    <col min="11272" max="11272" width="4.625" style="61" customWidth="1"/>
    <col min="11273" max="11273" width="16.625" style="61" customWidth="1"/>
    <col min="11274" max="11274" width="2.625" style="61" customWidth="1"/>
    <col min="11275" max="11275" width="4.625" style="61" customWidth="1"/>
    <col min="11276" max="11276" width="16.625" style="61" customWidth="1"/>
    <col min="11277" max="11277" width="9.375" style="61" customWidth="1"/>
    <col min="11278" max="11280" width="9" style="61"/>
    <col min="11281" max="11281" width="2.625" style="61" customWidth="1"/>
    <col min="11282" max="11282" width="4.625" style="61" customWidth="1"/>
    <col min="11283" max="11283" width="16.625" style="61" customWidth="1"/>
    <col min="11284" max="11284" width="2.625" style="61" customWidth="1"/>
    <col min="11285" max="11515" width="9" style="61"/>
    <col min="11516" max="11516" width="4.625" style="61" customWidth="1"/>
    <col min="11517" max="11517" width="16.625" style="61" customWidth="1"/>
    <col min="11518" max="11518" width="2.625" style="61" customWidth="1"/>
    <col min="11519" max="11519" width="4.625" style="61" customWidth="1"/>
    <col min="11520" max="11520" width="16.625" style="61" customWidth="1"/>
    <col min="11521" max="11521" width="2.625" style="61" customWidth="1"/>
    <col min="11522" max="11522" width="4.625" style="61" customWidth="1"/>
    <col min="11523" max="11523" width="16.625" style="61" customWidth="1"/>
    <col min="11524" max="11524" width="2.625" style="61" customWidth="1"/>
    <col min="11525" max="11525" width="4.625" style="61" customWidth="1"/>
    <col min="11526" max="11526" width="16.625" style="61" customWidth="1"/>
    <col min="11527" max="11527" width="2.625" style="61" customWidth="1"/>
    <col min="11528" max="11528" width="4.625" style="61" customWidth="1"/>
    <col min="11529" max="11529" width="16.625" style="61" customWidth="1"/>
    <col min="11530" max="11530" width="2.625" style="61" customWidth="1"/>
    <col min="11531" max="11531" width="4.625" style="61" customWidth="1"/>
    <col min="11532" max="11532" width="16.625" style="61" customWidth="1"/>
    <col min="11533" max="11533" width="9.375" style="61" customWidth="1"/>
    <col min="11534" max="11536" width="9" style="61"/>
    <col min="11537" max="11537" width="2.625" style="61" customWidth="1"/>
    <col min="11538" max="11538" width="4.625" style="61" customWidth="1"/>
    <col min="11539" max="11539" width="16.625" style="61" customWidth="1"/>
    <col min="11540" max="11540" width="2.625" style="61" customWidth="1"/>
    <col min="11541" max="11771" width="9" style="61"/>
    <col min="11772" max="11772" width="4.625" style="61" customWidth="1"/>
    <col min="11773" max="11773" width="16.625" style="61" customWidth="1"/>
    <col min="11774" max="11774" width="2.625" style="61" customWidth="1"/>
    <col min="11775" max="11775" width="4.625" style="61" customWidth="1"/>
    <col min="11776" max="11776" width="16.625" style="61" customWidth="1"/>
    <col min="11777" max="11777" width="2.625" style="61" customWidth="1"/>
    <col min="11778" max="11778" width="4.625" style="61" customWidth="1"/>
    <col min="11779" max="11779" width="16.625" style="61" customWidth="1"/>
    <col min="11780" max="11780" width="2.625" style="61" customWidth="1"/>
    <col min="11781" max="11781" width="4.625" style="61" customWidth="1"/>
    <col min="11782" max="11782" width="16.625" style="61" customWidth="1"/>
    <col min="11783" max="11783" width="2.625" style="61" customWidth="1"/>
    <col min="11784" max="11784" width="4.625" style="61" customWidth="1"/>
    <col min="11785" max="11785" width="16.625" style="61" customWidth="1"/>
    <col min="11786" max="11786" width="2.625" style="61" customWidth="1"/>
    <col min="11787" max="11787" width="4.625" style="61" customWidth="1"/>
    <col min="11788" max="11788" width="16.625" style="61" customWidth="1"/>
    <col min="11789" max="11789" width="9.375" style="61" customWidth="1"/>
    <col min="11790" max="11792" width="9" style="61"/>
    <col min="11793" max="11793" width="2.625" style="61" customWidth="1"/>
    <col min="11794" max="11794" width="4.625" style="61" customWidth="1"/>
    <col min="11795" max="11795" width="16.625" style="61" customWidth="1"/>
    <col min="11796" max="11796" width="2.625" style="61" customWidth="1"/>
    <col min="11797" max="12027" width="9" style="61"/>
    <col min="12028" max="12028" width="4.625" style="61" customWidth="1"/>
    <col min="12029" max="12029" width="16.625" style="61" customWidth="1"/>
    <col min="12030" max="12030" width="2.625" style="61" customWidth="1"/>
    <col min="12031" max="12031" width="4.625" style="61" customWidth="1"/>
    <col min="12032" max="12032" width="16.625" style="61" customWidth="1"/>
    <col min="12033" max="12033" width="2.625" style="61" customWidth="1"/>
    <col min="12034" max="12034" width="4.625" style="61" customWidth="1"/>
    <col min="12035" max="12035" width="16.625" style="61" customWidth="1"/>
    <col min="12036" max="12036" width="2.625" style="61" customWidth="1"/>
    <col min="12037" max="12037" width="4.625" style="61" customWidth="1"/>
    <col min="12038" max="12038" width="16.625" style="61" customWidth="1"/>
    <col min="12039" max="12039" width="2.625" style="61" customWidth="1"/>
    <col min="12040" max="12040" width="4.625" style="61" customWidth="1"/>
    <col min="12041" max="12041" width="16.625" style="61" customWidth="1"/>
    <col min="12042" max="12042" width="2.625" style="61" customWidth="1"/>
    <col min="12043" max="12043" width="4.625" style="61" customWidth="1"/>
    <col min="12044" max="12044" width="16.625" style="61" customWidth="1"/>
    <col min="12045" max="12045" width="9.375" style="61" customWidth="1"/>
    <col min="12046" max="12048" width="9" style="61"/>
    <col min="12049" max="12049" width="2.625" style="61" customWidth="1"/>
    <col min="12050" max="12050" width="4.625" style="61" customWidth="1"/>
    <col min="12051" max="12051" width="16.625" style="61" customWidth="1"/>
    <col min="12052" max="12052" width="2.625" style="61" customWidth="1"/>
    <col min="12053" max="12283" width="9" style="61"/>
    <col min="12284" max="12284" width="4.625" style="61" customWidth="1"/>
    <col min="12285" max="12285" width="16.625" style="61" customWidth="1"/>
    <col min="12286" max="12286" width="2.625" style="61" customWidth="1"/>
    <col min="12287" max="12287" width="4.625" style="61" customWidth="1"/>
    <col min="12288" max="12288" width="16.625" style="61" customWidth="1"/>
    <col min="12289" max="12289" width="2.625" style="61" customWidth="1"/>
    <col min="12290" max="12290" width="4.625" style="61" customWidth="1"/>
    <col min="12291" max="12291" width="16.625" style="61" customWidth="1"/>
    <col min="12292" max="12292" width="2.625" style="61" customWidth="1"/>
    <col min="12293" max="12293" width="4.625" style="61" customWidth="1"/>
    <col min="12294" max="12294" width="16.625" style="61" customWidth="1"/>
    <col min="12295" max="12295" width="2.625" style="61" customWidth="1"/>
    <col min="12296" max="12296" width="4.625" style="61" customWidth="1"/>
    <col min="12297" max="12297" width="16.625" style="61" customWidth="1"/>
    <col min="12298" max="12298" width="2.625" style="61" customWidth="1"/>
    <col min="12299" max="12299" width="4.625" style="61" customWidth="1"/>
    <col min="12300" max="12300" width="16.625" style="61" customWidth="1"/>
    <col min="12301" max="12301" width="9.375" style="61" customWidth="1"/>
    <col min="12302" max="12304" width="9" style="61"/>
    <col min="12305" max="12305" width="2.625" style="61" customWidth="1"/>
    <col min="12306" max="12306" width="4.625" style="61" customWidth="1"/>
    <col min="12307" max="12307" width="16.625" style="61" customWidth="1"/>
    <col min="12308" max="12308" width="2.625" style="61" customWidth="1"/>
    <col min="12309" max="12539" width="9" style="61"/>
    <col min="12540" max="12540" width="4.625" style="61" customWidth="1"/>
    <col min="12541" max="12541" width="16.625" style="61" customWidth="1"/>
    <col min="12542" max="12542" width="2.625" style="61" customWidth="1"/>
    <col min="12543" max="12543" width="4.625" style="61" customWidth="1"/>
    <col min="12544" max="12544" width="16.625" style="61" customWidth="1"/>
    <col min="12545" max="12545" width="2.625" style="61" customWidth="1"/>
    <col min="12546" max="12546" width="4.625" style="61" customWidth="1"/>
    <col min="12547" max="12547" width="16.625" style="61" customWidth="1"/>
    <col min="12548" max="12548" width="2.625" style="61" customWidth="1"/>
    <col min="12549" max="12549" width="4.625" style="61" customWidth="1"/>
    <col min="12550" max="12550" width="16.625" style="61" customWidth="1"/>
    <col min="12551" max="12551" width="2.625" style="61" customWidth="1"/>
    <col min="12552" max="12552" width="4.625" style="61" customWidth="1"/>
    <col min="12553" max="12553" width="16.625" style="61" customWidth="1"/>
    <col min="12554" max="12554" width="2.625" style="61" customWidth="1"/>
    <col min="12555" max="12555" width="4.625" style="61" customWidth="1"/>
    <col min="12556" max="12556" width="16.625" style="61" customWidth="1"/>
    <col min="12557" max="12557" width="9.375" style="61" customWidth="1"/>
    <col min="12558" max="12560" width="9" style="61"/>
    <col min="12561" max="12561" width="2.625" style="61" customWidth="1"/>
    <col min="12562" max="12562" width="4.625" style="61" customWidth="1"/>
    <col min="12563" max="12563" width="16.625" style="61" customWidth="1"/>
    <col min="12564" max="12564" width="2.625" style="61" customWidth="1"/>
    <col min="12565" max="12795" width="9" style="61"/>
    <col min="12796" max="12796" width="4.625" style="61" customWidth="1"/>
    <col min="12797" max="12797" width="16.625" style="61" customWidth="1"/>
    <col min="12798" max="12798" width="2.625" style="61" customWidth="1"/>
    <col min="12799" max="12799" width="4.625" style="61" customWidth="1"/>
    <col min="12800" max="12800" width="16.625" style="61" customWidth="1"/>
    <col min="12801" max="12801" width="2.625" style="61" customWidth="1"/>
    <col min="12802" max="12802" width="4.625" style="61" customWidth="1"/>
    <col min="12803" max="12803" width="16.625" style="61" customWidth="1"/>
    <col min="12804" max="12804" width="2.625" style="61" customWidth="1"/>
    <col min="12805" max="12805" width="4.625" style="61" customWidth="1"/>
    <col min="12806" max="12806" width="16.625" style="61" customWidth="1"/>
    <col min="12807" max="12807" width="2.625" style="61" customWidth="1"/>
    <col min="12808" max="12808" width="4.625" style="61" customWidth="1"/>
    <col min="12809" max="12809" width="16.625" style="61" customWidth="1"/>
    <col min="12810" max="12810" width="2.625" style="61" customWidth="1"/>
    <col min="12811" max="12811" width="4.625" style="61" customWidth="1"/>
    <col min="12812" max="12812" width="16.625" style="61" customWidth="1"/>
    <col min="12813" max="12813" width="9.375" style="61" customWidth="1"/>
    <col min="12814" max="12816" width="9" style="61"/>
    <col min="12817" max="12817" width="2.625" style="61" customWidth="1"/>
    <col min="12818" max="12818" width="4.625" style="61" customWidth="1"/>
    <col min="12819" max="12819" width="16.625" style="61" customWidth="1"/>
    <col min="12820" max="12820" width="2.625" style="61" customWidth="1"/>
    <col min="12821" max="13051" width="9" style="61"/>
    <col min="13052" max="13052" width="4.625" style="61" customWidth="1"/>
    <col min="13053" max="13053" width="16.625" style="61" customWidth="1"/>
    <col min="13054" max="13054" width="2.625" style="61" customWidth="1"/>
    <col min="13055" max="13055" width="4.625" style="61" customWidth="1"/>
    <col min="13056" max="13056" width="16.625" style="61" customWidth="1"/>
    <col min="13057" max="13057" width="2.625" style="61" customWidth="1"/>
    <col min="13058" max="13058" width="4.625" style="61" customWidth="1"/>
    <col min="13059" max="13059" width="16.625" style="61" customWidth="1"/>
    <col min="13060" max="13060" width="2.625" style="61" customWidth="1"/>
    <col min="13061" max="13061" width="4.625" style="61" customWidth="1"/>
    <col min="13062" max="13062" width="16.625" style="61" customWidth="1"/>
    <col min="13063" max="13063" width="2.625" style="61" customWidth="1"/>
    <col min="13064" max="13064" width="4.625" style="61" customWidth="1"/>
    <col min="13065" max="13065" width="16.625" style="61" customWidth="1"/>
    <col min="13066" max="13066" width="2.625" style="61" customWidth="1"/>
    <col min="13067" max="13067" width="4.625" style="61" customWidth="1"/>
    <col min="13068" max="13068" width="16.625" style="61" customWidth="1"/>
    <col min="13069" max="13069" width="9.375" style="61" customWidth="1"/>
    <col min="13070" max="13072" width="9" style="61"/>
    <col min="13073" max="13073" width="2.625" style="61" customWidth="1"/>
    <col min="13074" max="13074" width="4.625" style="61" customWidth="1"/>
    <col min="13075" max="13075" width="16.625" style="61" customWidth="1"/>
    <col min="13076" max="13076" width="2.625" style="61" customWidth="1"/>
    <col min="13077" max="13307" width="9" style="61"/>
    <col min="13308" max="13308" width="4.625" style="61" customWidth="1"/>
    <col min="13309" max="13309" width="16.625" style="61" customWidth="1"/>
    <col min="13310" max="13310" width="2.625" style="61" customWidth="1"/>
    <col min="13311" max="13311" width="4.625" style="61" customWidth="1"/>
    <col min="13312" max="13312" width="16.625" style="61" customWidth="1"/>
    <col min="13313" max="13313" width="2.625" style="61" customWidth="1"/>
    <col min="13314" max="13314" width="4.625" style="61" customWidth="1"/>
    <col min="13315" max="13315" width="16.625" style="61" customWidth="1"/>
    <col min="13316" max="13316" width="2.625" style="61" customWidth="1"/>
    <col min="13317" max="13317" width="4.625" style="61" customWidth="1"/>
    <col min="13318" max="13318" width="16.625" style="61" customWidth="1"/>
    <col min="13319" max="13319" width="2.625" style="61" customWidth="1"/>
    <col min="13320" max="13320" width="4.625" style="61" customWidth="1"/>
    <col min="13321" max="13321" width="16.625" style="61" customWidth="1"/>
    <col min="13322" max="13322" width="2.625" style="61" customWidth="1"/>
    <col min="13323" max="13323" width="4.625" style="61" customWidth="1"/>
    <col min="13324" max="13324" width="16.625" style="61" customWidth="1"/>
    <col min="13325" max="13325" width="9.375" style="61" customWidth="1"/>
    <col min="13326" max="13328" width="9" style="61"/>
    <col min="13329" max="13329" width="2.625" style="61" customWidth="1"/>
    <col min="13330" max="13330" width="4.625" style="61" customWidth="1"/>
    <col min="13331" max="13331" width="16.625" style="61" customWidth="1"/>
    <col min="13332" max="13332" width="2.625" style="61" customWidth="1"/>
    <col min="13333" max="13563" width="9" style="61"/>
    <col min="13564" max="13564" width="4.625" style="61" customWidth="1"/>
    <col min="13565" max="13565" width="16.625" style="61" customWidth="1"/>
    <col min="13566" max="13566" width="2.625" style="61" customWidth="1"/>
    <col min="13567" max="13567" width="4.625" style="61" customWidth="1"/>
    <col min="13568" max="13568" width="16.625" style="61" customWidth="1"/>
    <col min="13569" max="13569" width="2.625" style="61" customWidth="1"/>
    <col min="13570" max="13570" width="4.625" style="61" customWidth="1"/>
    <col min="13571" max="13571" width="16.625" style="61" customWidth="1"/>
    <col min="13572" max="13572" width="2.625" style="61" customWidth="1"/>
    <col min="13573" max="13573" width="4.625" style="61" customWidth="1"/>
    <col min="13574" max="13574" width="16.625" style="61" customWidth="1"/>
    <col min="13575" max="13575" width="2.625" style="61" customWidth="1"/>
    <col min="13576" max="13576" width="4.625" style="61" customWidth="1"/>
    <col min="13577" max="13577" width="16.625" style="61" customWidth="1"/>
    <col min="13578" max="13578" width="2.625" style="61" customWidth="1"/>
    <col min="13579" max="13579" width="4.625" style="61" customWidth="1"/>
    <col min="13580" max="13580" width="16.625" style="61" customWidth="1"/>
    <col min="13581" max="13581" width="9.375" style="61" customWidth="1"/>
    <col min="13582" max="13584" width="9" style="61"/>
    <col min="13585" max="13585" width="2.625" style="61" customWidth="1"/>
    <col min="13586" max="13586" width="4.625" style="61" customWidth="1"/>
    <col min="13587" max="13587" width="16.625" style="61" customWidth="1"/>
    <col min="13588" max="13588" width="2.625" style="61" customWidth="1"/>
    <col min="13589" max="13819" width="9" style="61"/>
    <col min="13820" max="13820" width="4.625" style="61" customWidth="1"/>
    <col min="13821" max="13821" width="16.625" style="61" customWidth="1"/>
    <col min="13822" max="13822" width="2.625" style="61" customWidth="1"/>
    <col min="13823" max="13823" width="4.625" style="61" customWidth="1"/>
    <col min="13824" max="13824" width="16.625" style="61" customWidth="1"/>
    <col min="13825" max="13825" width="2.625" style="61" customWidth="1"/>
    <col min="13826" max="13826" width="4.625" style="61" customWidth="1"/>
    <col min="13827" max="13827" width="16.625" style="61" customWidth="1"/>
    <col min="13828" max="13828" width="2.625" style="61" customWidth="1"/>
    <col min="13829" max="13829" width="4.625" style="61" customWidth="1"/>
    <col min="13830" max="13830" width="16.625" style="61" customWidth="1"/>
    <col min="13831" max="13831" width="2.625" style="61" customWidth="1"/>
    <col min="13832" max="13832" width="4.625" style="61" customWidth="1"/>
    <col min="13833" max="13833" width="16.625" style="61" customWidth="1"/>
    <col min="13834" max="13834" width="2.625" style="61" customWidth="1"/>
    <col min="13835" max="13835" width="4.625" style="61" customWidth="1"/>
    <col min="13836" max="13836" width="16.625" style="61" customWidth="1"/>
    <col min="13837" max="13837" width="9.375" style="61" customWidth="1"/>
    <col min="13838" max="13840" width="9" style="61"/>
    <col min="13841" max="13841" width="2.625" style="61" customWidth="1"/>
    <col min="13842" max="13842" width="4.625" style="61" customWidth="1"/>
    <col min="13843" max="13843" width="16.625" style="61" customWidth="1"/>
    <col min="13844" max="13844" width="2.625" style="61" customWidth="1"/>
    <col min="13845" max="14075" width="9" style="61"/>
    <col min="14076" max="14076" width="4.625" style="61" customWidth="1"/>
    <col min="14077" max="14077" width="16.625" style="61" customWidth="1"/>
    <col min="14078" max="14078" width="2.625" style="61" customWidth="1"/>
    <col min="14079" max="14079" width="4.625" style="61" customWidth="1"/>
    <col min="14080" max="14080" width="16.625" style="61" customWidth="1"/>
    <col min="14081" max="14081" width="2.625" style="61" customWidth="1"/>
    <col min="14082" max="14082" width="4.625" style="61" customWidth="1"/>
    <col min="14083" max="14083" width="16.625" style="61" customWidth="1"/>
    <col min="14084" max="14084" width="2.625" style="61" customWidth="1"/>
    <col min="14085" max="14085" width="4.625" style="61" customWidth="1"/>
    <col min="14086" max="14086" width="16.625" style="61" customWidth="1"/>
    <col min="14087" max="14087" width="2.625" style="61" customWidth="1"/>
    <col min="14088" max="14088" width="4.625" style="61" customWidth="1"/>
    <col min="14089" max="14089" width="16.625" style="61" customWidth="1"/>
    <col min="14090" max="14090" width="2.625" style="61" customWidth="1"/>
    <col min="14091" max="14091" width="4.625" style="61" customWidth="1"/>
    <col min="14092" max="14092" width="16.625" style="61" customWidth="1"/>
    <col min="14093" max="14093" width="9.375" style="61" customWidth="1"/>
    <col min="14094" max="14096" width="9" style="61"/>
    <col min="14097" max="14097" width="2.625" style="61" customWidth="1"/>
    <col min="14098" max="14098" width="4.625" style="61" customWidth="1"/>
    <col min="14099" max="14099" width="16.625" style="61" customWidth="1"/>
    <col min="14100" max="14100" width="2.625" style="61" customWidth="1"/>
    <col min="14101" max="14331" width="9" style="61"/>
    <col min="14332" max="14332" width="4.625" style="61" customWidth="1"/>
    <col min="14333" max="14333" width="16.625" style="61" customWidth="1"/>
    <col min="14334" max="14334" width="2.625" style="61" customWidth="1"/>
    <col min="14335" max="14335" width="4.625" style="61" customWidth="1"/>
    <col min="14336" max="14336" width="16.625" style="61" customWidth="1"/>
    <col min="14337" max="14337" width="2.625" style="61" customWidth="1"/>
    <col min="14338" max="14338" width="4.625" style="61" customWidth="1"/>
    <col min="14339" max="14339" width="16.625" style="61" customWidth="1"/>
    <col min="14340" max="14340" width="2.625" style="61" customWidth="1"/>
    <col min="14341" max="14341" width="4.625" style="61" customWidth="1"/>
    <col min="14342" max="14342" width="16.625" style="61" customWidth="1"/>
    <col min="14343" max="14343" width="2.625" style="61" customWidth="1"/>
    <col min="14344" max="14344" width="4.625" style="61" customWidth="1"/>
    <col min="14345" max="14345" width="16.625" style="61" customWidth="1"/>
    <col min="14346" max="14346" width="2.625" style="61" customWidth="1"/>
    <col min="14347" max="14347" width="4.625" style="61" customWidth="1"/>
    <col min="14348" max="14348" width="16.625" style="61" customWidth="1"/>
    <col min="14349" max="14349" width="9.375" style="61" customWidth="1"/>
    <col min="14350" max="14352" width="9" style="61"/>
    <col min="14353" max="14353" width="2.625" style="61" customWidth="1"/>
    <col min="14354" max="14354" width="4.625" style="61" customWidth="1"/>
    <col min="14355" max="14355" width="16.625" style="61" customWidth="1"/>
    <col min="14356" max="14356" width="2.625" style="61" customWidth="1"/>
    <col min="14357" max="14587" width="9" style="61"/>
    <col min="14588" max="14588" width="4.625" style="61" customWidth="1"/>
    <col min="14589" max="14589" width="16.625" style="61" customWidth="1"/>
    <col min="14590" max="14590" width="2.625" style="61" customWidth="1"/>
    <col min="14591" max="14591" width="4.625" style="61" customWidth="1"/>
    <col min="14592" max="14592" width="16.625" style="61" customWidth="1"/>
    <col min="14593" max="14593" width="2.625" style="61" customWidth="1"/>
    <col min="14594" max="14594" width="4.625" style="61" customWidth="1"/>
    <col min="14595" max="14595" width="16.625" style="61" customWidth="1"/>
    <col min="14596" max="14596" width="2.625" style="61" customWidth="1"/>
    <col min="14597" max="14597" width="4.625" style="61" customWidth="1"/>
    <col min="14598" max="14598" width="16.625" style="61" customWidth="1"/>
    <col min="14599" max="14599" width="2.625" style="61" customWidth="1"/>
    <col min="14600" max="14600" width="4.625" style="61" customWidth="1"/>
    <col min="14601" max="14601" width="16.625" style="61" customWidth="1"/>
    <col min="14602" max="14602" width="2.625" style="61" customWidth="1"/>
    <col min="14603" max="14603" width="4.625" style="61" customWidth="1"/>
    <col min="14604" max="14604" width="16.625" style="61" customWidth="1"/>
    <col min="14605" max="14605" width="9.375" style="61" customWidth="1"/>
    <col min="14606" max="14608" width="9" style="61"/>
    <col min="14609" max="14609" width="2.625" style="61" customWidth="1"/>
    <col min="14610" max="14610" width="4.625" style="61" customWidth="1"/>
    <col min="14611" max="14611" width="16.625" style="61" customWidth="1"/>
    <col min="14612" max="14612" width="2.625" style="61" customWidth="1"/>
    <col min="14613" max="14843" width="9" style="61"/>
    <col min="14844" max="14844" width="4.625" style="61" customWidth="1"/>
    <col min="14845" max="14845" width="16.625" style="61" customWidth="1"/>
    <col min="14846" max="14846" width="2.625" style="61" customWidth="1"/>
    <col min="14847" max="14847" width="4.625" style="61" customWidth="1"/>
    <col min="14848" max="14848" width="16.625" style="61" customWidth="1"/>
    <col min="14849" max="14849" width="2.625" style="61" customWidth="1"/>
    <col min="14850" max="14850" width="4.625" style="61" customWidth="1"/>
    <col min="14851" max="14851" width="16.625" style="61" customWidth="1"/>
    <col min="14852" max="14852" width="2.625" style="61" customWidth="1"/>
    <col min="14853" max="14853" width="4.625" style="61" customWidth="1"/>
    <col min="14854" max="14854" width="16.625" style="61" customWidth="1"/>
    <col min="14855" max="14855" width="2.625" style="61" customWidth="1"/>
    <col min="14856" max="14856" width="4.625" style="61" customWidth="1"/>
    <col min="14857" max="14857" width="16.625" style="61" customWidth="1"/>
    <col min="14858" max="14858" width="2.625" style="61" customWidth="1"/>
    <col min="14859" max="14859" width="4.625" style="61" customWidth="1"/>
    <col min="14860" max="14860" width="16.625" style="61" customWidth="1"/>
    <col min="14861" max="14861" width="9.375" style="61" customWidth="1"/>
    <col min="14862" max="14864" width="9" style="61"/>
    <col min="14865" max="14865" width="2.625" style="61" customWidth="1"/>
    <col min="14866" max="14866" width="4.625" style="61" customWidth="1"/>
    <col min="14867" max="14867" width="16.625" style="61" customWidth="1"/>
    <col min="14868" max="14868" width="2.625" style="61" customWidth="1"/>
    <col min="14869" max="15099" width="9" style="61"/>
    <col min="15100" max="15100" width="4.625" style="61" customWidth="1"/>
    <col min="15101" max="15101" width="16.625" style="61" customWidth="1"/>
    <col min="15102" max="15102" width="2.625" style="61" customWidth="1"/>
    <col min="15103" max="15103" width="4.625" style="61" customWidth="1"/>
    <col min="15104" max="15104" width="16.625" style="61" customWidth="1"/>
    <col min="15105" max="15105" width="2.625" style="61" customWidth="1"/>
    <col min="15106" max="15106" width="4.625" style="61" customWidth="1"/>
    <col min="15107" max="15107" width="16.625" style="61" customWidth="1"/>
    <col min="15108" max="15108" width="2.625" style="61" customWidth="1"/>
    <col min="15109" max="15109" width="4.625" style="61" customWidth="1"/>
    <col min="15110" max="15110" width="16.625" style="61" customWidth="1"/>
    <col min="15111" max="15111" width="2.625" style="61" customWidth="1"/>
    <col min="15112" max="15112" width="4.625" style="61" customWidth="1"/>
    <col min="15113" max="15113" width="16.625" style="61" customWidth="1"/>
    <col min="15114" max="15114" width="2.625" style="61" customWidth="1"/>
    <col min="15115" max="15115" width="4.625" style="61" customWidth="1"/>
    <col min="15116" max="15116" width="16.625" style="61" customWidth="1"/>
    <col min="15117" max="15117" width="9.375" style="61" customWidth="1"/>
    <col min="15118" max="15120" width="9" style="61"/>
    <col min="15121" max="15121" width="2.625" style="61" customWidth="1"/>
    <col min="15122" max="15122" width="4.625" style="61" customWidth="1"/>
    <col min="15123" max="15123" width="16.625" style="61" customWidth="1"/>
    <col min="15124" max="15124" width="2.625" style="61" customWidth="1"/>
    <col min="15125" max="15355" width="9" style="61"/>
    <col min="15356" max="15356" width="4.625" style="61" customWidth="1"/>
    <col min="15357" max="15357" width="16.625" style="61" customWidth="1"/>
    <col min="15358" max="15358" width="2.625" style="61" customWidth="1"/>
    <col min="15359" max="15359" width="4.625" style="61" customWidth="1"/>
    <col min="15360" max="15360" width="16.625" style="61" customWidth="1"/>
    <col min="15361" max="15361" width="2.625" style="61" customWidth="1"/>
    <col min="15362" max="15362" width="4.625" style="61" customWidth="1"/>
    <col min="15363" max="15363" width="16.625" style="61" customWidth="1"/>
    <col min="15364" max="15364" width="2.625" style="61" customWidth="1"/>
    <col min="15365" max="15365" width="4.625" style="61" customWidth="1"/>
    <col min="15366" max="15366" width="16.625" style="61" customWidth="1"/>
    <col min="15367" max="15367" width="2.625" style="61" customWidth="1"/>
    <col min="15368" max="15368" width="4.625" style="61" customWidth="1"/>
    <col min="15369" max="15369" width="16.625" style="61" customWidth="1"/>
    <col min="15370" max="15370" width="2.625" style="61" customWidth="1"/>
    <col min="15371" max="15371" width="4.625" style="61" customWidth="1"/>
    <col min="15372" max="15372" width="16.625" style="61" customWidth="1"/>
    <col min="15373" max="15373" width="9.375" style="61" customWidth="1"/>
    <col min="15374" max="15376" width="9" style="61"/>
    <col min="15377" max="15377" width="2.625" style="61" customWidth="1"/>
    <col min="15378" max="15378" width="4.625" style="61" customWidth="1"/>
    <col min="15379" max="15379" width="16.625" style="61" customWidth="1"/>
    <col min="15380" max="15380" width="2.625" style="61" customWidth="1"/>
    <col min="15381" max="15611" width="9" style="61"/>
    <col min="15612" max="15612" width="4.625" style="61" customWidth="1"/>
    <col min="15613" max="15613" width="16.625" style="61" customWidth="1"/>
    <col min="15614" max="15614" width="2.625" style="61" customWidth="1"/>
    <col min="15615" max="15615" width="4.625" style="61" customWidth="1"/>
    <col min="15616" max="15616" width="16.625" style="61" customWidth="1"/>
    <col min="15617" max="15617" width="2.625" style="61" customWidth="1"/>
    <col min="15618" max="15618" width="4.625" style="61" customWidth="1"/>
    <col min="15619" max="15619" width="16.625" style="61" customWidth="1"/>
    <col min="15620" max="15620" width="2.625" style="61" customWidth="1"/>
    <col min="15621" max="15621" width="4.625" style="61" customWidth="1"/>
    <col min="15622" max="15622" width="16.625" style="61" customWidth="1"/>
    <col min="15623" max="15623" width="2.625" style="61" customWidth="1"/>
    <col min="15624" max="15624" width="4.625" style="61" customWidth="1"/>
    <col min="15625" max="15625" width="16.625" style="61" customWidth="1"/>
    <col min="15626" max="15626" width="2.625" style="61" customWidth="1"/>
    <col min="15627" max="15627" width="4.625" style="61" customWidth="1"/>
    <col min="15628" max="15628" width="16.625" style="61" customWidth="1"/>
    <col min="15629" max="15629" width="9.375" style="61" customWidth="1"/>
    <col min="15630" max="15632" width="9" style="61"/>
    <col min="15633" max="15633" width="2.625" style="61" customWidth="1"/>
    <col min="15634" max="15634" width="4.625" style="61" customWidth="1"/>
    <col min="15635" max="15635" width="16.625" style="61" customWidth="1"/>
    <col min="15636" max="15636" width="2.625" style="61" customWidth="1"/>
    <col min="15637" max="15867" width="9" style="61"/>
    <col min="15868" max="15868" width="4.625" style="61" customWidth="1"/>
    <col min="15869" max="15869" width="16.625" style="61" customWidth="1"/>
    <col min="15870" max="15870" width="2.625" style="61" customWidth="1"/>
    <col min="15871" max="15871" width="4.625" style="61" customWidth="1"/>
    <col min="15872" max="15872" width="16.625" style="61" customWidth="1"/>
    <col min="15873" max="15873" width="2.625" style="61" customWidth="1"/>
    <col min="15874" max="15874" width="4.625" style="61" customWidth="1"/>
    <col min="15875" max="15875" width="16.625" style="61" customWidth="1"/>
    <col min="15876" max="15876" width="2.625" style="61" customWidth="1"/>
    <col min="15877" max="15877" width="4.625" style="61" customWidth="1"/>
    <col min="15878" max="15878" width="16.625" style="61" customWidth="1"/>
    <col min="15879" max="15879" width="2.625" style="61" customWidth="1"/>
    <col min="15880" max="15880" width="4.625" style="61" customWidth="1"/>
    <col min="15881" max="15881" width="16.625" style="61" customWidth="1"/>
    <col min="15882" max="15882" width="2.625" style="61" customWidth="1"/>
    <col min="15883" max="15883" width="4.625" style="61" customWidth="1"/>
    <col min="15884" max="15884" width="16.625" style="61" customWidth="1"/>
    <col min="15885" max="15885" width="9.375" style="61" customWidth="1"/>
    <col min="15886" max="15888" width="9" style="61"/>
    <col min="15889" max="15889" width="2.625" style="61" customWidth="1"/>
    <col min="15890" max="15890" width="4.625" style="61" customWidth="1"/>
    <col min="15891" max="15891" width="16.625" style="61" customWidth="1"/>
    <col min="15892" max="15892" width="2.625" style="61" customWidth="1"/>
    <col min="15893" max="16123" width="9" style="61"/>
    <col min="16124" max="16124" width="4.625" style="61" customWidth="1"/>
    <col min="16125" max="16125" width="16.625" style="61" customWidth="1"/>
    <col min="16126" max="16126" width="2.625" style="61" customWidth="1"/>
    <col min="16127" max="16127" width="4.625" style="61" customWidth="1"/>
    <col min="16128" max="16128" width="16.625" style="61" customWidth="1"/>
    <col min="16129" max="16129" width="2.625" style="61" customWidth="1"/>
    <col min="16130" max="16130" width="4.625" style="61" customWidth="1"/>
    <col min="16131" max="16131" width="16.625" style="61" customWidth="1"/>
    <col min="16132" max="16132" width="2.625" style="61" customWidth="1"/>
    <col min="16133" max="16133" width="4.625" style="61" customWidth="1"/>
    <col min="16134" max="16134" width="16.625" style="61" customWidth="1"/>
    <col min="16135" max="16135" width="2.625" style="61" customWidth="1"/>
    <col min="16136" max="16136" width="4.625" style="61" customWidth="1"/>
    <col min="16137" max="16137" width="16.625" style="61" customWidth="1"/>
    <col min="16138" max="16138" width="2.625" style="61" customWidth="1"/>
    <col min="16139" max="16139" width="4.625" style="61" customWidth="1"/>
    <col min="16140" max="16140" width="16.625" style="61" customWidth="1"/>
    <col min="16141" max="16141" width="9.375" style="61" customWidth="1"/>
    <col min="16142" max="16144" width="9" style="61"/>
    <col min="16145" max="16145" width="2.625" style="61" customWidth="1"/>
    <col min="16146" max="16146" width="4.625" style="61" customWidth="1"/>
    <col min="16147" max="16147" width="16.625" style="61" customWidth="1"/>
    <col min="16148" max="16148" width="2.625" style="61" customWidth="1"/>
    <col min="16149" max="16379" width="9" style="61"/>
    <col min="16380" max="16384" width="9" style="61" customWidth="1"/>
  </cols>
  <sheetData>
    <row r="1" spans="1:28">
      <c r="A1" s="90" t="s">
        <v>113</v>
      </c>
      <c r="B1" s="91"/>
      <c r="D1" s="90" t="s">
        <v>114</v>
      </c>
      <c r="E1" s="91"/>
      <c r="G1" s="90" t="s">
        <v>115</v>
      </c>
      <c r="H1" s="91"/>
      <c r="J1" s="90" t="s">
        <v>121</v>
      </c>
      <c r="K1" s="91"/>
      <c r="M1" s="90" t="s">
        <v>122</v>
      </c>
      <c r="N1" s="91"/>
      <c r="P1" s="90"/>
      <c r="Q1" s="91" t="s">
        <v>123</v>
      </c>
      <c r="S1" s="90"/>
      <c r="T1" s="91" t="s">
        <v>124</v>
      </c>
    </row>
    <row r="2" spans="1:28">
      <c r="A2" s="92" t="s">
        <v>99</v>
      </c>
      <c r="B2" s="93" t="s">
        <v>125</v>
      </c>
      <c r="D2" s="92" t="s">
        <v>99</v>
      </c>
      <c r="E2" s="93" t="s">
        <v>125</v>
      </c>
      <c r="G2" s="92" t="s">
        <v>99</v>
      </c>
      <c r="H2" s="93" t="s">
        <v>125</v>
      </c>
      <c r="J2" s="92" t="s">
        <v>99</v>
      </c>
      <c r="K2" s="94" t="s">
        <v>125</v>
      </c>
      <c r="M2" s="92" t="s">
        <v>99</v>
      </c>
      <c r="N2" s="94" t="s">
        <v>125</v>
      </c>
      <c r="P2" s="92" t="s">
        <v>99</v>
      </c>
      <c r="Q2" s="94" t="s">
        <v>125</v>
      </c>
      <c r="S2" s="92" t="s">
        <v>99</v>
      </c>
      <c r="T2" s="94" t="s">
        <v>125</v>
      </c>
    </row>
    <row r="3" spans="1:28">
      <c r="A3" s="95">
        <v>1</v>
      </c>
      <c r="B3" s="96" t="s">
        <v>126</v>
      </c>
      <c r="D3" s="95">
        <v>1</v>
      </c>
      <c r="E3" s="96" t="s">
        <v>127</v>
      </c>
      <c r="G3" s="97">
        <v>1</v>
      </c>
      <c r="H3" s="96" t="s">
        <v>128</v>
      </c>
      <c r="J3" s="95" t="s">
        <v>129</v>
      </c>
      <c r="K3" s="98" t="s">
        <v>130</v>
      </c>
      <c r="M3" s="97">
        <v>1</v>
      </c>
      <c r="N3" s="99" t="s">
        <v>131</v>
      </c>
      <c r="P3" s="95" t="s">
        <v>129</v>
      </c>
      <c r="Q3" s="95" t="s">
        <v>129</v>
      </c>
      <c r="S3" s="95">
        <v>1</v>
      </c>
      <c r="T3" s="95" t="s">
        <v>132</v>
      </c>
      <c r="W3" s="61" t="str">
        <f t="shared" ref="W3:W13" si="0">A3&amp;":"&amp;B3</f>
        <v>1:ｳｪｲﾄ</v>
      </c>
      <c r="X3" s="61" t="str">
        <f t="shared" ref="X3:X31" si="1">D3&amp;":"&amp;E3</f>
        <v xml:space="preserve">1:処理抜け </v>
      </c>
      <c r="Y3" s="61" t="str">
        <f t="shared" ref="Y3:Y10" si="2">G3&amp;":"&amp;H3</f>
        <v>1:仕様不明確</v>
      </c>
      <c r="Z3" s="61" t="str">
        <f>J3&amp;":"&amp;K3</f>
        <v xml:space="preserve">A:ﾃﾞｸﾞﾚｰﾄ </v>
      </c>
      <c r="AA3" s="61" t="str">
        <f>M3&amp;":"&amp;N3</f>
        <v>1:机上</v>
      </c>
      <c r="AB3" s="61" t="str">
        <f>S3&amp;":"&amp;T3</f>
        <v>1:要件定義</v>
      </c>
    </row>
    <row r="4" spans="1:28">
      <c r="A4" s="95">
        <v>2</v>
      </c>
      <c r="B4" s="96" t="s">
        <v>133</v>
      </c>
      <c r="D4" s="95">
        <v>2</v>
      </c>
      <c r="E4" s="96" t="s">
        <v>134</v>
      </c>
      <c r="G4" s="97">
        <v>2</v>
      </c>
      <c r="H4" s="96" t="s">
        <v>135</v>
      </c>
      <c r="J4" s="95" t="s">
        <v>136</v>
      </c>
      <c r="K4" s="98" t="s">
        <v>137</v>
      </c>
      <c r="M4" s="97">
        <v>2</v>
      </c>
      <c r="N4" s="99" t="s">
        <v>138</v>
      </c>
      <c r="P4" s="95" t="s">
        <v>136</v>
      </c>
      <c r="Q4" s="95" t="s">
        <v>136</v>
      </c>
      <c r="S4" s="95">
        <v>2</v>
      </c>
      <c r="T4" s="95" t="s">
        <v>139</v>
      </c>
      <c r="W4" s="61" t="str">
        <f t="shared" si="0"/>
        <v>2:ABEND</v>
      </c>
      <c r="X4" s="61" t="str">
        <f t="shared" si="1"/>
        <v>2:ｲﾝﾀｰﾌｪｰｽ不良</v>
      </c>
      <c r="Y4" s="61" t="str">
        <f t="shared" si="2"/>
        <v>2:ﾌﾟﾗｯﾄﾌｫｰﾑ理解不足</v>
      </c>
      <c r="Z4" s="61" t="str">
        <f>J4&amp;":"&amp;K4</f>
        <v xml:space="preserve">B:新規不良 </v>
      </c>
      <c r="AA4" s="61" t="str">
        <f>M4&amp;":"&amp;N4</f>
        <v>2:ﾏｼﾝ</v>
      </c>
      <c r="AB4" s="61" t="str">
        <f t="shared" ref="AB4:AB10" si="3">S4&amp;":"&amp;T4</f>
        <v>2:基本設計</v>
      </c>
    </row>
    <row r="5" spans="1:28">
      <c r="A5" s="95">
        <v>3</v>
      </c>
      <c r="B5" s="96" t="s">
        <v>140</v>
      </c>
      <c r="D5" s="95">
        <v>3</v>
      </c>
      <c r="E5" s="96" t="s">
        <v>141</v>
      </c>
      <c r="G5" s="97">
        <v>3</v>
      </c>
      <c r="H5" s="96" t="s">
        <v>142</v>
      </c>
      <c r="J5" s="95" t="s">
        <v>82</v>
      </c>
      <c r="K5" s="98" t="s">
        <v>143</v>
      </c>
      <c r="P5" s="95" t="s">
        <v>82</v>
      </c>
      <c r="Q5" s="95" t="s">
        <v>82</v>
      </c>
      <c r="S5" s="95">
        <v>3</v>
      </c>
      <c r="T5" s="95" t="s">
        <v>144</v>
      </c>
      <c r="W5" s="61" t="str">
        <f t="shared" si="0"/>
        <v>3:ﾌﾟﾗｯﾄﾌｫｰﾑｴﾗｰ</v>
      </c>
      <c r="X5" s="61" t="str">
        <f t="shared" si="1"/>
        <v>3:初期設定不良</v>
      </c>
      <c r="Y5" s="61" t="str">
        <f t="shared" si="2"/>
        <v>3:業務仕様理解不足</v>
      </c>
      <c r="Z5" s="61" t="str">
        <f>J5&amp;":"&amp;K5</f>
        <v xml:space="preserve">C:修正不十分 </v>
      </c>
      <c r="AB5" s="61" t="str">
        <f t="shared" si="3"/>
        <v>3:詳細設計</v>
      </c>
    </row>
    <row r="6" spans="1:28">
      <c r="A6" s="95">
        <v>4</v>
      </c>
      <c r="B6" s="96" t="s">
        <v>145</v>
      </c>
      <c r="D6" s="95">
        <v>4</v>
      </c>
      <c r="E6" s="96" t="s">
        <v>146</v>
      </c>
      <c r="G6" s="97">
        <v>4</v>
      </c>
      <c r="H6" s="96" t="s">
        <v>147</v>
      </c>
      <c r="J6" s="95" t="s">
        <v>148</v>
      </c>
      <c r="K6" s="98" t="s">
        <v>149</v>
      </c>
      <c r="S6" s="100">
        <v>4</v>
      </c>
      <c r="T6" s="100" t="s">
        <v>150</v>
      </c>
      <c r="W6" s="61" t="str">
        <f t="shared" si="0"/>
        <v>4:ﾌｧｲﾙ/DB破壊</v>
      </c>
      <c r="X6" s="61" t="str">
        <f t="shared" si="1"/>
        <v>4:演算処理不良</v>
      </c>
      <c r="Y6" s="61" t="str">
        <f t="shared" si="2"/>
        <v>4:共通ﾓｼﾞｭｰﾙ理解不足</v>
      </c>
      <c r="Z6" s="61" t="str">
        <f>J6&amp;":"&amp;K6</f>
        <v>D:潜在不良</v>
      </c>
      <c r="AB6" s="61" t="str">
        <f t="shared" si="3"/>
        <v>4:ｺｰﾃﾞｨﾝｸﾞ</v>
      </c>
    </row>
    <row r="7" spans="1:28">
      <c r="A7" s="95">
        <v>5</v>
      </c>
      <c r="B7" s="96" t="s">
        <v>151</v>
      </c>
      <c r="D7" s="95">
        <v>5</v>
      </c>
      <c r="E7" s="96" t="s">
        <v>152</v>
      </c>
      <c r="G7" s="97">
        <v>5</v>
      </c>
      <c r="H7" s="98" t="s">
        <v>153</v>
      </c>
      <c r="J7" s="95" t="s">
        <v>97</v>
      </c>
      <c r="K7" s="98" t="s">
        <v>154</v>
      </c>
      <c r="Q7" s="61" t="s">
        <v>155</v>
      </c>
      <c r="S7" s="100">
        <v>5</v>
      </c>
      <c r="T7" s="100" t="s">
        <v>156</v>
      </c>
      <c r="W7" s="61" t="str">
        <f t="shared" si="0"/>
        <v>5:ﾃﾞｰﾀ不正</v>
      </c>
      <c r="X7" s="61" t="str">
        <f t="shared" si="1"/>
        <v>5:ｲﾍﾞﾝﾄ処理不良</v>
      </c>
      <c r="Y7" s="61" t="str">
        <f t="shared" si="2"/>
        <v>5:運用面考慮不足</v>
      </c>
      <c r="Z7" s="61" t="str">
        <f>J7&amp;":"&amp;K7</f>
        <v>E:その他</v>
      </c>
      <c r="AB7" s="61" t="str">
        <f t="shared" si="3"/>
        <v>5:単体試験</v>
      </c>
    </row>
    <row r="8" spans="1:28">
      <c r="A8" s="95">
        <v>6</v>
      </c>
      <c r="B8" s="96" t="s">
        <v>157</v>
      </c>
      <c r="D8" s="95">
        <v>6</v>
      </c>
      <c r="E8" s="98" t="s">
        <v>158</v>
      </c>
      <c r="G8" s="97">
        <v>6</v>
      </c>
      <c r="H8" s="98" t="s">
        <v>159</v>
      </c>
      <c r="Q8" s="61" t="s">
        <v>160</v>
      </c>
      <c r="S8" s="100">
        <v>6</v>
      </c>
      <c r="T8" s="100" t="s">
        <v>161</v>
      </c>
      <c r="W8" s="61" t="str">
        <f t="shared" si="0"/>
        <v>6:ﾘｽﾄ出力不正　</v>
      </c>
      <c r="X8" s="61" t="str">
        <f t="shared" si="1"/>
        <v xml:space="preserve">6:ﾃｰﾌﾞﾙ処理不良 </v>
      </c>
      <c r="Y8" s="61" t="str">
        <f t="shared" si="2"/>
        <v>6:規格・基準理解不足</v>
      </c>
      <c r="AB8" s="61" t="str">
        <f t="shared" si="3"/>
        <v>6:結合試験</v>
      </c>
    </row>
    <row r="9" spans="1:28">
      <c r="A9" s="95">
        <v>7</v>
      </c>
      <c r="B9" s="96" t="s">
        <v>162</v>
      </c>
      <c r="D9" s="95">
        <v>7</v>
      </c>
      <c r="E9" s="98" t="s">
        <v>163</v>
      </c>
      <c r="G9" s="97">
        <v>7</v>
      </c>
      <c r="H9" s="98" t="s">
        <v>164</v>
      </c>
      <c r="Q9" s="61" t="s">
        <v>165</v>
      </c>
      <c r="S9" s="100">
        <v>7</v>
      </c>
      <c r="T9" s="100" t="s">
        <v>166</v>
      </c>
      <c r="W9" s="61" t="str">
        <f t="shared" si="0"/>
        <v>7:ｴﾗｰﾁｪｯｸ不正</v>
      </c>
      <c r="X9" s="61" t="str">
        <f t="shared" si="1"/>
        <v xml:space="preserve">7:ﾎﾟｲﾝﾀ処理不良 </v>
      </c>
      <c r="Y9" s="61" t="str">
        <f t="shared" si="2"/>
        <v>7:修正確認不足</v>
      </c>
      <c r="AB9" s="61" t="str">
        <f t="shared" si="3"/>
        <v>7:総合試験</v>
      </c>
    </row>
    <row r="10" spans="1:28">
      <c r="A10" s="95">
        <v>8</v>
      </c>
      <c r="B10" s="96" t="s">
        <v>167</v>
      </c>
      <c r="D10" s="95">
        <v>8</v>
      </c>
      <c r="E10" s="98" t="s">
        <v>168</v>
      </c>
      <c r="G10" s="97">
        <v>8</v>
      </c>
      <c r="H10" s="98" t="s">
        <v>169</v>
      </c>
      <c r="S10" s="100">
        <v>8</v>
      </c>
      <c r="T10" s="100" t="s">
        <v>170</v>
      </c>
      <c r="W10" s="61" t="str">
        <f t="shared" si="0"/>
        <v>8:画面表示/編集不正</v>
      </c>
      <c r="X10" s="61" t="str">
        <f t="shared" si="1"/>
        <v>8:ｶｳﾝﾀ処理不良</v>
      </c>
      <c r="Y10" s="61" t="str">
        <f t="shared" si="2"/>
        <v>8:単純誤り</v>
      </c>
      <c r="AB10" s="61" t="str">
        <f t="shared" si="3"/>
        <v>8:顧客試験</v>
      </c>
    </row>
    <row r="11" spans="1:28">
      <c r="A11" s="95">
        <v>9</v>
      </c>
      <c r="B11" s="96" t="s">
        <v>171</v>
      </c>
      <c r="D11" s="95">
        <v>9</v>
      </c>
      <c r="E11" s="98" t="s">
        <v>172</v>
      </c>
      <c r="W11" s="61" t="str">
        <f t="shared" si="0"/>
        <v>9:ﾒｯｾｰｼﾞ不正</v>
      </c>
      <c r="X11" s="61" t="str">
        <f t="shared" si="1"/>
        <v>9:ﾌﾗｸﾞ処理不良</v>
      </c>
    </row>
    <row r="12" spans="1:28">
      <c r="A12" s="95">
        <v>10</v>
      </c>
      <c r="B12" s="98" t="s">
        <v>173</v>
      </c>
      <c r="D12" s="95">
        <v>10</v>
      </c>
      <c r="E12" s="98" t="s">
        <v>174</v>
      </c>
      <c r="W12" s="61" t="str">
        <f t="shared" si="0"/>
        <v>10:性能</v>
      </c>
      <c r="X12" s="61" t="str">
        <f t="shared" si="1"/>
        <v>10:判定処理不良</v>
      </c>
    </row>
    <row r="13" spans="1:28">
      <c r="A13" s="100">
        <v>11</v>
      </c>
      <c r="B13" s="98" t="s">
        <v>175</v>
      </c>
      <c r="D13" s="95">
        <v>11</v>
      </c>
      <c r="E13" s="98" t="s">
        <v>176</v>
      </c>
      <c r="W13" s="61" t="str">
        <f t="shared" si="0"/>
        <v>11:操作性</v>
      </c>
      <c r="X13" s="61" t="str">
        <f t="shared" si="1"/>
        <v>11:編集処理不良</v>
      </c>
    </row>
    <row r="14" spans="1:28">
      <c r="D14" s="95">
        <v>12</v>
      </c>
      <c r="E14" s="96" t="s">
        <v>177</v>
      </c>
      <c r="X14" s="61" t="str">
        <f t="shared" si="1"/>
        <v>12:処理順序性不良</v>
      </c>
    </row>
    <row r="15" spans="1:28">
      <c r="D15" s="95">
        <v>13</v>
      </c>
      <c r="E15" s="98" t="s">
        <v>178</v>
      </c>
      <c r="X15" s="61" t="str">
        <f t="shared" si="1"/>
        <v>13:共通ﾓｼﾞｭｰﾙ使用誤り</v>
      </c>
    </row>
    <row r="16" spans="1:28">
      <c r="D16" s="95">
        <v>14</v>
      </c>
      <c r="E16" s="98" t="s">
        <v>179</v>
      </c>
      <c r="X16" s="61" t="str">
        <f t="shared" si="1"/>
        <v>14:ﾌﾟﾛﾊﾟﾃｨ設定誤り</v>
      </c>
    </row>
    <row r="17" spans="4:24">
      <c r="D17" s="95">
        <v>15</v>
      </c>
      <c r="E17" s="98" t="s">
        <v>180</v>
      </c>
      <c r="X17" s="61" t="str">
        <f t="shared" si="1"/>
        <v>15:変数属性設定誤り</v>
      </c>
    </row>
    <row r="18" spans="4:24">
      <c r="D18" s="95">
        <v>16</v>
      </c>
      <c r="E18" s="96" t="s">
        <v>181</v>
      </c>
      <c r="X18" s="61" t="str">
        <f t="shared" si="1"/>
        <v xml:space="preserve">16:参照先誤り </v>
      </c>
    </row>
    <row r="19" spans="4:24">
      <c r="D19" s="95">
        <v>17</v>
      </c>
      <c r="E19" s="96" t="s">
        <v>182</v>
      </c>
      <c r="X19" s="61" t="str">
        <f t="shared" si="1"/>
        <v>17:関数使用誤り</v>
      </c>
    </row>
    <row r="20" spans="4:24">
      <c r="D20" s="95">
        <v>18</v>
      </c>
      <c r="E20" s="98" t="s">
        <v>183</v>
      </c>
      <c r="X20" s="61" t="str">
        <f t="shared" si="1"/>
        <v>18:ｽﾃｰﾄﾒﾝﾄ使用誤り</v>
      </c>
    </row>
    <row r="21" spans="4:24">
      <c r="D21" s="95">
        <v>19</v>
      </c>
      <c r="E21" s="96" t="s">
        <v>184</v>
      </c>
      <c r="X21" s="61" t="str">
        <f t="shared" si="1"/>
        <v>19:ﾒｿｯﾄﾞ使用誤り</v>
      </c>
    </row>
    <row r="22" spans="4:24">
      <c r="D22" s="95">
        <v>20</v>
      </c>
      <c r="E22" s="98" t="s">
        <v>185</v>
      </c>
      <c r="X22" s="61" t="str">
        <f t="shared" si="1"/>
        <v>20:ﾏｸﾛ使用誤り</v>
      </c>
    </row>
    <row r="23" spans="4:24">
      <c r="D23" s="95">
        <v>21</v>
      </c>
      <c r="E23" s="98" t="s">
        <v>186</v>
      </c>
      <c r="X23" s="61" t="str">
        <f t="shared" si="1"/>
        <v>21:ﾄﾞｷｭﾒﾝﾄ不良</v>
      </c>
    </row>
    <row r="24" spans="4:24">
      <c r="D24" s="95">
        <v>22</v>
      </c>
      <c r="E24" s="98" t="s">
        <v>187</v>
      </c>
      <c r="X24" s="61" t="str">
        <f t="shared" si="1"/>
        <v>22:ﾌﾟﾗｯﾄﾌｫｰﾑ不良</v>
      </c>
    </row>
    <row r="25" spans="4:24">
      <c r="D25" s="95">
        <v>23</v>
      </c>
      <c r="E25" s="98" t="s">
        <v>188</v>
      </c>
      <c r="X25" s="61" t="str">
        <f t="shared" si="1"/>
        <v>23:ｼｽﾃﾑ/ﾃﾞｰﾀ環境誤り</v>
      </c>
    </row>
    <row r="26" spans="4:24">
      <c r="D26" s="95">
        <v>24</v>
      </c>
      <c r="E26" s="98" t="s">
        <v>189</v>
      </c>
      <c r="X26" s="61" t="str">
        <f t="shared" si="1"/>
        <v>24:ﾒﾓﾘ不足</v>
      </c>
    </row>
    <row r="27" spans="4:24">
      <c r="D27" s="95">
        <v>25</v>
      </c>
      <c r="E27" s="98" t="s">
        <v>190</v>
      </c>
      <c r="X27" s="61" t="str">
        <f t="shared" si="1"/>
        <v>25:ﾊｰﾄﾞ異常</v>
      </c>
    </row>
    <row r="28" spans="4:24">
      <c r="D28" s="95">
        <v>26</v>
      </c>
      <c r="E28" s="98" t="s">
        <v>191</v>
      </c>
      <c r="X28" s="61" t="str">
        <f t="shared" si="1"/>
        <v>26:再現待ち</v>
      </c>
    </row>
    <row r="29" spans="4:24">
      <c r="D29" s="95">
        <v>27</v>
      </c>
      <c r="E29" s="98" t="s">
        <v>192</v>
      </c>
      <c r="X29" s="61" t="str">
        <f t="shared" si="1"/>
        <v>27:同件不良</v>
      </c>
    </row>
    <row r="30" spans="4:24">
      <c r="D30" s="95">
        <v>28</v>
      </c>
      <c r="E30" s="98" t="s">
        <v>193</v>
      </c>
      <c r="X30" s="61" t="str">
        <f t="shared" si="1"/>
        <v>28:SIﾐｽ</v>
      </c>
    </row>
    <row r="31" spans="4:24">
      <c r="D31" s="100">
        <v>99</v>
      </c>
      <c r="E31" s="98" t="s">
        <v>194</v>
      </c>
      <c r="X31" s="61" t="str">
        <f t="shared" si="1"/>
        <v>99:仕様通り</v>
      </c>
    </row>
    <row r="33" spans="5:5">
      <c r="E33" s="61" t="s">
        <v>195</v>
      </c>
    </row>
    <row r="34" spans="5:5">
      <c r="E34" s="61" t="s">
        <v>196</v>
      </c>
    </row>
    <row r="35" spans="5:5">
      <c r="E35" s="61" t="s">
        <v>197</v>
      </c>
    </row>
    <row r="36" spans="5:5">
      <c r="E36" s="61" t="s">
        <v>198</v>
      </c>
    </row>
    <row r="37" spans="5:5">
      <c r="E37" s="61" t="s">
        <v>199</v>
      </c>
    </row>
    <row r="38" spans="5:5">
      <c r="E38" s="61" t="s">
        <v>200</v>
      </c>
    </row>
    <row r="40" spans="5:5">
      <c r="E40" s="61" t="s">
        <v>201</v>
      </c>
    </row>
  </sheetData>
  <phoneticPr fontId="6"/>
  <pageMargins left="0.39370078740157483" right="0.39370078740157483" top="0.59055118110236227" bottom="0.59055118110236227" header="0.31496062992125984" footer="0.31496062992125984"/>
  <pageSetup paperSize="9" scale="61" orientation="landscape" horizontalDpi="4294967292" verticalDpi="300" r:id="rId1"/>
  <headerFooter alignWithMargins="0">
    <oddHeader>&amp;C&amp;"ＭＳ ゴシック,太字"&amp;12&amp;A</oddHeader>
    <oddFooter>- &amp;P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85050-9399-45B7-819A-369293243C54}">
  <sheetPr codeName="Sheet20"/>
  <dimension ref="A1:M32"/>
  <sheetViews>
    <sheetView showGridLines="0" zoomScale="85" zoomScaleNormal="85" zoomScaleSheetLayoutView="85" workbookViewId="0">
      <pane ySplit="6" topLeftCell="A7" activePane="bottomLeft" state="frozen"/>
      <selection pane="bottomLeft" activeCell="A7" sqref="A7"/>
    </sheetView>
  </sheetViews>
  <sheetFormatPr defaultRowHeight="15.75"/>
  <cols>
    <col min="1" max="1" width="6.625" style="27" customWidth="1"/>
    <col min="2" max="3" width="9.625" style="27" customWidth="1"/>
    <col min="4" max="5" width="42.375" style="27" customWidth="1"/>
    <col min="6" max="13" width="13.875" style="58" customWidth="1"/>
    <col min="14" max="248" width="9" style="27"/>
    <col min="249" max="249" width="6.625" style="27" customWidth="1"/>
    <col min="250" max="251" width="9.625" style="27" customWidth="1"/>
    <col min="252" max="253" width="31" style="27" customWidth="1"/>
    <col min="254" max="254" width="3.125" style="27" customWidth="1"/>
    <col min="255" max="255" width="9.875" style="27" customWidth="1"/>
    <col min="256" max="256" width="3.125" style="27" customWidth="1"/>
    <col min="257" max="257" width="8.375" style="27" customWidth="1"/>
    <col min="258" max="258" width="3.125" style="27" customWidth="1"/>
    <col min="259" max="259" width="9.875" style="27" customWidth="1"/>
    <col min="260" max="260" width="3.125" style="27" customWidth="1"/>
    <col min="261" max="261" width="9.875" style="27" customWidth="1"/>
    <col min="262" max="262" width="3.125" style="27" customWidth="1"/>
    <col min="263" max="263" width="9.875" style="27" customWidth="1"/>
    <col min="264" max="264" width="3.125" style="27" customWidth="1"/>
    <col min="265" max="265" width="9.875" style="27" customWidth="1"/>
    <col min="266" max="266" width="3.125" style="27" customWidth="1"/>
    <col min="267" max="267" width="9.875" style="27" customWidth="1"/>
    <col min="268" max="268" width="3.125" style="27" customWidth="1"/>
    <col min="269" max="269" width="9.875" style="27" customWidth="1"/>
    <col min="270" max="504" width="9" style="27"/>
    <col min="505" max="505" width="6.625" style="27" customWidth="1"/>
    <col min="506" max="507" width="9.625" style="27" customWidth="1"/>
    <col min="508" max="509" width="31" style="27" customWidth="1"/>
    <col min="510" max="510" width="3.125" style="27" customWidth="1"/>
    <col min="511" max="511" width="9.875" style="27" customWidth="1"/>
    <col min="512" max="512" width="3.125" style="27" customWidth="1"/>
    <col min="513" max="513" width="8.375" style="27" customWidth="1"/>
    <col min="514" max="514" width="3.125" style="27" customWidth="1"/>
    <col min="515" max="515" width="9.875" style="27" customWidth="1"/>
    <col min="516" max="516" width="3.125" style="27" customWidth="1"/>
    <col min="517" max="517" width="9.875" style="27" customWidth="1"/>
    <col min="518" max="518" width="3.125" style="27" customWidth="1"/>
    <col min="519" max="519" width="9.875" style="27" customWidth="1"/>
    <col min="520" max="520" width="3.125" style="27" customWidth="1"/>
    <col min="521" max="521" width="9.875" style="27" customWidth="1"/>
    <col min="522" max="522" width="3.125" style="27" customWidth="1"/>
    <col min="523" max="523" width="9.875" style="27" customWidth="1"/>
    <col min="524" max="524" width="3.125" style="27" customWidth="1"/>
    <col min="525" max="525" width="9.875" style="27" customWidth="1"/>
    <col min="526" max="760" width="9" style="27"/>
    <col min="761" max="761" width="6.625" style="27" customWidth="1"/>
    <col min="762" max="763" width="9.625" style="27" customWidth="1"/>
    <col min="764" max="765" width="31" style="27" customWidth="1"/>
    <col min="766" max="766" width="3.125" style="27" customWidth="1"/>
    <col min="767" max="767" width="9.875" style="27" customWidth="1"/>
    <col min="768" max="768" width="3.125" style="27" customWidth="1"/>
    <col min="769" max="769" width="8.375" style="27" customWidth="1"/>
    <col min="770" max="770" width="3.125" style="27" customWidth="1"/>
    <col min="771" max="771" width="9.875" style="27" customWidth="1"/>
    <col min="772" max="772" width="3.125" style="27" customWidth="1"/>
    <col min="773" max="773" width="9.875" style="27" customWidth="1"/>
    <col min="774" max="774" width="3.125" style="27" customWidth="1"/>
    <col min="775" max="775" width="9.875" style="27" customWidth="1"/>
    <col min="776" max="776" width="3.125" style="27" customWidth="1"/>
    <col min="777" max="777" width="9.875" style="27" customWidth="1"/>
    <col min="778" max="778" width="3.125" style="27" customWidth="1"/>
    <col min="779" max="779" width="9.875" style="27" customWidth="1"/>
    <col min="780" max="780" width="3.125" style="27" customWidth="1"/>
    <col min="781" max="781" width="9.875" style="27" customWidth="1"/>
    <col min="782" max="1016" width="9" style="27"/>
    <col min="1017" max="1017" width="6.625" style="27" customWidth="1"/>
    <col min="1018" max="1019" width="9.625" style="27" customWidth="1"/>
    <col min="1020" max="1021" width="31" style="27" customWidth="1"/>
    <col min="1022" max="1022" width="3.125" style="27" customWidth="1"/>
    <col min="1023" max="1023" width="9.875" style="27" customWidth="1"/>
    <col min="1024" max="1024" width="3.125" style="27" customWidth="1"/>
    <col min="1025" max="1025" width="8.375" style="27" customWidth="1"/>
    <col min="1026" max="1026" width="3.125" style="27" customWidth="1"/>
    <col min="1027" max="1027" width="9.875" style="27" customWidth="1"/>
    <col min="1028" max="1028" width="3.125" style="27" customWidth="1"/>
    <col min="1029" max="1029" width="9.875" style="27" customWidth="1"/>
    <col min="1030" max="1030" width="3.125" style="27" customWidth="1"/>
    <col min="1031" max="1031" width="9.875" style="27" customWidth="1"/>
    <col min="1032" max="1032" width="3.125" style="27" customWidth="1"/>
    <col min="1033" max="1033" width="9.875" style="27" customWidth="1"/>
    <col min="1034" max="1034" width="3.125" style="27" customWidth="1"/>
    <col min="1035" max="1035" width="9.875" style="27" customWidth="1"/>
    <col min="1036" max="1036" width="3.125" style="27" customWidth="1"/>
    <col min="1037" max="1037" width="9.875" style="27" customWidth="1"/>
    <col min="1038" max="1272" width="9" style="27"/>
    <col min="1273" max="1273" width="6.625" style="27" customWidth="1"/>
    <col min="1274" max="1275" width="9.625" style="27" customWidth="1"/>
    <col min="1276" max="1277" width="31" style="27" customWidth="1"/>
    <col min="1278" max="1278" width="3.125" style="27" customWidth="1"/>
    <col min="1279" max="1279" width="9.875" style="27" customWidth="1"/>
    <col min="1280" max="1280" width="3.125" style="27" customWidth="1"/>
    <col min="1281" max="1281" width="8.375" style="27" customWidth="1"/>
    <col min="1282" max="1282" width="3.125" style="27" customWidth="1"/>
    <col min="1283" max="1283" width="9.875" style="27" customWidth="1"/>
    <col min="1284" max="1284" width="3.125" style="27" customWidth="1"/>
    <col min="1285" max="1285" width="9.875" style="27" customWidth="1"/>
    <col min="1286" max="1286" width="3.125" style="27" customWidth="1"/>
    <col min="1287" max="1287" width="9.875" style="27" customWidth="1"/>
    <col min="1288" max="1288" width="3.125" style="27" customWidth="1"/>
    <col min="1289" max="1289" width="9.875" style="27" customWidth="1"/>
    <col min="1290" max="1290" width="3.125" style="27" customWidth="1"/>
    <col min="1291" max="1291" width="9.875" style="27" customWidth="1"/>
    <col min="1292" max="1292" width="3.125" style="27" customWidth="1"/>
    <col min="1293" max="1293" width="9.875" style="27" customWidth="1"/>
    <col min="1294" max="1528" width="9" style="27"/>
    <col min="1529" max="1529" width="6.625" style="27" customWidth="1"/>
    <col min="1530" max="1531" width="9.625" style="27" customWidth="1"/>
    <col min="1532" max="1533" width="31" style="27" customWidth="1"/>
    <col min="1534" max="1534" width="3.125" style="27" customWidth="1"/>
    <col min="1535" max="1535" width="9.875" style="27" customWidth="1"/>
    <col min="1536" max="1536" width="3.125" style="27" customWidth="1"/>
    <col min="1537" max="1537" width="8.375" style="27" customWidth="1"/>
    <col min="1538" max="1538" width="3.125" style="27" customWidth="1"/>
    <col min="1539" max="1539" width="9.875" style="27" customWidth="1"/>
    <col min="1540" max="1540" width="3.125" style="27" customWidth="1"/>
    <col min="1541" max="1541" width="9.875" style="27" customWidth="1"/>
    <col min="1542" max="1542" width="3.125" style="27" customWidth="1"/>
    <col min="1543" max="1543" width="9.875" style="27" customWidth="1"/>
    <col min="1544" max="1544" width="3.125" style="27" customWidth="1"/>
    <col min="1545" max="1545" width="9.875" style="27" customWidth="1"/>
    <col min="1546" max="1546" width="3.125" style="27" customWidth="1"/>
    <col min="1547" max="1547" width="9.875" style="27" customWidth="1"/>
    <col min="1548" max="1548" width="3.125" style="27" customWidth="1"/>
    <col min="1549" max="1549" width="9.875" style="27" customWidth="1"/>
    <col min="1550" max="1784" width="9" style="27"/>
    <col min="1785" max="1785" width="6.625" style="27" customWidth="1"/>
    <col min="1786" max="1787" width="9.625" style="27" customWidth="1"/>
    <col min="1788" max="1789" width="31" style="27" customWidth="1"/>
    <col min="1790" max="1790" width="3.125" style="27" customWidth="1"/>
    <col min="1791" max="1791" width="9.875" style="27" customWidth="1"/>
    <col min="1792" max="1792" width="3.125" style="27" customWidth="1"/>
    <col min="1793" max="1793" width="8.375" style="27" customWidth="1"/>
    <col min="1794" max="1794" width="3.125" style="27" customWidth="1"/>
    <col min="1795" max="1795" width="9.875" style="27" customWidth="1"/>
    <col min="1796" max="1796" width="3.125" style="27" customWidth="1"/>
    <col min="1797" max="1797" width="9.875" style="27" customWidth="1"/>
    <col min="1798" max="1798" width="3.125" style="27" customWidth="1"/>
    <col min="1799" max="1799" width="9.875" style="27" customWidth="1"/>
    <col min="1800" max="1800" width="3.125" style="27" customWidth="1"/>
    <col min="1801" max="1801" width="9.875" style="27" customWidth="1"/>
    <col min="1802" max="1802" width="3.125" style="27" customWidth="1"/>
    <col min="1803" max="1803" width="9.875" style="27" customWidth="1"/>
    <col min="1804" max="1804" width="3.125" style="27" customWidth="1"/>
    <col min="1805" max="1805" width="9.875" style="27" customWidth="1"/>
    <col min="1806" max="2040" width="9" style="27"/>
    <col min="2041" max="2041" width="6.625" style="27" customWidth="1"/>
    <col min="2042" max="2043" width="9.625" style="27" customWidth="1"/>
    <col min="2044" max="2045" width="31" style="27" customWidth="1"/>
    <col min="2046" max="2046" width="3.125" style="27" customWidth="1"/>
    <col min="2047" max="2047" width="9.875" style="27" customWidth="1"/>
    <col min="2048" max="2048" width="3.125" style="27" customWidth="1"/>
    <col min="2049" max="2049" width="8.375" style="27" customWidth="1"/>
    <col min="2050" max="2050" width="3.125" style="27" customWidth="1"/>
    <col min="2051" max="2051" width="9.875" style="27" customWidth="1"/>
    <col min="2052" max="2052" width="3.125" style="27" customWidth="1"/>
    <col min="2053" max="2053" width="9.875" style="27" customWidth="1"/>
    <col min="2054" max="2054" width="3.125" style="27" customWidth="1"/>
    <col min="2055" max="2055" width="9.875" style="27" customWidth="1"/>
    <col min="2056" max="2056" width="3.125" style="27" customWidth="1"/>
    <col min="2057" max="2057" width="9.875" style="27" customWidth="1"/>
    <col min="2058" max="2058" width="3.125" style="27" customWidth="1"/>
    <col min="2059" max="2059" width="9.875" style="27" customWidth="1"/>
    <col min="2060" max="2060" width="3.125" style="27" customWidth="1"/>
    <col min="2061" max="2061" width="9.875" style="27" customWidth="1"/>
    <col min="2062" max="2296" width="9" style="27"/>
    <col min="2297" max="2297" width="6.625" style="27" customWidth="1"/>
    <col min="2298" max="2299" width="9.625" style="27" customWidth="1"/>
    <col min="2300" max="2301" width="31" style="27" customWidth="1"/>
    <col min="2302" max="2302" width="3.125" style="27" customWidth="1"/>
    <col min="2303" max="2303" width="9.875" style="27" customWidth="1"/>
    <col min="2304" max="2304" width="3.125" style="27" customWidth="1"/>
    <col min="2305" max="2305" width="8.375" style="27" customWidth="1"/>
    <col min="2306" max="2306" width="3.125" style="27" customWidth="1"/>
    <col min="2307" max="2307" width="9.875" style="27" customWidth="1"/>
    <col min="2308" max="2308" width="3.125" style="27" customWidth="1"/>
    <col min="2309" max="2309" width="9.875" style="27" customWidth="1"/>
    <col min="2310" max="2310" width="3.125" style="27" customWidth="1"/>
    <col min="2311" max="2311" width="9.875" style="27" customWidth="1"/>
    <col min="2312" max="2312" width="3.125" style="27" customWidth="1"/>
    <col min="2313" max="2313" width="9.875" style="27" customWidth="1"/>
    <col min="2314" max="2314" width="3.125" style="27" customWidth="1"/>
    <col min="2315" max="2315" width="9.875" style="27" customWidth="1"/>
    <col min="2316" max="2316" width="3.125" style="27" customWidth="1"/>
    <col min="2317" max="2317" width="9.875" style="27" customWidth="1"/>
    <col min="2318" max="2552" width="9" style="27"/>
    <col min="2553" max="2553" width="6.625" style="27" customWidth="1"/>
    <col min="2554" max="2555" width="9.625" style="27" customWidth="1"/>
    <col min="2556" max="2557" width="31" style="27" customWidth="1"/>
    <col min="2558" max="2558" width="3.125" style="27" customWidth="1"/>
    <col min="2559" max="2559" width="9.875" style="27" customWidth="1"/>
    <col min="2560" max="2560" width="3.125" style="27" customWidth="1"/>
    <col min="2561" max="2561" width="8.375" style="27" customWidth="1"/>
    <col min="2562" max="2562" width="3.125" style="27" customWidth="1"/>
    <col min="2563" max="2563" width="9.875" style="27" customWidth="1"/>
    <col min="2564" max="2564" width="3.125" style="27" customWidth="1"/>
    <col min="2565" max="2565" width="9.875" style="27" customWidth="1"/>
    <col min="2566" max="2566" width="3.125" style="27" customWidth="1"/>
    <col min="2567" max="2567" width="9.875" style="27" customWidth="1"/>
    <col min="2568" max="2568" width="3.125" style="27" customWidth="1"/>
    <col min="2569" max="2569" width="9.875" style="27" customWidth="1"/>
    <col min="2570" max="2570" width="3.125" style="27" customWidth="1"/>
    <col min="2571" max="2571" width="9.875" style="27" customWidth="1"/>
    <col min="2572" max="2572" width="3.125" style="27" customWidth="1"/>
    <col min="2573" max="2573" width="9.875" style="27" customWidth="1"/>
    <col min="2574" max="2808" width="9" style="27"/>
    <col min="2809" max="2809" width="6.625" style="27" customWidth="1"/>
    <col min="2810" max="2811" width="9.625" style="27" customWidth="1"/>
    <col min="2812" max="2813" width="31" style="27" customWidth="1"/>
    <col min="2814" max="2814" width="3.125" style="27" customWidth="1"/>
    <col min="2815" max="2815" width="9.875" style="27" customWidth="1"/>
    <col min="2816" max="2816" width="3.125" style="27" customWidth="1"/>
    <col min="2817" max="2817" width="8.375" style="27" customWidth="1"/>
    <col min="2818" max="2818" width="3.125" style="27" customWidth="1"/>
    <col min="2819" max="2819" width="9.875" style="27" customWidth="1"/>
    <col min="2820" max="2820" width="3.125" style="27" customWidth="1"/>
    <col min="2821" max="2821" width="9.875" style="27" customWidth="1"/>
    <col min="2822" max="2822" width="3.125" style="27" customWidth="1"/>
    <col min="2823" max="2823" width="9.875" style="27" customWidth="1"/>
    <col min="2824" max="2824" width="3.125" style="27" customWidth="1"/>
    <col min="2825" max="2825" width="9.875" style="27" customWidth="1"/>
    <col min="2826" max="2826" width="3.125" style="27" customWidth="1"/>
    <col min="2827" max="2827" width="9.875" style="27" customWidth="1"/>
    <col min="2828" max="2828" width="3.125" style="27" customWidth="1"/>
    <col min="2829" max="2829" width="9.875" style="27" customWidth="1"/>
    <col min="2830" max="3064" width="9" style="27"/>
    <col min="3065" max="3065" width="6.625" style="27" customWidth="1"/>
    <col min="3066" max="3067" width="9.625" style="27" customWidth="1"/>
    <col min="3068" max="3069" width="31" style="27" customWidth="1"/>
    <col min="3070" max="3070" width="3.125" style="27" customWidth="1"/>
    <col min="3071" max="3071" width="9.875" style="27" customWidth="1"/>
    <col min="3072" max="3072" width="3.125" style="27" customWidth="1"/>
    <col min="3073" max="3073" width="8.375" style="27" customWidth="1"/>
    <col min="3074" max="3074" width="3.125" style="27" customWidth="1"/>
    <col min="3075" max="3075" width="9.875" style="27" customWidth="1"/>
    <col min="3076" max="3076" width="3.125" style="27" customWidth="1"/>
    <col min="3077" max="3077" width="9.875" style="27" customWidth="1"/>
    <col min="3078" max="3078" width="3.125" style="27" customWidth="1"/>
    <col min="3079" max="3079" width="9.875" style="27" customWidth="1"/>
    <col min="3080" max="3080" width="3.125" style="27" customWidth="1"/>
    <col min="3081" max="3081" width="9.875" style="27" customWidth="1"/>
    <col min="3082" max="3082" width="3.125" style="27" customWidth="1"/>
    <col min="3083" max="3083" width="9.875" style="27" customWidth="1"/>
    <col min="3084" max="3084" width="3.125" style="27" customWidth="1"/>
    <col min="3085" max="3085" width="9.875" style="27" customWidth="1"/>
    <col min="3086" max="3320" width="9" style="27"/>
    <col min="3321" max="3321" width="6.625" style="27" customWidth="1"/>
    <col min="3322" max="3323" width="9.625" style="27" customWidth="1"/>
    <col min="3324" max="3325" width="31" style="27" customWidth="1"/>
    <col min="3326" max="3326" width="3.125" style="27" customWidth="1"/>
    <col min="3327" max="3327" width="9.875" style="27" customWidth="1"/>
    <col min="3328" max="3328" width="3.125" style="27" customWidth="1"/>
    <col min="3329" max="3329" width="8.375" style="27" customWidth="1"/>
    <col min="3330" max="3330" width="3.125" style="27" customWidth="1"/>
    <col min="3331" max="3331" width="9.875" style="27" customWidth="1"/>
    <col min="3332" max="3332" width="3.125" style="27" customWidth="1"/>
    <col min="3333" max="3333" width="9.875" style="27" customWidth="1"/>
    <col min="3334" max="3334" width="3.125" style="27" customWidth="1"/>
    <col min="3335" max="3335" width="9.875" style="27" customWidth="1"/>
    <col min="3336" max="3336" width="3.125" style="27" customWidth="1"/>
    <col min="3337" max="3337" width="9.875" style="27" customWidth="1"/>
    <col min="3338" max="3338" width="3.125" style="27" customWidth="1"/>
    <col min="3339" max="3339" width="9.875" style="27" customWidth="1"/>
    <col min="3340" max="3340" width="3.125" style="27" customWidth="1"/>
    <col min="3341" max="3341" width="9.875" style="27" customWidth="1"/>
    <col min="3342" max="3576" width="9" style="27"/>
    <col min="3577" max="3577" width="6.625" style="27" customWidth="1"/>
    <col min="3578" max="3579" width="9.625" style="27" customWidth="1"/>
    <col min="3580" max="3581" width="31" style="27" customWidth="1"/>
    <col min="3582" max="3582" width="3.125" style="27" customWidth="1"/>
    <col min="3583" max="3583" width="9.875" style="27" customWidth="1"/>
    <col min="3584" max="3584" width="3.125" style="27" customWidth="1"/>
    <col min="3585" max="3585" width="8.375" style="27" customWidth="1"/>
    <col min="3586" max="3586" width="3.125" style="27" customWidth="1"/>
    <col min="3587" max="3587" width="9.875" style="27" customWidth="1"/>
    <col min="3588" max="3588" width="3.125" style="27" customWidth="1"/>
    <col min="3589" max="3589" width="9.875" style="27" customWidth="1"/>
    <col min="3590" max="3590" width="3.125" style="27" customWidth="1"/>
    <col min="3591" max="3591" width="9.875" style="27" customWidth="1"/>
    <col min="3592" max="3592" width="3.125" style="27" customWidth="1"/>
    <col min="3593" max="3593" width="9.875" style="27" customWidth="1"/>
    <col min="3594" max="3594" width="3.125" style="27" customWidth="1"/>
    <col min="3595" max="3595" width="9.875" style="27" customWidth="1"/>
    <col min="3596" max="3596" width="3.125" style="27" customWidth="1"/>
    <col min="3597" max="3597" width="9.875" style="27" customWidth="1"/>
    <col min="3598" max="3832" width="9" style="27"/>
    <col min="3833" max="3833" width="6.625" style="27" customWidth="1"/>
    <col min="3834" max="3835" width="9.625" style="27" customWidth="1"/>
    <col min="3836" max="3837" width="31" style="27" customWidth="1"/>
    <col min="3838" max="3838" width="3.125" style="27" customWidth="1"/>
    <col min="3839" max="3839" width="9.875" style="27" customWidth="1"/>
    <col min="3840" max="3840" width="3.125" style="27" customWidth="1"/>
    <col min="3841" max="3841" width="8.375" style="27" customWidth="1"/>
    <col min="3842" max="3842" width="3.125" style="27" customWidth="1"/>
    <col min="3843" max="3843" width="9.875" style="27" customWidth="1"/>
    <col min="3844" max="3844" width="3.125" style="27" customWidth="1"/>
    <col min="3845" max="3845" width="9.875" style="27" customWidth="1"/>
    <col min="3846" max="3846" width="3.125" style="27" customWidth="1"/>
    <col min="3847" max="3847" width="9.875" style="27" customWidth="1"/>
    <col min="3848" max="3848" width="3.125" style="27" customWidth="1"/>
    <col min="3849" max="3849" width="9.875" style="27" customWidth="1"/>
    <col min="3850" max="3850" width="3.125" style="27" customWidth="1"/>
    <col min="3851" max="3851" width="9.875" style="27" customWidth="1"/>
    <col min="3852" max="3852" width="3.125" style="27" customWidth="1"/>
    <col min="3853" max="3853" width="9.875" style="27" customWidth="1"/>
    <col min="3854" max="4088" width="9" style="27"/>
    <col min="4089" max="4089" width="6.625" style="27" customWidth="1"/>
    <col min="4090" max="4091" width="9.625" style="27" customWidth="1"/>
    <col min="4092" max="4093" width="31" style="27" customWidth="1"/>
    <col min="4094" max="4094" width="3.125" style="27" customWidth="1"/>
    <col min="4095" max="4095" width="9.875" style="27" customWidth="1"/>
    <col min="4096" max="4096" width="3.125" style="27" customWidth="1"/>
    <col min="4097" max="4097" width="8.375" style="27" customWidth="1"/>
    <col min="4098" max="4098" width="3.125" style="27" customWidth="1"/>
    <col min="4099" max="4099" width="9.875" style="27" customWidth="1"/>
    <col min="4100" max="4100" width="3.125" style="27" customWidth="1"/>
    <col min="4101" max="4101" width="9.875" style="27" customWidth="1"/>
    <col min="4102" max="4102" width="3.125" style="27" customWidth="1"/>
    <col min="4103" max="4103" width="9.875" style="27" customWidth="1"/>
    <col min="4104" max="4104" width="3.125" style="27" customWidth="1"/>
    <col min="4105" max="4105" width="9.875" style="27" customWidth="1"/>
    <col min="4106" max="4106" width="3.125" style="27" customWidth="1"/>
    <col min="4107" max="4107" width="9.875" style="27" customWidth="1"/>
    <col min="4108" max="4108" width="3.125" style="27" customWidth="1"/>
    <col min="4109" max="4109" width="9.875" style="27" customWidth="1"/>
    <col min="4110" max="4344" width="9" style="27"/>
    <col min="4345" max="4345" width="6.625" style="27" customWidth="1"/>
    <col min="4346" max="4347" width="9.625" style="27" customWidth="1"/>
    <col min="4348" max="4349" width="31" style="27" customWidth="1"/>
    <col min="4350" max="4350" width="3.125" style="27" customWidth="1"/>
    <col min="4351" max="4351" width="9.875" style="27" customWidth="1"/>
    <col min="4352" max="4352" width="3.125" style="27" customWidth="1"/>
    <col min="4353" max="4353" width="8.375" style="27" customWidth="1"/>
    <col min="4354" max="4354" width="3.125" style="27" customWidth="1"/>
    <col min="4355" max="4355" width="9.875" style="27" customWidth="1"/>
    <col min="4356" max="4356" width="3.125" style="27" customWidth="1"/>
    <col min="4357" max="4357" width="9.875" style="27" customWidth="1"/>
    <col min="4358" max="4358" width="3.125" style="27" customWidth="1"/>
    <col min="4359" max="4359" width="9.875" style="27" customWidth="1"/>
    <col min="4360" max="4360" width="3.125" style="27" customWidth="1"/>
    <col min="4361" max="4361" width="9.875" style="27" customWidth="1"/>
    <col min="4362" max="4362" width="3.125" style="27" customWidth="1"/>
    <col min="4363" max="4363" width="9.875" style="27" customWidth="1"/>
    <col min="4364" max="4364" width="3.125" style="27" customWidth="1"/>
    <col min="4365" max="4365" width="9.875" style="27" customWidth="1"/>
    <col min="4366" max="4600" width="9" style="27"/>
    <col min="4601" max="4601" width="6.625" style="27" customWidth="1"/>
    <col min="4602" max="4603" width="9.625" style="27" customWidth="1"/>
    <col min="4604" max="4605" width="31" style="27" customWidth="1"/>
    <col min="4606" max="4606" width="3.125" style="27" customWidth="1"/>
    <col min="4607" max="4607" width="9.875" style="27" customWidth="1"/>
    <col min="4608" max="4608" width="3.125" style="27" customWidth="1"/>
    <col min="4609" max="4609" width="8.375" style="27" customWidth="1"/>
    <col min="4610" max="4610" width="3.125" style="27" customWidth="1"/>
    <col min="4611" max="4611" width="9.875" style="27" customWidth="1"/>
    <col min="4612" max="4612" width="3.125" style="27" customWidth="1"/>
    <col min="4613" max="4613" width="9.875" style="27" customWidth="1"/>
    <col min="4614" max="4614" width="3.125" style="27" customWidth="1"/>
    <col min="4615" max="4615" width="9.875" style="27" customWidth="1"/>
    <col min="4616" max="4616" width="3.125" style="27" customWidth="1"/>
    <col min="4617" max="4617" width="9.875" style="27" customWidth="1"/>
    <col min="4618" max="4618" width="3.125" style="27" customWidth="1"/>
    <col min="4619" max="4619" width="9.875" style="27" customWidth="1"/>
    <col min="4620" max="4620" width="3.125" style="27" customWidth="1"/>
    <col min="4621" max="4621" width="9.875" style="27" customWidth="1"/>
    <col min="4622" max="4856" width="9" style="27"/>
    <col min="4857" max="4857" width="6.625" style="27" customWidth="1"/>
    <col min="4858" max="4859" width="9.625" style="27" customWidth="1"/>
    <col min="4860" max="4861" width="31" style="27" customWidth="1"/>
    <col min="4862" max="4862" width="3.125" style="27" customWidth="1"/>
    <col min="4863" max="4863" width="9.875" style="27" customWidth="1"/>
    <col min="4864" max="4864" width="3.125" style="27" customWidth="1"/>
    <col min="4865" max="4865" width="8.375" style="27" customWidth="1"/>
    <col min="4866" max="4866" width="3.125" style="27" customWidth="1"/>
    <col min="4867" max="4867" width="9.875" style="27" customWidth="1"/>
    <col min="4868" max="4868" width="3.125" style="27" customWidth="1"/>
    <col min="4869" max="4869" width="9.875" style="27" customWidth="1"/>
    <col min="4870" max="4870" width="3.125" style="27" customWidth="1"/>
    <col min="4871" max="4871" width="9.875" style="27" customWidth="1"/>
    <col min="4872" max="4872" width="3.125" style="27" customWidth="1"/>
    <col min="4873" max="4873" width="9.875" style="27" customWidth="1"/>
    <col min="4874" max="4874" width="3.125" style="27" customWidth="1"/>
    <col min="4875" max="4875" width="9.875" style="27" customWidth="1"/>
    <col min="4876" max="4876" width="3.125" style="27" customWidth="1"/>
    <col min="4877" max="4877" width="9.875" style="27" customWidth="1"/>
    <col min="4878" max="5112" width="9" style="27"/>
    <col min="5113" max="5113" width="6.625" style="27" customWidth="1"/>
    <col min="5114" max="5115" width="9.625" style="27" customWidth="1"/>
    <col min="5116" max="5117" width="31" style="27" customWidth="1"/>
    <col min="5118" max="5118" width="3.125" style="27" customWidth="1"/>
    <col min="5119" max="5119" width="9.875" style="27" customWidth="1"/>
    <col min="5120" max="5120" width="3.125" style="27" customWidth="1"/>
    <col min="5121" max="5121" width="8.375" style="27" customWidth="1"/>
    <col min="5122" max="5122" width="3.125" style="27" customWidth="1"/>
    <col min="5123" max="5123" width="9.875" style="27" customWidth="1"/>
    <col min="5124" max="5124" width="3.125" style="27" customWidth="1"/>
    <col min="5125" max="5125" width="9.875" style="27" customWidth="1"/>
    <col min="5126" max="5126" width="3.125" style="27" customWidth="1"/>
    <col min="5127" max="5127" width="9.875" style="27" customWidth="1"/>
    <col min="5128" max="5128" width="3.125" style="27" customWidth="1"/>
    <col min="5129" max="5129" width="9.875" style="27" customWidth="1"/>
    <col min="5130" max="5130" width="3.125" style="27" customWidth="1"/>
    <col min="5131" max="5131" width="9.875" style="27" customWidth="1"/>
    <col min="5132" max="5132" width="3.125" style="27" customWidth="1"/>
    <col min="5133" max="5133" width="9.875" style="27" customWidth="1"/>
    <col min="5134" max="5368" width="9" style="27"/>
    <col min="5369" max="5369" width="6.625" style="27" customWidth="1"/>
    <col min="5370" max="5371" width="9.625" style="27" customWidth="1"/>
    <col min="5372" max="5373" width="31" style="27" customWidth="1"/>
    <col min="5374" max="5374" width="3.125" style="27" customWidth="1"/>
    <col min="5375" max="5375" width="9.875" style="27" customWidth="1"/>
    <col min="5376" max="5376" width="3.125" style="27" customWidth="1"/>
    <col min="5377" max="5377" width="8.375" style="27" customWidth="1"/>
    <col min="5378" max="5378" width="3.125" style="27" customWidth="1"/>
    <col min="5379" max="5379" width="9.875" style="27" customWidth="1"/>
    <col min="5380" max="5380" width="3.125" style="27" customWidth="1"/>
    <col min="5381" max="5381" width="9.875" style="27" customWidth="1"/>
    <col min="5382" max="5382" width="3.125" style="27" customWidth="1"/>
    <col min="5383" max="5383" width="9.875" style="27" customWidth="1"/>
    <col min="5384" max="5384" width="3.125" style="27" customWidth="1"/>
    <col min="5385" max="5385" width="9.875" style="27" customWidth="1"/>
    <col min="5386" max="5386" width="3.125" style="27" customWidth="1"/>
    <col min="5387" max="5387" width="9.875" style="27" customWidth="1"/>
    <col min="5388" max="5388" width="3.125" style="27" customWidth="1"/>
    <col min="5389" max="5389" width="9.875" style="27" customWidth="1"/>
    <col min="5390" max="5624" width="9" style="27"/>
    <col min="5625" max="5625" width="6.625" style="27" customWidth="1"/>
    <col min="5626" max="5627" width="9.625" style="27" customWidth="1"/>
    <col min="5628" max="5629" width="31" style="27" customWidth="1"/>
    <col min="5630" max="5630" width="3.125" style="27" customWidth="1"/>
    <col min="5631" max="5631" width="9.875" style="27" customWidth="1"/>
    <col min="5632" max="5632" width="3.125" style="27" customWidth="1"/>
    <col min="5633" max="5633" width="8.375" style="27" customWidth="1"/>
    <col min="5634" max="5634" width="3.125" style="27" customWidth="1"/>
    <col min="5635" max="5635" width="9.875" style="27" customWidth="1"/>
    <col min="5636" max="5636" width="3.125" style="27" customWidth="1"/>
    <col min="5637" max="5637" width="9.875" style="27" customWidth="1"/>
    <col min="5638" max="5638" width="3.125" style="27" customWidth="1"/>
    <col min="5639" max="5639" width="9.875" style="27" customWidth="1"/>
    <col min="5640" max="5640" width="3.125" style="27" customWidth="1"/>
    <col min="5641" max="5641" width="9.875" style="27" customWidth="1"/>
    <col min="5642" max="5642" width="3.125" style="27" customWidth="1"/>
    <col min="5643" max="5643" width="9.875" style="27" customWidth="1"/>
    <col min="5644" max="5644" width="3.125" style="27" customWidth="1"/>
    <col min="5645" max="5645" width="9.875" style="27" customWidth="1"/>
    <col min="5646" max="5880" width="9" style="27"/>
    <col min="5881" max="5881" width="6.625" style="27" customWidth="1"/>
    <col min="5882" max="5883" width="9.625" style="27" customWidth="1"/>
    <col min="5884" max="5885" width="31" style="27" customWidth="1"/>
    <col min="5886" max="5886" width="3.125" style="27" customWidth="1"/>
    <col min="5887" max="5887" width="9.875" style="27" customWidth="1"/>
    <col min="5888" max="5888" width="3.125" style="27" customWidth="1"/>
    <col min="5889" max="5889" width="8.375" style="27" customWidth="1"/>
    <col min="5890" max="5890" width="3.125" style="27" customWidth="1"/>
    <col min="5891" max="5891" width="9.875" style="27" customWidth="1"/>
    <col min="5892" max="5892" width="3.125" style="27" customWidth="1"/>
    <col min="5893" max="5893" width="9.875" style="27" customWidth="1"/>
    <col min="5894" max="5894" width="3.125" style="27" customWidth="1"/>
    <col min="5895" max="5895" width="9.875" style="27" customWidth="1"/>
    <col min="5896" max="5896" width="3.125" style="27" customWidth="1"/>
    <col min="5897" max="5897" width="9.875" style="27" customWidth="1"/>
    <col min="5898" max="5898" width="3.125" style="27" customWidth="1"/>
    <col min="5899" max="5899" width="9.875" style="27" customWidth="1"/>
    <col min="5900" max="5900" width="3.125" style="27" customWidth="1"/>
    <col min="5901" max="5901" width="9.875" style="27" customWidth="1"/>
    <col min="5902" max="6136" width="9" style="27"/>
    <col min="6137" max="6137" width="6.625" style="27" customWidth="1"/>
    <col min="6138" max="6139" width="9.625" style="27" customWidth="1"/>
    <col min="6140" max="6141" width="31" style="27" customWidth="1"/>
    <col min="6142" max="6142" width="3.125" style="27" customWidth="1"/>
    <col min="6143" max="6143" width="9.875" style="27" customWidth="1"/>
    <col min="6144" max="6144" width="3.125" style="27" customWidth="1"/>
    <col min="6145" max="6145" width="8.375" style="27" customWidth="1"/>
    <col min="6146" max="6146" width="3.125" style="27" customWidth="1"/>
    <col min="6147" max="6147" width="9.875" style="27" customWidth="1"/>
    <col min="6148" max="6148" width="3.125" style="27" customWidth="1"/>
    <col min="6149" max="6149" width="9.875" style="27" customWidth="1"/>
    <col min="6150" max="6150" width="3.125" style="27" customWidth="1"/>
    <col min="6151" max="6151" width="9.875" style="27" customWidth="1"/>
    <col min="6152" max="6152" width="3.125" style="27" customWidth="1"/>
    <col min="6153" max="6153" width="9.875" style="27" customWidth="1"/>
    <col min="6154" max="6154" width="3.125" style="27" customWidth="1"/>
    <col min="6155" max="6155" width="9.875" style="27" customWidth="1"/>
    <col min="6156" max="6156" width="3.125" style="27" customWidth="1"/>
    <col min="6157" max="6157" width="9.875" style="27" customWidth="1"/>
    <col min="6158" max="6392" width="9" style="27"/>
    <col min="6393" max="6393" width="6.625" style="27" customWidth="1"/>
    <col min="6394" max="6395" width="9.625" style="27" customWidth="1"/>
    <col min="6396" max="6397" width="31" style="27" customWidth="1"/>
    <col min="6398" max="6398" width="3.125" style="27" customWidth="1"/>
    <col min="6399" max="6399" width="9.875" style="27" customWidth="1"/>
    <col min="6400" max="6400" width="3.125" style="27" customWidth="1"/>
    <col min="6401" max="6401" width="8.375" style="27" customWidth="1"/>
    <col min="6402" max="6402" width="3.125" style="27" customWidth="1"/>
    <col min="6403" max="6403" width="9.875" style="27" customWidth="1"/>
    <col min="6404" max="6404" width="3.125" style="27" customWidth="1"/>
    <col min="6405" max="6405" width="9.875" style="27" customWidth="1"/>
    <col min="6406" max="6406" width="3.125" style="27" customWidth="1"/>
    <col min="6407" max="6407" width="9.875" style="27" customWidth="1"/>
    <col min="6408" max="6408" width="3.125" style="27" customWidth="1"/>
    <col min="6409" max="6409" width="9.875" style="27" customWidth="1"/>
    <col min="6410" max="6410" width="3.125" style="27" customWidth="1"/>
    <col min="6411" max="6411" width="9.875" style="27" customWidth="1"/>
    <col min="6412" max="6412" width="3.125" style="27" customWidth="1"/>
    <col min="6413" max="6413" width="9.875" style="27" customWidth="1"/>
    <col min="6414" max="6648" width="9" style="27"/>
    <col min="6649" max="6649" width="6.625" style="27" customWidth="1"/>
    <col min="6650" max="6651" width="9.625" style="27" customWidth="1"/>
    <col min="6652" max="6653" width="31" style="27" customWidth="1"/>
    <col min="6654" max="6654" width="3.125" style="27" customWidth="1"/>
    <col min="6655" max="6655" width="9.875" style="27" customWidth="1"/>
    <col min="6656" max="6656" width="3.125" style="27" customWidth="1"/>
    <col min="6657" max="6657" width="8.375" style="27" customWidth="1"/>
    <col min="6658" max="6658" width="3.125" style="27" customWidth="1"/>
    <col min="6659" max="6659" width="9.875" style="27" customWidth="1"/>
    <col min="6660" max="6660" width="3.125" style="27" customWidth="1"/>
    <col min="6661" max="6661" width="9.875" style="27" customWidth="1"/>
    <col min="6662" max="6662" width="3.125" style="27" customWidth="1"/>
    <col min="6663" max="6663" width="9.875" style="27" customWidth="1"/>
    <col min="6664" max="6664" width="3.125" style="27" customWidth="1"/>
    <col min="6665" max="6665" width="9.875" style="27" customWidth="1"/>
    <col min="6666" max="6666" width="3.125" style="27" customWidth="1"/>
    <col min="6667" max="6667" width="9.875" style="27" customWidth="1"/>
    <col min="6668" max="6668" width="3.125" style="27" customWidth="1"/>
    <col min="6669" max="6669" width="9.875" style="27" customWidth="1"/>
    <col min="6670" max="6904" width="9" style="27"/>
    <col min="6905" max="6905" width="6.625" style="27" customWidth="1"/>
    <col min="6906" max="6907" width="9.625" style="27" customWidth="1"/>
    <col min="6908" max="6909" width="31" style="27" customWidth="1"/>
    <col min="6910" max="6910" width="3.125" style="27" customWidth="1"/>
    <col min="6911" max="6911" width="9.875" style="27" customWidth="1"/>
    <col min="6912" max="6912" width="3.125" style="27" customWidth="1"/>
    <col min="6913" max="6913" width="8.375" style="27" customWidth="1"/>
    <col min="6914" max="6914" width="3.125" style="27" customWidth="1"/>
    <col min="6915" max="6915" width="9.875" style="27" customWidth="1"/>
    <col min="6916" max="6916" width="3.125" style="27" customWidth="1"/>
    <col min="6917" max="6917" width="9.875" style="27" customWidth="1"/>
    <col min="6918" max="6918" width="3.125" style="27" customWidth="1"/>
    <col min="6919" max="6919" width="9.875" style="27" customWidth="1"/>
    <col min="6920" max="6920" width="3.125" style="27" customWidth="1"/>
    <col min="6921" max="6921" width="9.875" style="27" customWidth="1"/>
    <col min="6922" max="6922" width="3.125" style="27" customWidth="1"/>
    <col min="6923" max="6923" width="9.875" style="27" customWidth="1"/>
    <col min="6924" max="6924" width="3.125" style="27" customWidth="1"/>
    <col min="6925" max="6925" width="9.875" style="27" customWidth="1"/>
    <col min="6926" max="7160" width="9" style="27"/>
    <col min="7161" max="7161" width="6.625" style="27" customWidth="1"/>
    <col min="7162" max="7163" width="9.625" style="27" customWidth="1"/>
    <col min="7164" max="7165" width="31" style="27" customWidth="1"/>
    <col min="7166" max="7166" width="3.125" style="27" customWidth="1"/>
    <col min="7167" max="7167" width="9.875" style="27" customWidth="1"/>
    <col min="7168" max="7168" width="3.125" style="27" customWidth="1"/>
    <col min="7169" max="7169" width="8.375" style="27" customWidth="1"/>
    <col min="7170" max="7170" width="3.125" style="27" customWidth="1"/>
    <col min="7171" max="7171" width="9.875" style="27" customWidth="1"/>
    <col min="7172" max="7172" width="3.125" style="27" customWidth="1"/>
    <col min="7173" max="7173" width="9.875" style="27" customWidth="1"/>
    <col min="7174" max="7174" width="3.125" style="27" customWidth="1"/>
    <col min="7175" max="7175" width="9.875" style="27" customWidth="1"/>
    <col min="7176" max="7176" width="3.125" style="27" customWidth="1"/>
    <col min="7177" max="7177" width="9.875" style="27" customWidth="1"/>
    <col min="7178" max="7178" width="3.125" style="27" customWidth="1"/>
    <col min="7179" max="7179" width="9.875" style="27" customWidth="1"/>
    <col min="7180" max="7180" width="3.125" style="27" customWidth="1"/>
    <col min="7181" max="7181" width="9.875" style="27" customWidth="1"/>
    <col min="7182" max="7416" width="9" style="27"/>
    <col min="7417" max="7417" width="6.625" style="27" customWidth="1"/>
    <col min="7418" max="7419" width="9.625" style="27" customWidth="1"/>
    <col min="7420" max="7421" width="31" style="27" customWidth="1"/>
    <col min="7422" max="7422" width="3.125" style="27" customWidth="1"/>
    <col min="7423" max="7423" width="9.875" style="27" customWidth="1"/>
    <col min="7424" max="7424" width="3.125" style="27" customWidth="1"/>
    <col min="7425" max="7425" width="8.375" style="27" customWidth="1"/>
    <col min="7426" max="7426" width="3.125" style="27" customWidth="1"/>
    <col min="7427" max="7427" width="9.875" style="27" customWidth="1"/>
    <col min="7428" max="7428" width="3.125" style="27" customWidth="1"/>
    <col min="7429" max="7429" width="9.875" style="27" customWidth="1"/>
    <col min="7430" max="7430" width="3.125" style="27" customWidth="1"/>
    <col min="7431" max="7431" width="9.875" style="27" customWidth="1"/>
    <col min="7432" max="7432" width="3.125" style="27" customWidth="1"/>
    <col min="7433" max="7433" width="9.875" style="27" customWidth="1"/>
    <col min="7434" max="7434" width="3.125" style="27" customWidth="1"/>
    <col min="7435" max="7435" width="9.875" style="27" customWidth="1"/>
    <col min="7436" max="7436" width="3.125" style="27" customWidth="1"/>
    <col min="7437" max="7437" width="9.875" style="27" customWidth="1"/>
    <col min="7438" max="7672" width="9" style="27"/>
    <col min="7673" max="7673" width="6.625" style="27" customWidth="1"/>
    <col min="7674" max="7675" width="9.625" style="27" customWidth="1"/>
    <col min="7676" max="7677" width="31" style="27" customWidth="1"/>
    <col min="7678" max="7678" width="3.125" style="27" customWidth="1"/>
    <col min="7679" max="7679" width="9.875" style="27" customWidth="1"/>
    <col min="7680" max="7680" width="3.125" style="27" customWidth="1"/>
    <col min="7681" max="7681" width="8.375" style="27" customWidth="1"/>
    <col min="7682" max="7682" width="3.125" style="27" customWidth="1"/>
    <col min="7683" max="7683" width="9.875" style="27" customWidth="1"/>
    <col min="7684" max="7684" width="3.125" style="27" customWidth="1"/>
    <col min="7685" max="7685" width="9.875" style="27" customWidth="1"/>
    <col min="7686" max="7686" width="3.125" style="27" customWidth="1"/>
    <col min="7687" max="7687" width="9.875" style="27" customWidth="1"/>
    <col min="7688" max="7688" width="3.125" style="27" customWidth="1"/>
    <col min="7689" max="7689" width="9.875" style="27" customWidth="1"/>
    <col min="7690" max="7690" width="3.125" style="27" customWidth="1"/>
    <col min="7691" max="7691" width="9.875" style="27" customWidth="1"/>
    <col min="7692" max="7692" width="3.125" style="27" customWidth="1"/>
    <col min="7693" max="7693" width="9.875" style="27" customWidth="1"/>
    <col min="7694" max="7928" width="9" style="27"/>
    <col min="7929" max="7929" width="6.625" style="27" customWidth="1"/>
    <col min="7930" max="7931" width="9.625" style="27" customWidth="1"/>
    <col min="7932" max="7933" width="31" style="27" customWidth="1"/>
    <col min="7934" max="7934" width="3.125" style="27" customWidth="1"/>
    <col min="7935" max="7935" width="9.875" style="27" customWidth="1"/>
    <col min="7936" max="7936" width="3.125" style="27" customWidth="1"/>
    <col min="7937" max="7937" width="8.375" style="27" customWidth="1"/>
    <col min="7938" max="7938" width="3.125" style="27" customWidth="1"/>
    <col min="7939" max="7939" width="9.875" style="27" customWidth="1"/>
    <col min="7940" max="7940" width="3.125" style="27" customWidth="1"/>
    <col min="7941" max="7941" width="9.875" style="27" customWidth="1"/>
    <col min="7942" max="7942" width="3.125" style="27" customWidth="1"/>
    <col min="7943" max="7943" width="9.875" style="27" customWidth="1"/>
    <col min="7944" max="7944" width="3.125" style="27" customWidth="1"/>
    <col min="7945" max="7945" width="9.875" style="27" customWidth="1"/>
    <col min="7946" max="7946" width="3.125" style="27" customWidth="1"/>
    <col min="7947" max="7947" width="9.875" style="27" customWidth="1"/>
    <col min="7948" max="7948" width="3.125" style="27" customWidth="1"/>
    <col min="7949" max="7949" width="9.875" style="27" customWidth="1"/>
    <col min="7950" max="8184" width="9" style="27"/>
    <col min="8185" max="8185" width="6.625" style="27" customWidth="1"/>
    <col min="8186" max="8187" width="9.625" style="27" customWidth="1"/>
    <col min="8188" max="8189" width="31" style="27" customWidth="1"/>
    <col min="8190" max="8190" width="3.125" style="27" customWidth="1"/>
    <col min="8191" max="8191" width="9.875" style="27" customWidth="1"/>
    <col min="8192" max="8192" width="3.125" style="27" customWidth="1"/>
    <col min="8193" max="8193" width="8.375" style="27" customWidth="1"/>
    <col min="8194" max="8194" width="3.125" style="27" customWidth="1"/>
    <col min="8195" max="8195" width="9.875" style="27" customWidth="1"/>
    <col min="8196" max="8196" width="3.125" style="27" customWidth="1"/>
    <col min="8197" max="8197" width="9.875" style="27" customWidth="1"/>
    <col min="8198" max="8198" width="3.125" style="27" customWidth="1"/>
    <col min="8199" max="8199" width="9.875" style="27" customWidth="1"/>
    <col min="8200" max="8200" width="3.125" style="27" customWidth="1"/>
    <col min="8201" max="8201" width="9.875" style="27" customWidth="1"/>
    <col min="8202" max="8202" width="3.125" style="27" customWidth="1"/>
    <col min="8203" max="8203" width="9.875" style="27" customWidth="1"/>
    <col min="8204" max="8204" width="3.125" style="27" customWidth="1"/>
    <col min="8205" max="8205" width="9.875" style="27" customWidth="1"/>
    <col min="8206" max="8440" width="9" style="27"/>
    <col min="8441" max="8441" width="6.625" style="27" customWidth="1"/>
    <col min="8442" max="8443" width="9.625" style="27" customWidth="1"/>
    <col min="8444" max="8445" width="31" style="27" customWidth="1"/>
    <col min="8446" max="8446" width="3.125" style="27" customWidth="1"/>
    <col min="8447" max="8447" width="9.875" style="27" customWidth="1"/>
    <col min="8448" max="8448" width="3.125" style="27" customWidth="1"/>
    <col min="8449" max="8449" width="8.375" style="27" customWidth="1"/>
    <col min="8450" max="8450" width="3.125" style="27" customWidth="1"/>
    <col min="8451" max="8451" width="9.875" style="27" customWidth="1"/>
    <col min="8452" max="8452" width="3.125" style="27" customWidth="1"/>
    <col min="8453" max="8453" width="9.875" style="27" customWidth="1"/>
    <col min="8454" max="8454" width="3.125" style="27" customWidth="1"/>
    <col min="8455" max="8455" width="9.875" style="27" customWidth="1"/>
    <col min="8456" max="8456" width="3.125" style="27" customWidth="1"/>
    <col min="8457" max="8457" width="9.875" style="27" customWidth="1"/>
    <col min="8458" max="8458" width="3.125" style="27" customWidth="1"/>
    <col min="8459" max="8459" width="9.875" style="27" customWidth="1"/>
    <col min="8460" max="8460" width="3.125" style="27" customWidth="1"/>
    <col min="8461" max="8461" width="9.875" style="27" customWidth="1"/>
    <col min="8462" max="8696" width="9" style="27"/>
    <col min="8697" max="8697" width="6.625" style="27" customWidth="1"/>
    <col min="8698" max="8699" width="9.625" style="27" customWidth="1"/>
    <col min="8700" max="8701" width="31" style="27" customWidth="1"/>
    <col min="8702" max="8702" width="3.125" style="27" customWidth="1"/>
    <col min="8703" max="8703" width="9.875" style="27" customWidth="1"/>
    <col min="8704" max="8704" width="3.125" style="27" customWidth="1"/>
    <col min="8705" max="8705" width="8.375" style="27" customWidth="1"/>
    <col min="8706" max="8706" width="3.125" style="27" customWidth="1"/>
    <col min="8707" max="8707" width="9.875" style="27" customWidth="1"/>
    <col min="8708" max="8708" width="3.125" style="27" customWidth="1"/>
    <col min="8709" max="8709" width="9.875" style="27" customWidth="1"/>
    <col min="8710" max="8710" width="3.125" style="27" customWidth="1"/>
    <col min="8711" max="8711" width="9.875" style="27" customWidth="1"/>
    <col min="8712" max="8712" width="3.125" style="27" customWidth="1"/>
    <col min="8713" max="8713" width="9.875" style="27" customWidth="1"/>
    <col min="8714" max="8714" width="3.125" style="27" customWidth="1"/>
    <col min="8715" max="8715" width="9.875" style="27" customWidth="1"/>
    <col min="8716" max="8716" width="3.125" style="27" customWidth="1"/>
    <col min="8717" max="8717" width="9.875" style="27" customWidth="1"/>
    <col min="8718" max="8952" width="9" style="27"/>
    <col min="8953" max="8953" width="6.625" style="27" customWidth="1"/>
    <col min="8954" max="8955" width="9.625" style="27" customWidth="1"/>
    <col min="8956" max="8957" width="31" style="27" customWidth="1"/>
    <col min="8958" max="8958" width="3.125" style="27" customWidth="1"/>
    <col min="8959" max="8959" width="9.875" style="27" customWidth="1"/>
    <col min="8960" max="8960" width="3.125" style="27" customWidth="1"/>
    <col min="8961" max="8961" width="8.375" style="27" customWidth="1"/>
    <col min="8962" max="8962" width="3.125" style="27" customWidth="1"/>
    <col min="8963" max="8963" width="9.875" style="27" customWidth="1"/>
    <col min="8964" max="8964" width="3.125" style="27" customWidth="1"/>
    <col min="8965" max="8965" width="9.875" style="27" customWidth="1"/>
    <col min="8966" max="8966" width="3.125" style="27" customWidth="1"/>
    <col min="8967" max="8967" width="9.875" style="27" customWidth="1"/>
    <col min="8968" max="8968" width="3.125" style="27" customWidth="1"/>
    <col min="8969" max="8969" width="9.875" style="27" customWidth="1"/>
    <col min="8970" max="8970" width="3.125" style="27" customWidth="1"/>
    <col min="8971" max="8971" width="9.875" style="27" customWidth="1"/>
    <col min="8972" max="8972" width="3.125" style="27" customWidth="1"/>
    <col min="8973" max="8973" width="9.875" style="27" customWidth="1"/>
    <col min="8974" max="9208" width="9" style="27"/>
    <col min="9209" max="9209" width="6.625" style="27" customWidth="1"/>
    <col min="9210" max="9211" width="9.625" style="27" customWidth="1"/>
    <col min="9212" max="9213" width="31" style="27" customWidth="1"/>
    <col min="9214" max="9214" width="3.125" style="27" customWidth="1"/>
    <col min="9215" max="9215" width="9.875" style="27" customWidth="1"/>
    <col min="9216" max="9216" width="3.125" style="27" customWidth="1"/>
    <col min="9217" max="9217" width="8.375" style="27" customWidth="1"/>
    <col min="9218" max="9218" width="3.125" style="27" customWidth="1"/>
    <col min="9219" max="9219" width="9.875" style="27" customWidth="1"/>
    <col min="9220" max="9220" width="3.125" style="27" customWidth="1"/>
    <col min="9221" max="9221" width="9.875" style="27" customWidth="1"/>
    <col min="9222" max="9222" width="3.125" style="27" customWidth="1"/>
    <col min="9223" max="9223" width="9.875" style="27" customWidth="1"/>
    <col min="9224" max="9224" width="3.125" style="27" customWidth="1"/>
    <col min="9225" max="9225" width="9.875" style="27" customWidth="1"/>
    <col min="9226" max="9226" width="3.125" style="27" customWidth="1"/>
    <col min="9227" max="9227" width="9.875" style="27" customWidth="1"/>
    <col min="9228" max="9228" width="3.125" style="27" customWidth="1"/>
    <col min="9229" max="9229" width="9.875" style="27" customWidth="1"/>
    <col min="9230" max="9464" width="9" style="27"/>
    <col min="9465" max="9465" width="6.625" style="27" customWidth="1"/>
    <col min="9466" max="9467" width="9.625" style="27" customWidth="1"/>
    <col min="9468" max="9469" width="31" style="27" customWidth="1"/>
    <col min="9470" max="9470" width="3.125" style="27" customWidth="1"/>
    <col min="9471" max="9471" width="9.875" style="27" customWidth="1"/>
    <col min="9472" max="9472" width="3.125" style="27" customWidth="1"/>
    <col min="9473" max="9473" width="8.375" style="27" customWidth="1"/>
    <col min="9474" max="9474" width="3.125" style="27" customWidth="1"/>
    <col min="9475" max="9475" width="9.875" style="27" customWidth="1"/>
    <col min="9476" max="9476" width="3.125" style="27" customWidth="1"/>
    <col min="9477" max="9477" width="9.875" style="27" customWidth="1"/>
    <col min="9478" max="9478" width="3.125" style="27" customWidth="1"/>
    <col min="9479" max="9479" width="9.875" style="27" customWidth="1"/>
    <col min="9480" max="9480" width="3.125" style="27" customWidth="1"/>
    <col min="9481" max="9481" width="9.875" style="27" customWidth="1"/>
    <col min="9482" max="9482" width="3.125" style="27" customWidth="1"/>
    <col min="9483" max="9483" width="9.875" style="27" customWidth="1"/>
    <col min="9484" max="9484" width="3.125" style="27" customWidth="1"/>
    <col min="9485" max="9485" width="9.875" style="27" customWidth="1"/>
    <col min="9486" max="9720" width="9" style="27"/>
    <col min="9721" max="9721" width="6.625" style="27" customWidth="1"/>
    <col min="9722" max="9723" width="9.625" style="27" customWidth="1"/>
    <col min="9724" max="9725" width="31" style="27" customWidth="1"/>
    <col min="9726" max="9726" width="3.125" style="27" customWidth="1"/>
    <col min="9727" max="9727" width="9.875" style="27" customWidth="1"/>
    <col min="9728" max="9728" width="3.125" style="27" customWidth="1"/>
    <col min="9729" max="9729" width="8.375" style="27" customWidth="1"/>
    <col min="9730" max="9730" width="3.125" style="27" customWidth="1"/>
    <col min="9731" max="9731" width="9.875" style="27" customWidth="1"/>
    <col min="9732" max="9732" width="3.125" style="27" customWidth="1"/>
    <col min="9733" max="9733" width="9.875" style="27" customWidth="1"/>
    <col min="9734" max="9734" width="3.125" style="27" customWidth="1"/>
    <col min="9735" max="9735" width="9.875" style="27" customWidth="1"/>
    <col min="9736" max="9736" width="3.125" style="27" customWidth="1"/>
    <col min="9737" max="9737" width="9.875" style="27" customWidth="1"/>
    <col min="9738" max="9738" width="3.125" style="27" customWidth="1"/>
    <col min="9739" max="9739" width="9.875" style="27" customWidth="1"/>
    <col min="9740" max="9740" width="3.125" style="27" customWidth="1"/>
    <col min="9741" max="9741" width="9.875" style="27" customWidth="1"/>
    <col min="9742" max="9976" width="9" style="27"/>
    <col min="9977" max="9977" width="6.625" style="27" customWidth="1"/>
    <col min="9978" max="9979" width="9.625" style="27" customWidth="1"/>
    <col min="9980" max="9981" width="31" style="27" customWidth="1"/>
    <col min="9982" max="9982" width="3.125" style="27" customWidth="1"/>
    <col min="9983" max="9983" width="9.875" style="27" customWidth="1"/>
    <col min="9984" max="9984" width="3.125" style="27" customWidth="1"/>
    <col min="9985" max="9985" width="8.375" style="27" customWidth="1"/>
    <col min="9986" max="9986" width="3.125" style="27" customWidth="1"/>
    <col min="9987" max="9987" width="9.875" style="27" customWidth="1"/>
    <col min="9988" max="9988" width="3.125" style="27" customWidth="1"/>
    <col min="9989" max="9989" width="9.875" style="27" customWidth="1"/>
    <col min="9990" max="9990" width="3.125" style="27" customWidth="1"/>
    <col min="9991" max="9991" width="9.875" style="27" customWidth="1"/>
    <col min="9992" max="9992" width="3.125" style="27" customWidth="1"/>
    <col min="9993" max="9993" width="9.875" style="27" customWidth="1"/>
    <col min="9994" max="9994" width="3.125" style="27" customWidth="1"/>
    <col min="9995" max="9995" width="9.875" style="27" customWidth="1"/>
    <col min="9996" max="9996" width="3.125" style="27" customWidth="1"/>
    <col min="9997" max="9997" width="9.875" style="27" customWidth="1"/>
    <col min="9998" max="10232" width="9" style="27"/>
    <col min="10233" max="10233" width="6.625" style="27" customWidth="1"/>
    <col min="10234" max="10235" width="9.625" style="27" customWidth="1"/>
    <col min="10236" max="10237" width="31" style="27" customWidth="1"/>
    <col min="10238" max="10238" width="3.125" style="27" customWidth="1"/>
    <col min="10239" max="10239" width="9.875" style="27" customWidth="1"/>
    <col min="10240" max="10240" width="3.125" style="27" customWidth="1"/>
    <col min="10241" max="10241" width="8.375" style="27" customWidth="1"/>
    <col min="10242" max="10242" width="3.125" style="27" customWidth="1"/>
    <col min="10243" max="10243" width="9.875" style="27" customWidth="1"/>
    <col min="10244" max="10244" width="3.125" style="27" customWidth="1"/>
    <col min="10245" max="10245" width="9.875" style="27" customWidth="1"/>
    <col min="10246" max="10246" width="3.125" style="27" customWidth="1"/>
    <col min="10247" max="10247" width="9.875" style="27" customWidth="1"/>
    <col min="10248" max="10248" width="3.125" style="27" customWidth="1"/>
    <col min="10249" max="10249" width="9.875" style="27" customWidth="1"/>
    <col min="10250" max="10250" width="3.125" style="27" customWidth="1"/>
    <col min="10251" max="10251" width="9.875" style="27" customWidth="1"/>
    <col min="10252" max="10252" width="3.125" style="27" customWidth="1"/>
    <col min="10253" max="10253" width="9.875" style="27" customWidth="1"/>
    <col min="10254" max="10488" width="9" style="27"/>
    <col min="10489" max="10489" width="6.625" style="27" customWidth="1"/>
    <col min="10490" max="10491" width="9.625" style="27" customWidth="1"/>
    <col min="10492" max="10493" width="31" style="27" customWidth="1"/>
    <col min="10494" max="10494" width="3.125" style="27" customWidth="1"/>
    <col min="10495" max="10495" width="9.875" style="27" customWidth="1"/>
    <col min="10496" max="10496" width="3.125" style="27" customWidth="1"/>
    <col min="10497" max="10497" width="8.375" style="27" customWidth="1"/>
    <col min="10498" max="10498" width="3.125" style="27" customWidth="1"/>
    <col min="10499" max="10499" width="9.875" style="27" customWidth="1"/>
    <col min="10500" max="10500" width="3.125" style="27" customWidth="1"/>
    <col min="10501" max="10501" width="9.875" style="27" customWidth="1"/>
    <col min="10502" max="10502" width="3.125" style="27" customWidth="1"/>
    <col min="10503" max="10503" width="9.875" style="27" customWidth="1"/>
    <col min="10504" max="10504" width="3.125" style="27" customWidth="1"/>
    <col min="10505" max="10505" width="9.875" style="27" customWidth="1"/>
    <col min="10506" max="10506" width="3.125" style="27" customWidth="1"/>
    <col min="10507" max="10507" width="9.875" style="27" customWidth="1"/>
    <col min="10508" max="10508" width="3.125" style="27" customWidth="1"/>
    <col min="10509" max="10509" width="9.875" style="27" customWidth="1"/>
    <col min="10510" max="10744" width="9" style="27"/>
    <col min="10745" max="10745" width="6.625" style="27" customWidth="1"/>
    <col min="10746" max="10747" width="9.625" style="27" customWidth="1"/>
    <col min="10748" max="10749" width="31" style="27" customWidth="1"/>
    <col min="10750" max="10750" width="3.125" style="27" customWidth="1"/>
    <col min="10751" max="10751" width="9.875" style="27" customWidth="1"/>
    <col min="10752" max="10752" width="3.125" style="27" customWidth="1"/>
    <col min="10753" max="10753" width="8.375" style="27" customWidth="1"/>
    <col min="10754" max="10754" width="3.125" style="27" customWidth="1"/>
    <col min="10755" max="10755" width="9.875" style="27" customWidth="1"/>
    <col min="10756" max="10756" width="3.125" style="27" customWidth="1"/>
    <col min="10757" max="10757" width="9.875" style="27" customWidth="1"/>
    <col min="10758" max="10758" width="3.125" style="27" customWidth="1"/>
    <col min="10759" max="10759" width="9.875" style="27" customWidth="1"/>
    <col min="10760" max="10760" width="3.125" style="27" customWidth="1"/>
    <col min="10761" max="10761" width="9.875" style="27" customWidth="1"/>
    <col min="10762" max="10762" width="3.125" style="27" customWidth="1"/>
    <col min="10763" max="10763" width="9.875" style="27" customWidth="1"/>
    <col min="10764" max="10764" width="3.125" style="27" customWidth="1"/>
    <col min="10765" max="10765" width="9.875" style="27" customWidth="1"/>
    <col min="10766" max="11000" width="9" style="27"/>
    <col min="11001" max="11001" width="6.625" style="27" customWidth="1"/>
    <col min="11002" max="11003" width="9.625" style="27" customWidth="1"/>
    <col min="11004" max="11005" width="31" style="27" customWidth="1"/>
    <col min="11006" max="11006" width="3.125" style="27" customWidth="1"/>
    <col min="11007" max="11007" width="9.875" style="27" customWidth="1"/>
    <col min="11008" max="11008" width="3.125" style="27" customWidth="1"/>
    <col min="11009" max="11009" width="8.375" style="27" customWidth="1"/>
    <col min="11010" max="11010" width="3.125" style="27" customWidth="1"/>
    <col min="11011" max="11011" width="9.875" style="27" customWidth="1"/>
    <col min="11012" max="11012" width="3.125" style="27" customWidth="1"/>
    <col min="11013" max="11013" width="9.875" style="27" customWidth="1"/>
    <col min="11014" max="11014" width="3.125" style="27" customWidth="1"/>
    <col min="11015" max="11015" width="9.875" style="27" customWidth="1"/>
    <col min="11016" max="11016" width="3.125" style="27" customWidth="1"/>
    <col min="11017" max="11017" width="9.875" style="27" customWidth="1"/>
    <col min="11018" max="11018" width="3.125" style="27" customWidth="1"/>
    <col min="11019" max="11019" width="9.875" style="27" customWidth="1"/>
    <col min="11020" max="11020" width="3.125" style="27" customWidth="1"/>
    <col min="11021" max="11021" width="9.875" style="27" customWidth="1"/>
    <col min="11022" max="11256" width="9" style="27"/>
    <col min="11257" max="11257" width="6.625" style="27" customWidth="1"/>
    <col min="11258" max="11259" width="9.625" style="27" customWidth="1"/>
    <col min="11260" max="11261" width="31" style="27" customWidth="1"/>
    <col min="11262" max="11262" width="3.125" style="27" customWidth="1"/>
    <col min="11263" max="11263" width="9.875" style="27" customWidth="1"/>
    <col min="11264" max="11264" width="3.125" style="27" customWidth="1"/>
    <col min="11265" max="11265" width="8.375" style="27" customWidth="1"/>
    <col min="11266" max="11266" width="3.125" style="27" customWidth="1"/>
    <col min="11267" max="11267" width="9.875" style="27" customWidth="1"/>
    <col min="11268" max="11268" width="3.125" style="27" customWidth="1"/>
    <col min="11269" max="11269" width="9.875" style="27" customWidth="1"/>
    <col min="11270" max="11270" width="3.125" style="27" customWidth="1"/>
    <col min="11271" max="11271" width="9.875" style="27" customWidth="1"/>
    <col min="11272" max="11272" width="3.125" style="27" customWidth="1"/>
    <col min="11273" max="11273" width="9.875" style="27" customWidth="1"/>
    <col min="11274" max="11274" width="3.125" style="27" customWidth="1"/>
    <col min="11275" max="11275" width="9.875" style="27" customWidth="1"/>
    <col min="11276" max="11276" width="3.125" style="27" customWidth="1"/>
    <col min="11277" max="11277" width="9.875" style="27" customWidth="1"/>
    <col min="11278" max="11512" width="9" style="27"/>
    <col min="11513" max="11513" width="6.625" style="27" customWidth="1"/>
    <col min="11514" max="11515" width="9.625" style="27" customWidth="1"/>
    <col min="11516" max="11517" width="31" style="27" customWidth="1"/>
    <col min="11518" max="11518" width="3.125" style="27" customWidth="1"/>
    <col min="11519" max="11519" width="9.875" style="27" customWidth="1"/>
    <col min="11520" max="11520" width="3.125" style="27" customWidth="1"/>
    <col min="11521" max="11521" width="8.375" style="27" customWidth="1"/>
    <col min="11522" max="11522" width="3.125" style="27" customWidth="1"/>
    <col min="11523" max="11523" width="9.875" style="27" customWidth="1"/>
    <col min="11524" max="11524" width="3.125" style="27" customWidth="1"/>
    <col min="11525" max="11525" width="9.875" style="27" customWidth="1"/>
    <col min="11526" max="11526" width="3.125" style="27" customWidth="1"/>
    <col min="11527" max="11527" width="9.875" style="27" customWidth="1"/>
    <col min="11528" max="11528" width="3.125" style="27" customWidth="1"/>
    <col min="11529" max="11529" width="9.875" style="27" customWidth="1"/>
    <col min="11530" max="11530" width="3.125" style="27" customWidth="1"/>
    <col min="11531" max="11531" width="9.875" style="27" customWidth="1"/>
    <col min="11532" max="11532" width="3.125" style="27" customWidth="1"/>
    <col min="11533" max="11533" width="9.875" style="27" customWidth="1"/>
    <col min="11534" max="11768" width="9" style="27"/>
    <col min="11769" max="11769" width="6.625" style="27" customWidth="1"/>
    <col min="11770" max="11771" width="9.625" style="27" customWidth="1"/>
    <col min="11772" max="11773" width="31" style="27" customWidth="1"/>
    <col min="11774" max="11774" width="3.125" style="27" customWidth="1"/>
    <col min="11775" max="11775" width="9.875" style="27" customWidth="1"/>
    <col min="11776" max="11776" width="3.125" style="27" customWidth="1"/>
    <col min="11777" max="11777" width="8.375" style="27" customWidth="1"/>
    <col min="11778" max="11778" width="3.125" style="27" customWidth="1"/>
    <col min="11779" max="11779" width="9.875" style="27" customWidth="1"/>
    <col min="11780" max="11780" width="3.125" style="27" customWidth="1"/>
    <col min="11781" max="11781" width="9.875" style="27" customWidth="1"/>
    <col min="11782" max="11782" width="3.125" style="27" customWidth="1"/>
    <col min="11783" max="11783" width="9.875" style="27" customWidth="1"/>
    <col min="11784" max="11784" width="3.125" style="27" customWidth="1"/>
    <col min="11785" max="11785" width="9.875" style="27" customWidth="1"/>
    <col min="11786" max="11786" width="3.125" style="27" customWidth="1"/>
    <col min="11787" max="11787" width="9.875" style="27" customWidth="1"/>
    <col min="11788" max="11788" width="3.125" style="27" customWidth="1"/>
    <col min="11789" max="11789" width="9.875" style="27" customWidth="1"/>
    <col min="11790" max="12024" width="9" style="27"/>
    <col min="12025" max="12025" width="6.625" style="27" customWidth="1"/>
    <col min="12026" max="12027" width="9.625" style="27" customWidth="1"/>
    <col min="12028" max="12029" width="31" style="27" customWidth="1"/>
    <col min="12030" max="12030" width="3.125" style="27" customWidth="1"/>
    <col min="12031" max="12031" width="9.875" style="27" customWidth="1"/>
    <col min="12032" max="12032" width="3.125" style="27" customWidth="1"/>
    <col min="12033" max="12033" width="8.375" style="27" customWidth="1"/>
    <col min="12034" max="12034" width="3.125" style="27" customWidth="1"/>
    <col min="12035" max="12035" width="9.875" style="27" customWidth="1"/>
    <col min="12036" max="12036" width="3.125" style="27" customWidth="1"/>
    <col min="12037" max="12037" width="9.875" style="27" customWidth="1"/>
    <col min="12038" max="12038" width="3.125" style="27" customWidth="1"/>
    <col min="12039" max="12039" width="9.875" style="27" customWidth="1"/>
    <col min="12040" max="12040" width="3.125" style="27" customWidth="1"/>
    <col min="12041" max="12041" width="9.875" style="27" customWidth="1"/>
    <col min="12042" max="12042" width="3.125" style="27" customWidth="1"/>
    <col min="12043" max="12043" width="9.875" style="27" customWidth="1"/>
    <col min="12044" max="12044" width="3.125" style="27" customWidth="1"/>
    <col min="12045" max="12045" width="9.875" style="27" customWidth="1"/>
    <col min="12046" max="12280" width="9" style="27"/>
    <col min="12281" max="12281" width="6.625" style="27" customWidth="1"/>
    <col min="12282" max="12283" width="9.625" style="27" customWidth="1"/>
    <col min="12284" max="12285" width="31" style="27" customWidth="1"/>
    <col min="12286" max="12286" width="3.125" style="27" customWidth="1"/>
    <col min="12287" max="12287" width="9.875" style="27" customWidth="1"/>
    <col min="12288" max="12288" width="3.125" style="27" customWidth="1"/>
    <col min="12289" max="12289" width="8.375" style="27" customWidth="1"/>
    <col min="12290" max="12290" width="3.125" style="27" customWidth="1"/>
    <col min="12291" max="12291" width="9.875" style="27" customWidth="1"/>
    <col min="12292" max="12292" width="3.125" style="27" customWidth="1"/>
    <col min="12293" max="12293" width="9.875" style="27" customWidth="1"/>
    <col min="12294" max="12294" width="3.125" style="27" customWidth="1"/>
    <col min="12295" max="12295" width="9.875" style="27" customWidth="1"/>
    <col min="12296" max="12296" width="3.125" style="27" customWidth="1"/>
    <col min="12297" max="12297" width="9.875" style="27" customWidth="1"/>
    <col min="12298" max="12298" width="3.125" style="27" customWidth="1"/>
    <col min="12299" max="12299" width="9.875" style="27" customWidth="1"/>
    <col min="12300" max="12300" width="3.125" style="27" customWidth="1"/>
    <col min="12301" max="12301" width="9.875" style="27" customWidth="1"/>
    <col min="12302" max="12536" width="9" style="27"/>
    <col min="12537" max="12537" width="6.625" style="27" customWidth="1"/>
    <col min="12538" max="12539" width="9.625" style="27" customWidth="1"/>
    <col min="12540" max="12541" width="31" style="27" customWidth="1"/>
    <col min="12542" max="12542" width="3.125" style="27" customWidth="1"/>
    <col min="12543" max="12543" width="9.875" style="27" customWidth="1"/>
    <col min="12544" max="12544" width="3.125" style="27" customWidth="1"/>
    <col min="12545" max="12545" width="8.375" style="27" customWidth="1"/>
    <col min="12546" max="12546" width="3.125" style="27" customWidth="1"/>
    <col min="12547" max="12547" width="9.875" style="27" customWidth="1"/>
    <col min="12548" max="12548" width="3.125" style="27" customWidth="1"/>
    <col min="12549" max="12549" width="9.875" style="27" customWidth="1"/>
    <col min="12550" max="12550" width="3.125" style="27" customWidth="1"/>
    <col min="12551" max="12551" width="9.875" style="27" customWidth="1"/>
    <col min="12552" max="12552" width="3.125" style="27" customWidth="1"/>
    <col min="12553" max="12553" width="9.875" style="27" customWidth="1"/>
    <col min="12554" max="12554" width="3.125" style="27" customWidth="1"/>
    <col min="12555" max="12555" width="9.875" style="27" customWidth="1"/>
    <col min="12556" max="12556" width="3.125" style="27" customWidth="1"/>
    <col min="12557" max="12557" width="9.875" style="27" customWidth="1"/>
    <col min="12558" max="12792" width="9" style="27"/>
    <col min="12793" max="12793" width="6.625" style="27" customWidth="1"/>
    <col min="12794" max="12795" width="9.625" style="27" customWidth="1"/>
    <col min="12796" max="12797" width="31" style="27" customWidth="1"/>
    <col min="12798" max="12798" width="3.125" style="27" customWidth="1"/>
    <col min="12799" max="12799" width="9.875" style="27" customWidth="1"/>
    <col min="12800" max="12800" width="3.125" style="27" customWidth="1"/>
    <col min="12801" max="12801" width="8.375" style="27" customWidth="1"/>
    <col min="12802" max="12802" width="3.125" style="27" customWidth="1"/>
    <col min="12803" max="12803" width="9.875" style="27" customWidth="1"/>
    <col min="12804" max="12804" width="3.125" style="27" customWidth="1"/>
    <col min="12805" max="12805" width="9.875" style="27" customWidth="1"/>
    <col min="12806" max="12806" width="3.125" style="27" customWidth="1"/>
    <col min="12807" max="12807" width="9.875" style="27" customWidth="1"/>
    <col min="12808" max="12808" width="3.125" style="27" customWidth="1"/>
    <col min="12809" max="12809" width="9.875" style="27" customWidth="1"/>
    <col min="12810" max="12810" width="3.125" style="27" customWidth="1"/>
    <col min="12811" max="12811" width="9.875" style="27" customWidth="1"/>
    <col min="12812" max="12812" width="3.125" style="27" customWidth="1"/>
    <col min="12813" max="12813" width="9.875" style="27" customWidth="1"/>
    <col min="12814" max="13048" width="9" style="27"/>
    <col min="13049" max="13049" width="6.625" style="27" customWidth="1"/>
    <col min="13050" max="13051" width="9.625" style="27" customWidth="1"/>
    <col min="13052" max="13053" width="31" style="27" customWidth="1"/>
    <col min="13054" max="13054" width="3.125" style="27" customWidth="1"/>
    <col min="13055" max="13055" width="9.875" style="27" customWidth="1"/>
    <col min="13056" max="13056" width="3.125" style="27" customWidth="1"/>
    <col min="13057" max="13057" width="8.375" style="27" customWidth="1"/>
    <col min="13058" max="13058" width="3.125" style="27" customWidth="1"/>
    <col min="13059" max="13059" width="9.875" style="27" customWidth="1"/>
    <col min="13060" max="13060" width="3.125" style="27" customWidth="1"/>
    <col min="13061" max="13061" width="9.875" style="27" customWidth="1"/>
    <col min="13062" max="13062" width="3.125" style="27" customWidth="1"/>
    <col min="13063" max="13063" width="9.875" style="27" customWidth="1"/>
    <col min="13064" max="13064" width="3.125" style="27" customWidth="1"/>
    <col min="13065" max="13065" width="9.875" style="27" customWidth="1"/>
    <col min="13066" max="13066" width="3.125" style="27" customWidth="1"/>
    <col min="13067" max="13067" width="9.875" style="27" customWidth="1"/>
    <col min="13068" max="13068" width="3.125" style="27" customWidth="1"/>
    <col min="13069" max="13069" width="9.875" style="27" customWidth="1"/>
    <col min="13070" max="13304" width="9" style="27"/>
    <col min="13305" max="13305" width="6.625" style="27" customWidth="1"/>
    <col min="13306" max="13307" width="9.625" style="27" customWidth="1"/>
    <col min="13308" max="13309" width="31" style="27" customWidth="1"/>
    <col min="13310" max="13310" width="3.125" style="27" customWidth="1"/>
    <col min="13311" max="13311" width="9.875" style="27" customWidth="1"/>
    <col min="13312" max="13312" width="3.125" style="27" customWidth="1"/>
    <col min="13313" max="13313" width="8.375" style="27" customWidth="1"/>
    <col min="13314" max="13314" width="3.125" style="27" customWidth="1"/>
    <col min="13315" max="13315" width="9.875" style="27" customWidth="1"/>
    <col min="13316" max="13316" width="3.125" style="27" customWidth="1"/>
    <col min="13317" max="13317" width="9.875" style="27" customWidth="1"/>
    <col min="13318" max="13318" width="3.125" style="27" customWidth="1"/>
    <col min="13319" max="13319" width="9.875" style="27" customWidth="1"/>
    <col min="13320" max="13320" width="3.125" style="27" customWidth="1"/>
    <col min="13321" max="13321" width="9.875" style="27" customWidth="1"/>
    <col min="13322" max="13322" width="3.125" style="27" customWidth="1"/>
    <col min="13323" max="13323" width="9.875" style="27" customWidth="1"/>
    <col min="13324" max="13324" width="3.125" style="27" customWidth="1"/>
    <col min="13325" max="13325" width="9.875" style="27" customWidth="1"/>
    <col min="13326" max="13560" width="9" style="27"/>
    <col min="13561" max="13561" width="6.625" style="27" customWidth="1"/>
    <col min="13562" max="13563" width="9.625" style="27" customWidth="1"/>
    <col min="13564" max="13565" width="31" style="27" customWidth="1"/>
    <col min="13566" max="13566" width="3.125" style="27" customWidth="1"/>
    <col min="13567" max="13567" width="9.875" style="27" customWidth="1"/>
    <col min="13568" max="13568" width="3.125" style="27" customWidth="1"/>
    <col min="13569" max="13569" width="8.375" style="27" customWidth="1"/>
    <col min="13570" max="13570" width="3.125" style="27" customWidth="1"/>
    <col min="13571" max="13571" width="9.875" style="27" customWidth="1"/>
    <col min="13572" max="13572" width="3.125" style="27" customWidth="1"/>
    <col min="13573" max="13573" width="9.875" style="27" customWidth="1"/>
    <col min="13574" max="13574" width="3.125" style="27" customWidth="1"/>
    <col min="13575" max="13575" width="9.875" style="27" customWidth="1"/>
    <col min="13576" max="13576" width="3.125" style="27" customWidth="1"/>
    <col min="13577" max="13577" width="9.875" style="27" customWidth="1"/>
    <col min="13578" max="13578" width="3.125" style="27" customWidth="1"/>
    <col min="13579" max="13579" width="9.875" style="27" customWidth="1"/>
    <col min="13580" max="13580" width="3.125" style="27" customWidth="1"/>
    <col min="13581" max="13581" width="9.875" style="27" customWidth="1"/>
    <col min="13582" max="13816" width="9" style="27"/>
    <col min="13817" max="13817" width="6.625" style="27" customWidth="1"/>
    <col min="13818" max="13819" width="9.625" style="27" customWidth="1"/>
    <col min="13820" max="13821" width="31" style="27" customWidth="1"/>
    <col min="13822" max="13822" width="3.125" style="27" customWidth="1"/>
    <col min="13823" max="13823" width="9.875" style="27" customWidth="1"/>
    <col min="13824" max="13824" width="3.125" style="27" customWidth="1"/>
    <col min="13825" max="13825" width="8.375" style="27" customWidth="1"/>
    <col min="13826" max="13826" width="3.125" style="27" customWidth="1"/>
    <col min="13827" max="13827" width="9.875" style="27" customWidth="1"/>
    <col min="13828" max="13828" width="3.125" style="27" customWidth="1"/>
    <col min="13829" max="13829" width="9.875" style="27" customWidth="1"/>
    <col min="13830" max="13830" width="3.125" style="27" customWidth="1"/>
    <col min="13831" max="13831" width="9.875" style="27" customWidth="1"/>
    <col min="13832" max="13832" width="3.125" style="27" customWidth="1"/>
    <col min="13833" max="13833" width="9.875" style="27" customWidth="1"/>
    <col min="13834" max="13834" width="3.125" style="27" customWidth="1"/>
    <col min="13835" max="13835" width="9.875" style="27" customWidth="1"/>
    <col min="13836" max="13836" width="3.125" style="27" customWidth="1"/>
    <col min="13837" max="13837" width="9.875" style="27" customWidth="1"/>
    <col min="13838" max="14072" width="9" style="27"/>
    <col min="14073" max="14073" width="6.625" style="27" customWidth="1"/>
    <col min="14074" max="14075" width="9.625" style="27" customWidth="1"/>
    <col min="14076" max="14077" width="31" style="27" customWidth="1"/>
    <col min="14078" max="14078" width="3.125" style="27" customWidth="1"/>
    <col min="14079" max="14079" width="9.875" style="27" customWidth="1"/>
    <col min="14080" max="14080" width="3.125" style="27" customWidth="1"/>
    <col min="14081" max="14081" width="8.375" style="27" customWidth="1"/>
    <col min="14082" max="14082" width="3.125" style="27" customWidth="1"/>
    <col min="14083" max="14083" width="9.875" style="27" customWidth="1"/>
    <col min="14084" max="14084" width="3.125" style="27" customWidth="1"/>
    <col min="14085" max="14085" width="9.875" style="27" customWidth="1"/>
    <col min="14086" max="14086" width="3.125" style="27" customWidth="1"/>
    <col min="14087" max="14087" width="9.875" style="27" customWidth="1"/>
    <col min="14088" max="14088" width="3.125" style="27" customWidth="1"/>
    <col min="14089" max="14089" width="9.875" style="27" customWidth="1"/>
    <col min="14090" max="14090" width="3.125" style="27" customWidth="1"/>
    <col min="14091" max="14091" width="9.875" style="27" customWidth="1"/>
    <col min="14092" max="14092" width="3.125" style="27" customWidth="1"/>
    <col min="14093" max="14093" width="9.875" style="27" customWidth="1"/>
    <col min="14094" max="14328" width="9" style="27"/>
    <col min="14329" max="14329" width="6.625" style="27" customWidth="1"/>
    <col min="14330" max="14331" width="9.625" style="27" customWidth="1"/>
    <col min="14332" max="14333" width="31" style="27" customWidth="1"/>
    <col min="14334" max="14334" width="3.125" style="27" customWidth="1"/>
    <col min="14335" max="14335" width="9.875" style="27" customWidth="1"/>
    <col min="14336" max="14336" width="3.125" style="27" customWidth="1"/>
    <col min="14337" max="14337" width="8.375" style="27" customWidth="1"/>
    <col min="14338" max="14338" width="3.125" style="27" customWidth="1"/>
    <col min="14339" max="14339" width="9.875" style="27" customWidth="1"/>
    <col min="14340" max="14340" width="3.125" style="27" customWidth="1"/>
    <col min="14341" max="14341" width="9.875" style="27" customWidth="1"/>
    <col min="14342" max="14342" width="3.125" style="27" customWidth="1"/>
    <col min="14343" max="14343" width="9.875" style="27" customWidth="1"/>
    <col min="14344" max="14344" width="3.125" style="27" customWidth="1"/>
    <col min="14345" max="14345" width="9.875" style="27" customWidth="1"/>
    <col min="14346" max="14346" width="3.125" style="27" customWidth="1"/>
    <col min="14347" max="14347" width="9.875" style="27" customWidth="1"/>
    <col min="14348" max="14348" width="3.125" style="27" customWidth="1"/>
    <col min="14349" max="14349" width="9.875" style="27" customWidth="1"/>
    <col min="14350" max="14584" width="9" style="27"/>
    <col min="14585" max="14585" width="6.625" style="27" customWidth="1"/>
    <col min="14586" max="14587" width="9.625" style="27" customWidth="1"/>
    <col min="14588" max="14589" width="31" style="27" customWidth="1"/>
    <col min="14590" max="14590" width="3.125" style="27" customWidth="1"/>
    <col min="14591" max="14591" width="9.875" style="27" customWidth="1"/>
    <col min="14592" max="14592" width="3.125" style="27" customWidth="1"/>
    <col min="14593" max="14593" width="8.375" style="27" customWidth="1"/>
    <col min="14594" max="14594" width="3.125" style="27" customWidth="1"/>
    <col min="14595" max="14595" width="9.875" style="27" customWidth="1"/>
    <col min="14596" max="14596" width="3.125" style="27" customWidth="1"/>
    <col min="14597" max="14597" width="9.875" style="27" customWidth="1"/>
    <col min="14598" max="14598" width="3.125" style="27" customWidth="1"/>
    <col min="14599" max="14599" width="9.875" style="27" customWidth="1"/>
    <col min="14600" max="14600" width="3.125" style="27" customWidth="1"/>
    <col min="14601" max="14601" width="9.875" style="27" customWidth="1"/>
    <col min="14602" max="14602" width="3.125" style="27" customWidth="1"/>
    <col min="14603" max="14603" width="9.875" style="27" customWidth="1"/>
    <col min="14604" max="14604" width="3.125" style="27" customWidth="1"/>
    <col min="14605" max="14605" width="9.875" style="27" customWidth="1"/>
    <col min="14606" max="14840" width="9" style="27"/>
    <col min="14841" max="14841" width="6.625" style="27" customWidth="1"/>
    <col min="14842" max="14843" width="9.625" style="27" customWidth="1"/>
    <col min="14844" max="14845" width="31" style="27" customWidth="1"/>
    <col min="14846" max="14846" width="3.125" style="27" customWidth="1"/>
    <col min="14847" max="14847" width="9.875" style="27" customWidth="1"/>
    <col min="14848" max="14848" width="3.125" style="27" customWidth="1"/>
    <col min="14849" max="14849" width="8.375" style="27" customWidth="1"/>
    <col min="14850" max="14850" width="3.125" style="27" customWidth="1"/>
    <col min="14851" max="14851" width="9.875" style="27" customWidth="1"/>
    <col min="14852" max="14852" width="3.125" style="27" customWidth="1"/>
    <col min="14853" max="14853" width="9.875" style="27" customWidth="1"/>
    <col min="14854" max="14854" width="3.125" style="27" customWidth="1"/>
    <col min="14855" max="14855" width="9.875" style="27" customWidth="1"/>
    <col min="14856" max="14856" width="3.125" style="27" customWidth="1"/>
    <col min="14857" max="14857" width="9.875" style="27" customWidth="1"/>
    <col min="14858" max="14858" width="3.125" style="27" customWidth="1"/>
    <col min="14859" max="14859" width="9.875" style="27" customWidth="1"/>
    <col min="14860" max="14860" width="3.125" style="27" customWidth="1"/>
    <col min="14861" max="14861" width="9.875" style="27" customWidth="1"/>
    <col min="14862" max="15096" width="9" style="27"/>
    <col min="15097" max="15097" width="6.625" style="27" customWidth="1"/>
    <col min="15098" max="15099" width="9.625" style="27" customWidth="1"/>
    <col min="15100" max="15101" width="31" style="27" customWidth="1"/>
    <col min="15102" max="15102" width="3.125" style="27" customWidth="1"/>
    <col min="15103" max="15103" width="9.875" style="27" customWidth="1"/>
    <col min="15104" max="15104" width="3.125" style="27" customWidth="1"/>
    <col min="15105" max="15105" width="8.375" style="27" customWidth="1"/>
    <col min="15106" max="15106" width="3.125" style="27" customWidth="1"/>
    <col min="15107" max="15107" width="9.875" style="27" customWidth="1"/>
    <col min="15108" max="15108" width="3.125" style="27" customWidth="1"/>
    <col min="15109" max="15109" width="9.875" style="27" customWidth="1"/>
    <col min="15110" max="15110" width="3.125" style="27" customWidth="1"/>
    <col min="15111" max="15111" width="9.875" style="27" customWidth="1"/>
    <col min="15112" max="15112" width="3.125" style="27" customWidth="1"/>
    <col min="15113" max="15113" width="9.875" style="27" customWidth="1"/>
    <col min="15114" max="15114" width="3.125" style="27" customWidth="1"/>
    <col min="15115" max="15115" width="9.875" style="27" customWidth="1"/>
    <col min="15116" max="15116" width="3.125" style="27" customWidth="1"/>
    <col min="15117" max="15117" width="9.875" style="27" customWidth="1"/>
    <col min="15118" max="15352" width="9" style="27"/>
    <col min="15353" max="15353" width="6.625" style="27" customWidth="1"/>
    <col min="15354" max="15355" width="9.625" style="27" customWidth="1"/>
    <col min="15356" max="15357" width="31" style="27" customWidth="1"/>
    <col min="15358" max="15358" width="3.125" style="27" customWidth="1"/>
    <col min="15359" max="15359" width="9.875" style="27" customWidth="1"/>
    <col min="15360" max="15360" width="3.125" style="27" customWidth="1"/>
    <col min="15361" max="15361" width="8.375" style="27" customWidth="1"/>
    <col min="15362" max="15362" width="3.125" style="27" customWidth="1"/>
    <col min="15363" max="15363" width="9.875" style="27" customWidth="1"/>
    <col min="15364" max="15364" width="3.125" style="27" customWidth="1"/>
    <col min="15365" max="15365" width="9.875" style="27" customWidth="1"/>
    <col min="15366" max="15366" width="3.125" style="27" customWidth="1"/>
    <col min="15367" max="15367" width="9.875" style="27" customWidth="1"/>
    <col min="15368" max="15368" width="3.125" style="27" customWidth="1"/>
    <col min="15369" max="15369" width="9.875" style="27" customWidth="1"/>
    <col min="15370" max="15370" width="3.125" style="27" customWidth="1"/>
    <col min="15371" max="15371" width="9.875" style="27" customWidth="1"/>
    <col min="15372" max="15372" width="3.125" style="27" customWidth="1"/>
    <col min="15373" max="15373" width="9.875" style="27" customWidth="1"/>
    <col min="15374" max="15608" width="9" style="27"/>
    <col min="15609" max="15609" width="6.625" style="27" customWidth="1"/>
    <col min="15610" max="15611" width="9.625" style="27" customWidth="1"/>
    <col min="15612" max="15613" width="31" style="27" customWidth="1"/>
    <col min="15614" max="15614" width="3.125" style="27" customWidth="1"/>
    <col min="15615" max="15615" width="9.875" style="27" customWidth="1"/>
    <col min="15616" max="15616" width="3.125" style="27" customWidth="1"/>
    <col min="15617" max="15617" width="8.375" style="27" customWidth="1"/>
    <col min="15618" max="15618" width="3.125" style="27" customWidth="1"/>
    <col min="15619" max="15619" width="9.875" style="27" customWidth="1"/>
    <col min="15620" max="15620" width="3.125" style="27" customWidth="1"/>
    <col min="15621" max="15621" width="9.875" style="27" customWidth="1"/>
    <col min="15622" max="15622" width="3.125" style="27" customWidth="1"/>
    <col min="15623" max="15623" width="9.875" style="27" customWidth="1"/>
    <col min="15624" max="15624" width="3.125" style="27" customWidth="1"/>
    <col min="15625" max="15625" width="9.875" style="27" customWidth="1"/>
    <col min="15626" max="15626" width="3.125" style="27" customWidth="1"/>
    <col min="15627" max="15627" width="9.875" style="27" customWidth="1"/>
    <col min="15628" max="15628" width="3.125" style="27" customWidth="1"/>
    <col min="15629" max="15629" width="9.875" style="27" customWidth="1"/>
    <col min="15630" max="15864" width="9" style="27"/>
    <col min="15865" max="15865" width="6.625" style="27" customWidth="1"/>
    <col min="15866" max="15867" width="9.625" style="27" customWidth="1"/>
    <col min="15868" max="15869" width="31" style="27" customWidth="1"/>
    <col min="15870" max="15870" width="3.125" style="27" customWidth="1"/>
    <col min="15871" max="15871" width="9.875" style="27" customWidth="1"/>
    <col min="15872" max="15872" width="3.125" style="27" customWidth="1"/>
    <col min="15873" max="15873" width="8.375" style="27" customWidth="1"/>
    <col min="15874" max="15874" width="3.125" style="27" customWidth="1"/>
    <col min="15875" max="15875" width="9.875" style="27" customWidth="1"/>
    <col min="15876" max="15876" width="3.125" style="27" customWidth="1"/>
    <col min="15877" max="15877" width="9.875" style="27" customWidth="1"/>
    <col min="15878" max="15878" width="3.125" style="27" customWidth="1"/>
    <col min="15879" max="15879" width="9.875" style="27" customWidth="1"/>
    <col min="15880" max="15880" width="3.125" style="27" customWidth="1"/>
    <col min="15881" max="15881" width="9.875" style="27" customWidth="1"/>
    <col min="15882" max="15882" width="3.125" style="27" customWidth="1"/>
    <col min="15883" max="15883" width="9.875" style="27" customWidth="1"/>
    <col min="15884" max="15884" width="3.125" style="27" customWidth="1"/>
    <col min="15885" max="15885" width="9.875" style="27" customWidth="1"/>
    <col min="15886" max="16120" width="9" style="27"/>
    <col min="16121" max="16121" width="6.625" style="27" customWidth="1"/>
    <col min="16122" max="16123" width="9.625" style="27" customWidth="1"/>
    <col min="16124" max="16125" width="31" style="27" customWidth="1"/>
    <col min="16126" max="16126" width="3.125" style="27" customWidth="1"/>
    <col min="16127" max="16127" width="9.875" style="27" customWidth="1"/>
    <col min="16128" max="16128" width="3.125" style="27" customWidth="1"/>
    <col min="16129" max="16129" width="8.375" style="27" customWidth="1"/>
    <col min="16130" max="16130" width="3.125" style="27" customWidth="1"/>
    <col min="16131" max="16131" width="9.875" style="27" customWidth="1"/>
    <col min="16132" max="16132" width="3.125" style="27" customWidth="1"/>
    <col min="16133" max="16133" width="9.875" style="27" customWidth="1"/>
    <col min="16134" max="16134" width="3.125" style="27" customWidth="1"/>
    <col min="16135" max="16135" width="9.875" style="27" customWidth="1"/>
    <col min="16136" max="16136" width="3.125" style="27" customWidth="1"/>
    <col min="16137" max="16137" width="9.875" style="27" customWidth="1"/>
    <col min="16138" max="16138" width="3.125" style="27" customWidth="1"/>
    <col min="16139" max="16139" width="9.875" style="27" customWidth="1"/>
    <col min="16140" max="16140" width="3.125" style="27" customWidth="1"/>
    <col min="16141" max="16141" width="9.875" style="27" customWidth="1"/>
    <col min="16142" max="16384" width="9" style="27"/>
  </cols>
  <sheetData>
    <row r="1" spans="1:13" s="58" customFormat="1">
      <c r="A1" s="1802" t="s">
        <v>546</v>
      </c>
      <c r="B1" s="1803"/>
      <c r="C1" s="1804"/>
      <c r="D1" s="76" t="s">
        <v>103</v>
      </c>
      <c r="E1" s="77" t="s">
        <v>104</v>
      </c>
      <c r="F1" s="1811" t="s">
        <v>105</v>
      </c>
      <c r="G1" s="1812"/>
      <c r="H1" s="76" t="s">
        <v>106</v>
      </c>
      <c r="I1" s="76" t="s">
        <v>107</v>
      </c>
    </row>
    <row r="2" spans="1:13" s="58" customFormat="1" ht="4.5" customHeight="1">
      <c r="A2" s="1805"/>
      <c r="B2" s="1806"/>
      <c r="C2" s="1807"/>
      <c r="D2" s="1813" t="s">
        <v>1067</v>
      </c>
      <c r="E2" s="1802" t="str">
        <f>ヘッダ!I4</f>
        <v>在庫調査指示作成</v>
      </c>
      <c r="F2" s="1818" t="str">
        <f>ヘッダ!AS4</f>
        <v>KGL050101</v>
      </c>
      <c r="G2" s="1799"/>
      <c r="H2" s="1819"/>
      <c r="I2" s="1799"/>
    </row>
    <row r="3" spans="1:13" s="58" customFormat="1">
      <c r="A3" s="1805"/>
      <c r="B3" s="1806"/>
      <c r="C3" s="1807"/>
      <c r="D3" s="1814"/>
      <c r="E3" s="1816"/>
      <c r="F3" s="1816"/>
      <c r="G3" s="1800"/>
      <c r="H3" s="1820"/>
      <c r="I3" s="1800"/>
    </row>
    <row r="4" spans="1:13" s="58" customFormat="1" ht="15.75" customHeight="1">
      <c r="A4" s="1808"/>
      <c r="B4" s="1809"/>
      <c r="C4" s="1810"/>
      <c r="D4" s="1815"/>
      <c r="E4" s="1817"/>
      <c r="F4" s="1817"/>
      <c r="G4" s="1801"/>
      <c r="H4" s="1821"/>
      <c r="I4" s="1801"/>
    </row>
    <row r="5" spans="1:13" ht="6.75" customHeight="1">
      <c r="A5" s="78"/>
      <c r="B5" s="78"/>
      <c r="C5" s="78"/>
      <c r="D5" s="78"/>
      <c r="E5" s="78"/>
      <c r="F5" s="79"/>
      <c r="G5" s="79"/>
      <c r="H5" s="79"/>
      <c r="I5" s="79"/>
      <c r="J5" s="79"/>
      <c r="K5" s="79"/>
      <c r="L5" s="79"/>
      <c r="M5" s="79"/>
    </row>
    <row r="6" spans="1:13">
      <c r="A6" s="80" t="s">
        <v>108</v>
      </c>
      <c r="B6" s="81" t="s">
        <v>109</v>
      </c>
      <c r="C6" s="81" t="s">
        <v>110</v>
      </c>
      <c r="D6" s="81" t="s">
        <v>111</v>
      </c>
      <c r="E6" s="81" t="s">
        <v>112</v>
      </c>
      <c r="F6" s="82" t="s">
        <v>113</v>
      </c>
      <c r="G6" s="82" t="s">
        <v>114</v>
      </c>
      <c r="H6" s="82" t="s">
        <v>115</v>
      </c>
      <c r="I6" s="82" t="s">
        <v>116</v>
      </c>
      <c r="J6" s="82" t="s">
        <v>117</v>
      </c>
      <c r="K6" s="82" t="s">
        <v>118</v>
      </c>
      <c r="L6" s="83" t="s">
        <v>119</v>
      </c>
      <c r="M6" s="83" t="s">
        <v>120</v>
      </c>
    </row>
    <row r="7" spans="1:13" ht="50.25" customHeight="1">
      <c r="A7" s="84">
        <v>1</v>
      </c>
      <c r="B7" s="85"/>
      <c r="C7" s="85"/>
      <c r="D7" s="86"/>
      <c r="E7" s="86"/>
      <c r="F7" s="87"/>
      <c r="G7" s="87"/>
      <c r="H7" s="87"/>
      <c r="I7" s="88"/>
      <c r="J7" s="89"/>
      <c r="K7" s="89"/>
      <c r="L7" s="493"/>
      <c r="M7" s="89"/>
    </row>
    <row r="8" spans="1:13" ht="25.5" customHeight="1">
      <c r="A8" s="84"/>
      <c r="B8" s="85"/>
      <c r="C8" s="85"/>
      <c r="D8" s="86"/>
      <c r="E8" s="86"/>
      <c r="F8" s="87"/>
      <c r="G8" s="87"/>
      <c r="H8" s="87"/>
      <c r="I8" s="88"/>
      <c r="J8" s="89"/>
      <c r="K8" s="89"/>
      <c r="L8" s="493"/>
      <c r="M8" s="89"/>
    </row>
    <row r="9" spans="1:13" ht="25.5" customHeight="1">
      <c r="A9" s="84"/>
      <c r="B9" s="85"/>
      <c r="C9" s="85"/>
      <c r="D9" s="86"/>
      <c r="E9" s="86"/>
      <c r="F9" s="87"/>
      <c r="G9" s="87"/>
      <c r="H9" s="87"/>
      <c r="I9" s="88"/>
      <c r="J9" s="89"/>
      <c r="K9" s="89"/>
      <c r="L9" s="493"/>
      <c r="M9" s="89"/>
    </row>
    <row r="10" spans="1:13" ht="25.5" customHeight="1">
      <c r="A10" s="84"/>
      <c r="B10" s="85"/>
      <c r="C10" s="85"/>
      <c r="D10" s="86"/>
      <c r="E10" s="86"/>
      <c r="F10" s="87"/>
      <c r="G10" s="87"/>
      <c r="H10" s="87"/>
      <c r="I10" s="88"/>
      <c r="J10" s="89"/>
      <c r="K10" s="89"/>
      <c r="L10" s="493"/>
      <c r="M10" s="89"/>
    </row>
    <row r="11" spans="1:13" ht="25.5" customHeight="1">
      <c r="A11" s="84"/>
      <c r="B11" s="85"/>
      <c r="C11" s="85"/>
      <c r="D11" s="86"/>
      <c r="E11" s="86"/>
      <c r="F11" s="87"/>
      <c r="G11" s="87"/>
      <c r="H11" s="87"/>
      <c r="I11" s="88"/>
      <c r="J11" s="89"/>
      <c r="K11" s="89"/>
      <c r="L11" s="493"/>
      <c r="M11" s="89"/>
    </row>
    <row r="12" spans="1:13" ht="25.5" customHeight="1">
      <c r="A12" s="84"/>
      <c r="B12" s="85"/>
      <c r="C12" s="85"/>
      <c r="D12" s="86"/>
      <c r="E12" s="86"/>
      <c r="F12" s="87"/>
      <c r="G12" s="87"/>
      <c r="H12" s="87"/>
      <c r="I12" s="88"/>
      <c r="J12" s="89"/>
      <c r="K12" s="89"/>
      <c r="L12" s="493"/>
      <c r="M12" s="89"/>
    </row>
    <row r="13" spans="1:13" ht="25.5" customHeight="1">
      <c r="A13" s="84"/>
      <c r="B13" s="85"/>
      <c r="C13" s="85"/>
      <c r="D13" s="86"/>
      <c r="E13" s="86"/>
      <c r="F13" s="87"/>
      <c r="G13" s="87"/>
      <c r="H13" s="87"/>
      <c r="I13" s="88"/>
      <c r="J13" s="89"/>
      <c r="K13" s="89"/>
      <c r="L13" s="493"/>
      <c r="M13" s="89"/>
    </row>
    <row r="14" spans="1:13" ht="25.5" customHeight="1">
      <c r="A14" s="84"/>
      <c r="B14" s="85"/>
      <c r="C14" s="85"/>
      <c r="D14" s="86"/>
      <c r="E14" s="86"/>
      <c r="F14" s="87"/>
      <c r="G14" s="87"/>
      <c r="H14" s="87"/>
      <c r="I14" s="88"/>
      <c r="J14" s="89"/>
      <c r="K14" s="89"/>
      <c r="L14" s="493"/>
      <c r="M14" s="89"/>
    </row>
    <row r="15" spans="1:13" ht="25.5" customHeight="1">
      <c r="A15" s="84"/>
      <c r="B15" s="85"/>
      <c r="C15" s="85"/>
      <c r="D15" s="86"/>
      <c r="E15" s="86"/>
      <c r="F15" s="87"/>
      <c r="G15" s="87"/>
      <c r="H15" s="87"/>
      <c r="I15" s="88"/>
      <c r="J15" s="89"/>
      <c r="K15" s="89"/>
      <c r="L15" s="493"/>
      <c r="M15" s="89"/>
    </row>
    <row r="16" spans="1:13" ht="25.5" customHeight="1">
      <c r="A16" s="84"/>
      <c r="B16" s="85"/>
      <c r="C16" s="85"/>
      <c r="D16" s="86"/>
      <c r="E16" s="86"/>
      <c r="F16" s="87"/>
      <c r="G16" s="87"/>
      <c r="H16" s="87"/>
      <c r="I16" s="88"/>
      <c r="J16" s="89"/>
      <c r="K16" s="89"/>
      <c r="L16" s="493"/>
      <c r="M16" s="89"/>
    </row>
    <row r="17" spans="1:13" ht="25.5" customHeight="1">
      <c r="A17" s="84"/>
      <c r="B17" s="85"/>
      <c r="C17" s="85"/>
      <c r="D17" s="86"/>
      <c r="E17" s="86"/>
      <c r="F17" s="87"/>
      <c r="G17" s="87"/>
      <c r="H17" s="87"/>
      <c r="I17" s="88"/>
      <c r="J17" s="89"/>
      <c r="K17" s="89"/>
      <c r="L17" s="493"/>
      <c r="M17" s="89"/>
    </row>
    <row r="18" spans="1:13" ht="25.5" customHeight="1">
      <c r="A18" s="84"/>
      <c r="B18" s="85"/>
      <c r="C18" s="85"/>
      <c r="D18" s="86"/>
      <c r="E18" s="86"/>
      <c r="F18" s="87"/>
      <c r="G18" s="87"/>
      <c r="H18" s="87"/>
      <c r="I18" s="88"/>
      <c r="J18" s="89"/>
      <c r="K18" s="89"/>
      <c r="L18" s="493"/>
      <c r="M18" s="89"/>
    </row>
    <row r="19" spans="1:13" ht="25.5" customHeight="1">
      <c r="A19" s="84"/>
      <c r="B19" s="85"/>
      <c r="C19" s="85"/>
      <c r="D19" s="86"/>
      <c r="E19" s="86"/>
      <c r="F19" s="87"/>
      <c r="G19" s="87"/>
      <c r="H19" s="87"/>
      <c r="I19" s="88"/>
      <c r="J19" s="89"/>
      <c r="K19" s="89"/>
      <c r="L19" s="493"/>
      <c r="M19" s="89"/>
    </row>
    <row r="20" spans="1:13" ht="25.5" customHeight="1">
      <c r="A20" s="84"/>
      <c r="B20" s="85"/>
      <c r="C20" s="85"/>
      <c r="D20" s="86"/>
      <c r="E20" s="86"/>
      <c r="F20" s="87"/>
      <c r="G20" s="87"/>
      <c r="H20" s="87"/>
      <c r="I20" s="88"/>
      <c r="J20" s="89"/>
      <c r="K20" s="89"/>
      <c r="L20" s="493"/>
      <c r="M20" s="89"/>
    </row>
    <row r="21" spans="1:13" ht="25.5" customHeight="1">
      <c r="A21" s="84"/>
      <c r="B21" s="85"/>
      <c r="C21" s="85"/>
      <c r="D21" s="86"/>
      <c r="E21" s="86"/>
      <c r="F21" s="87"/>
      <c r="G21" s="87"/>
      <c r="H21" s="87"/>
      <c r="I21" s="88"/>
      <c r="J21" s="89"/>
      <c r="K21" s="89"/>
      <c r="L21" s="493"/>
      <c r="M21" s="89"/>
    </row>
    <row r="22" spans="1:13" ht="25.5" customHeight="1">
      <c r="A22" s="84"/>
      <c r="B22" s="85"/>
      <c r="C22" s="85"/>
      <c r="D22" s="86"/>
      <c r="E22" s="86"/>
      <c r="F22" s="87"/>
      <c r="G22" s="87"/>
      <c r="H22" s="87"/>
      <c r="I22" s="88"/>
      <c r="J22" s="89"/>
      <c r="K22" s="89"/>
      <c r="L22" s="493"/>
      <c r="M22" s="89"/>
    </row>
    <row r="23" spans="1:13" ht="25.5" customHeight="1">
      <c r="A23" s="84"/>
      <c r="B23" s="85"/>
      <c r="C23" s="85"/>
      <c r="D23" s="86"/>
      <c r="E23" s="86"/>
      <c r="F23" s="87"/>
      <c r="G23" s="87"/>
      <c r="H23" s="87"/>
      <c r="I23" s="88"/>
      <c r="J23" s="89"/>
      <c r="K23" s="89"/>
      <c r="L23" s="493"/>
      <c r="M23" s="89"/>
    </row>
    <row r="24" spans="1:13" ht="25.5" customHeight="1">
      <c r="A24" s="84"/>
      <c r="B24" s="85"/>
      <c r="C24" s="85"/>
      <c r="D24" s="86"/>
      <c r="E24" s="86"/>
      <c r="F24" s="87"/>
      <c r="G24" s="87"/>
      <c r="H24" s="87"/>
      <c r="I24" s="88"/>
      <c r="J24" s="89"/>
      <c r="K24" s="89"/>
      <c r="L24" s="493"/>
      <c r="M24" s="89"/>
    </row>
    <row r="25" spans="1:13" ht="25.5" customHeight="1">
      <c r="A25" s="84"/>
      <c r="B25" s="85"/>
      <c r="C25" s="85"/>
      <c r="D25" s="86"/>
      <c r="E25" s="86"/>
      <c r="F25" s="87"/>
      <c r="G25" s="87"/>
      <c r="H25" s="87"/>
      <c r="I25" s="88"/>
      <c r="J25" s="89"/>
      <c r="K25" s="89"/>
      <c r="L25" s="493"/>
      <c r="M25" s="89"/>
    </row>
    <row r="26" spans="1:13" ht="25.5" customHeight="1">
      <c r="A26" s="84"/>
      <c r="B26" s="85"/>
      <c r="C26" s="85"/>
      <c r="D26" s="86"/>
      <c r="E26" s="86"/>
      <c r="F26" s="87"/>
      <c r="G26" s="87"/>
      <c r="H26" s="87"/>
      <c r="I26" s="88"/>
      <c r="J26" s="89"/>
      <c r="K26" s="89"/>
      <c r="L26" s="493"/>
      <c r="M26" s="89"/>
    </row>
    <row r="27" spans="1:13" ht="25.5" customHeight="1">
      <c r="A27" s="84"/>
      <c r="B27" s="85"/>
      <c r="C27" s="85"/>
      <c r="D27" s="86"/>
      <c r="E27" s="86"/>
      <c r="F27" s="87"/>
      <c r="G27" s="87"/>
      <c r="H27" s="87"/>
      <c r="I27" s="88"/>
      <c r="J27" s="89"/>
      <c r="K27" s="89"/>
      <c r="L27" s="493"/>
      <c r="M27" s="89"/>
    </row>
    <row r="28" spans="1:13" ht="25.5" customHeight="1">
      <c r="A28" s="84"/>
      <c r="B28" s="85"/>
      <c r="C28" s="85"/>
      <c r="D28" s="86"/>
      <c r="E28" s="86"/>
      <c r="F28" s="87"/>
      <c r="G28" s="87"/>
      <c r="H28" s="87"/>
      <c r="I28" s="88"/>
      <c r="J28" s="89"/>
      <c r="K28" s="89"/>
      <c r="L28" s="493"/>
      <c r="M28" s="89"/>
    </row>
    <row r="29" spans="1:13" ht="25.5" customHeight="1">
      <c r="A29" s="84"/>
      <c r="B29" s="85"/>
      <c r="C29" s="85"/>
      <c r="D29" s="86"/>
      <c r="E29" s="86"/>
      <c r="F29" s="87"/>
      <c r="G29" s="87"/>
      <c r="H29" s="87"/>
      <c r="I29" s="88"/>
      <c r="J29" s="89"/>
      <c r="K29" s="89"/>
      <c r="L29" s="493"/>
      <c r="M29" s="89"/>
    </row>
    <row r="30" spans="1:13" ht="25.5" customHeight="1">
      <c r="A30" s="84"/>
      <c r="B30" s="85"/>
      <c r="C30" s="85"/>
      <c r="D30" s="86"/>
      <c r="E30" s="86"/>
      <c r="F30" s="87"/>
      <c r="G30" s="87"/>
      <c r="H30" s="87"/>
      <c r="I30" s="88"/>
      <c r="J30" s="89"/>
      <c r="K30" s="89"/>
      <c r="L30" s="493"/>
      <c r="M30" s="89"/>
    </row>
    <row r="31" spans="1:13" ht="25.5" customHeight="1">
      <c r="A31" s="84"/>
      <c r="B31" s="85"/>
      <c r="C31" s="85"/>
      <c r="D31" s="86"/>
      <c r="E31" s="86"/>
      <c r="F31" s="87"/>
      <c r="G31" s="87"/>
      <c r="H31" s="87"/>
      <c r="I31" s="88"/>
      <c r="J31" s="89"/>
      <c r="K31" s="89"/>
      <c r="L31" s="493"/>
      <c r="M31" s="89"/>
    </row>
    <row r="32" spans="1:13" ht="25.5" customHeight="1">
      <c r="A32" s="84"/>
      <c r="B32" s="85"/>
      <c r="C32" s="85"/>
      <c r="D32" s="86"/>
      <c r="E32" s="86"/>
      <c r="F32" s="87"/>
      <c r="G32" s="87"/>
      <c r="H32" s="87"/>
      <c r="I32" s="88"/>
      <c r="J32" s="89"/>
      <c r="K32" s="89"/>
      <c r="L32" s="493"/>
      <c r="M32" s="89"/>
    </row>
  </sheetData>
  <mergeCells count="7">
    <mergeCell ref="I2:I4"/>
    <mergeCell ref="A1:C4"/>
    <mergeCell ref="F1:G1"/>
    <mergeCell ref="D2:D4"/>
    <mergeCell ref="E2:E4"/>
    <mergeCell ref="F2:G4"/>
    <mergeCell ref="H2:H4"/>
  </mergeCells>
  <phoneticPr fontId="6"/>
  <pageMargins left="0.75" right="0.75" top="1" bottom="1" header="0.51200000000000001" footer="0.51200000000000001"/>
  <pageSetup paperSize="8" scale="97" orientation="landscape" r:id="rId1"/>
  <headerFooter alignWithMargins="0">
    <oddFooter>&amp;C- &amp;P -</oddFoot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BF72821B-95F0-4995-A8D8-A93FF42F7DC8}">
          <x14:formula1>
            <xm:f>簡易B票理由コード!$W$3:$W$13</xm:f>
          </x14:formula1>
          <xm:sqref>F7:F32</xm:sqref>
        </x14:dataValidation>
        <x14:dataValidation type="list" allowBlank="1" showInputMessage="1" showErrorMessage="1" xr:uid="{1A5C0131-17D9-4214-BD53-7CE874A24B3F}">
          <x14:formula1>
            <xm:f>簡易B票理由コード!$X$3:$X$31</xm:f>
          </x14:formula1>
          <xm:sqref>G7:G32</xm:sqref>
        </x14:dataValidation>
        <x14:dataValidation type="list" allowBlank="1" showInputMessage="1" showErrorMessage="1" xr:uid="{047E753C-8155-4B1E-83C3-A1552BD9A063}">
          <x14:formula1>
            <xm:f>簡易B票理由コード!$Y$3:$Y$10</xm:f>
          </x14:formula1>
          <xm:sqref>H7:H32</xm:sqref>
        </x14:dataValidation>
        <x14:dataValidation type="list" allowBlank="1" showInputMessage="1" showErrorMessage="1" xr:uid="{ADF723C0-D8E2-4FCF-83FA-97BE8FA9A11E}">
          <x14:formula1>
            <xm:f>簡易B票理由コード!$Z$3:$Z$7</xm:f>
          </x14:formula1>
          <xm:sqref>I7:I32</xm:sqref>
        </x14:dataValidation>
        <x14:dataValidation type="list" allowBlank="1" showInputMessage="1" showErrorMessage="1" xr:uid="{FF458B19-E20F-486C-B987-4B8C7DE7F4AE}">
          <x14:formula1>
            <xm:f>簡易B票理由コード!$AA$3:$AA$4</xm:f>
          </x14:formula1>
          <xm:sqref>J7:J32</xm:sqref>
        </x14:dataValidation>
        <x14:dataValidation type="list" allowBlank="1" showInputMessage="1" showErrorMessage="1" xr:uid="{A1BA7495-7701-413D-9404-E8D8538AA7F2}">
          <x14:formula1>
            <xm:f>簡易B票理由コード!$P$3:$P$5</xm:f>
          </x14:formula1>
          <xm:sqref>K7:K32</xm:sqref>
        </x14:dataValidation>
        <x14:dataValidation type="list" allowBlank="1" showInputMessage="1" showErrorMessage="1" xr:uid="{F5ECCA91-C580-4030-B68D-5BFF6E811D12}">
          <x14:formula1>
            <xm:f>簡易B票理由コード!$AB$3:$AB$10</xm:f>
          </x14:formula1>
          <xm:sqref>M7:M32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12FB-80B0-4DCD-848A-64A86B12E3FC}">
  <sheetPr codeName="Sheet22"/>
  <dimension ref="A1:W54"/>
  <sheetViews>
    <sheetView showGridLines="0" view="pageBreakPreview" topLeftCell="A4" zoomScaleNormal="100" zoomScaleSheetLayoutView="100" workbookViewId="0">
      <selection activeCell="K8" sqref="K8"/>
    </sheetView>
  </sheetViews>
  <sheetFormatPr defaultRowHeight="15.75"/>
  <cols>
    <col min="1" max="2" width="4.625" style="357" customWidth="1"/>
    <col min="3" max="3" width="8.625" style="357" customWidth="1"/>
    <col min="4" max="4" width="11.625" style="357" customWidth="1"/>
    <col min="5" max="5" width="8.25" style="357" customWidth="1"/>
    <col min="6" max="7" width="8.5" style="357" customWidth="1"/>
    <col min="8" max="12" width="8.25" style="357" customWidth="1"/>
    <col min="13" max="13" width="10.5" style="357" bestFit="1" customWidth="1"/>
    <col min="14" max="256" width="9" style="357"/>
    <col min="257" max="258" width="4.625" style="357" customWidth="1"/>
    <col min="259" max="259" width="8.625" style="357" customWidth="1"/>
    <col min="260" max="260" width="11.625" style="357" customWidth="1"/>
    <col min="261" max="261" width="8.25" style="357" customWidth="1"/>
    <col min="262" max="263" width="8.5" style="357" customWidth="1"/>
    <col min="264" max="268" width="8.25" style="357" customWidth="1"/>
    <col min="269" max="269" width="10.5" style="357" bestFit="1" customWidth="1"/>
    <col min="270" max="512" width="9" style="357"/>
    <col min="513" max="514" width="4.625" style="357" customWidth="1"/>
    <col min="515" max="515" width="8.625" style="357" customWidth="1"/>
    <col min="516" max="516" width="11.625" style="357" customWidth="1"/>
    <col min="517" max="517" width="8.25" style="357" customWidth="1"/>
    <col min="518" max="519" width="8.5" style="357" customWidth="1"/>
    <col min="520" max="524" width="8.25" style="357" customWidth="1"/>
    <col min="525" max="525" width="10.5" style="357" bestFit="1" customWidth="1"/>
    <col min="526" max="768" width="9" style="357"/>
    <col min="769" max="770" width="4.625" style="357" customWidth="1"/>
    <col min="771" max="771" width="8.625" style="357" customWidth="1"/>
    <col min="772" max="772" width="11.625" style="357" customWidth="1"/>
    <col min="773" max="773" width="8.25" style="357" customWidth="1"/>
    <col min="774" max="775" width="8.5" style="357" customWidth="1"/>
    <col min="776" max="780" width="8.25" style="357" customWidth="1"/>
    <col min="781" max="781" width="10.5" style="357" bestFit="1" customWidth="1"/>
    <col min="782" max="1024" width="9" style="357"/>
    <col min="1025" max="1026" width="4.625" style="357" customWidth="1"/>
    <col min="1027" max="1027" width="8.625" style="357" customWidth="1"/>
    <col min="1028" max="1028" width="11.625" style="357" customWidth="1"/>
    <col min="1029" max="1029" width="8.25" style="357" customWidth="1"/>
    <col min="1030" max="1031" width="8.5" style="357" customWidth="1"/>
    <col min="1032" max="1036" width="8.25" style="357" customWidth="1"/>
    <col min="1037" max="1037" width="10.5" style="357" bestFit="1" customWidth="1"/>
    <col min="1038" max="1280" width="9" style="357"/>
    <col min="1281" max="1282" width="4.625" style="357" customWidth="1"/>
    <col min="1283" max="1283" width="8.625" style="357" customWidth="1"/>
    <col min="1284" max="1284" width="11.625" style="357" customWidth="1"/>
    <col min="1285" max="1285" width="8.25" style="357" customWidth="1"/>
    <col min="1286" max="1287" width="8.5" style="357" customWidth="1"/>
    <col min="1288" max="1292" width="8.25" style="357" customWidth="1"/>
    <col min="1293" max="1293" width="10.5" style="357" bestFit="1" customWidth="1"/>
    <col min="1294" max="1536" width="9" style="357"/>
    <col min="1537" max="1538" width="4.625" style="357" customWidth="1"/>
    <col min="1539" max="1539" width="8.625" style="357" customWidth="1"/>
    <col min="1540" max="1540" width="11.625" style="357" customWidth="1"/>
    <col min="1541" max="1541" width="8.25" style="357" customWidth="1"/>
    <col min="1542" max="1543" width="8.5" style="357" customWidth="1"/>
    <col min="1544" max="1548" width="8.25" style="357" customWidth="1"/>
    <col min="1549" max="1549" width="10.5" style="357" bestFit="1" customWidth="1"/>
    <col min="1550" max="1792" width="9" style="357"/>
    <col min="1793" max="1794" width="4.625" style="357" customWidth="1"/>
    <col min="1795" max="1795" width="8.625" style="357" customWidth="1"/>
    <col min="1796" max="1796" width="11.625" style="357" customWidth="1"/>
    <col min="1797" max="1797" width="8.25" style="357" customWidth="1"/>
    <col min="1798" max="1799" width="8.5" style="357" customWidth="1"/>
    <col min="1800" max="1804" width="8.25" style="357" customWidth="1"/>
    <col min="1805" max="1805" width="10.5" style="357" bestFit="1" customWidth="1"/>
    <col min="1806" max="2048" width="9" style="357"/>
    <col min="2049" max="2050" width="4.625" style="357" customWidth="1"/>
    <col min="2051" max="2051" width="8.625" style="357" customWidth="1"/>
    <col min="2052" max="2052" width="11.625" style="357" customWidth="1"/>
    <col min="2053" max="2053" width="8.25" style="357" customWidth="1"/>
    <col min="2054" max="2055" width="8.5" style="357" customWidth="1"/>
    <col min="2056" max="2060" width="8.25" style="357" customWidth="1"/>
    <col min="2061" max="2061" width="10.5" style="357" bestFit="1" customWidth="1"/>
    <col min="2062" max="2304" width="9" style="357"/>
    <col min="2305" max="2306" width="4.625" style="357" customWidth="1"/>
    <col min="2307" max="2307" width="8.625" style="357" customWidth="1"/>
    <col min="2308" max="2308" width="11.625" style="357" customWidth="1"/>
    <col min="2309" max="2309" width="8.25" style="357" customWidth="1"/>
    <col min="2310" max="2311" width="8.5" style="357" customWidth="1"/>
    <col min="2312" max="2316" width="8.25" style="357" customWidth="1"/>
    <col min="2317" max="2317" width="10.5" style="357" bestFit="1" customWidth="1"/>
    <col min="2318" max="2560" width="9" style="357"/>
    <col min="2561" max="2562" width="4.625" style="357" customWidth="1"/>
    <col min="2563" max="2563" width="8.625" style="357" customWidth="1"/>
    <col min="2564" max="2564" width="11.625" style="357" customWidth="1"/>
    <col min="2565" max="2565" width="8.25" style="357" customWidth="1"/>
    <col min="2566" max="2567" width="8.5" style="357" customWidth="1"/>
    <col min="2568" max="2572" width="8.25" style="357" customWidth="1"/>
    <col min="2573" max="2573" width="10.5" style="357" bestFit="1" customWidth="1"/>
    <col min="2574" max="2816" width="9" style="357"/>
    <col min="2817" max="2818" width="4.625" style="357" customWidth="1"/>
    <col min="2819" max="2819" width="8.625" style="357" customWidth="1"/>
    <col min="2820" max="2820" width="11.625" style="357" customWidth="1"/>
    <col min="2821" max="2821" width="8.25" style="357" customWidth="1"/>
    <col min="2822" max="2823" width="8.5" style="357" customWidth="1"/>
    <col min="2824" max="2828" width="8.25" style="357" customWidth="1"/>
    <col min="2829" max="2829" width="10.5" style="357" bestFit="1" customWidth="1"/>
    <col min="2830" max="3072" width="9" style="357"/>
    <col min="3073" max="3074" width="4.625" style="357" customWidth="1"/>
    <col min="3075" max="3075" width="8.625" style="357" customWidth="1"/>
    <col min="3076" max="3076" width="11.625" style="357" customWidth="1"/>
    <col min="3077" max="3077" width="8.25" style="357" customWidth="1"/>
    <col min="3078" max="3079" width="8.5" style="357" customWidth="1"/>
    <col min="3080" max="3084" width="8.25" style="357" customWidth="1"/>
    <col min="3085" max="3085" width="10.5" style="357" bestFit="1" customWidth="1"/>
    <col min="3086" max="3328" width="9" style="357"/>
    <col min="3329" max="3330" width="4.625" style="357" customWidth="1"/>
    <col min="3331" max="3331" width="8.625" style="357" customWidth="1"/>
    <col min="3332" max="3332" width="11.625" style="357" customWidth="1"/>
    <col min="3333" max="3333" width="8.25" style="357" customWidth="1"/>
    <col min="3334" max="3335" width="8.5" style="357" customWidth="1"/>
    <col min="3336" max="3340" width="8.25" style="357" customWidth="1"/>
    <col min="3341" max="3341" width="10.5" style="357" bestFit="1" customWidth="1"/>
    <col min="3342" max="3584" width="9" style="357"/>
    <col min="3585" max="3586" width="4.625" style="357" customWidth="1"/>
    <col min="3587" max="3587" width="8.625" style="357" customWidth="1"/>
    <col min="3588" max="3588" width="11.625" style="357" customWidth="1"/>
    <col min="3589" max="3589" width="8.25" style="357" customWidth="1"/>
    <col min="3590" max="3591" width="8.5" style="357" customWidth="1"/>
    <col min="3592" max="3596" width="8.25" style="357" customWidth="1"/>
    <col min="3597" max="3597" width="10.5" style="357" bestFit="1" customWidth="1"/>
    <col min="3598" max="3840" width="9" style="357"/>
    <col min="3841" max="3842" width="4.625" style="357" customWidth="1"/>
    <col min="3843" max="3843" width="8.625" style="357" customWidth="1"/>
    <col min="3844" max="3844" width="11.625" style="357" customWidth="1"/>
    <col min="3845" max="3845" width="8.25" style="357" customWidth="1"/>
    <col min="3846" max="3847" width="8.5" style="357" customWidth="1"/>
    <col min="3848" max="3852" width="8.25" style="357" customWidth="1"/>
    <col min="3853" max="3853" width="10.5" style="357" bestFit="1" customWidth="1"/>
    <col min="3854" max="4096" width="9" style="357"/>
    <col min="4097" max="4098" width="4.625" style="357" customWidth="1"/>
    <col min="4099" max="4099" width="8.625" style="357" customWidth="1"/>
    <col min="4100" max="4100" width="11.625" style="357" customWidth="1"/>
    <col min="4101" max="4101" width="8.25" style="357" customWidth="1"/>
    <col min="4102" max="4103" width="8.5" style="357" customWidth="1"/>
    <col min="4104" max="4108" width="8.25" style="357" customWidth="1"/>
    <col min="4109" max="4109" width="10.5" style="357" bestFit="1" customWidth="1"/>
    <col min="4110" max="4352" width="9" style="357"/>
    <col min="4353" max="4354" width="4.625" style="357" customWidth="1"/>
    <col min="4355" max="4355" width="8.625" style="357" customWidth="1"/>
    <col min="4356" max="4356" width="11.625" style="357" customWidth="1"/>
    <col min="4357" max="4357" width="8.25" style="357" customWidth="1"/>
    <col min="4358" max="4359" width="8.5" style="357" customWidth="1"/>
    <col min="4360" max="4364" width="8.25" style="357" customWidth="1"/>
    <col min="4365" max="4365" width="10.5" style="357" bestFit="1" customWidth="1"/>
    <col min="4366" max="4608" width="9" style="357"/>
    <col min="4609" max="4610" width="4.625" style="357" customWidth="1"/>
    <col min="4611" max="4611" width="8.625" style="357" customWidth="1"/>
    <col min="4612" max="4612" width="11.625" style="357" customWidth="1"/>
    <col min="4613" max="4613" width="8.25" style="357" customWidth="1"/>
    <col min="4614" max="4615" width="8.5" style="357" customWidth="1"/>
    <col min="4616" max="4620" width="8.25" style="357" customWidth="1"/>
    <col min="4621" max="4621" width="10.5" style="357" bestFit="1" customWidth="1"/>
    <col min="4622" max="4864" width="9" style="357"/>
    <col min="4865" max="4866" width="4.625" style="357" customWidth="1"/>
    <col min="4867" max="4867" width="8.625" style="357" customWidth="1"/>
    <col min="4868" max="4868" width="11.625" style="357" customWidth="1"/>
    <col min="4869" max="4869" width="8.25" style="357" customWidth="1"/>
    <col min="4870" max="4871" width="8.5" style="357" customWidth="1"/>
    <col min="4872" max="4876" width="8.25" style="357" customWidth="1"/>
    <col min="4877" max="4877" width="10.5" style="357" bestFit="1" customWidth="1"/>
    <col min="4878" max="5120" width="9" style="357"/>
    <col min="5121" max="5122" width="4.625" style="357" customWidth="1"/>
    <col min="5123" max="5123" width="8.625" style="357" customWidth="1"/>
    <col min="5124" max="5124" width="11.625" style="357" customWidth="1"/>
    <col min="5125" max="5125" width="8.25" style="357" customWidth="1"/>
    <col min="5126" max="5127" width="8.5" style="357" customWidth="1"/>
    <col min="5128" max="5132" width="8.25" style="357" customWidth="1"/>
    <col min="5133" max="5133" width="10.5" style="357" bestFit="1" customWidth="1"/>
    <col min="5134" max="5376" width="9" style="357"/>
    <col min="5377" max="5378" width="4.625" style="357" customWidth="1"/>
    <col min="5379" max="5379" width="8.625" style="357" customWidth="1"/>
    <col min="5380" max="5380" width="11.625" style="357" customWidth="1"/>
    <col min="5381" max="5381" width="8.25" style="357" customWidth="1"/>
    <col min="5382" max="5383" width="8.5" style="357" customWidth="1"/>
    <col min="5384" max="5388" width="8.25" style="357" customWidth="1"/>
    <col min="5389" max="5389" width="10.5" style="357" bestFit="1" customWidth="1"/>
    <col min="5390" max="5632" width="9" style="357"/>
    <col min="5633" max="5634" width="4.625" style="357" customWidth="1"/>
    <col min="5635" max="5635" width="8.625" style="357" customWidth="1"/>
    <col min="5636" max="5636" width="11.625" style="357" customWidth="1"/>
    <col min="5637" max="5637" width="8.25" style="357" customWidth="1"/>
    <col min="5638" max="5639" width="8.5" style="357" customWidth="1"/>
    <col min="5640" max="5644" width="8.25" style="357" customWidth="1"/>
    <col min="5645" max="5645" width="10.5" style="357" bestFit="1" customWidth="1"/>
    <col min="5646" max="5888" width="9" style="357"/>
    <col min="5889" max="5890" width="4.625" style="357" customWidth="1"/>
    <col min="5891" max="5891" width="8.625" style="357" customWidth="1"/>
    <col min="5892" max="5892" width="11.625" style="357" customWidth="1"/>
    <col min="5893" max="5893" width="8.25" style="357" customWidth="1"/>
    <col min="5894" max="5895" width="8.5" style="357" customWidth="1"/>
    <col min="5896" max="5900" width="8.25" style="357" customWidth="1"/>
    <col min="5901" max="5901" width="10.5" style="357" bestFit="1" customWidth="1"/>
    <col min="5902" max="6144" width="9" style="357"/>
    <col min="6145" max="6146" width="4.625" style="357" customWidth="1"/>
    <col min="6147" max="6147" width="8.625" style="357" customWidth="1"/>
    <col min="6148" max="6148" width="11.625" style="357" customWidth="1"/>
    <col min="6149" max="6149" width="8.25" style="357" customWidth="1"/>
    <col min="6150" max="6151" width="8.5" style="357" customWidth="1"/>
    <col min="6152" max="6156" width="8.25" style="357" customWidth="1"/>
    <col min="6157" max="6157" width="10.5" style="357" bestFit="1" customWidth="1"/>
    <col min="6158" max="6400" width="9" style="357"/>
    <col min="6401" max="6402" width="4.625" style="357" customWidth="1"/>
    <col min="6403" max="6403" width="8.625" style="357" customWidth="1"/>
    <col min="6404" max="6404" width="11.625" style="357" customWidth="1"/>
    <col min="6405" max="6405" width="8.25" style="357" customWidth="1"/>
    <col min="6406" max="6407" width="8.5" style="357" customWidth="1"/>
    <col min="6408" max="6412" width="8.25" style="357" customWidth="1"/>
    <col min="6413" max="6413" width="10.5" style="357" bestFit="1" customWidth="1"/>
    <col min="6414" max="6656" width="9" style="357"/>
    <col min="6657" max="6658" width="4.625" style="357" customWidth="1"/>
    <col min="6659" max="6659" width="8.625" style="357" customWidth="1"/>
    <col min="6660" max="6660" width="11.625" style="357" customWidth="1"/>
    <col min="6661" max="6661" width="8.25" style="357" customWidth="1"/>
    <col min="6662" max="6663" width="8.5" style="357" customWidth="1"/>
    <col min="6664" max="6668" width="8.25" style="357" customWidth="1"/>
    <col min="6669" max="6669" width="10.5" style="357" bestFit="1" customWidth="1"/>
    <col min="6670" max="6912" width="9" style="357"/>
    <col min="6913" max="6914" width="4.625" style="357" customWidth="1"/>
    <col min="6915" max="6915" width="8.625" style="357" customWidth="1"/>
    <col min="6916" max="6916" width="11.625" style="357" customWidth="1"/>
    <col min="6917" max="6917" width="8.25" style="357" customWidth="1"/>
    <col min="6918" max="6919" width="8.5" style="357" customWidth="1"/>
    <col min="6920" max="6924" width="8.25" style="357" customWidth="1"/>
    <col min="6925" max="6925" width="10.5" style="357" bestFit="1" customWidth="1"/>
    <col min="6926" max="7168" width="9" style="357"/>
    <col min="7169" max="7170" width="4.625" style="357" customWidth="1"/>
    <col min="7171" max="7171" width="8.625" style="357" customWidth="1"/>
    <col min="7172" max="7172" width="11.625" style="357" customWidth="1"/>
    <col min="7173" max="7173" width="8.25" style="357" customWidth="1"/>
    <col min="7174" max="7175" width="8.5" style="357" customWidth="1"/>
    <col min="7176" max="7180" width="8.25" style="357" customWidth="1"/>
    <col min="7181" max="7181" width="10.5" style="357" bestFit="1" customWidth="1"/>
    <col min="7182" max="7424" width="9" style="357"/>
    <col min="7425" max="7426" width="4.625" style="357" customWidth="1"/>
    <col min="7427" max="7427" width="8.625" style="357" customWidth="1"/>
    <col min="7428" max="7428" width="11.625" style="357" customWidth="1"/>
    <col min="7429" max="7429" width="8.25" style="357" customWidth="1"/>
    <col min="7430" max="7431" width="8.5" style="357" customWidth="1"/>
    <col min="7432" max="7436" width="8.25" style="357" customWidth="1"/>
    <col min="7437" max="7437" width="10.5" style="357" bestFit="1" customWidth="1"/>
    <col min="7438" max="7680" width="9" style="357"/>
    <col min="7681" max="7682" width="4.625" style="357" customWidth="1"/>
    <col min="7683" max="7683" width="8.625" style="357" customWidth="1"/>
    <col min="7684" max="7684" width="11.625" style="357" customWidth="1"/>
    <col min="7685" max="7685" width="8.25" style="357" customWidth="1"/>
    <col min="7686" max="7687" width="8.5" style="357" customWidth="1"/>
    <col min="7688" max="7692" width="8.25" style="357" customWidth="1"/>
    <col min="7693" max="7693" width="10.5" style="357" bestFit="1" customWidth="1"/>
    <col min="7694" max="7936" width="9" style="357"/>
    <col min="7937" max="7938" width="4.625" style="357" customWidth="1"/>
    <col min="7939" max="7939" width="8.625" style="357" customWidth="1"/>
    <col min="7940" max="7940" width="11.625" style="357" customWidth="1"/>
    <col min="7941" max="7941" width="8.25" style="357" customWidth="1"/>
    <col min="7942" max="7943" width="8.5" style="357" customWidth="1"/>
    <col min="7944" max="7948" width="8.25" style="357" customWidth="1"/>
    <col min="7949" max="7949" width="10.5" style="357" bestFit="1" customWidth="1"/>
    <col min="7950" max="8192" width="9" style="357"/>
    <col min="8193" max="8194" width="4.625" style="357" customWidth="1"/>
    <col min="8195" max="8195" width="8.625" style="357" customWidth="1"/>
    <col min="8196" max="8196" width="11.625" style="357" customWidth="1"/>
    <col min="8197" max="8197" width="8.25" style="357" customWidth="1"/>
    <col min="8198" max="8199" width="8.5" style="357" customWidth="1"/>
    <col min="8200" max="8204" width="8.25" style="357" customWidth="1"/>
    <col min="8205" max="8205" width="10.5" style="357" bestFit="1" customWidth="1"/>
    <col min="8206" max="8448" width="9" style="357"/>
    <col min="8449" max="8450" width="4.625" style="357" customWidth="1"/>
    <col min="8451" max="8451" width="8.625" style="357" customWidth="1"/>
    <col min="8452" max="8452" width="11.625" style="357" customWidth="1"/>
    <col min="8453" max="8453" width="8.25" style="357" customWidth="1"/>
    <col min="8454" max="8455" width="8.5" style="357" customWidth="1"/>
    <col min="8456" max="8460" width="8.25" style="357" customWidth="1"/>
    <col min="8461" max="8461" width="10.5" style="357" bestFit="1" customWidth="1"/>
    <col min="8462" max="8704" width="9" style="357"/>
    <col min="8705" max="8706" width="4.625" style="357" customWidth="1"/>
    <col min="8707" max="8707" width="8.625" style="357" customWidth="1"/>
    <col min="8708" max="8708" width="11.625" style="357" customWidth="1"/>
    <col min="8709" max="8709" width="8.25" style="357" customWidth="1"/>
    <col min="8710" max="8711" width="8.5" style="357" customWidth="1"/>
    <col min="8712" max="8716" width="8.25" style="357" customWidth="1"/>
    <col min="8717" max="8717" width="10.5" style="357" bestFit="1" customWidth="1"/>
    <col min="8718" max="8960" width="9" style="357"/>
    <col min="8961" max="8962" width="4.625" style="357" customWidth="1"/>
    <col min="8963" max="8963" width="8.625" style="357" customWidth="1"/>
    <col min="8964" max="8964" width="11.625" style="357" customWidth="1"/>
    <col min="8965" max="8965" width="8.25" style="357" customWidth="1"/>
    <col min="8966" max="8967" width="8.5" style="357" customWidth="1"/>
    <col min="8968" max="8972" width="8.25" style="357" customWidth="1"/>
    <col min="8973" max="8973" width="10.5" style="357" bestFit="1" customWidth="1"/>
    <col min="8974" max="9216" width="9" style="357"/>
    <col min="9217" max="9218" width="4.625" style="357" customWidth="1"/>
    <col min="9219" max="9219" width="8.625" style="357" customWidth="1"/>
    <col min="9220" max="9220" width="11.625" style="357" customWidth="1"/>
    <col min="9221" max="9221" width="8.25" style="357" customWidth="1"/>
    <col min="9222" max="9223" width="8.5" style="357" customWidth="1"/>
    <col min="9224" max="9228" width="8.25" style="357" customWidth="1"/>
    <col min="9229" max="9229" width="10.5" style="357" bestFit="1" customWidth="1"/>
    <col min="9230" max="9472" width="9" style="357"/>
    <col min="9473" max="9474" width="4.625" style="357" customWidth="1"/>
    <col min="9475" max="9475" width="8.625" style="357" customWidth="1"/>
    <col min="9476" max="9476" width="11.625" style="357" customWidth="1"/>
    <col min="9477" max="9477" width="8.25" style="357" customWidth="1"/>
    <col min="9478" max="9479" width="8.5" style="357" customWidth="1"/>
    <col min="9480" max="9484" width="8.25" style="357" customWidth="1"/>
    <col min="9485" max="9485" width="10.5" style="357" bestFit="1" customWidth="1"/>
    <col min="9486" max="9728" width="9" style="357"/>
    <col min="9729" max="9730" width="4.625" style="357" customWidth="1"/>
    <col min="9731" max="9731" width="8.625" style="357" customWidth="1"/>
    <col min="9732" max="9732" width="11.625" style="357" customWidth="1"/>
    <col min="9733" max="9733" width="8.25" style="357" customWidth="1"/>
    <col min="9734" max="9735" width="8.5" style="357" customWidth="1"/>
    <col min="9736" max="9740" width="8.25" style="357" customWidth="1"/>
    <col min="9741" max="9741" width="10.5" style="357" bestFit="1" customWidth="1"/>
    <col min="9742" max="9984" width="9" style="357"/>
    <col min="9985" max="9986" width="4.625" style="357" customWidth="1"/>
    <col min="9987" max="9987" width="8.625" style="357" customWidth="1"/>
    <col min="9988" max="9988" width="11.625" style="357" customWidth="1"/>
    <col min="9989" max="9989" width="8.25" style="357" customWidth="1"/>
    <col min="9990" max="9991" width="8.5" style="357" customWidth="1"/>
    <col min="9992" max="9996" width="8.25" style="357" customWidth="1"/>
    <col min="9997" max="9997" width="10.5" style="357" bestFit="1" customWidth="1"/>
    <col min="9998" max="10240" width="9" style="357"/>
    <col min="10241" max="10242" width="4.625" style="357" customWidth="1"/>
    <col min="10243" max="10243" width="8.625" style="357" customWidth="1"/>
    <col min="10244" max="10244" width="11.625" style="357" customWidth="1"/>
    <col min="10245" max="10245" width="8.25" style="357" customWidth="1"/>
    <col min="10246" max="10247" width="8.5" style="357" customWidth="1"/>
    <col min="10248" max="10252" width="8.25" style="357" customWidth="1"/>
    <col min="10253" max="10253" width="10.5" style="357" bestFit="1" customWidth="1"/>
    <col min="10254" max="10496" width="9" style="357"/>
    <col min="10497" max="10498" width="4.625" style="357" customWidth="1"/>
    <col min="10499" max="10499" width="8.625" style="357" customWidth="1"/>
    <col min="10500" max="10500" width="11.625" style="357" customWidth="1"/>
    <col min="10501" max="10501" width="8.25" style="357" customWidth="1"/>
    <col min="10502" max="10503" width="8.5" style="357" customWidth="1"/>
    <col min="10504" max="10508" width="8.25" style="357" customWidth="1"/>
    <col min="10509" max="10509" width="10.5" style="357" bestFit="1" customWidth="1"/>
    <col min="10510" max="10752" width="9" style="357"/>
    <col min="10753" max="10754" width="4.625" style="357" customWidth="1"/>
    <col min="10755" max="10755" width="8.625" style="357" customWidth="1"/>
    <col min="10756" max="10756" width="11.625" style="357" customWidth="1"/>
    <col min="10757" max="10757" width="8.25" style="357" customWidth="1"/>
    <col min="10758" max="10759" width="8.5" style="357" customWidth="1"/>
    <col min="10760" max="10764" width="8.25" style="357" customWidth="1"/>
    <col min="10765" max="10765" width="10.5" style="357" bestFit="1" customWidth="1"/>
    <col min="10766" max="11008" width="9" style="357"/>
    <col min="11009" max="11010" width="4.625" style="357" customWidth="1"/>
    <col min="11011" max="11011" width="8.625" style="357" customWidth="1"/>
    <col min="11012" max="11012" width="11.625" style="357" customWidth="1"/>
    <col min="11013" max="11013" width="8.25" style="357" customWidth="1"/>
    <col min="11014" max="11015" width="8.5" style="357" customWidth="1"/>
    <col min="11016" max="11020" width="8.25" style="357" customWidth="1"/>
    <col min="11021" max="11021" width="10.5" style="357" bestFit="1" customWidth="1"/>
    <col min="11022" max="11264" width="9" style="357"/>
    <col min="11265" max="11266" width="4.625" style="357" customWidth="1"/>
    <col min="11267" max="11267" width="8.625" style="357" customWidth="1"/>
    <col min="11268" max="11268" width="11.625" style="357" customWidth="1"/>
    <col min="11269" max="11269" width="8.25" style="357" customWidth="1"/>
    <col min="11270" max="11271" width="8.5" style="357" customWidth="1"/>
    <col min="11272" max="11276" width="8.25" style="357" customWidth="1"/>
    <col min="11277" max="11277" width="10.5" style="357" bestFit="1" customWidth="1"/>
    <col min="11278" max="11520" width="9" style="357"/>
    <col min="11521" max="11522" width="4.625" style="357" customWidth="1"/>
    <col min="11523" max="11523" width="8.625" style="357" customWidth="1"/>
    <col min="11524" max="11524" width="11.625" style="357" customWidth="1"/>
    <col min="11525" max="11525" width="8.25" style="357" customWidth="1"/>
    <col min="11526" max="11527" width="8.5" style="357" customWidth="1"/>
    <col min="11528" max="11532" width="8.25" style="357" customWidth="1"/>
    <col min="11533" max="11533" width="10.5" style="357" bestFit="1" customWidth="1"/>
    <col min="11534" max="11776" width="9" style="357"/>
    <col min="11777" max="11778" width="4.625" style="357" customWidth="1"/>
    <col min="11779" max="11779" width="8.625" style="357" customWidth="1"/>
    <col min="11780" max="11780" width="11.625" style="357" customWidth="1"/>
    <col min="11781" max="11781" width="8.25" style="357" customWidth="1"/>
    <col min="11782" max="11783" width="8.5" style="357" customWidth="1"/>
    <col min="11784" max="11788" width="8.25" style="357" customWidth="1"/>
    <col min="11789" max="11789" width="10.5" style="357" bestFit="1" customWidth="1"/>
    <col min="11790" max="12032" width="9" style="357"/>
    <col min="12033" max="12034" width="4.625" style="357" customWidth="1"/>
    <col min="12035" max="12035" width="8.625" style="357" customWidth="1"/>
    <col min="12036" max="12036" width="11.625" style="357" customWidth="1"/>
    <col min="12037" max="12037" width="8.25" style="357" customWidth="1"/>
    <col min="12038" max="12039" width="8.5" style="357" customWidth="1"/>
    <col min="12040" max="12044" width="8.25" style="357" customWidth="1"/>
    <col min="12045" max="12045" width="10.5" style="357" bestFit="1" customWidth="1"/>
    <col min="12046" max="12288" width="9" style="357"/>
    <col min="12289" max="12290" width="4.625" style="357" customWidth="1"/>
    <col min="12291" max="12291" width="8.625" style="357" customWidth="1"/>
    <col min="12292" max="12292" width="11.625" style="357" customWidth="1"/>
    <col min="12293" max="12293" width="8.25" style="357" customWidth="1"/>
    <col min="12294" max="12295" width="8.5" style="357" customWidth="1"/>
    <col min="12296" max="12300" width="8.25" style="357" customWidth="1"/>
    <col min="12301" max="12301" width="10.5" style="357" bestFit="1" customWidth="1"/>
    <col min="12302" max="12544" width="9" style="357"/>
    <col min="12545" max="12546" width="4.625" style="357" customWidth="1"/>
    <col min="12547" max="12547" width="8.625" style="357" customWidth="1"/>
    <col min="12548" max="12548" width="11.625" style="357" customWidth="1"/>
    <col min="12549" max="12549" width="8.25" style="357" customWidth="1"/>
    <col min="12550" max="12551" width="8.5" style="357" customWidth="1"/>
    <col min="12552" max="12556" width="8.25" style="357" customWidth="1"/>
    <col min="12557" max="12557" width="10.5" style="357" bestFit="1" customWidth="1"/>
    <col min="12558" max="12800" width="9" style="357"/>
    <col min="12801" max="12802" width="4.625" style="357" customWidth="1"/>
    <col min="12803" max="12803" width="8.625" style="357" customWidth="1"/>
    <col min="12804" max="12804" width="11.625" style="357" customWidth="1"/>
    <col min="12805" max="12805" width="8.25" style="357" customWidth="1"/>
    <col min="12806" max="12807" width="8.5" style="357" customWidth="1"/>
    <col min="12808" max="12812" width="8.25" style="357" customWidth="1"/>
    <col min="12813" max="12813" width="10.5" style="357" bestFit="1" customWidth="1"/>
    <col min="12814" max="13056" width="9" style="357"/>
    <col min="13057" max="13058" width="4.625" style="357" customWidth="1"/>
    <col min="13059" max="13059" width="8.625" style="357" customWidth="1"/>
    <col min="13060" max="13060" width="11.625" style="357" customWidth="1"/>
    <col min="13061" max="13061" width="8.25" style="357" customWidth="1"/>
    <col min="13062" max="13063" width="8.5" style="357" customWidth="1"/>
    <col min="13064" max="13068" width="8.25" style="357" customWidth="1"/>
    <col min="13069" max="13069" width="10.5" style="357" bestFit="1" customWidth="1"/>
    <col min="13070" max="13312" width="9" style="357"/>
    <col min="13313" max="13314" width="4.625" style="357" customWidth="1"/>
    <col min="13315" max="13315" width="8.625" style="357" customWidth="1"/>
    <col min="13316" max="13316" width="11.625" style="357" customWidth="1"/>
    <col min="13317" max="13317" width="8.25" style="357" customWidth="1"/>
    <col min="13318" max="13319" width="8.5" style="357" customWidth="1"/>
    <col min="13320" max="13324" width="8.25" style="357" customWidth="1"/>
    <col min="13325" max="13325" width="10.5" style="357" bestFit="1" customWidth="1"/>
    <col min="13326" max="13568" width="9" style="357"/>
    <col min="13569" max="13570" width="4.625" style="357" customWidth="1"/>
    <col min="13571" max="13571" width="8.625" style="357" customWidth="1"/>
    <col min="13572" max="13572" width="11.625" style="357" customWidth="1"/>
    <col min="13573" max="13573" width="8.25" style="357" customWidth="1"/>
    <col min="13574" max="13575" width="8.5" style="357" customWidth="1"/>
    <col min="13576" max="13580" width="8.25" style="357" customWidth="1"/>
    <col min="13581" max="13581" width="10.5" style="357" bestFit="1" customWidth="1"/>
    <col min="13582" max="13824" width="9" style="357"/>
    <col min="13825" max="13826" width="4.625" style="357" customWidth="1"/>
    <col min="13827" max="13827" width="8.625" style="357" customWidth="1"/>
    <col min="13828" max="13828" width="11.625" style="357" customWidth="1"/>
    <col min="13829" max="13829" width="8.25" style="357" customWidth="1"/>
    <col min="13830" max="13831" width="8.5" style="357" customWidth="1"/>
    <col min="13832" max="13836" width="8.25" style="357" customWidth="1"/>
    <col min="13837" max="13837" width="10.5" style="357" bestFit="1" customWidth="1"/>
    <col min="13838" max="14080" width="9" style="357"/>
    <col min="14081" max="14082" width="4.625" style="357" customWidth="1"/>
    <col min="14083" max="14083" width="8.625" style="357" customWidth="1"/>
    <col min="14084" max="14084" width="11.625" style="357" customWidth="1"/>
    <col min="14085" max="14085" width="8.25" style="357" customWidth="1"/>
    <col min="14086" max="14087" width="8.5" style="357" customWidth="1"/>
    <col min="14088" max="14092" width="8.25" style="357" customWidth="1"/>
    <col min="14093" max="14093" width="10.5" style="357" bestFit="1" customWidth="1"/>
    <col min="14094" max="14336" width="9" style="357"/>
    <col min="14337" max="14338" width="4.625" style="357" customWidth="1"/>
    <col min="14339" max="14339" width="8.625" style="357" customWidth="1"/>
    <col min="14340" max="14340" width="11.625" style="357" customWidth="1"/>
    <col min="14341" max="14341" width="8.25" style="357" customWidth="1"/>
    <col min="14342" max="14343" width="8.5" style="357" customWidth="1"/>
    <col min="14344" max="14348" width="8.25" style="357" customWidth="1"/>
    <col min="14349" max="14349" width="10.5" style="357" bestFit="1" customWidth="1"/>
    <col min="14350" max="14592" width="9" style="357"/>
    <col min="14593" max="14594" width="4.625" style="357" customWidth="1"/>
    <col min="14595" max="14595" width="8.625" style="357" customWidth="1"/>
    <col min="14596" max="14596" width="11.625" style="357" customWidth="1"/>
    <col min="14597" max="14597" width="8.25" style="357" customWidth="1"/>
    <col min="14598" max="14599" width="8.5" style="357" customWidth="1"/>
    <col min="14600" max="14604" width="8.25" style="357" customWidth="1"/>
    <col min="14605" max="14605" width="10.5" style="357" bestFit="1" customWidth="1"/>
    <col min="14606" max="14848" width="9" style="357"/>
    <col min="14849" max="14850" width="4.625" style="357" customWidth="1"/>
    <col min="14851" max="14851" width="8.625" style="357" customWidth="1"/>
    <col min="14852" max="14852" width="11.625" style="357" customWidth="1"/>
    <col min="14853" max="14853" width="8.25" style="357" customWidth="1"/>
    <col min="14854" max="14855" width="8.5" style="357" customWidth="1"/>
    <col min="14856" max="14860" width="8.25" style="357" customWidth="1"/>
    <col min="14861" max="14861" width="10.5" style="357" bestFit="1" customWidth="1"/>
    <col min="14862" max="15104" width="9" style="357"/>
    <col min="15105" max="15106" width="4.625" style="357" customWidth="1"/>
    <col min="15107" max="15107" width="8.625" style="357" customWidth="1"/>
    <col min="15108" max="15108" width="11.625" style="357" customWidth="1"/>
    <col min="15109" max="15109" width="8.25" style="357" customWidth="1"/>
    <col min="15110" max="15111" width="8.5" style="357" customWidth="1"/>
    <col min="15112" max="15116" width="8.25" style="357" customWidth="1"/>
    <col min="15117" max="15117" width="10.5" style="357" bestFit="1" customWidth="1"/>
    <col min="15118" max="15360" width="9" style="357"/>
    <col min="15361" max="15362" width="4.625" style="357" customWidth="1"/>
    <col min="15363" max="15363" width="8.625" style="357" customWidth="1"/>
    <col min="15364" max="15364" width="11.625" style="357" customWidth="1"/>
    <col min="15365" max="15365" width="8.25" style="357" customWidth="1"/>
    <col min="15366" max="15367" width="8.5" style="357" customWidth="1"/>
    <col min="15368" max="15372" width="8.25" style="357" customWidth="1"/>
    <col min="15373" max="15373" width="10.5" style="357" bestFit="1" customWidth="1"/>
    <col min="15374" max="15616" width="9" style="357"/>
    <col min="15617" max="15618" width="4.625" style="357" customWidth="1"/>
    <col min="15619" max="15619" width="8.625" style="357" customWidth="1"/>
    <col min="15620" max="15620" width="11.625" style="357" customWidth="1"/>
    <col min="15621" max="15621" width="8.25" style="357" customWidth="1"/>
    <col min="15622" max="15623" width="8.5" style="357" customWidth="1"/>
    <col min="15624" max="15628" width="8.25" style="357" customWidth="1"/>
    <col min="15629" max="15629" width="10.5" style="357" bestFit="1" customWidth="1"/>
    <col min="15630" max="15872" width="9" style="357"/>
    <col min="15873" max="15874" width="4.625" style="357" customWidth="1"/>
    <col min="15875" max="15875" width="8.625" style="357" customWidth="1"/>
    <col min="15876" max="15876" width="11.625" style="357" customWidth="1"/>
    <col min="15877" max="15877" width="8.25" style="357" customWidth="1"/>
    <col min="15878" max="15879" width="8.5" style="357" customWidth="1"/>
    <col min="15880" max="15884" width="8.25" style="357" customWidth="1"/>
    <col min="15885" max="15885" width="10.5" style="357" bestFit="1" customWidth="1"/>
    <col min="15886" max="16128" width="9" style="357"/>
    <col min="16129" max="16130" width="4.625" style="357" customWidth="1"/>
    <col min="16131" max="16131" width="8.625" style="357" customWidth="1"/>
    <col min="16132" max="16132" width="11.625" style="357" customWidth="1"/>
    <col min="16133" max="16133" width="8.25" style="357" customWidth="1"/>
    <col min="16134" max="16135" width="8.5" style="357" customWidth="1"/>
    <col min="16136" max="16140" width="8.25" style="357" customWidth="1"/>
    <col min="16141" max="16141" width="10.5" style="357" bestFit="1" customWidth="1"/>
    <col min="16142" max="16384" width="9" style="357"/>
  </cols>
  <sheetData>
    <row r="1" spans="1:23">
      <c r="A1" s="352"/>
      <c r="B1" s="353"/>
      <c r="C1" s="353"/>
      <c r="D1" s="354"/>
      <c r="E1" s="1824" t="s">
        <v>202</v>
      </c>
      <c r="F1" s="1825"/>
      <c r="G1" s="1825"/>
      <c r="H1" s="1825"/>
      <c r="I1" s="1825"/>
      <c r="J1" s="1826"/>
      <c r="K1" s="355" t="s">
        <v>203</v>
      </c>
      <c r="L1" s="355" t="s">
        <v>204</v>
      </c>
      <c r="M1" s="356"/>
    </row>
    <row r="2" spans="1:23" ht="19.5" customHeight="1">
      <c r="A2" s="1823" t="s">
        <v>205</v>
      </c>
      <c r="B2" s="1823"/>
      <c r="C2" s="1823"/>
      <c r="D2" s="1823"/>
      <c r="E2" s="1827"/>
      <c r="F2" s="1828"/>
      <c r="G2" s="1828"/>
      <c r="H2" s="1828"/>
      <c r="I2" s="1828"/>
      <c r="J2" s="1829"/>
      <c r="K2" s="358"/>
      <c r="L2" s="358"/>
    </row>
    <row r="3" spans="1:23" ht="19.5" customHeight="1">
      <c r="A3" s="1823" t="s">
        <v>206</v>
      </c>
      <c r="B3" s="1823"/>
      <c r="C3" s="1823"/>
      <c r="D3" s="1823"/>
      <c r="E3" s="1830" t="str">
        <f>ヘッダ!I4</f>
        <v>在庫調査指示作成</v>
      </c>
      <c r="F3" s="1831"/>
      <c r="G3" s="1831"/>
      <c r="H3" s="1831"/>
      <c r="I3" s="1831"/>
      <c r="J3" s="1832"/>
      <c r="K3" s="359"/>
      <c r="L3" s="359"/>
    </row>
    <row r="4" spans="1:23" ht="19.5" customHeight="1">
      <c r="A4" s="360"/>
      <c r="B4" s="361"/>
      <c r="C4" s="361"/>
      <c r="D4" s="362"/>
      <c r="E4" s="1833" t="str">
        <f>ヘッダ!AS4</f>
        <v>KGL050101</v>
      </c>
      <c r="F4" s="1834"/>
      <c r="G4" s="1834"/>
      <c r="H4" s="1834"/>
      <c r="I4" s="1834"/>
      <c r="J4" s="1835"/>
      <c r="K4" s="362"/>
      <c r="L4" s="362"/>
    </row>
    <row r="5" spans="1:23" ht="12" customHeight="1">
      <c r="A5" s="58"/>
      <c r="B5" s="58"/>
      <c r="C5" s="58"/>
      <c r="D5" s="58"/>
      <c r="E5" s="58"/>
      <c r="F5" s="58"/>
      <c r="G5" s="58"/>
      <c r="H5" s="58"/>
      <c r="I5" s="58"/>
      <c r="J5" s="58"/>
      <c r="K5" s="58"/>
      <c r="L5" s="58"/>
      <c r="U5" s="363"/>
      <c r="V5" s="363"/>
      <c r="W5" s="363"/>
    </row>
    <row r="6" spans="1:23" ht="19.5" customHeight="1">
      <c r="A6" s="518"/>
      <c r="B6" s="519"/>
      <c r="C6" s="519"/>
      <c r="D6" s="520"/>
      <c r="E6" s="1822" t="s">
        <v>207</v>
      </c>
      <c r="F6" s="1822"/>
      <c r="G6" s="1822"/>
      <c r="H6" s="1822"/>
      <c r="I6" s="1822"/>
      <c r="J6" s="1822"/>
      <c r="K6" s="1822"/>
      <c r="L6" s="1822"/>
      <c r="U6" s="363"/>
      <c r="V6" s="363"/>
      <c r="W6" s="363"/>
    </row>
    <row r="7" spans="1:23" ht="19.5" customHeight="1">
      <c r="A7" s="521" t="s">
        <v>208</v>
      </c>
      <c r="B7" s="1836" t="s">
        <v>209</v>
      </c>
      <c r="C7" s="1836"/>
      <c r="D7" s="1836"/>
      <c r="E7" s="1836" t="s">
        <v>210</v>
      </c>
      <c r="F7" s="1836"/>
      <c r="G7" s="1836"/>
      <c r="H7" s="1836"/>
      <c r="I7" s="1836" t="s">
        <v>211</v>
      </c>
      <c r="J7" s="1836"/>
      <c r="K7" s="1836"/>
      <c r="L7" s="1836"/>
      <c r="U7" s="363"/>
      <c r="V7" s="363"/>
      <c r="W7" s="363"/>
    </row>
    <row r="8" spans="1:23" ht="19.5" customHeight="1">
      <c r="A8" s="522">
        <v>1</v>
      </c>
      <c r="B8" s="523" t="s">
        <v>314</v>
      </c>
      <c r="C8" s="524"/>
      <c r="D8" s="524" t="s">
        <v>371</v>
      </c>
      <c r="G8" s="364">
        <v>5610</v>
      </c>
      <c r="H8" s="365" t="s">
        <v>212</v>
      </c>
      <c r="K8" s="364">
        <v>5610</v>
      </c>
      <c r="L8" s="365" t="s">
        <v>212</v>
      </c>
      <c r="U8" s="363"/>
      <c r="V8" s="363"/>
      <c r="W8" s="363"/>
    </row>
    <row r="9" spans="1:23" ht="19.5" customHeight="1">
      <c r="A9" s="522"/>
      <c r="B9" s="523"/>
      <c r="C9" s="524"/>
      <c r="D9" s="525"/>
      <c r="E9" s="366"/>
      <c r="F9" s="366"/>
      <c r="G9" s="366"/>
      <c r="H9" s="367"/>
      <c r="I9" s="366"/>
      <c r="J9" s="366"/>
      <c r="K9" s="366"/>
      <c r="L9" s="367"/>
      <c r="U9" s="363"/>
      <c r="V9" s="363"/>
      <c r="W9" s="363"/>
    </row>
    <row r="10" spans="1:23" ht="19.5" customHeight="1">
      <c r="A10" s="522"/>
      <c r="B10" s="523" t="s">
        <v>213</v>
      </c>
      <c r="C10" s="524"/>
      <c r="D10" s="524" t="s">
        <v>552</v>
      </c>
      <c r="G10" s="364"/>
      <c r="H10" s="365" t="s">
        <v>212</v>
      </c>
      <c r="K10" s="364"/>
      <c r="L10" s="365" t="s">
        <v>212</v>
      </c>
      <c r="U10" s="363"/>
      <c r="V10" s="363"/>
      <c r="W10" s="363"/>
    </row>
    <row r="11" spans="1:23" ht="19.5" customHeight="1">
      <c r="A11" s="526"/>
      <c r="B11" s="1836"/>
      <c r="C11" s="1836"/>
      <c r="D11" s="527" t="s">
        <v>372</v>
      </c>
      <c r="E11" s="366"/>
      <c r="F11" s="366"/>
      <c r="G11" s="366"/>
      <c r="H11" s="367"/>
      <c r="I11" s="366"/>
      <c r="J11" s="366"/>
      <c r="K11" s="366"/>
      <c r="L11" s="367"/>
      <c r="U11" s="363"/>
      <c r="V11" s="363"/>
      <c r="W11" s="363"/>
    </row>
    <row r="12" spans="1:23" ht="19.5" customHeight="1">
      <c r="A12" s="522">
        <v>2</v>
      </c>
      <c r="B12" s="523" t="s">
        <v>548</v>
      </c>
      <c r="C12" s="523"/>
      <c r="D12" s="524"/>
      <c r="E12" s="58"/>
      <c r="F12" s="58"/>
      <c r="G12" s="369">
        <f xml:space="preserve"> ROUND((F22 * (G8 + G10) / 1000), 1)</f>
        <v>561</v>
      </c>
      <c r="H12" s="370" t="s">
        <v>214</v>
      </c>
      <c r="I12" s="58"/>
      <c r="J12" s="58"/>
      <c r="K12" s="371">
        <f xml:space="preserve"> I14 + I16 + I18 + I20</f>
        <v>1351</v>
      </c>
      <c r="L12" s="370" t="s">
        <v>214</v>
      </c>
    </row>
    <row r="13" spans="1:23" ht="19.5" customHeight="1">
      <c r="A13" s="526"/>
      <c r="B13" s="528"/>
      <c r="C13" s="528"/>
      <c r="D13" s="525"/>
      <c r="E13" s="361"/>
      <c r="F13" s="361"/>
      <c r="G13" s="361"/>
      <c r="H13" s="362"/>
      <c r="I13" s="361"/>
      <c r="J13" s="372" t="s">
        <v>215</v>
      </c>
      <c r="K13" s="373">
        <f xml:space="preserve"> J50</f>
        <v>0</v>
      </c>
      <c r="L13" s="374" t="s">
        <v>216</v>
      </c>
    </row>
    <row r="14" spans="1:23" ht="19.5" customHeight="1">
      <c r="A14" s="522">
        <v>3</v>
      </c>
      <c r="B14" s="529"/>
      <c r="C14" s="523" t="s">
        <v>535</v>
      </c>
      <c r="D14" s="524"/>
      <c r="E14" s="369">
        <f xml:space="preserve"> G12-E16-E18-E20</f>
        <v>336.5</v>
      </c>
      <c r="F14" s="370" t="s">
        <v>214</v>
      </c>
      <c r="G14" s="375">
        <v>60</v>
      </c>
      <c r="H14" s="370" t="s">
        <v>533</v>
      </c>
      <c r="I14" s="371">
        <f xml:space="preserve"> E50</f>
        <v>1191</v>
      </c>
      <c r="J14" s="370" t="s">
        <v>214</v>
      </c>
      <c r="K14" s="376">
        <f xml:space="preserve"> ROUND(I14/K12*100,1)</f>
        <v>88.2</v>
      </c>
      <c r="L14" s="370" t="s">
        <v>532</v>
      </c>
    </row>
    <row r="15" spans="1:23" ht="19.5" customHeight="1">
      <c r="A15" s="522"/>
      <c r="B15" s="529" t="s">
        <v>530</v>
      </c>
      <c r="C15" s="528"/>
      <c r="D15" s="525"/>
      <c r="E15" s="361"/>
      <c r="F15" s="362"/>
      <c r="G15" s="361"/>
      <c r="H15" s="362"/>
      <c r="I15" s="361"/>
      <c r="J15" s="362"/>
      <c r="K15" s="361"/>
      <c r="L15" s="362"/>
    </row>
    <row r="16" spans="1:23" ht="19.5" customHeight="1">
      <c r="A16" s="522"/>
      <c r="B16" s="529" t="s">
        <v>531</v>
      </c>
      <c r="C16" s="523" t="s">
        <v>536</v>
      </c>
      <c r="D16" s="524"/>
      <c r="E16" s="369">
        <f xml:space="preserve"> ROUND((F22 * (IF(G10&lt;&gt;"",0,G8) + G10) / 1000) * (G16 / 100), 1)</f>
        <v>112.2</v>
      </c>
      <c r="F16" s="370" t="s">
        <v>214</v>
      </c>
      <c r="G16" s="375">
        <v>20</v>
      </c>
      <c r="H16" s="370" t="s">
        <v>534</v>
      </c>
      <c r="I16" s="371">
        <f xml:space="preserve"> F50</f>
        <v>88</v>
      </c>
      <c r="J16" s="370" t="s">
        <v>214</v>
      </c>
      <c r="K16" s="376">
        <f xml:space="preserve"> ROUND(I16/K12*100,1)</f>
        <v>6.5</v>
      </c>
      <c r="L16" s="370" t="s">
        <v>532</v>
      </c>
    </row>
    <row r="17" spans="1:12" ht="19.5" customHeight="1">
      <c r="A17" s="522"/>
      <c r="B17" s="529" t="s">
        <v>353</v>
      </c>
      <c r="C17" s="528"/>
      <c r="D17" s="525"/>
      <c r="E17" s="361"/>
      <c r="F17" s="362"/>
      <c r="G17" s="361"/>
      <c r="H17" s="362"/>
      <c r="I17" s="361"/>
      <c r="J17" s="362"/>
      <c r="K17" s="361"/>
      <c r="L17" s="362"/>
    </row>
    <row r="18" spans="1:12" ht="19.5" customHeight="1">
      <c r="A18" s="522"/>
      <c r="B18" s="529" t="s">
        <v>217</v>
      </c>
      <c r="C18" s="523" t="s">
        <v>537</v>
      </c>
      <c r="D18" s="524"/>
      <c r="E18" s="369">
        <f xml:space="preserve"> ROUND((F22 * (IF(G10&lt;&gt;"",0,G8) + G10) / 1000) * (G18 / 100), 1)</f>
        <v>84.2</v>
      </c>
      <c r="F18" s="370" t="s">
        <v>214</v>
      </c>
      <c r="G18" s="375">
        <v>15</v>
      </c>
      <c r="H18" s="370" t="s">
        <v>534</v>
      </c>
      <c r="I18" s="371">
        <f xml:space="preserve"> G50</f>
        <v>69</v>
      </c>
      <c r="J18" s="370" t="s">
        <v>214</v>
      </c>
      <c r="K18" s="376">
        <f xml:space="preserve"> ROUND(I18/K12*100,1)</f>
        <v>5.0999999999999996</v>
      </c>
      <c r="L18" s="370" t="s">
        <v>532</v>
      </c>
    </row>
    <row r="19" spans="1:12" ht="19.5" customHeight="1">
      <c r="A19" s="522"/>
      <c r="B19" s="529" t="s">
        <v>218</v>
      </c>
      <c r="C19" s="528"/>
      <c r="D19" s="525"/>
      <c r="E19" s="361"/>
      <c r="F19" s="362"/>
      <c r="G19" s="377"/>
      <c r="H19" s="362"/>
      <c r="I19" s="361"/>
      <c r="J19" s="362"/>
      <c r="K19" s="377"/>
      <c r="L19" s="362"/>
    </row>
    <row r="20" spans="1:12" ht="19.5" customHeight="1">
      <c r="A20" s="522"/>
      <c r="B20" s="529"/>
      <c r="C20" s="530" t="s">
        <v>538</v>
      </c>
      <c r="D20" s="524"/>
      <c r="E20" s="369">
        <f xml:space="preserve"> ROUND((F22 * (IF(G10&lt;&gt;"",0,G8) + G10) / 1000) * (G20 / 100), 1)</f>
        <v>28.1</v>
      </c>
      <c r="F20" s="370" t="s">
        <v>214</v>
      </c>
      <c r="G20" s="375">
        <v>5</v>
      </c>
      <c r="H20" s="370" t="s">
        <v>534</v>
      </c>
      <c r="I20" s="371">
        <f xml:space="preserve"> H50</f>
        <v>3</v>
      </c>
      <c r="J20" s="370" t="s">
        <v>214</v>
      </c>
      <c r="K20" s="376">
        <f xml:space="preserve"> ROUND(I20/K12*100,1)</f>
        <v>0.2</v>
      </c>
      <c r="L20" s="370" t="s">
        <v>532</v>
      </c>
    </row>
    <row r="21" spans="1:12" ht="19.5" customHeight="1">
      <c r="A21" s="526"/>
      <c r="B21" s="531"/>
      <c r="C21" s="528"/>
      <c r="D21" s="525"/>
      <c r="E21" s="361"/>
      <c r="F21" s="362"/>
      <c r="G21" s="361"/>
      <c r="H21" s="362"/>
      <c r="I21" s="361"/>
      <c r="J21" s="362"/>
      <c r="K21" s="361"/>
      <c r="L21" s="362"/>
    </row>
    <row r="22" spans="1:12" ht="19.5" customHeight="1">
      <c r="A22" s="522">
        <v>4</v>
      </c>
      <c r="B22" s="523" t="s">
        <v>549</v>
      </c>
      <c r="C22" s="523"/>
      <c r="D22" s="524"/>
      <c r="E22" s="58"/>
      <c r="F22" s="378">
        <v>100</v>
      </c>
      <c r="G22" s="219" t="s">
        <v>551</v>
      </c>
      <c r="H22" s="370" t="s">
        <v>219</v>
      </c>
      <c r="I22" s="58"/>
      <c r="J22" s="379">
        <f xml:space="preserve"> IF(ISERROR(ROUND(K12/(K8+K10)*1000,1)),"", ROUND(K12/(K8+K10)*1000,1))</f>
        <v>240.8</v>
      </c>
      <c r="K22" s="219" t="s">
        <v>551</v>
      </c>
      <c r="L22" s="358"/>
    </row>
    <row r="23" spans="1:12" ht="19.5" customHeight="1">
      <c r="A23" s="526"/>
      <c r="B23" s="528"/>
      <c r="C23" s="528"/>
      <c r="D23" s="525"/>
      <c r="E23" s="361"/>
      <c r="F23" s="361"/>
      <c r="G23" s="361"/>
      <c r="H23" s="362"/>
      <c r="I23" s="361"/>
      <c r="J23" s="361"/>
      <c r="K23" s="361"/>
      <c r="L23" s="362"/>
    </row>
    <row r="24" spans="1:12" ht="19.5" customHeight="1">
      <c r="A24" s="522">
        <v>5</v>
      </c>
      <c r="B24" s="523" t="s">
        <v>220</v>
      </c>
      <c r="C24" s="523"/>
      <c r="D24" s="524"/>
      <c r="E24" s="380"/>
      <c r="F24" s="369">
        <f>ROUND(F26*(IF(G10&lt;&gt;"",0,G8)+G10)/1000,0)</f>
        <v>56</v>
      </c>
      <c r="G24" s="219" t="s">
        <v>214</v>
      </c>
      <c r="H24" s="358"/>
      <c r="I24" s="58"/>
      <c r="J24" s="371">
        <f>E54</f>
        <v>0</v>
      </c>
      <c r="K24" s="219" t="s">
        <v>214</v>
      </c>
      <c r="L24" s="358"/>
    </row>
    <row r="25" spans="1:12" ht="19.5" customHeight="1">
      <c r="A25" s="522"/>
      <c r="B25" s="528"/>
      <c r="C25" s="528"/>
      <c r="D25" s="525"/>
      <c r="E25" s="361"/>
      <c r="F25" s="361"/>
      <c r="G25" s="372"/>
      <c r="H25" s="362"/>
      <c r="I25" s="372"/>
      <c r="J25" s="381"/>
      <c r="K25" s="372"/>
      <c r="L25" s="362"/>
    </row>
    <row r="26" spans="1:12" ht="19.5" customHeight="1">
      <c r="A26" s="522"/>
      <c r="B26" s="523" t="s">
        <v>221</v>
      </c>
      <c r="C26" s="523"/>
      <c r="D26" s="524"/>
      <c r="E26" s="58"/>
      <c r="F26" s="375">
        <v>10</v>
      </c>
      <c r="G26" s="219" t="s">
        <v>551</v>
      </c>
      <c r="H26" s="370" t="s">
        <v>219</v>
      </c>
      <c r="I26" s="58"/>
      <c r="J26" s="371">
        <f xml:space="preserve"> ROUND(J24/(IF(K10&lt;&gt;"",0,K8)+K10)*1000,1)</f>
        <v>0</v>
      </c>
      <c r="K26" s="219" t="s">
        <v>551</v>
      </c>
      <c r="L26" s="358"/>
    </row>
    <row r="27" spans="1:12" ht="19.5" customHeight="1">
      <c r="A27" s="526"/>
      <c r="B27" s="528"/>
      <c r="C27" s="528"/>
      <c r="D27" s="525"/>
      <c r="E27" s="361"/>
      <c r="F27" s="361"/>
      <c r="G27" s="372"/>
      <c r="H27" s="374"/>
      <c r="I27" s="361"/>
      <c r="J27" s="361"/>
      <c r="K27" s="372"/>
      <c r="L27" s="362"/>
    </row>
    <row r="28" spans="1:12" ht="19.5" customHeight="1">
      <c r="A28" s="382"/>
      <c r="B28" s="383"/>
      <c r="C28" s="383"/>
      <c r="D28" s="384"/>
      <c r="E28" s="385"/>
      <c r="F28" s="384"/>
      <c r="G28" s="386" t="s">
        <v>222</v>
      </c>
      <c r="L28" s="387"/>
    </row>
    <row r="29" spans="1:12" ht="19.5" customHeight="1">
      <c r="A29" s="382"/>
      <c r="B29" s="383"/>
      <c r="C29" s="383"/>
      <c r="D29" s="384"/>
      <c r="E29" s="383"/>
      <c r="F29" s="384"/>
      <c r="L29" s="387"/>
    </row>
    <row r="30" spans="1:12" ht="19.5" customHeight="1">
      <c r="A30" s="388"/>
      <c r="B30" s="389"/>
      <c r="C30" s="389"/>
      <c r="D30" s="390"/>
      <c r="E30" s="389"/>
      <c r="F30" s="391"/>
      <c r="L30" s="387"/>
    </row>
    <row r="31" spans="1:12" ht="19.5" customHeight="1">
      <c r="A31" s="382"/>
      <c r="B31" s="383"/>
      <c r="C31" s="383"/>
      <c r="D31" s="384"/>
      <c r="E31" s="383"/>
      <c r="F31" s="384"/>
      <c r="L31" s="387"/>
    </row>
    <row r="32" spans="1:12" ht="19.5" customHeight="1">
      <c r="A32" s="382"/>
      <c r="B32" s="383"/>
      <c r="C32" s="383"/>
      <c r="D32" s="384"/>
      <c r="E32" s="1837"/>
      <c r="F32" s="1837"/>
      <c r="L32" s="387"/>
    </row>
    <row r="33" spans="1:12" ht="19.5" customHeight="1">
      <c r="A33" s="388"/>
      <c r="B33" s="389"/>
      <c r="C33" s="389"/>
      <c r="D33" s="390"/>
      <c r="E33" s="389"/>
      <c r="F33" s="390"/>
      <c r="G33" s="366"/>
      <c r="H33" s="366"/>
      <c r="I33" s="366"/>
      <c r="J33" s="366"/>
      <c r="K33" s="366"/>
      <c r="L33" s="367"/>
    </row>
    <row r="34" spans="1:12" ht="19.5" customHeight="1">
      <c r="A34" s="392" t="s">
        <v>553</v>
      </c>
      <c r="B34" s="58"/>
      <c r="C34" s="58"/>
      <c r="D34" s="58"/>
      <c r="E34" s="58"/>
      <c r="F34" s="58"/>
      <c r="G34" s="58"/>
      <c r="H34" s="58"/>
      <c r="I34" s="58"/>
      <c r="J34" s="58"/>
      <c r="K34" s="58"/>
      <c r="L34" s="358"/>
    </row>
    <row r="35" spans="1:12" ht="19.5" customHeight="1">
      <c r="A35" s="392" t="s">
        <v>223</v>
      </c>
      <c r="B35" s="58"/>
      <c r="C35" s="58"/>
      <c r="D35" s="58"/>
      <c r="E35" s="58"/>
      <c r="F35" s="58"/>
      <c r="G35" s="58"/>
      <c r="H35" s="58"/>
      <c r="I35" s="58"/>
      <c r="J35" s="58"/>
      <c r="K35" s="58"/>
      <c r="L35" s="358"/>
    </row>
    <row r="36" spans="1:12" ht="19.5" customHeight="1">
      <c r="A36" s="360"/>
      <c r="B36" s="361"/>
      <c r="C36" s="361"/>
      <c r="D36" s="361"/>
      <c r="E36" s="361"/>
      <c r="F36" s="361"/>
      <c r="G36" s="361"/>
      <c r="H36" s="361"/>
      <c r="I36" s="361"/>
      <c r="J36" s="361"/>
      <c r="K36" s="361"/>
      <c r="L36" s="362"/>
    </row>
    <row r="39" spans="1:12">
      <c r="B39" s="1838" t="s">
        <v>550</v>
      </c>
      <c r="C39" s="1838"/>
      <c r="D39" s="58"/>
      <c r="E39" s="58"/>
      <c r="F39" s="58"/>
      <c r="G39" s="58"/>
      <c r="H39" s="58"/>
      <c r="I39" s="58"/>
      <c r="J39" s="58"/>
    </row>
    <row r="40" spans="1:12">
      <c r="B40" s="514" t="s">
        <v>208</v>
      </c>
      <c r="C40" s="1839" t="s">
        <v>224</v>
      </c>
      <c r="D40" s="1839"/>
      <c r="E40" s="515" t="s">
        <v>225</v>
      </c>
      <c r="F40" s="515" t="s">
        <v>226</v>
      </c>
      <c r="G40" s="515" t="s">
        <v>227</v>
      </c>
      <c r="H40" s="515" t="s">
        <v>228</v>
      </c>
      <c r="I40" s="515" t="s">
        <v>229</v>
      </c>
      <c r="J40" s="515" t="s">
        <v>230</v>
      </c>
    </row>
    <row r="41" spans="1:12">
      <c r="B41" s="368">
        <v>1</v>
      </c>
      <c r="C41" s="393" t="s">
        <v>231</v>
      </c>
      <c r="D41" s="362"/>
      <c r="E41" s="362">
        <f>画面遷移図!BM2</f>
        <v>1</v>
      </c>
      <c r="F41" s="362">
        <f>画面遷移図!BN2</f>
        <v>0</v>
      </c>
      <c r="G41" s="362">
        <f>画面遷移図!BO2</f>
        <v>0</v>
      </c>
      <c r="H41" s="362">
        <f>画面遷移図!BP2</f>
        <v>0</v>
      </c>
      <c r="I41" s="362">
        <f>SUM(E41:H41)</f>
        <v>1</v>
      </c>
      <c r="J41" s="362"/>
    </row>
    <row r="42" spans="1:12">
      <c r="B42" s="368">
        <v>2</v>
      </c>
      <c r="C42" s="393" t="s">
        <v>233</v>
      </c>
      <c r="D42" s="362"/>
      <c r="E42" s="362">
        <f>画面項目定義!EP2</f>
        <v>2</v>
      </c>
      <c r="F42" s="362">
        <f>画面項目定義!EQ2</f>
        <v>0</v>
      </c>
      <c r="G42" s="362">
        <f>画面項目定義!ER2</f>
        <v>0</v>
      </c>
      <c r="H42" s="362">
        <f>画面項目定義!ES2</f>
        <v>0</v>
      </c>
      <c r="I42" s="362">
        <f t="shared" ref="I42:I45" si="0">SUM(E42:H42)</f>
        <v>2</v>
      </c>
      <c r="J42" s="362"/>
    </row>
    <row r="43" spans="1:12">
      <c r="B43" s="368">
        <v>3</v>
      </c>
      <c r="C43" s="393" t="s">
        <v>234</v>
      </c>
      <c r="D43" s="362"/>
      <c r="E43" s="362">
        <f>機能詳細!CK2</f>
        <v>1044</v>
      </c>
      <c r="F43" s="362">
        <f>機能詳細!CL2</f>
        <v>63</v>
      </c>
      <c r="G43" s="362">
        <f>機能詳細!CM2</f>
        <v>49</v>
      </c>
      <c r="H43" s="362">
        <f>機能詳細!CN2</f>
        <v>1</v>
      </c>
      <c r="I43" s="362">
        <f t="shared" si="0"/>
        <v>1157</v>
      </c>
      <c r="J43" s="362"/>
    </row>
    <row r="44" spans="1:12">
      <c r="B44" s="368">
        <v>4</v>
      </c>
      <c r="C44" s="393" t="s">
        <v>235</v>
      </c>
      <c r="D44" s="362"/>
      <c r="E44" s="362">
        <f>テーブル項目編集定義!CH2</f>
        <v>94</v>
      </c>
      <c r="F44" s="362">
        <f>テーブル項目編集定義!CI2</f>
        <v>0</v>
      </c>
      <c r="G44" s="362">
        <f>テーブル項目編集定義!CJ2</f>
        <v>6</v>
      </c>
      <c r="H44" s="362">
        <f>テーブル項目編集定義!CK2</f>
        <v>0</v>
      </c>
      <c r="I44" s="362">
        <f t="shared" si="0"/>
        <v>100</v>
      </c>
      <c r="J44" s="362"/>
    </row>
    <row r="45" spans="1:12">
      <c r="B45" s="368">
        <v>5</v>
      </c>
      <c r="C45" s="445" t="s">
        <v>1607</v>
      </c>
      <c r="D45" s="367"/>
      <c r="E45" s="367">
        <f>'共通チェックリスト(画面)'!I66</f>
        <v>50</v>
      </c>
      <c r="F45" s="367">
        <f>'共通チェックリスト(画面)'!I67</f>
        <v>25</v>
      </c>
      <c r="G45" s="367">
        <f>'共通チェックリスト(画面)'!I68</f>
        <v>10</v>
      </c>
      <c r="H45" s="367">
        <f>'共通チェックリスト(画面)'!I69</f>
        <v>2</v>
      </c>
      <c r="I45" s="362">
        <f t="shared" si="0"/>
        <v>87</v>
      </c>
      <c r="J45" s="362"/>
    </row>
    <row r="46" spans="1:12">
      <c r="B46" s="394">
        <v>6</v>
      </c>
      <c r="C46" s="445" t="s">
        <v>418</v>
      </c>
      <c r="D46" s="367"/>
      <c r="E46" s="367">
        <f>マトリクスチェックリスト!R6</f>
        <v>0</v>
      </c>
      <c r="F46" s="367">
        <f>マトリクスチェックリスト!R7</f>
        <v>0</v>
      </c>
      <c r="G46" s="367">
        <f>マトリクスチェックリスト!R8</f>
        <v>4</v>
      </c>
      <c r="H46" s="367">
        <f>マトリクスチェックリスト!R9</f>
        <v>0</v>
      </c>
      <c r="I46" s="362">
        <f>SUM(E46:H46)</f>
        <v>4</v>
      </c>
      <c r="J46" s="362"/>
    </row>
    <row r="47" spans="1:12">
      <c r="B47" s="394">
        <v>7</v>
      </c>
      <c r="C47" s="366"/>
      <c r="D47" s="367"/>
      <c r="E47" s="367"/>
      <c r="F47" s="367"/>
      <c r="G47" s="367"/>
      <c r="H47" s="367"/>
      <c r="I47" s="362"/>
      <c r="J47" s="362"/>
    </row>
    <row r="48" spans="1:12">
      <c r="B48" s="394">
        <v>8</v>
      </c>
      <c r="C48" s="366"/>
      <c r="D48" s="367"/>
      <c r="E48" s="367"/>
      <c r="F48" s="367"/>
      <c r="G48" s="367"/>
      <c r="H48" s="367"/>
      <c r="I48" s="367"/>
      <c r="J48" s="362"/>
    </row>
    <row r="49" spans="2:10">
      <c r="B49" s="394">
        <v>9</v>
      </c>
      <c r="C49" s="366"/>
      <c r="D49" s="367"/>
      <c r="E49" s="367"/>
      <c r="F49" s="367"/>
      <c r="G49" s="367"/>
      <c r="H49" s="367"/>
      <c r="I49" s="367"/>
      <c r="J49" s="362"/>
    </row>
    <row r="50" spans="2:10">
      <c r="B50" s="1840" t="s">
        <v>236</v>
      </c>
      <c r="C50" s="1840"/>
      <c r="D50" s="1840"/>
      <c r="E50" s="516">
        <f t="shared" ref="E50:J50" si="1">SUM(E41:E49)</f>
        <v>1191</v>
      </c>
      <c r="F50" s="516">
        <f t="shared" si="1"/>
        <v>88</v>
      </c>
      <c r="G50" s="516">
        <f t="shared" si="1"/>
        <v>69</v>
      </c>
      <c r="H50" s="516">
        <f t="shared" si="1"/>
        <v>3</v>
      </c>
      <c r="I50" s="516">
        <f t="shared" si="1"/>
        <v>1351</v>
      </c>
      <c r="J50" s="516">
        <f t="shared" si="1"/>
        <v>0</v>
      </c>
    </row>
    <row r="52" spans="2:10">
      <c r="B52" s="1838" t="s">
        <v>220</v>
      </c>
      <c r="C52" s="1838"/>
      <c r="D52" s="58"/>
      <c r="E52" s="58"/>
    </row>
    <row r="53" spans="2:10">
      <c r="B53" s="514" t="s">
        <v>208</v>
      </c>
      <c r="C53" s="1839" t="s">
        <v>224</v>
      </c>
      <c r="D53" s="1839"/>
      <c r="E53" s="515" t="s">
        <v>237</v>
      </c>
      <c r="F53" s="517" t="s">
        <v>109</v>
      </c>
      <c r="G53" s="517" t="s">
        <v>110</v>
      </c>
    </row>
    <row r="54" spans="2:10">
      <c r="B54" s="368">
        <v>1</v>
      </c>
      <c r="C54" s="361" t="s">
        <v>547</v>
      </c>
      <c r="D54" s="362"/>
      <c r="E54" s="362">
        <f>COUNTA(簡易B票!B7:B32)</f>
        <v>0</v>
      </c>
      <c r="F54" s="395"/>
      <c r="G54" s="395"/>
    </row>
  </sheetData>
  <sheetProtection selectLockedCells="1"/>
  <mergeCells count="17">
    <mergeCell ref="C40:D40"/>
    <mergeCell ref="B50:D50"/>
    <mergeCell ref="B52:C52"/>
    <mergeCell ref="C53:D53"/>
    <mergeCell ref="B7:D7"/>
    <mergeCell ref="E7:H7"/>
    <mergeCell ref="I7:L7"/>
    <mergeCell ref="B11:C11"/>
    <mergeCell ref="E32:F32"/>
    <mergeCell ref="B39:C39"/>
    <mergeCell ref="E6:L6"/>
    <mergeCell ref="A2:D2"/>
    <mergeCell ref="A3:D3"/>
    <mergeCell ref="E1:J1"/>
    <mergeCell ref="E2:J2"/>
    <mergeCell ref="E3:J3"/>
    <mergeCell ref="E4:J4"/>
  </mergeCells>
  <phoneticPr fontId="6"/>
  <pageMargins left="0.39374999999999999" right="0.39374999999999999" top="0.59027777777777779" bottom="0.59097222222222223" header="0.51180555555555562" footer="0.31527777777777777"/>
  <pageSetup paperSize="9" firstPageNumber="0" orientation="portrait" horizontalDpi="300" verticalDpi="300" r:id="rId1"/>
  <headerFooter alignWithMargins="0">
    <oddFooter>&amp;C- &amp;P -</oddFooter>
  </headerFooter>
  <rowBreaks count="1" manualBreakCount="1">
    <brk id="36" max="11"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F702-13A7-4AD2-B84D-4F5FF6078C34}">
  <sheetPr codeName="Sheet2">
    <outlinePr summaryBelow="0" summaryRight="0"/>
    <pageSetUpPr fitToPage="1"/>
  </sheetPr>
  <dimension ref="A1:M81"/>
  <sheetViews>
    <sheetView showGridLines="0" view="pageBreakPreview" topLeftCell="D1" zoomScale="115" zoomScaleNormal="40" zoomScaleSheetLayoutView="115" workbookViewId="0">
      <pane ySplit="2" topLeftCell="A75" activePane="bottomLeft" state="frozen"/>
      <selection sqref="A1:A3"/>
      <selection pane="bottomLeft" activeCell="A3" sqref="A3"/>
    </sheetView>
  </sheetViews>
  <sheetFormatPr defaultColWidth="9" defaultRowHeight="15.75"/>
  <cols>
    <col min="1" max="1" width="5.875" style="1032" customWidth="1"/>
    <col min="2" max="3" width="12.5" style="1033" customWidth="1"/>
    <col min="4" max="4" width="13.875" style="1033" bestFit="1" customWidth="1"/>
    <col min="5" max="5" width="76.375" style="1034" customWidth="1"/>
    <col min="6" max="6" width="18.5" style="1034" customWidth="1"/>
    <col min="7" max="8" width="9.125" style="1034" customWidth="1"/>
    <col min="9" max="9" width="18.5" style="1034" customWidth="1"/>
    <col min="10" max="11" width="9.125" style="1034" customWidth="1"/>
    <col min="12" max="12" width="35.25" style="983" customWidth="1"/>
    <col min="13" max="13" width="6.375" style="984" customWidth="1"/>
    <col min="14" max="16384" width="9" style="985"/>
  </cols>
  <sheetData>
    <row r="1" spans="1:13">
      <c r="A1" s="1841" t="s">
        <v>208</v>
      </c>
      <c r="B1" s="1843" t="s">
        <v>424</v>
      </c>
      <c r="C1" s="1845" t="s">
        <v>425</v>
      </c>
      <c r="D1" s="1843" t="s">
        <v>426</v>
      </c>
      <c r="E1" s="1843" t="s">
        <v>427</v>
      </c>
      <c r="F1" s="982" t="s">
        <v>428</v>
      </c>
      <c r="G1" s="982"/>
      <c r="H1" s="982"/>
      <c r="I1" s="982" t="s">
        <v>429</v>
      </c>
      <c r="J1" s="982"/>
      <c r="K1" s="982"/>
    </row>
    <row r="2" spans="1:13" ht="16.5" thickBot="1">
      <c r="A2" s="1842"/>
      <c r="B2" s="1844"/>
      <c r="C2" s="1846"/>
      <c r="D2" s="1844"/>
      <c r="E2" s="1844"/>
      <c r="F2" s="986" t="s">
        <v>430</v>
      </c>
      <c r="G2" s="986" t="s">
        <v>431</v>
      </c>
      <c r="H2" s="986" t="s">
        <v>77</v>
      </c>
      <c r="I2" s="986" t="s">
        <v>430</v>
      </c>
      <c r="J2" s="986" t="s">
        <v>431</v>
      </c>
      <c r="K2" s="986" t="s">
        <v>77</v>
      </c>
    </row>
    <row r="3" spans="1:13" ht="37.5" customHeight="1" thickTop="1">
      <c r="A3" s="987">
        <f>ROW()-2</f>
        <v>1</v>
      </c>
      <c r="B3" s="988" t="s">
        <v>432</v>
      </c>
      <c r="C3" s="989" t="s">
        <v>433</v>
      </c>
      <c r="D3" s="990"/>
      <c r="E3" s="991" t="s">
        <v>434</v>
      </c>
      <c r="F3" s="992" t="s">
        <v>1823</v>
      </c>
      <c r="G3" s="993" t="s">
        <v>1822</v>
      </c>
      <c r="H3" s="993">
        <v>45219</v>
      </c>
      <c r="I3" s="992" t="s">
        <v>1823</v>
      </c>
      <c r="J3" s="993" t="s">
        <v>1824</v>
      </c>
      <c r="K3" s="993">
        <v>45219</v>
      </c>
    </row>
    <row r="4" spans="1:13" s="999" customFormat="1" ht="111" customHeight="1">
      <c r="A4" s="994">
        <f t="shared" ref="A4:A67" si="0">ROW()-2</f>
        <v>2</v>
      </c>
      <c r="B4" s="988"/>
      <c r="C4" s="988"/>
      <c r="D4" s="995"/>
      <c r="E4" s="996" t="s">
        <v>1351</v>
      </c>
      <c r="F4" s="992" t="s">
        <v>1823</v>
      </c>
      <c r="G4" s="997" t="s">
        <v>1822</v>
      </c>
      <c r="H4" s="997">
        <v>45219</v>
      </c>
      <c r="I4" s="992" t="s">
        <v>1823</v>
      </c>
      <c r="J4" s="997" t="s">
        <v>1824</v>
      </c>
      <c r="K4" s="997">
        <v>45219</v>
      </c>
      <c r="L4" s="879" t="s">
        <v>435</v>
      </c>
      <c r="M4" s="998"/>
    </row>
    <row r="5" spans="1:13" s="999" customFormat="1" ht="68.25" customHeight="1">
      <c r="A5" s="994">
        <f t="shared" si="0"/>
        <v>3</v>
      </c>
      <c r="B5" s="988"/>
      <c r="C5" s="988"/>
      <c r="D5" s="995"/>
      <c r="E5" s="1000" t="s">
        <v>436</v>
      </c>
      <c r="F5" s="1001" t="s">
        <v>437</v>
      </c>
      <c r="G5" s="1002"/>
      <c r="H5" s="1002"/>
      <c r="I5" s="1001" t="s">
        <v>437</v>
      </c>
      <c r="J5" s="1002"/>
      <c r="K5" s="1002"/>
      <c r="L5" s="880" t="s">
        <v>438</v>
      </c>
      <c r="M5" s="998"/>
    </row>
    <row r="6" spans="1:13" ht="22.5" customHeight="1">
      <c r="A6" s="994">
        <f t="shared" si="0"/>
        <v>4</v>
      </c>
      <c r="B6" s="1003" t="s">
        <v>439</v>
      </c>
      <c r="C6" s="1004" t="s">
        <v>440</v>
      </c>
      <c r="D6" s="1005"/>
      <c r="E6" s="996" t="s">
        <v>441</v>
      </c>
      <c r="F6" s="992" t="s">
        <v>1823</v>
      </c>
      <c r="G6" s="997" t="s">
        <v>1822</v>
      </c>
      <c r="H6" s="997">
        <v>45219</v>
      </c>
      <c r="I6" s="992" t="s">
        <v>1823</v>
      </c>
      <c r="J6" s="997" t="s">
        <v>1824</v>
      </c>
      <c r="K6" s="997">
        <v>45219</v>
      </c>
    </row>
    <row r="7" spans="1:13" s="999" customFormat="1" ht="22.5" customHeight="1">
      <c r="A7" s="994">
        <f t="shared" si="0"/>
        <v>5</v>
      </c>
      <c r="B7" s="988"/>
      <c r="C7" s="988"/>
      <c r="D7" s="995"/>
      <c r="E7" s="996" t="s">
        <v>442</v>
      </c>
      <c r="F7" s="992" t="s">
        <v>1823</v>
      </c>
      <c r="G7" s="997" t="s">
        <v>1822</v>
      </c>
      <c r="H7" s="997">
        <v>45219</v>
      </c>
      <c r="I7" s="992" t="s">
        <v>1823</v>
      </c>
      <c r="J7" s="997" t="s">
        <v>1824</v>
      </c>
      <c r="K7" s="997">
        <v>45219</v>
      </c>
      <c r="L7" s="1006"/>
      <c r="M7" s="998"/>
    </row>
    <row r="8" spans="1:13" s="999" customFormat="1" ht="22.5" customHeight="1">
      <c r="A8" s="994">
        <f t="shared" si="0"/>
        <v>6</v>
      </c>
      <c r="B8" s="988"/>
      <c r="C8" s="988"/>
      <c r="D8" s="995"/>
      <c r="E8" s="996" t="s">
        <v>1352</v>
      </c>
      <c r="F8" s="992" t="s">
        <v>437</v>
      </c>
      <c r="G8" s="997" t="s">
        <v>1822</v>
      </c>
      <c r="H8" s="997">
        <v>45219</v>
      </c>
      <c r="I8" s="992" t="s">
        <v>437</v>
      </c>
      <c r="J8" s="997" t="s">
        <v>1824</v>
      </c>
      <c r="K8" s="997">
        <v>45219</v>
      </c>
      <c r="L8" s="1006"/>
      <c r="M8" s="998"/>
    </row>
    <row r="9" spans="1:13" s="999" customFormat="1" ht="22.5" customHeight="1">
      <c r="A9" s="994">
        <f t="shared" si="0"/>
        <v>7</v>
      </c>
      <c r="B9" s="1007"/>
      <c r="C9" s="988"/>
      <c r="D9" s="995"/>
      <c r="E9" s="996" t="s">
        <v>1353</v>
      </c>
      <c r="F9" s="992" t="s">
        <v>1823</v>
      </c>
      <c r="G9" s="997" t="s">
        <v>1822</v>
      </c>
      <c r="H9" s="997">
        <v>45219</v>
      </c>
      <c r="I9" s="992" t="s">
        <v>1823</v>
      </c>
      <c r="J9" s="997" t="s">
        <v>1824</v>
      </c>
      <c r="K9" s="997">
        <v>45219</v>
      </c>
      <c r="L9" s="1006"/>
      <c r="M9" s="998"/>
    </row>
    <row r="10" spans="1:13" ht="22.5" customHeight="1">
      <c r="A10" s="994">
        <f t="shared" si="0"/>
        <v>8</v>
      </c>
      <c r="B10" s="1007"/>
      <c r="C10" s="988"/>
      <c r="D10" s="995"/>
      <c r="E10" s="996" t="s">
        <v>1354</v>
      </c>
      <c r="F10" s="992" t="s">
        <v>437</v>
      </c>
      <c r="G10" s="997" t="s">
        <v>1822</v>
      </c>
      <c r="H10" s="997">
        <v>45219</v>
      </c>
      <c r="I10" s="992" t="s">
        <v>437</v>
      </c>
      <c r="J10" s="997" t="s">
        <v>1824</v>
      </c>
      <c r="K10" s="997">
        <v>45219</v>
      </c>
    </row>
    <row r="11" spans="1:13" s="999" customFormat="1" ht="22.5" customHeight="1">
      <c r="A11" s="994">
        <f t="shared" si="0"/>
        <v>9</v>
      </c>
      <c r="B11" s="988"/>
      <c r="C11" s="988"/>
      <c r="D11" s="995"/>
      <c r="E11" s="996" t="s">
        <v>443</v>
      </c>
      <c r="F11" s="992" t="s">
        <v>437</v>
      </c>
      <c r="G11" s="997" t="s">
        <v>1822</v>
      </c>
      <c r="H11" s="997">
        <v>45219</v>
      </c>
      <c r="I11" s="992" t="s">
        <v>437</v>
      </c>
      <c r="J11" s="997" t="s">
        <v>1824</v>
      </c>
      <c r="K11" s="997">
        <v>45219</v>
      </c>
      <c r="L11" s="1006"/>
      <c r="M11" s="998"/>
    </row>
    <row r="12" spans="1:13" ht="36" customHeight="1">
      <c r="A12" s="994">
        <f t="shared" si="0"/>
        <v>10</v>
      </c>
      <c r="B12" s="1007"/>
      <c r="C12" s="1008" t="s">
        <v>444</v>
      </c>
      <c r="D12" s="1009"/>
      <c r="E12" s="996" t="s">
        <v>1355</v>
      </c>
      <c r="F12" s="992" t="s">
        <v>437</v>
      </c>
      <c r="G12" s="997" t="s">
        <v>1822</v>
      </c>
      <c r="H12" s="997">
        <v>45219</v>
      </c>
      <c r="I12" s="992" t="s">
        <v>437</v>
      </c>
      <c r="J12" s="997" t="s">
        <v>1824</v>
      </c>
      <c r="K12" s="997">
        <v>45219</v>
      </c>
    </row>
    <row r="13" spans="1:13" ht="36" customHeight="1">
      <c r="A13" s="994">
        <f t="shared" si="0"/>
        <v>11</v>
      </c>
      <c r="B13" s="1007"/>
      <c r="C13" s="1008" t="s">
        <v>445</v>
      </c>
      <c r="D13" s="1009"/>
      <c r="E13" s="996" t="s">
        <v>1356</v>
      </c>
      <c r="F13" s="992" t="s">
        <v>1859</v>
      </c>
      <c r="G13" s="997" t="s">
        <v>1653</v>
      </c>
      <c r="H13" s="997">
        <v>45219</v>
      </c>
      <c r="I13" s="992" t="s">
        <v>1823</v>
      </c>
      <c r="J13" s="997" t="s">
        <v>1824</v>
      </c>
      <c r="K13" s="997">
        <v>45223</v>
      </c>
    </row>
    <row r="14" spans="1:13" ht="36" customHeight="1">
      <c r="A14" s="994">
        <f t="shared" si="0"/>
        <v>12</v>
      </c>
      <c r="B14" s="1007"/>
      <c r="C14" s="1008" t="s">
        <v>446</v>
      </c>
      <c r="D14" s="1009"/>
      <c r="E14" s="996" t="s">
        <v>1357</v>
      </c>
      <c r="F14" s="992" t="s">
        <v>437</v>
      </c>
      <c r="G14" s="997" t="s">
        <v>1822</v>
      </c>
      <c r="H14" s="997">
        <v>45219</v>
      </c>
      <c r="I14" s="992" t="s">
        <v>437</v>
      </c>
      <c r="J14" s="997" t="s">
        <v>1824</v>
      </c>
      <c r="K14" s="997">
        <v>45219</v>
      </c>
    </row>
    <row r="15" spans="1:13" ht="22.5" customHeight="1">
      <c r="A15" s="994">
        <f t="shared" si="0"/>
        <v>13</v>
      </c>
      <c r="B15" s="1007"/>
      <c r="C15" s="1004" t="s">
        <v>447</v>
      </c>
      <c r="D15" s="1005"/>
      <c r="E15" s="996" t="s">
        <v>448</v>
      </c>
      <c r="F15" s="992" t="s">
        <v>1823</v>
      </c>
      <c r="G15" s="997" t="s">
        <v>1822</v>
      </c>
      <c r="H15" s="997">
        <v>45219</v>
      </c>
      <c r="I15" s="992" t="s">
        <v>1823</v>
      </c>
      <c r="J15" s="997" t="s">
        <v>1824</v>
      </c>
      <c r="K15" s="997">
        <v>45219</v>
      </c>
    </row>
    <row r="16" spans="1:13" ht="22.5" customHeight="1">
      <c r="A16" s="994">
        <f t="shared" si="0"/>
        <v>14</v>
      </c>
      <c r="B16" s="1007"/>
      <c r="C16" s="988"/>
      <c r="D16" s="995"/>
      <c r="E16" s="996" t="s">
        <v>449</v>
      </c>
      <c r="F16" s="992" t="s">
        <v>1823</v>
      </c>
      <c r="G16" s="997" t="s">
        <v>1822</v>
      </c>
      <c r="H16" s="997">
        <v>45219</v>
      </c>
      <c r="I16" s="992" t="s">
        <v>1823</v>
      </c>
      <c r="J16" s="997" t="s">
        <v>1824</v>
      </c>
      <c r="K16" s="997">
        <v>45219</v>
      </c>
    </row>
    <row r="17" spans="1:11" ht="38.25" customHeight="1">
      <c r="A17" s="994">
        <f t="shared" si="0"/>
        <v>15</v>
      </c>
      <c r="B17" s="1010"/>
      <c r="C17" s="1008" t="s">
        <v>450</v>
      </c>
      <c r="D17" s="1009"/>
      <c r="E17" s="996" t="s">
        <v>451</v>
      </c>
      <c r="F17" s="992" t="s">
        <v>1823</v>
      </c>
      <c r="G17" s="997" t="s">
        <v>1822</v>
      </c>
      <c r="H17" s="997">
        <v>45219</v>
      </c>
      <c r="I17" s="992" t="s">
        <v>1823</v>
      </c>
      <c r="J17" s="997" t="s">
        <v>1824</v>
      </c>
      <c r="K17" s="997">
        <v>45219</v>
      </c>
    </row>
    <row r="18" spans="1:11" ht="77.25" customHeight="1">
      <c r="A18" s="994">
        <f t="shared" si="0"/>
        <v>16</v>
      </c>
      <c r="B18" s="1004" t="s">
        <v>452</v>
      </c>
      <c r="C18" s="1011" t="s">
        <v>453</v>
      </c>
      <c r="D18" s="1011" t="s">
        <v>454</v>
      </c>
      <c r="E18" s="1012" t="s">
        <v>1358</v>
      </c>
      <c r="F18" s="992" t="s">
        <v>1823</v>
      </c>
      <c r="G18" s="997" t="s">
        <v>1822</v>
      </c>
      <c r="H18" s="997">
        <v>45219</v>
      </c>
      <c r="I18" s="992" t="s">
        <v>1823</v>
      </c>
      <c r="J18" s="997" t="s">
        <v>1824</v>
      </c>
      <c r="K18" s="997">
        <v>45219</v>
      </c>
    </row>
    <row r="19" spans="1:11" ht="57.75" customHeight="1">
      <c r="A19" s="994">
        <f t="shared" si="0"/>
        <v>17</v>
      </c>
      <c r="B19" s="988"/>
      <c r="C19" s="1013"/>
      <c r="D19" s="1014"/>
      <c r="E19" s="1015" t="s">
        <v>1359</v>
      </c>
      <c r="F19" s="992" t="s">
        <v>1823</v>
      </c>
      <c r="G19" s="997" t="s">
        <v>1822</v>
      </c>
      <c r="H19" s="997">
        <v>45219</v>
      </c>
      <c r="I19" s="992" t="s">
        <v>1823</v>
      </c>
      <c r="J19" s="997" t="s">
        <v>1824</v>
      </c>
      <c r="K19" s="997">
        <v>45219</v>
      </c>
    </row>
    <row r="20" spans="1:11">
      <c r="A20" s="994">
        <f t="shared" si="0"/>
        <v>18</v>
      </c>
      <c r="B20" s="988"/>
      <c r="C20" s="1013"/>
      <c r="D20" s="1011" t="s">
        <v>455</v>
      </c>
      <c r="E20" s="1016" t="s">
        <v>456</v>
      </c>
      <c r="F20" s="1001" t="s">
        <v>437</v>
      </c>
      <c r="G20" s="1002"/>
      <c r="H20" s="1002"/>
      <c r="I20" s="1001" t="s">
        <v>437</v>
      </c>
      <c r="J20" s="1002"/>
      <c r="K20" s="1002"/>
    </row>
    <row r="21" spans="1:11">
      <c r="A21" s="994">
        <f t="shared" si="0"/>
        <v>19</v>
      </c>
      <c r="B21" s="988"/>
      <c r="C21" s="1013"/>
      <c r="D21" s="1014"/>
      <c r="E21" s="1016" t="s">
        <v>457</v>
      </c>
      <c r="F21" s="1001" t="s">
        <v>437</v>
      </c>
      <c r="G21" s="1002"/>
      <c r="H21" s="1002"/>
      <c r="I21" s="1001" t="s">
        <v>437</v>
      </c>
      <c r="J21" s="1002"/>
      <c r="K21" s="1002"/>
    </row>
    <row r="22" spans="1:11">
      <c r="A22" s="994">
        <f t="shared" si="0"/>
        <v>20</v>
      </c>
      <c r="B22" s="988"/>
      <c r="C22" s="1013"/>
      <c r="D22" s="1011" t="s">
        <v>458</v>
      </c>
      <c r="E22" s="1016" t="s">
        <v>459</v>
      </c>
      <c r="F22" s="1001" t="s">
        <v>437</v>
      </c>
      <c r="G22" s="1002"/>
      <c r="H22" s="1002"/>
      <c r="I22" s="1001" t="s">
        <v>437</v>
      </c>
      <c r="J22" s="1002"/>
      <c r="K22" s="1002"/>
    </row>
    <row r="23" spans="1:11">
      <c r="A23" s="994">
        <f t="shared" si="0"/>
        <v>21</v>
      </c>
      <c r="B23" s="988"/>
      <c r="C23" s="1013"/>
      <c r="D23" s="1013"/>
      <c r="E23" s="1016" t="s">
        <v>460</v>
      </c>
      <c r="F23" s="1001" t="s">
        <v>437</v>
      </c>
      <c r="G23" s="1002"/>
      <c r="H23" s="1002"/>
      <c r="I23" s="1001" t="s">
        <v>437</v>
      </c>
      <c r="J23" s="1002"/>
      <c r="K23" s="1002"/>
    </row>
    <row r="24" spans="1:11">
      <c r="A24" s="994">
        <f t="shared" si="0"/>
        <v>22</v>
      </c>
      <c r="B24" s="988"/>
      <c r="C24" s="1014"/>
      <c r="D24" s="1013"/>
      <c r="E24" s="1016" t="s">
        <v>461</v>
      </c>
      <c r="F24" s="1001" t="s">
        <v>437</v>
      </c>
      <c r="G24" s="1002"/>
      <c r="H24" s="1002"/>
      <c r="I24" s="1001" t="s">
        <v>437</v>
      </c>
      <c r="J24" s="1002"/>
      <c r="K24" s="1002"/>
    </row>
    <row r="25" spans="1:11" ht="25.5" customHeight="1">
      <c r="A25" s="994">
        <f t="shared" si="0"/>
        <v>23</v>
      </c>
      <c r="B25" s="988"/>
      <c r="C25" s="988" t="s">
        <v>462</v>
      </c>
      <c r="D25" s="1005"/>
      <c r="E25" s="996" t="s">
        <v>463</v>
      </c>
      <c r="F25" s="992" t="s">
        <v>1823</v>
      </c>
      <c r="G25" s="997" t="s">
        <v>1822</v>
      </c>
      <c r="H25" s="997">
        <v>45219</v>
      </c>
      <c r="I25" s="992" t="s">
        <v>1823</v>
      </c>
      <c r="J25" s="997" t="s">
        <v>1824</v>
      </c>
      <c r="K25" s="997">
        <v>45219</v>
      </c>
    </row>
    <row r="26" spans="1:11" ht="22.5" customHeight="1">
      <c r="A26" s="994">
        <f t="shared" si="0"/>
        <v>24</v>
      </c>
      <c r="B26" s="988"/>
      <c r="C26" s="988"/>
      <c r="D26" s="995"/>
      <c r="E26" s="996" t="s">
        <v>464</v>
      </c>
      <c r="F26" s="992" t="s">
        <v>1823</v>
      </c>
      <c r="G26" s="997" t="s">
        <v>1822</v>
      </c>
      <c r="H26" s="997">
        <v>45219</v>
      </c>
      <c r="I26" s="992" t="s">
        <v>1823</v>
      </c>
      <c r="J26" s="997" t="s">
        <v>1824</v>
      </c>
      <c r="K26" s="997">
        <v>45219</v>
      </c>
    </row>
    <row r="27" spans="1:11" ht="22.5" customHeight="1">
      <c r="A27" s="994">
        <f t="shared" si="0"/>
        <v>25</v>
      </c>
      <c r="B27" s="988"/>
      <c r="C27" s="988"/>
      <c r="D27" s="995"/>
      <c r="E27" s="996" t="s">
        <v>465</v>
      </c>
      <c r="F27" s="992" t="s">
        <v>1823</v>
      </c>
      <c r="G27" s="997" t="s">
        <v>1822</v>
      </c>
      <c r="H27" s="997">
        <v>45219</v>
      </c>
      <c r="I27" s="992" t="s">
        <v>1823</v>
      </c>
      <c r="J27" s="997" t="s">
        <v>1824</v>
      </c>
      <c r="K27" s="997">
        <v>45219</v>
      </c>
    </row>
    <row r="28" spans="1:11" ht="22.5" customHeight="1">
      <c r="A28" s="994">
        <f t="shared" si="0"/>
        <v>26</v>
      </c>
      <c r="B28" s="988"/>
      <c r="C28" s="988"/>
      <c r="D28" s="995"/>
      <c r="E28" s="996" t="s">
        <v>466</v>
      </c>
      <c r="F28" s="992" t="s">
        <v>437</v>
      </c>
      <c r="G28" s="997" t="s">
        <v>1822</v>
      </c>
      <c r="H28" s="997">
        <v>45219</v>
      </c>
      <c r="I28" s="992" t="s">
        <v>437</v>
      </c>
      <c r="J28" s="997" t="s">
        <v>1824</v>
      </c>
      <c r="K28" s="997">
        <v>45219</v>
      </c>
    </row>
    <row r="29" spans="1:11" ht="22.5" customHeight="1">
      <c r="A29" s="994">
        <f t="shared" si="0"/>
        <v>27</v>
      </c>
      <c r="B29" s="988"/>
      <c r="C29" s="988"/>
      <c r="D29" s="995"/>
      <c r="E29" s="996" t="s">
        <v>467</v>
      </c>
      <c r="F29" s="992" t="s">
        <v>1823</v>
      </c>
      <c r="G29" s="997" t="s">
        <v>1822</v>
      </c>
      <c r="H29" s="997">
        <v>45219</v>
      </c>
      <c r="I29" s="992" t="s">
        <v>1823</v>
      </c>
      <c r="J29" s="997" t="s">
        <v>1824</v>
      </c>
      <c r="K29" s="997">
        <v>45219</v>
      </c>
    </row>
    <row r="30" spans="1:11" ht="24">
      <c r="A30" s="994">
        <f t="shared" si="0"/>
        <v>28</v>
      </c>
      <c r="B30" s="988"/>
      <c r="C30" s="988"/>
      <c r="D30" s="995"/>
      <c r="E30" s="996" t="s">
        <v>468</v>
      </c>
      <c r="F30" s="992" t="s">
        <v>1823</v>
      </c>
      <c r="G30" s="997" t="s">
        <v>1822</v>
      </c>
      <c r="H30" s="997">
        <v>45219</v>
      </c>
      <c r="I30" s="992" t="s">
        <v>1823</v>
      </c>
      <c r="J30" s="997" t="s">
        <v>1824</v>
      </c>
      <c r="K30" s="997">
        <v>45219</v>
      </c>
    </row>
    <row r="31" spans="1:11" ht="22.5" customHeight="1">
      <c r="A31" s="994">
        <f t="shared" si="0"/>
        <v>29</v>
      </c>
      <c r="B31" s="988"/>
      <c r="C31" s="988"/>
      <c r="D31" s="995"/>
      <c r="E31" s="996" t="s">
        <v>1360</v>
      </c>
      <c r="F31" s="992" t="s">
        <v>1823</v>
      </c>
      <c r="G31" s="997" t="s">
        <v>1653</v>
      </c>
      <c r="H31" s="997">
        <v>45222</v>
      </c>
      <c r="I31" s="992" t="s">
        <v>1823</v>
      </c>
      <c r="J31" s="997" t="s">
        <v>1824</v>
      </c>
      <c r="K31" s="997">
        <v>45223</v>
      </c>
    </row>
    <row r="32" spans="1:11" ht="22.5" customHeight="1">
      <c r="A32" s="994">
        <f t="shared" si="0"/>
        <v>30</v>
      </c>
      <c r="B32" s="988"/>
      <c r="C32" s="988"/>
      <c r="D32" s="995"/>
      <c r="E32" s="996" t="s">
        <v>469</v>
      </c>
      <c r="F32" s="992" t="s">
        <v>1823</v>
      </c>
      <c r="G32" s="997" t="s">
        <v>1653</v>
      </c>
      <c r="H32" s="997">
        <v>45222</v>
      </c>
      <c r="I32" s="992" t="s">
        <v>1823</v>
      </c>
      <c r="J32" s="997" t="s">
        <v>1824</v>
      </c>
      <c r="K32" s="997">
        <v>45223</v>
      </c>
    </row>
    <row r="33" spans="1:13" ht="48.75" customHeight="1">
      <c r="A33" s="994">
        <f t="shared" si="0"/>
        <v>31</v>
      </c>
      <c r="B33" s="988"/>
      <c r="C33" s="988"/>
      <c r="D33" s="995"/>
      <c r="E33" s="1017" t="s">
        <v>1361</v>
      </c>
      <c r="F33" s="992" t="s">
        <v>1823</v>
      </c>
      <c r="G33" s="997" t="s">
        <v>1822</v>
      </c>
      <c r="H33" s="997">
        <v>45219</v>
      </c>
      <c r="I33" s="992" t="s">
        <v>1823</v>
      </c>
      <c r="J33" s="997" t="s">
        <v>1824</v>
      </c>
      <c r="K33" s="997">
        <v>45219</v>
      </c>
    </row>
    <row r="34" spans="1:13" s="999" customFormat="1">
      <c r="A34" s="994">
        <f t="shared" si="0"/>
        <v>32</v>
      </c>
      <c r="B34" s="988"/>
      <c r="C34" s="1018"/>
      <c r="D34" s="1019"/>
      <c r="E34" s="1000" t="s">
        <v>470</v>
      </c>
      <c r="F34" s="1001" t="s">
        <v>437</v>
      </c>
      <c r="G34" s="1002"/>
      <c r="H34" s="1002"/>
      <c r="I34" s="1001" t="s">
        <v>437</v>
      </c>
      <c r="J34" s="1002"/>
      <c r="K34" s="1002"/>
      <c r="L34" s="1006"/>
      <c r="M34" s="998"/>
    </row>
    <row r="35" spans="1:13" ht="84" customHeight="1">
      <c r="A35" s="994">
        <f t="shared" si="0"/>
        <v>33</v>
      </c>
      <c r="B35" s="988"/>
      <c r="C35" s="1020" t="s">
        <v>1362</v>
      </c>
      <c r="D35" s="1013" t="s">
        <v>471</v>
      </c>
      <c r="E35" s="1012" t="s">
        <v>1363</v>
      </c>
      <c r="F35" s="992" t="s">
        <v>1823</v>
      </c>
      <c r="G35" s="997" t="s">
        <v>1822</v>
      </c>
      <c r="H35" s="997">
        <v>45219</v>
      </c>
      <c r="I35" s="992" t="s">
        <v>1823</v>
      </c>
      <c r="J35" s="997" t="s">
        <v>1824</v>
      </c>
      <c r="K35" s="997">
        <v>45219</v>
      </c>
    </row>
    <row r="36" spans="1:13" ht="33" customHeight="1">
      <c r="A36" s="994">
        <f t="shared" si="0"/>
        <v>34</v>
      </c>
      <c r="B36" s="988"/>
      <c r="C36" s="1020"/>
      <c r="D36" s="1013"/>
      <c r="E36" s="1021" t="s">
        <v>472</v>
      </c>
      <c r="F36" s="1001" t="s">
        <v>437</v>
      </c>
      <c r="G36" s="1002"/>
      <c r="H36" s="1002"/>
      <c r="I36" s="1001" t="s">
        <v>437</v>
      </c>
      <c r="J36" s="1002"/>
      <c r="K36" s="1002"/>
    </row>
    <row r="37" spans="1:13" ht="39" customHeight="1">
      <c r="A37" s="994">
        <f t="shared" si="0"/>
        <v>35</v>
      </c>
      <c r="B37" s="988"/>
      <c r="C37" s="1020"/>
      <c r="D37" s="1013"/>
      <c r="E37" s="1016" t="s">
        <v>1364</v>
      </c>
      <c r="F37" s="1001" t="s">
        <v>437</v>
      </c>
      <c r="G37" s="1002"/>
      <c r="H37" s="1002"/>
      <c r="I37" s="1001" t="s">
        <v>437</v>
      </c>
      <c r="J37" s="1002"/>
      <c r="K37" s="1002"/>
    </row>
    <row r="38" spans="1:13" ht="32.25" customHeight="1">
      <c r="A38" s="994">
        <f t="shared" si="0"/>
        <v>36</v>
      </c>
      <c r="B38" s="988"/>
      <c r="C38" s="1020"/>
      <c r="D38" s="1011" t="s">
        <v>473</v>
      </c>
      <c r="E38" s="1012" t="s">
        <v>1365</v>
      </c>
      <c r="F38" s="992" t="s">
        <v>1823</v>
      </c>
      <c r="G38" s="997" t="s">
        <v>1822</v>
      </c>
      <c r="H38" s="997">
        <v>45219</v>
      </c>
      <c r="I38" s="992" t="s">
        <v>1823</v>
      </c>
      <c r="J38" s="997" t="s">
        <v>1824</v>
      </c>
      <c r="K38" s="997">
        <v>45219</v>
      </c>
    </row>
    <row r="39" spans="1:13" ht="24">
      <c r="A39" s="994">
        <f t="shared" si="0"/>
        <v>37</v>
      </c>
      <c r="B39" s="988"/>
      <c r="C39" s="1020"/>
      <c r="D39" s="1013"/>
      <c r="E39" s="1012" t="s">
        <v>1366</v>
      </c>
      <c r="F39" s="992" t="s">
        <v>1823</v>
      </c>
      <c r="G39" s="997" t="s">
        <v>1822</v>
      </c>
      <c r="H39" s="997">
        <v>45219</v>
      </c>
      <c r="I39" s="992" t="s">
        <v>1823</v>
      </c>
      <c r="J39" s="997" t="s">
        <v>1824</v>
      </c>
      <c r="K39" s="997">
        <v>45219</v>
      </c>
    </row>
    <row r="40" spans="1:13" ht="24">
      <c r="A40" s="994">
        <f t="shared" si="0"/>
        <v>38</v>
      </c>
      <c r="B40" s="988"/>
      <c r="C40" s="1020"/>
      <c r="D40" s="1013"/>
      <c r="E40" s="1012" t="s">
        <v>1367</v>
      </c>
      <c r="F40" s="992" t="s">
        <v>1823</v>
      </c>
      <c r="G40" s="997" t="s">
        <v>1822</v>
      </c>
      <c r="H40" s="997">
        <v>45219</v>
      </c>
      <c r="I40" s="992" t="s">
        <v>1823</v>
      </c>
      <c r="J40" s="997" t="s">
        <v>1824</v>
      </c>
      <c r="K40" s="997">
        <v>45219</v>
      </c>
    </row>
    <row r="41" spans="1:13" ht="24">
      <c r="A41" s="994">
        <f t="shared" si="0"/>
        <v>39</v>
      </c>
      <c r="B41" s="988"/>
      <c r="C41" s="1020"/>
      <c r="D41" s="1013"/>
      <c r="E41" s="1012" t="s">
        <v>1368</v>
      </c>
      <c r="F41" s="992" t="s">
        <v>1823</v>
      </c>
      <c r="G41" s="997" t="s">
        <v>1822</v>
      </c>
      <c r="H41" s="997">
        <v>45219</v>
      </c>
      <c r="I41" s="992" t="s">
        <v>1823</v>
      </c>
      <c r="J41" s="997" t="s">
        <v>1824</v>
      </c>
      <c r="K41" s="997">
        <v>45219</v>
      </c>
    </row>
    <row r="42" spans="1:13" ht="22.5" customHeight="1">
      <c r="A42" s="994">
        <f t="shared" si="0"/>
        <v>40</v>
      </c>
      <c r="B42" s="988"/>
      <c r="C42" s="1020"/>
      <c r="D42" s="1013"/>
      <c r="E42" s="1012" t="s">
        <v>1369</v>
      </c>
      <c r="F42" s="992" t="s">
        <v>1823</v>
      </c>
      <c r="G42" s="997" t="s">
        <v>1822</v>
      </c>
      <c r="H42" s="997">
        <v>45219</v>
      </c>
      <c r="I42" s="992" t="s">
        <v>1823</v>
      </c>
      <c r="J42" s="997" t="s">
        <v>1824</v>
      </c>
      <c r="K42" s="997">
        <v>45219</v>
      </c>
    </row>
    <row r="43" spans="1:13" ht="60">
      <c r="A43" s="994">
        <f t="shared" si="0"/>
        <v>41</v>
      </c>
      <c r="B43" s="988"/>
      <c r="C43" s="1020"/>
      <c r="D43" s="1014"/>
      <c r="E43" s="1015" t="s">
        <v>1370</v>
      </c>
      <c r="F43" s="992" t="s">
        <v>1823</v>
      </c>
      <c r="G43" s="997" t="s">
        <v>1822</v>
      </c>
      <c r="H43" s="997">
        <v>45219</v>
      </c>
      <c r="I43" s="992" t="s">
        <v>1823</v>
      </c>
      <c r="J43" s="997" t="s">
        <v>1824</v>
      </c>
      <c r="K43" s="997">
        <v>45219</v>
      </c>
    </row>
    <row r="44" spans="1:13" ht="27" customHeight="1">
      <c r="A44" s="994">
        <f t="shared" si="0"/>
        <v>42</v>
      </c>
      <c r="B44" s="988"/>
      <c r="C44" s="1020"/>
      <c r="D44" s="1011" t="s">
        <v>474</v>
      </c>
      <c r="E44" s="1012" t="s">
        <v>475</v>
      </c>
      <c r="F44" s="992" t="s">
        <v>437</v>
      </c>
      <c r="G44" s="997" t="s">
        <v>1822</v>
      </c>
      <c r="H44" s="997">
        <v>45219</v>
      </c>
      <c r="I44" s="992" t="s">
        <v>437</v>
      </c>
      <c r="J44" s="997" t="s">
        <v>1824</v>
      </c>
      <c r="K44" s="997">
        <v>45219</v>
      </c>
    </row>
    <row r="45" spans="1:13" ht="22.5" customHeight="1">
      <c r="A45" s="994">
        <f t="shared" si="0"/>
        <v>43</v>
      </c>
      <c r="B45" s="988"/>
      <c r="C45" s="1020"/>
      <c r="D45" s="1013"/>
      <c r="E45" s="1012" t="s">
        <v>1371</v>
      </c>
      <c r="F45" s="992" t="s">
        <v>1823</v>
      </c>
      <c r="G45" s="997" t="s">
        <v>1822</v>
      </c>
      <c r="H45" s="997">
        <v>45219</v>
      </c>
      <c r="I45" s="992" t="s">
        <v>1823</v>
      </c>
      <c r="J45" s="997" t="s">
        <v>1824</v>
      </c>
      <c r="K45" s="997">
        <v>45219</v>
      </c>
    </row>
    <row r="46" spans="1:13" ht="22.5" customHeight="1">
      <c r="A46" s="994">
        <f t="shared" si="0"/>
        <v>44</v>
      </c>
      <c r="B46" s="988"/>
      <c r="C46" s="1020"/>
      <c r="D46" s="1013"/>
      <c r="E46" s="1012" t="s">
        <v>1372</v>
      </c>
      <c r="F46" s="992" t="s">
        <v>437</v>
      </c>
      <c r="G46" s="997" t="s">
        <v>1822</v>
      </c>
      <c r="H46" s="997">
        <v>45219</v>
      </c>
      <c r="I46" s="992" t="s">
        <v>437</v>
      </c>
      <c r="J46" s="997" t="s">
        <v>1824</v>
      </c>
      <c r="K46" s="997">
        <v>45219</v>
      </c>
    </row>
    <row r="47" spans="1:13" ht="24">
      <c r="A47" s="994">
        <f t="shared" si="0"/>
        <v>45</v>
      </c>
      <c r="B47" s="988"/>
      <c r="C47" s="1020"/>
      <c r="D47" s="1014"/>
      <c r="E47" s="1012" t="s">
        <v>1373</v>
      </c>
      <c r="F47" s="992" t="s">
        <v>1823</v>
      </c>
      <c r="G47" s="997" t="s">
        <v>1822</v>
      </c>
      <c r="H47" s="997">
        <v>45219</v>
      </c>
      <c r="I47" s="992" t="s">
        <v>1823</v>
      </c>
      <c r="J47" s="997" t="s">
        <v>1824</v>
      </c>
      <c r="K47" s="997">
        <v>45219</v>
      </c>
    </row>
    <row r="48" spans="1:13" ht="60">
      <c r="A48" s="994">
        <f t="shared" si="0"/>
        <v>46</v>
      </c>
      <c r="B48" s="988"/>
      <c r="C48" s="1020"/>
      <c r="D48" s="1011" t="s">
        <v>476</v>
      </c>
      <c r="E48" s="1012" t="s">
        <v>1374</v>
      </c>
      <c r="F48" s="992" t="s">
        <v>437</v>
      </c>
      <c r="G48" s="997" t="s">
        <v>1822</v>
      </c>
      <c r="H48" s="997">
        <v>45219</v>
      </c>
      <c r="I48" s="992" t="s">
        <v>437</v>
      </c>
      <c r="J48" s="997" t="s">
        <v>1824</v>
      </c>
      <c r="K48" s="997">
        <v>45219</v>
      </c>
    </row>
    <row r="49" spans="1:13" ht="48">
      <c r="A49" s="994">
        <f t="shared" si="0"/>
        <v>47</v>
      </c>
      <c r="B49" s="988"/>
      <c r="C49" s="1020"/>
      <c r="D49" s="1013"/>
      <c r="E49" s="1012" t="s">
        <v>1375</v>
      </c>
      <c r="F49" s="992" t="s">
        <v>437</v>
      </c>
      <c r="G49" s="997" t="s">
        <v>1822</v>
      </c>
      <c r="H49" s="997">
        <v>45219</v>
      </c>
      <c r="I49" s="992" t="s">
        <v>437</v>
      </c>
      <c r="J49" s="997" t="s">
        <v>1824</v>
      </c>
      <c r="K49" s="997">
        <v>45219</v>
      </c>
    </row>
    <row r="50" spans="1:13" ht="48">
      <c r="A50" s="994">
        <f t="shared" si="0"/>
        <v>48</v>
      </c>
      <c r="B50" s="988"/>
      <c r="C50" s="1020"/>
      <c r="D50" s="1014"/>
      <c r="E50" s="1012" t="s">
        <v>1376</v>
      </c>
      <c r="F50" s="992" t="s">
        <v>437</v>
      </c>
      <c r="G50" s="997" t="s">
        <v>1822</v>
      </c>
      <c r="H50" s="997">
        <v>45219</v>
      </c>
      <c r="I50" s="992" t="s">
        <v>437</v>
      </c>
      <c r="J50" s="997" t="s">
        <v>1824</v>
      </c>
      <c r="K50" s="997">
        <v>45219</v>
      </c>
    </row>
    <row r="51" spans="1:13" s="999" customFormat="1" ht="24">
      <c r="A51" s="994">
        <f t="shared" si="0"/>
        <v>49</v>
      </c>
      <c r="B51" s="988"/>
      <c r="C51" s="988"/>
      <c r="D51" s="1022" t="s">
        <v>477</v>
      </c>
      <c r="E51" s="1012" t="s">
        <v>1377</v>
      </c>
      <c r="F51" s="992" t="s">
        <v>437</v>
      </c>
      <c r="G51" s="997" t="s">
        <v>1822</v>
      </c>
      <c r="H51" s="997">
        <v>45219</v>
      </c>
      <c r="I51" s="992" t="s">
        <v>437</v>
      </c>
      <c r="J51" s="997" t="s">
        <v>1824</v>
      </c>
      <c r="K51" s="997">
        <v>45219</v>
      </c>
      <c r="L51" s="1006"/>
      <c r="M51" s="998"/>
    </row>
    <row r="52" spans="1:13" s="999" customFormat="1" ht="42.75" customHeight="1">
      <c r="A52" s="994">
        <f t="shared" si="0"/>
        <v>50</v>
      </c>
      <c r="B52" s="988"/>
      <c r="C52" s="988"/>
      <c r="D52" s="1022" t="s">
        <v>1378</v>
      </c>
      <c r="E52" s="1012" t="s">
        <v>478</v>
      </c>
      <c r="F52" s="992" t="s">
        <v>1823</v>
      </c>
      <c r="G52" s="997" t="s">
        <v>1822</v>
      </c>
      <c r="H52" s="997">
        <v>45219</v>
      </c>
      <c r="I52" s="992" t="s">
        <v>1823</v>
      </c>
      <c r="J52" s="997" t="s">
        <v>1824</v>
      </c>
      <c r="K52" s="997">
        <v>45219</v>
      </c>
      <c r="L52" s="1006"/>
      <c r="M52" s="998"/>
    </row>
    <row r="53" spans="1:13" s="999" customFormat="1" ht="27" customHeight="1">
      <c r="A53" s="994">
        <f t="shared" si="0"/>
        <v>51</v>
      </c>
      <c r="B53" s="988"/>
      <c r="C53" s="988"/>
      <c r="D53" s="1011" t="s">
        <v>479</v>
      </c>
      <c r="E53" s="996" t="s">
        <v>1379</v>
      </c>
      <c r="F53" s="992" t="s">
        <v>437</v>
      </c>
      <c r="G53" s="997" t="s">
        <v>1822</v>
      </c>
      <c r="H53" s="997">
        <v>45219</v>
      </c>
      <c r="I53" s="992" t="s">
        <v>437</v>
      </c>
      <c r="J53" s="997" t="s">
        <v>1824</v>
      </c>
      <c r="K53" s="997">
        <v>45219</v>
      </c>
      <c r="L53" s="1006"/>
      <c r="M53" s="998"/>
    </row>
    <row r="54" spans="1:13" s="999" customFormat="1" ht="24">
      <c r="A54" s="994">
        <f t="shared" si="0"/>
        <v>52</v>
      </c>
      <c r="B54" s="988"/>
      <c r="C54" s="988"/>
      <c r="D54" s="1014"/>
      <c r="E54" s="996" t="s">
        <v>1380</v>
      </c>
      <c r="F54" s="992" t="s">
        <v>437</v>
      </c>
      <c r="G54" s="997" t="s">
        <v>1822</v>
      </c>
      <c r="H54" s="997">
        <v>45219</v>
      </c>
      <c r="I54" s="992" t="s">
        <v>437</v>
      </c>
      <c r="J54" s="997" t="s">
        <v>1824</v>
      </c>
      <c r="K54" s="997">
        <v>45219</v>
      </c>
      <c r="L54" s="1006"/>
      <c r="M54" s="998"/>
    </row>
    <row r="55" spans="1:13" s="999" customFormat="1" ht="51" customHeight="1">
      <c r="A55" s="994">
        <f t="shared" si="0"/>
        <v>53</v>
      </c>
      <c r="B55" s="988"/>
      <c r="C55" s="988"/>
      <c r="D55" s="1020" t="s">
        <v>480</v>
      </c>
      <c r="E55" s="1017" t="s">
        <v>1381</v>
      </c>
      <c r="F55" s="992" t="s">
        <v>1823</v>
      </c>
      <c r="G55" s="997" t="s">
        <v>1822</v>
      </c>
      <c r="H55" s="997">
        <v>45219</v>
      </c>
      <c r="I55" s="992" t="s">
        <v>1823</v>
      </c>
      <c r="J55" s="997" t="s">
        <v>1824</v>
      </c>
      <c r="K55" s="997">
        <v>45219</v>
      </c>
      <c r="L55" s="1006"/>
      <c r="M55" s="998"/>
    </row>
    <row r="56" spans="1:13" s="999" customFormat="1" ht="122.25" customHeight="1">
      <c r="A56" s="994">
        <f t="shared" si="0"/>
        <v>54</v>
      </c>
      <c r="B56" s="988"/>
      <c r="C56" s="1014"/>
      <c r="D56" s="1022" t="s">
        <v>481</v>
      </c>
      <c r="E56" s="1017" t="s">
        <v>1382</v>
      </c>
      <c r="F56" s="992" t="s">
        <v>437</v>
      </c>
      <c r="G56" s="997" t="s">
        <v>1822</v>
      </c>
      <c r="H56" s="997">
        <v>45219</v>
      </c>
      <c r="I56" s="992" t="s">
        <v>437</v>
      </c>
      <c r="J56" s="997" t="s">
        <v>1824</v>
      </c>
      <c r="K56" s="997">
        <v>45219</v>
      </c>
      <c r="L56" s="1006"/>
      <c r="M56" s="998"/>
    </row>
    <row r="57" spans="1:13" s="983" customFormat="1" ht="179.25" customHeight="1">
      <c r="A57" s="1023">
        <f t="shared" si="0"/>
        <v>55</v>
      </c>
      <c r="B57" s="988"/>
      <c r="C57" s="988" t="s">
        <v>173</v>
      </c>
      <c r="D57" s="995"/>
      <c r="E57" s="1024" t="s">
        <v>1383</v>
      </c>
      <c r="F57" s="992" t="s">
        <v>543</v>
      </c>
      <c r="G57" s="997"/>
      <c r="H57" s="997"/>
      <c r="I57" s="992" t="s">
        <v>543</v>
      </c>
      <c r="J57" s="997"/>
      <c r="K57" s="997"/>
      <c r="M57" s="984"/>
    </row>
    <row r="58" spans="1:13" s="983" customFormat="1" ht="201.75" customHeight="1">
      <c r="A58" s="1023">
        <f t="shared" si="0"/>
        <v>56</v>
      </c>
      <c r="B58" s="988"/>
      <c r="C58" s="988"/>
      <c r="D58" s="995"/>
      <c r="E58" s="996" t="s">
        <v>482</v>
      </c>
      <c r="F58" s="992" t="s">
        <v>1823</v>
      </c>
      <c r="G58" s="997" t="s">
        <v>1822</v>
      </c>
      <c r="H58" s="997">
        <v>45219</v>
      </c>
      <c r="I58" s="992" t="s">
        <v>1823</v>
      </c>
      <c r="J58" s="997" t="s">
        <v>1824</v>
      </c>
      <c r="K58" s="997">
        <v>45219</v>
      </c>
      <c r="M58" s="984"/>
    </row>
    <row r="59" spans="1:13" s="983" customFormat="1" ht="185.25" customHeight="1">
      <c r="A59" s="1023">
        <f t="shared" si="0"/>
        <v>57</v>
      </c>
      <c r="B59" s="988"/>
      <c r="C59" s="988"/>
      <c r="D59" s="995"/>
      <c r="E59" s="996" t="s">
        <v>1384</v>
      </c>
      <c r="F59" s="992" t="s">
        <v>1823</v>
      </c>
      <c r="G59" s="997" t="s">
        <v>1822</v>
      </c>
      <c r="H59" s="997">
        <v>45219</v>
      </c>
      <c r="I59" s="992" t="s">
        <v>1823</v>
      </c>
      <c r="J59" s="997" t="s">
        <v>1824</v>
      </c>
      <c r="K59" s="997">
        <v>45219</v>
      </c>
      <c r="M59" s="984"/>
    </row>
    <row r="60" spans="1:13" s="983" customFormat="1" ht="37.5" customHeight="1">
      <c r="A60" s="1023">
        <f t="shared" si="0"/>
        <v>58</v>
      </c>
      <c r="B60" s="988"/>
      <c r="C60" s="988"/>
      <c r="D60" s="995"/>
      <c r="E60" s="996" t="s">
        <v>483</v>
      </c>
      <c r="F60" s="992" t="s">
        <v>1823</v>
      </c>
      <c r="G60" s="997" t="s">
        <v>1822</v>
      </c>
      <c r="H60" s="997">
        <v>45219</v>
      </c>
      <c r="I60" s="992" t="s">
        <v>1823</v>
      </c>
      <c r="J60" s="997" t="s">
        <v>1824</v>
      </c>
      <c r="K60" s="997">
        <v>45219</v>
      </c>
      <c r="M60" s="984"/>
    </row>
    <row r="61" spans="1:13" s="983" customFormat="1" ht="78.75" customHeight="1">
      <c r="A61" s="1023">
        <f t="shared" si="0"/>
        <v>59</v>
      </c>
      <c r="B61" s="988"/>
      <c r="C61" s="988"/>
      <c r="D61" s="995"/>
      <c r="E61" s="996" t="s">
        <v>484</v>
      </c>
      <c r="F61" s="992" t="s">
        <v>1823</v>
      </c>
      <c r="G61" s="997" t="s">
        <v>1822</v>
      </c>
      <c r="H61" s="997">
        <v>45219</v>
      </c>
      <c r="I61" s="992" t="s">
        <v>1823</v>
      </c>
      <c r="J61" s="997" t="s">
        <v>1824</v>
      </c>
      <c r="K61" s="997">
        <v>45219</v>
      </c>
      <c r="M61" s="984"/>
    </row>
    <row r="62" spans="1:13" s="983" customFormat="1" ht="48">
      <c r="A62" s="994">
        <f t="shared" si="0"/>
        <v>60</v>
      </c>
      <c r="B62" s="988"/>
      <c r="C62" s="988"/>
      <c r="D62" s="1019"/>
      <c r="E62" s="996" t="s">
        <v>1385</v>
      </c>
      <c r="F62" s="992" t="s">
        <v>1823</v>
      </c>
      <c r="G62" s="997" t="s">
        <v>1653</v>
      </c>
      <c r="H62" s="997">
        <v>45222</v>
      </c>
      <c r="I62" s="992" t="s">
        <v>1823</v>
      </c>
      <c r="J62" s="997" t="s">
        <v>1824</v>
      </c>
      <c r="K62" s="997">
        <v>45223</v>
      </c>
      <c r="M62" s="984"/>
    </row>
    <row r="63" spans="1:13" s="983" customFormat="1" ht="31.5" customHeight="1">
      <c r="A63" s="994">
        <f t="shared" si="0"/>
        <v>61</v>
      </c>
      <c r="B63" s="1004" t="s">
        <v>485</v>
      </c>
      <c r="C63" s="1004" t="s">
        <v>486</v>
      </c>
      <c r="D63" s="995"/>
      <c r="E63" s="996" t="s">
        <v>487</v>
      </c>
      <c r="F63" s="992" t="s">
        <v>1823</v>
      </c>
      <c r="G63" s="997" t="s">
        <v>1822</v>
      </c>
      <c r="H63" s="997">
        <v>45219</v>
      </c>
      <c r="I63" s="992" t="s">
        <v>1823</v>
      </c>
      <c r="J63" s="997" t="s">
        <v>1824</v>
      </c>
      <c r="K63" s="997">
        <v>45219</v>
      </c>
      <c r="M63" s="984"/>
    </row>
    <row r="64" spans="1:13" s="983" customFormat="1" ht="31.5" customHeight="1">
      <c r="A64" s="994">
        <f t="shared" si="0"/>
        <v>62</v>
      </c>
      <c r="B64" s="988"/>
      <c r="C64" s="988"/>
      <c r="D64" s="995"/>
      <c r="E64" s="996" t="s">
        <v>488</v>
      </c>
      <c r="F64" s="992" t="s">
        <v>1823</v>
      </c>
      <c r="G64" s="997" t="s">
        <v>1822</v>
      </c>
      <c r="H64" s="997">
        <v>45219</v>
      </c>
      <c r="I64" s="992" t="s">
        <v>1823</v>
      </c>
      <c r="J64" s="997" t="s">
        <v>1824</v>
      </c>
      <c r="K64" s="997">
        <v>45219</v>
      </c>
      <c r="M64" s="984"/>
    </row>
    <row r="65" spans="1:13" s="983" customFormat="1">
      <c r="A65" s="994">
        <f t="shared" si="0"/>
        <v>63</v>
      </c>
      <c r="B65" s="988"/>
      <c r="C65" s="988"/>
      <c r="D65" s="995"/>
      <c r="E65" s="996" t="s">
        <v>1386</v>
      </c>
      <c r="F65" s="992" t="s">
        <v>1823</v>
      </c>
      <c r="G65" s="997" t="s">
        <v>1822</v>
      </c>
      <c r="H65" s="997">
        <v>45219</v>
      </c>
      <c r="I65" s="992" t="s">
        <v>1823</v>
      </c>
      <c r="J65" s="997" t="s">
        <v>1824</v>
      </c>
      <c r="K65" s="997">
        <v>45219</v>
      </c>
      <c r="M65" s="984"/>
    </row>
    <row r="66" spans="1:13" s="983" customFormat="1" ht="22.5" customHeight="1">
      <c r="A66" s="994">
        <f t="shared" si="0"/>
        <v>64</v>
      </c>
      <c r="B66" s="988"/>
      <c r="C66" s="988"/>
      <c r="D66" s="995"/>
      <c r="E66" s="996" t="s">
        <v>1387</v>
      </c>
      <c r="F66" s="992" t="s">
        <v>437</v>
      </c>
      <c r="G66" s="997" t="s">
        <v>1822</v>
      </c>
      <c r="H66" s="997">
        <v>45219</v>
      </c>
      <c r="I66" s="992" t="s">
        <v>437</v>
      </c>
      <c r="J66" s="997" t="s">
        <v>1824</v>
      </c>
      <c r="K66" s="997">
        <v>45219</v>
      </c>
      <c r="M66" s="984"/>
    </row>
    <row r="67" spans="1:13" s="983" customFormat="1" ht="22.5" customHeight="1">
      <c r="A67" s="994">
        <f t="shared" si="0"/>
        <v>65</v>
      </c>
      <c r="B67" s="988"/>
      <c r="C67" s="988"/>
      <c r="D67" s="995"/>
      <c r="E67" s="996" t="s">
        <v>489</v>
      </c>
      <c r="F67" s="992" t="s">
        <v>1823</v>
      </c>
      <c r="G67" s="997" t="s">
        <v>1822</v>
      </c>
      <c r="H67" s="997">
        <v>45219</v>
      </c>
      <c r="I67" s="992" t="s">
        <v>1823</v>
      </c>
      <c r="J67" s="997" t="s">
        <v>1824</v>
      </c>
      <c r="K67" s="997">
        <v>45219</v>
      </c>
      <c r="M67" s="984"/>
    </row>
    <row r="68" spans="1:13" s="983" customFormat="1" ht="22.5" customHeight="1">
      <c r="A68" s="994">
        <f t="shared" ref="A68:A81" si="1">ROW()-2</f>
        <v>66</v>
      </c>
      <c r="B68" s="988"/>
      <c r="C68" s="1004" t="s">
        <v>490</v>
      </c>
      <c r="D68" s="1005"/>
      <c r="E68" s="996" t="s">
        <v>1388</v>
      </c>
      <c r="F68" s="992" t="s">
        <v>1823</v>
      </c>
      <c r="G68" s="997" t="s">
        <v>1822</v>
      </c>
      <c r="H68" s="997">
        <v>45219</v>
      </c>
      <c r="I68" s="992" t="s">
        <v>1823</v>
      </c>
      <c r="J68" s="997" t="s">
        <v>1824</v>
      </c>
      <c r="K68" s="997">
        <v>45219</v>
      </c>
      <c r="M68" s="984"/>
    </row>
    <row r="69" spans="1:13" s="983" customFormat="1" ht="22.5" customHeight="1">
      <c r="A69" s="994">
        <f t="shared" si="1"/>
        <v>67</v>
      </c>
      <c r="B69" s="988"/>
      <c r="C69" s="988"/>
      <c r="D69" s="995"/>
      <c r="E69" s="996" t="s">
        <v>1389</v>
      </c>
      <c r="F69" s="992" t="s">
        <v>437</v>
      </c>
      <c r="G69" s="997" t="s">
        <v>1822</v>
      </c>
      <c r="H69" s="997">
        <v>45219</v>
      </c>
      <c r="I69" s="992" t="s">
        <v>437</v>
      </c>
      <c r="J69" s="997" t="s">
        <v>1824</v>
      </c>
      <c r="K69" s="997">
        <v>45219</v>
      </c>
      <c r="M69" s="984"/>
    </row>
    <row r="70" spans="1:13" s="983" customFormat="1">
      <c r="A70" s="994">
        <f t="shared" si="1"/>
        <v>68</v>
      </c>
      <c r="B70" s="988"/>
      <c r="C70" s="988"/>
      <c r="D70" s="995"/>
      <c r="E70" s="996" t="s">
        <v>491</v>
      </c>
      <c r="F70" s="992" t="s">
        <v>1823</v>
      </c>
      <c r="G70" s="997" t="s">
        <v>1822</v>
      </c>
      <c r="H70" s="997">
        <v>45219</v>
      </c>
      <c r="I70" s="992" t="s">
        <v>1823</v>
      </c>
      <c r="J70" s="997" t="s">
        <v>1824</v>
      </c>
      <c r="K70" s="997">
        <v>45219</v>
      </c>
      <c r="M70" s="984"/>
    </row>
    <row r="71" spans="1:13" s="983" customFormat="1">
      <c r="A71" s="994">
        <f t="shared" si="1"/>
        <v>69</v>
      </c>
      <c r="B71" s="988"/>
      <c r="C71" s="988"/>
      <c r="D71" s="995"/>
      <c r="E71" s="1000" t="s">
        <v>1390</v>
      </c>
      <c r="F71" s="1001" t="s">
        <v>437</v>
      </c>
      <c r="G71" s="1002"/>
      <c r="H71" s="1002"/>
      <c r="I71" s="1001" t="s">
        <v>437</v>
      </c>
      <c r="J71" s="1002"/>
      <c r="K71" s="1002"/>
      <c r="M71" s="984"/>
    </row>
    <row r="72" spans="1:13" s="983" customFormat="1" ht="22.5" customHeight="1">
      <c r="A72" s="994">
        <f t="shared" si="1"/>
        <v>70</v>
      </c>
      <c r="B72" s="988"/>
      <c r="C72" s="988"/>
      <c r="D72" s="995"/>
      <c r="E72" s="996" t="s">
        <v>1391</v>
      </c>
      <c r="F72" s="992" t="s">
        <v>1823</v>
      </c>
      <c r="G72" s="997" t="s">
        <v>1822</v>
      </c>
      <c r="H72" s="997">
        <v>45219</v>
      </c>
      <c r="I72" s="992" t="s">
        <v>1823</v>
      </c>
      <c r="J72" s="997" t="s">
        <v>1824</v>
      </c>
      <c r="K72" s="997">
        <v>45219</v>
      </c>
      <c r="M72" s="984"/>
    </row>
    <row r="73" spans="1:13" s="983" customFormat="1" ht="22.5" customHeight="1">
      <c r="A73" s="994">
        <f t="shared" si="1"/>
        <v>71</v>
      </c>
      <c r="B73" s="988"/>
      <c r="C73" s="988"/>
      <c r="D73" s="995"/>
      <c r="E73" s="996" t="s">
        <v>1392</v>
      </c>
      <c r="F73" s="992" t="s">
        <v>1823</v>
      </c>
      <c r="G73" s="997" t="s">
        <v>1822</v>
      </c>
      <c r="H73" s="997">
        <v>45219</v>
      </c>
      <c r="I73" s="992" t="s">
        <v>1823</v>
      </c>
      <c r="J73" s="997" t="s">
        <v>1824</v>
      </c>
      <c r="K73" s="997">
        <v>45219</v>
      </c>
      <c r="M73" s="984"/>
    </row>
    <row r="74" spans="1:13" s="983" customFormat="1" ht="22.5" customHeight="1">
      <c r="A74" s="994">
        <f t="shared" si="1"/>
        <v>72</v>
      </c>
      <c r="B74" s="988"/>
      <c r="C74" s="988"/>
      <c r="D74" s="995"/>
      <c r="E74" s="996" t="s">
        <v>492</v>
      </c>
      <c r="F74" s="992" t="s">
        <v>1823</v>
      </c>
      <c r="G74" s="997" t="s">
        <v>1822</v>
      </c>
      <c r="H74" s="997">
        <v>45219</v>
      </c>
      <c r="I74" s="992" t="s">
        <v>1823</v>
      </c>
      <c r="J74" s="997" t="s">
        <v>1824</v>
      </c>
      <c r="K74" s="997">
        <v>45219</v>
      </c>
      <c r="M74" s="984"/>
    </row>
    <row r="75" spans="1:13" s="983" customFormat="1" ht="22.5" customHeight="1">
      <c r="A75" s="994">
        <f t="shared" si="1"/>
        <v>73</v>
      </c>
      <c r="B75" s="1018"/>
      <c r="C75" s="1018"/>
      <c r="D75" s="1019"/>
      <c r="E75" s="996" t="s">
        <v>1393</v>
      </c>
      <c r="F75" s="992" t="s">
        <v>1823</v>
      </c>
      <c r="G75" s="997" t="s">
        <v>1822</v>
      </c>
      <c r="H75" s="997">
        <v>45219</v>
      </c>
      <c r="I75" s="992" t="s">
        <v>1823</v>
      </c>
      <c r="J75" s="997" t="s">
        <v>1824</v>
      </c>
      <c r="K75" s="997">
        <v>45219</v>
      </c>
      <c r="M75" s="984"/>
    </row>
    <row r="76" spans="1:13" s="983" customFormat="1">
      <c r="A76" s="994">
        <f t="shared" si="1"/>
        <v>74</v>
      </c>
      <c r="B76" s="1004" t="s">
        <v>1394</v>
      </c>
      <c r="C76" s="1004"/>
      <c r="D76" s="995"/>
      <c r="E76" s="996" t="s">
        <v>1395</v>
      </c>
      <c r="F76" s="992" t="s">
        <v>1823</v>
      </c>
      <c r="G76" s="997" t="s">
        <v>1822</v>
      </c>
      <c r="H76" s="997">
        <v>45219</v>
      </c>
      <c r="I76" s="992" t="s">
        <v>1823</v>
      </c>
      <c r="J76" s="997" t="s">
        <v>1824</v>
      </c>
      <c r="K76" s="997">
        <v>45219</v>
      </c>
      <c r="L76" s="1025" t="s">
        <v>1396</v>
      </c>
      <c r="M76" s="984"/>
    </row>
    <row r="77" spans="1:13" s="983" customFormat="1">
      <c r="A77" s="994">
        <f t="shared" si="1"/>
        <v>75</v>
      </c>
      <c r="B77" s="988"/>
      <c r="C77" s="988"/>
      <c r="D77" s="995"/>
      <c r="E77" s="996" t="s">
        <v>1397</v>
      </c>
      <c r="F77" s="992" t="s">
        <v>1823</v>
      </c>
      <c r="G77" s="997" t="s">
        <v>1822</v>
      </c>
      <c r="H77" s="997">
        <v>45219</v>
      </c>
      <c r="I77" s="992" t="s">
        <v>1823</v>
      </c>
      <c r="J77" s="997" t="s">
        <v>1824</v>
      </c>
      <c r="K77" s="997">
        <v>45219</v>
      </c>
      <c r="L77" s="1025" t="s">
        <v>1396</v>
      </c>
      <c r="M77" s="984"/>
    </row>
    <row r="78" spans="1:13" s="574" customFormat="1" ht="14.25">
      <c r="A78" s="881">
        <f t="shared" si="1"/>
        <v>76</v>
      </c>
      <c r="B78" s="1026"/>
      <c r="C78" s="1026"/>
      <c r="D78" s="1027"/>
      <c r="E78" s="1028" t="s">
        <v>1398</v>
      </c>
      <c r="F78" s="992" t="s">
        <v>1823</v>
      </c>
      <c r="G78" s="997" t="s">
        <v>1822</v>
      </c>
      <c r="H78" s="997">
        <v>45219</v>
      </c>
      <c r="I78" s="992" t="s">
        <v>1823</v>
      </c>
      <c r="J78" s="997" t="s">
        <v>1824</v>
      </c>
      <c r="K78" s="997">
        <v>45219</v>
      </c>
      <c r="L78" s="882" t="s">
        <v>1399</v>
      </c>
      <c r="M78" s="883"/>
    </row>
    <row r="79" spans="1:13" s="574" customFormat="1" ht="14.25">
      <c r="A79" s="881">
        <f t="shared" si="1"/>
        <v>77</v>
      </c>
      <c r="B79" s="1026"/>
      <c r="C79" s="1026"/>
      <c r="D79" s="1027"/>
      <c r="E79" s="1028" t="s">
        <v>1400</v>
      </c>
      <c r="F79" s="992" t="s">
        <v>1823</v>
      </c>
      <c r="G79" s="997" t="s">
        <v>1822</v>
      </c>
      <c r="H79" s="997">
        <v>45219</v>
      </c>
      <c r="I79" s="992" t="s">
        <v>1823</v>
      </c>
      <c r="J79" s="997" t="s">
        <v>1824</v>
      </c>
      <c r="K79" s="997">
        <v>45219</v>
      </c>
      <c r="L79" s="884" t="s">
        <v>1401</v>
      </c>
      <c r="M79" s="883"/>
    </row>
    <row r="80" spans="1:13" s="574" customFormat="1" ht="14.25">
      <c r="A80" s="881">
        <f t="shared" si="1"/>
        <v>78</v>
      </c>
      <c r="B80" s="1026"/>
      <c r="C80" s="1026"/>
      <c r="D80" s="1027"/>
      <c r="E80" s="1028" t="s">
        <v>1402</v>
      </c>
      <c r="F80" s="992" t="s">
        <v>1823</v>
      </c>
      <c r="G80" s="997" t="s">
        <v>1653</v>
      </c>
      <c r="H80" s="997">
        <v>45219</v>
      </c>
      <c r="I80" s="992" t="s">
        <v>1823</v>
      </c>
      <c r="J80" s="997" t="s">
        <v>1824</v>
      </c>
      <c r="K80" s="1029">
        <v>45223</v>
      </c>
      <c r="L80" s="884" t="s">
        <v>1401</v>
      </c>
      <c r="M80" s="883"/>
    </row>
    <row r="81" spans="1:13" s="574" customFormat="1" ht="96">
      <c r="A81" s="881">
        <f t="shared" si="1"/>
        <v>79</v>
      </c>
      <c r="B81" s="1030"/>
      <c r="C81" s="1030"/>
      <c r="D81" s="1031"/>
      <c r="E81" s="1028" t="s">
        <v>1403</v>
      </c>
      <c r="F81" s="992" t="s">
        <v>1823</v>
      </c>
      <c r="G81" s="997" t="s">
        <v>1822</v>
      </c>
      <c r="H81" s="997">
        <v>45219</v>
      </c>
      <c r="I81" s="992" t="s">
        <v>1823</v>
      </c>
      <c r="J81" s="997" t="s">
        <v>1824</v>
      </c>
      <c r="K81" s="997">
        <v>45219</v>
      </c>
      <c r="L81" s="884" t="s">
        <v>1401</v>
      </c>
      <c r="M81" s="883"/>
    </row>
  </sheetData>
  <autoFilter ref="A2:N81" xr:uid="{00000000-0009-0000-0000-000000000000}"/>
  <mergeCells count="5">
    <mergeCell ref="A1:A2"/>
    <mergeCell ref="B1:B2"/>
    <mergeCell ref="C1:C2"/>
    <mergeCell ref="D1:D2"/>
    <mergeCell ref="E1:E2"/>
  </mergeCells>
  <phoneticPr fontId="6"/>
  <conditionalFormatting sqref="I3:K56 J57 I58:K81">
    <cfRule type="expression" dxfId="0" priority="1">
      <formula>$I3="OK／NG／該当しない"</formula>
    </cfRule>
  </conditionalFormatting>
  <dataValidations count="1">
    <dataValidation type="list" allowBlank="1" showInputMessage="1" showErrorMessage="1" sqref="F3:F56 F58:F81 I3:I56 I58:I81" xr:uid="{106AAEDA-D3DE-4D9C-9D90-BB61A7D608FB}">
      <formula1>"OK,NG,該当しない"</formula1>
    </dataValidation>
  </dataValidations>
  <hyperlinks>
    <hyperlink ref="L4" r:id="rId1" display="https://jticorp.sharepoint.com/:f:/r/teams/TSN_P_DSR_/Shared%20Documents/00_PMO/00_%E3%83%97%E3%83%AD%E3%82%B8%E3%82%A7%E3%82%AF%E3%83%88%E7%AE%A1%E7%90%86%E8%A8%88%E7%94%BB%E6%9B%B8/%E3%83%97%E3%83%AD%E3%82%B8%E3%82%A7%E3%82%AF%E3%83%88%E7%AE%A1%E7%90%86%E8%A8%88%E7%94%BB%E6%9B%B8_%E5%88%A5%E7%B4%99?csf=1&amp;web=1&amp;e=FvODB6" xr:uid="{EC640E73-7150-4F6A-BD95-D6A1D908C1B5}"/>
  </hyperlinks>
  <pageMargins left="0.78740157480314965" right="0.39370078740157483" top="0.6692913385826772" bottom="0.39370078740157483" header="0.31496062992125984" footer="0.31496062992125984"/>
  <pageSetup paperSize="8" scale="70" fitToHeight="2" orientation="portrait" horizontalDpi="300" verticalDpi="300" r:id="rId2"/>
  <headerFooter alignWithMargins="0">
    <oddHeader>&amp;L&amp;12品質管理ガイドライン
（アプリケーション編）&amp;C&amp;12ドキュメント作成チェックリスト&amp;R&amp;12上流２０１C－０５０８０１&amp;11
（U-C-001）
Hitachi Confidential</oddHeader>
    <oddFooter>&amp;RAll Rights Reserved, Copyright(C)2005, 2006 Hitachi,Ltd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4FB6F-CCC9-483B-AA4E-76EDF1D30F69}">
  <sheetPr codeName="Sheet8"/>
  <dimension ref="A1:E22"/>
  <sheetViews>
    <sheetView view="pageBreakPreview" zoomScale="85" zoomScaleNormal="100" zoomScaleSheetLayoutView="85" workbookViewId="0">
      <selection activeCell="C19" sqref="B19:C19"/>
    </sheetView>
  </sheetViews>
  <sheetFormatPr defaultColWidth="9" defaultRowHeight="14.25"/>
  <cols>
    <col min="1" max="1" width="5" style="573" customWidth="1"/>
    <col min="2" max="2" width="70.5" style="568" customWidth="1"/>
    <col min="3" max="3" width="86.5" style="569" customWidth="1"/>
    <col min="4" max="4" width="12" style="568" customWidth="1"/>
    <col min="5" max="5" width="11.75" style="568" customWidth="1"/>
    <col min="6" max="16384" width="9" style="571"/>
  </cols>
  <sheetData>
    <row r="1" spans="1:5" ht="16.5">
      <c r="A1" s="1035" t="s">
        <v>493</v>
      </c>
      <c r="E1" s="570" t="s">
        <v>539</v>
      </c>
    </row>
    <row r="2" spans="1:5" s="572" customFormat="1">
      <c r="A2" s="1847" t="s">
        <v>208</v>
      </c>
      <c r="B2" s="1849" t="s">
        <v>494</v>
      </c>
      <c r="C2" s="1849" t="s">
        <v>495</v>
      </c>
      <c r="D2" s="1851" t="s">
        <v>496</v>
      </c>
      <c r="E2" s="1852"/>
    </row>
    <row r="3" spans="1:5" s="572" customFormat="1">
      <c r="A3" s="1848"/>
      <c r="B3" s="1850"/>
      <c r="C3" s="1850"/>
      <c r="D3" s="1036" t="s">
        <v>497</v>
      </c>
      <c r="E3" s="1037" t="s">
        <v>498</v>
      </c>
    </row>
    <row r="4" spans="1:5" s="572" customFormat="1" ht="24">
      <c r="A4" s="1038">
        <f>ROW()-3</f>
        <v>1</v>
      </c>
      <c r="B4" s="1039" t="s">
        <v>499</v>
      </c>
      <c r="C4" s="1039" t="s">
        <v>500</v>
      </c>
      <c r="D4" s="1040" t="s">
        <v>1653</v>
      </c>
      <c r="E4" s="1040"/>
    </row>
    <row r="5" spans="1:5" s="572" customFormat="1" ht="24">
      <c r="A5" s="1038">
        <f t="shared" ref="A5:A21" si="0">ROW()-3</f>
        <v>2</v>
      </c>
      <c r="B5" s="1039" t="s">
        <v>501</v>
      </c>
      <c r="C5" s="1039" t="s">
        <v>500</v>
      </c>
      <c r="D5" s="1040" t="s">
        <v>1653</v>
      </c>
      <c r="E5" s="1040"/>
    </row>
    <row r="6" spans="1:5" s="569" customFormat="1" ht="24">
      <c r="A6" s="1038">
        <f t="shared" si="0"/>
        <v>3</v>
      </c>
      <c r="B6" s="1041" t="s">
        <v>502</v>
      </c>
      <c r="C6" s="1041" t="s">
        <v>503</v>
      </c>
      <c r="D6" s="1040" t="s">
        <v>1653</v>
      </c>
      <c r="E6" s="1042"/>
    </row>
    <row r="7" spans="1:5" s="569" customFormat="1">
      <c r="A7" s="1038">
        <f t="shared" si="0"/>
        <v>4</v>
      </c>
      <c r="B7" s="1039" t="s">
        <v>1650</v>
      </c>
      <c r="C7" s="1039" t="s">
        <v>504</v>
      </c>
      <c r="D7" s="1040" t="s">
        <v>1653</v>
      </c>
      <c r="E7" s="1040"/>
    </row>
    <row r="8" spans="1:5" s="569" customFormat="1" ht="24">
      <c r="A8" s="1038">
        <f t="shared" si="0"/>
        <v>5</v>
      </c>
      <c r="B8" s="1039" t="s">
        <v>505</v>
      </c>
      <c r="C8" s="1039" t="s">
        <v>540</v>
      </c>
      <c r="D8" s="1040" t="s">
        <v>1653</v>
      </c>
      <c r="E8" s="1040"/>
    </row>
    <row r="9" spans="1:5" s="569" customFormat="1" ht="24">
      <c r="A9" s="1038">
        <f t="shared" si="0"/>
        <v>6</v>
      </c>
      <c r="B9" s="1039" t="s">
        <v>506</v>
      </c>
      <c r="C9" s="1039" t="s">
        <v>507</v>
      </c>
      <c r="D9" s="1040" t="s">
        <v>1653</v>
      </c>
      <c r="E9" s="1040"/>
    </row>
    <row r="10" spans="1:5" s="569" customFormat="1" ht="36">
      <c r="A10" s="1038">
        <f t="shared" si="0"/>
        <v>7</v>
      </c>
      <c r="B10" s="1039" t="s">
        <v>508</v>
      </c>
      <c r="C10" s="1039" t="s">
        <v>541</v>
      </c>
      <c r="D10" s="1040" t="s">
        <v>1653</v>
      </c>
      <c r="E10" s="1040"/>
    </row>
    <row r="11" spans="1:5" s="569" customFormat="1" ht="24">
      <c r="A11" s="1038">
        <f t="shared" si="0"/>
        <v>8</v>
      </c>
      <c r="B11" s="1039" t="s">
        <v>509</v>
      </c>
      <c r="C11" s="1039" t="s">
        <v>510</v>
      </c>
      <c r="D11" s="1040" t="s">
        <v>1653</v>
      </c>
      <c r="E11" s="1040"/>
    </row>
    <row r="12" spans="1:5" s="569" customFormat="1" ht="24">
      <c r="A12" s="1038">
        <f t="shared" si="0"/>
        <v>9</v>
      </c>
      <c r="B12" s="1039" t="s">
        <v>511</v>
      </c>
      <c r="C12" s="1043" t="s">
        <v>512</v>
      </c>
      <c r="D12" s="1040" t="s">
        <v>1653</v>
      </c>
      <c r="E12" s="1040"/>
    </row>
    <row r="13" spans="1:5" s="569" customFormat="1" ht="168">
      <c r="A13" s="1038">
        <f t="shared" si="0"/>
        <v>10</v>
      </c>
      <c r="B13" s="1039" t="s">
        <v>513</v>
      </c>
      <c r="C13" s="1039" t="s">
        <v>514</v>
      </c>
      <c r="D13" s="1040" t="s">
        <v>1653</v>
      </c>
      <c r="E13" s="1040"/>
    </row>
    <row r="14" spans="1:5" s="569" customFormat="1" ht="24">
      <c r="A14" s="1038">
        <f t="shared" si="0"/>
        <v>11</v>
      </c>
      <c r="B14" s="1039" t="s">
        <v>515</v>
      </c>
      <c r="C14" s="1039" t="s">
        <v>516</v>
      </c>
      <c r="D14" s="1040" t="s">
        <v>1653</v>
      </c>
      <c r="E14" s="1040"/>
    </row>
    <row r="15" spans="1:5" s="569" customFormat="1" ht="72">
      <c r="A15" s="1038">
        <f t="shared" si="0"/>
        <v>12</v>
      </c>
      <c r="B15" s="1039" t="s">
        <v>1651</v>
      </c>
      <c r="C15" s="1039" t="s">
        <v>517</v>
      </c>
      <c r="D15" s="1040" t="s">
        <v>1653</v>
      </c>
      <c r="E15" s="1040"/>
    </row>
    <row r="16" spans="1:5" s="569" customFormat="1">
      <c r="A16" s="1038">
        <f t="shared" si="0"/>
        <v>13</v>
      </c>
      <c r="B16" s="1044" t="s">
        <v>518</v>
      </c>
      <c r="C16" s="1044" t="s">
        <v>519</v>
      </c>
      <c r="D16" s="1040" t="s">
        <v>1653</v>
      </c>
      <c r="E16" s="1040"/>
    </row>
    <row r="17" spans="1:5" s="569" customFormat="1" ht="24">
      <c r="A17" s="1038">
        <f t="shared" si="0"/>
        <v>14</v>
      </c>
      <c r="B17" s="1039" t="s">
        <v>520</v>
      </c>
      <c r="C17" s="1039" t="s">
        <v>521</v>
      </c>
      <c r="D17" s="1040" t="s">
        <v>1653</v>
      </c>
      <c r="E17" s="1040"/>
    </row>
    <row r="18" spans="1:5" s="569" customFormat="1" ht="24">
      <c r="A18" s="1038">
        <f t="shared" si="0"/>
        <v>15</v>
      </c>
      <c r="B18" s="1039" t="s">
        <v>1652</v>
      </c>
      <c r="C18" s="1039" t="s">
        <v>522</v>
      </c>
      <c r="D18" s="1040" t="s">
        <v>1653</v>
      </c>
      <c r="E18" s="1040"/>
    </row>
    <row r="19" spans="1:5" s="569" customFormat="1" ht="36">
      <c r="A19" s="1038">
        <f t="shared" si="0"/>
        <v>16</v>
      </c>
      <c r="B19" s="1039" t="s">
        <v>523</v>
      </c>
      <c r="C19" s="1039" t="s">
        <v>500</v>
      </c>
      <c r="D19" s="1040" t="s">
        <v>1653</v>
      </c>
      <c r="E19" s="1040"/>
    </row>
    <row r="20" spans="1:5" s="569" customFormat="1" ht="48">
      <c r="A20" s="1038">
        <f t="shared" si="0"/>
        <v>17</v>
      </c>
      <c r="B20" s="1039" t="s">
        <v>524</v>
      </c>
      <c r="C20" s="1039" t="s">
        <v>500</v>
      </c>
      <c r="D20" s="1040" t="s">
        <v>1653</v>
      </c>
      <c r="E20" s="1040"/>
    </row>
    <row r="21" spans="1:5" ht="36">
      <c r="A21" s="1038">
        <f t="shared" si="0"/>
        <v>18</v>
      </c>
      <c r="B21" s="1045" t="s">
        <v>525</v>
      </c>
      <c r="C21" s="1045" t="s">
        <v>526</v>
      </c>
      <c r="D21" s="1040" t="s">
        <v>543</v>
      </c>
      <c r="E21" s="1040"/>
    </row>
    <row r="22" spans="1:5">
      <c r="A22" s="1046"/>
      <c r="B22" s="1047"/>
      <c r="C22" s="1043" t="s">
        <v>542</v>
      </c>
      <c r="D22" s="1047"/>
      <c r="E22" s="1047"/>
    </row>
  </sheetData>
  <mergeCells count="4">
    <mergeCell ref="A2:A3"/>
    <mergeCell ref="B2:B3"/>
    <mergeCell ref="C2:C3"/>
    <mergeCell ref="D2:E2"/>
  </mergeCells>
  <phoneticPr fontId="6"/>
  <pageMargins left="0.7" right="0.7" top="0.75" bottom="0.75" header="0.3" footer="0.3"/>
  <pageSetup paperSize="9"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3BF9-FF59-4A69-862C-17ACB5617827}">
  <sheetPr codeName="Sheet3"/>
  <dimension ref="A1:H37"/>
  <sheetViews>
    <sheetView showGridLines="0" view="pageBreakPreview" zoomScale="85" zoomScaleNormal="115" zoomScaleSheetLayoutView="85" workbookViewId="0"/>
  </sheetViews>
  <sheetFormatPr defaultColWidth="9" defaultRowHeight="15" customHeight="1"/>
  <cols>
    <col min="1" max="1" width="3.375" style="433" customWidth="1"/>
    <col min="2" max="2" width="10.125" style="433" customWidth="1"/>
    <col min="3" max="3" width="16.875" style="433" customWidth="1"/>
    <col min="4" max="4" width="54.375" style="433" customWidth="1"/>
    <col min="5" max="8" width="13.375" style="491" customWidth="1"/>
    <col min="9" max="16384" width="9" style="433"/>
  </cols>
  <sheetData>
    <row r="1" spans="1:8" ht="15" customHeight="1">
      <c r="A1" s="433" t="s">
        <v>422</v>
      </c>
    </row>
    <row r="2" spans="1:8" ht="15" customHeight="1">
      <c r="B2" s="492" t="s">
        <v>362</v>
      </c>
      <c r="C2" s="492" t="s">
        <v>363</v>
      </c>
      <c r="D2" s="492" t="s">
        <v>364</v>
      </c>
      <c r="E2" s="492" t="s">
        <v>365</v>
      </c>
      <c r="F2" s="492" t="s">
        <v>366</v>
      </c>
      <c r="G2" s="492" t="s">
        <v>367</v>
      </c>
      <c r="H2" s="492" t="s">
        <v>368</v>
      </c>
    </row>
    <row r="3" spans="1:8" ht="15" customHeight="1">
      <c r="B3" s="434" t="s">
        <v>1761</v>
      </c>
      <c r="C3" s="435" t="s">
        <v>369</v>
      </c>
      <c r="D3" s="435" t="s">
        <v>2069</v>
      </c>
      <c r="E3" s="490" t="s">
        <v>564</v>
      </c>
      <c r="F3" s="436">
        <v>45215</v>
      </c>
      <c r="G3" s="490" t="s">
        <v>369</v>
      </c>
      <c r="H3" s="490" t="s">
        <v>369</v>
      </c>
    </row>
    <row r="4" spans="1:8" ht="14.25">
      <c r="B4" s="434"/>
      <c r="C4" s="435"/>
      <c r="D4" s="435"/>
      <c r="E4" s="490"/>
      <c r="F4" s="436"/>
      <c r="G4" s="490"/>
      <c r="H4" s="436"/>
    </row>
    <row r="5" spans="1:8" ht="14.25">
      <c r="B5" s="434"/>
      <c r="C5" s="435"/>
      <c r="D5" s="435"/>
      <c r="E5" s="490"/>
      <c r="F5" s="436"/>
      <c r="G5" s="490"/>
      <c r="H5" s="436"/>
    </row>
    <row r="6" spans="1:8" ht="14.25">
      <c r="B6" s="434"/>
      <c r="C6" s="435"/>
      <c r="D6" s="435"/>
      <c r="E6" s="490"/>
      <c r="F6" s="436"/>
      <c r="G6" s="490"/>
      <c r="H6" s="436"/>
    </row>
    <row r="7" spans="1:8" ht="14.25">
      <c r="B7" s="434"/>
      <c r="C7" s="435"/>
      <c r="D7" s="435"/>
      <c r="E7" s="436"/>
      <c r="F7" s="436"/>
      <c r="G7" s="490"/>
      <c r="H7" s="436"/>
    </row>
    <row r="8" spans="1:8" ht="14.25">
      <c r="B8" s="434"/>
      <c r="C8" s="435"/>
      <c r="D8" s="435"/>
      <c r="E8" s="436"/>
      <c r="F8" s="436"/>
      <c r="G8" s="490"/>
      <c r="H8" s="436"/>
    </row>
    <row r="9" spans="1:8" ht="15" customHeight="1">
      <c r="B9" s="434"/>
      <c r="C9" s="435"/>
      <c r="D9" s="435"/>
      <c r="E9" s="436"/>
      <c r="F9" s="436"/>
      <c r="G9" s="490"/>
      <c r="H9" s="436"/>
    </row>
    <row r="10" spans="1:8" ht="14.25">
      <c r="B10" s="434"/>
      <c r="C10" s="435"/>
      <c r="D10" s="435"/>
      <c r="E10" s="436"/>
      <c r="F10" s="436"/>
      <c r="G10" s="490"/>
      <c r="H10" s="436"/>
    </row>
    <row r="11" spans="1:8" ht="14.25">
      <c r="B11" s="434"/>
      <c r="C11" s="435"/>
      <c r="D11" s="567"/>
      <c r="E11" s="436"/>
      <c r="F11" s="436"/>
      <c r="G11" s="490"/>
      <c r="H11" s="436"/>
    </row>
    <row r="12" spans="1:8" ht="14.25">
      <c r="B12" s="434"/>
      <c r="C12" s="435"/>
      <c r="D12" s="435"/>
      <c r="E12" s="436"/>
      <c r="F12" s="436"/>
      <c r="G12" s="490"/>
      <c r="H12" s="436"/>
    </row>
    <row r="13" spans="1:8" ht="14.25">
      <c r="B13" s="437"/>
      <c r="C13" s="435"/>
      <c r="D13" s="435"/>
      <c r="E13" s="490"/>
      <c r="F13" s="436"/>
      <c r="G13" s="490"/>
      <c r="H13" s="436"/>
    </row>
    <row r="14" spans="1:8" ht="15" customHeight="1">
      <c r="B14" s="437"/>
      <c r="C14" s="435"/>
      <c r="D14" s="435"/>
      <c r="E14" s="490"/>
      <c r="F14" s="436"/>
      <c r="G14" s="490"/>
      <c r="H14" s="436"/>
    </row>
    <row r="15" spans="1:8" ht="15" customHeight="1">
      <c r="B15" s="437"/>
      <c r="C15" s="435"/>
      <c r="D15" s="435"/>
      <c r="E15" s="490"/>
      <c r="F15" s="436"/>
      <c r="G15" s="490"/>
      <c r="H15" s="436"/>
    </row>
    <row r="16" spans="1:8" ht="15" customHeight="1">
      <c r="B16" s="437"/>
      <c r="C16" s="435"/>
      <c r="D16" s="435"/>
      <c r="E16" s="490"/>
      <c r="F16" s="436"/>
      <c r="G16" s="490"/>
      <c r="H16" s="436"/>
    </row>
    <row r="17" spans="2:8" ht="15" customHeight="1">
      <c r="B17" s="437"/>
      <c r="C17" s="435"/>
      <c r="D17" s="435"/>
      <c r="E17" s="490"/>
      <c r="F17" s="436"/>
      <c r="G17" s="490"/>
      <c r="H17" s="436"/>
    </row>
    <row r="18" spans="2:8" ht="15" customHeight="1">
      <c r="B18" s="437"/>
      <c r="C18" s="435"/>
      <c r="D18" s="435"/>
      <c r="E18" s="490"/>
      <c r="F18" s="436"/>
      <c r="G18" s="490"/>
      <c r="H18" s="436"/>
    </row>
    <row r="19" spans="2:8" ht="15" customHeight="1">
      <c r="B19" s="437"/>
      <c r="C19" s="435"/>
      <c r="D19" s="435"/>
      <c r="E19" s="490"/>
      <c r="F19" s="436"/>
      <c r="G19" s="490"/>
      <c r="H19" s="436"/>
    </row>
    <row r="20" spans="2:8" ht="15" customHeight="1">
      <c r="B20" s="437"/>
      <c r="C20" s="435"/>
      <c r="D20" s="435"/>
      <c r="E20" s="490"/>
      <c r="F20" s="436"/>
      <c r="G20" s="490"/>
      <c r="H20" s="436"/>
    </row>
    <row r="21" spans="2:8" ht="15" customHeight="1">
      <c r="B21" s="437"/>
      <c r="C21" s="435"/>
      <c r="D21" s="435"/>
      <c r="E21" s="490"/>
      <c r="F21" s="436"/>
      <c r="G21" s="490"/>
      <c r="H21" s="436"/>
    </row>
    <row r="23" spans="2:8" ht="15" customHeight="1">
      <c r="B23" s="491"/>
      <c r="C23" s="491"/>
      <c r="D23" s="491"/>
    </row>
    <row r="24" spans="2:8" ht="15" customHeight="1">
      <c r="B24" s="491"/>
      <c r="C24" s="491"/>
      <c r="D24" s="491"/>
    </row>
    <row r="25" spans="2:8" ht="15" customHeight="1">
      <c r="B25" s="491"/>
      <c r="C25" s="491"/>
      <c r="D25" s="491"/>
    </row>
    <row r="26" spans="2:8" ht="15" customHeight="1">
      <c r="B26" s="491"/>
      <c r="C26" s="491"/>
      <c r="D26" s="491"/>
    </row>
    <row r="27" spans="2:8" ht="15" customHeight="1">
      <c r="B27" s="491"/>
      <c r="C27" s="491"/>
      <c r="D27" s="491"/>
    </row>
    <row r="28" spans="2:8" ht="15" customHeight="1">
      <c r="B28" s="491"/>
      <c r="C28" s="491"/>
      <c r="D28" s="491"/>
    </row>
    <row r="29" spans="2:8" ht="15" customHeight="1">
      <c r="B29" s="491"/>
      <c r="C29" s="491"/>
      <c r="D29" s="491"/>
    </row>
    <row r="30" spans="2:8" ht="15" customHeight="1">
      <c r="B30" s="491"/>
      <c r="C30" s="491"/>
      <c r="D30" s="491"/>
    </row>
    <row r="31" spans="2:8" ht="15" customHeight="1">
      <c r="B31" s="491"/>
      <c r="C31" s="491"/>
      <c r="D31" s="491"/>
    </row>
    <row r="32" spans="2:8" ht="15" customHeight="1">
      <c r="B32" s="491"/>
      <c r="C32" s="491"/>
      <c r="D32" s="491"/>
    </row>
    <row r="33" spans="2:4" ht="15" customHeight="1">
      <c r="B33" s="491"/>
      <c r="C33" s="491"/>
      <c r="D33" s="491"/>
    </row>
    <row r="34" spans="2:4" ht="15" customHeight="1">
      <c r="B34" s="491"/>
      <c r="C34" s="491"/>
      <c r="D34" s="491"/>
    </row>
    <row r="35" spans="2:4" ht="15" customHeight="1">
      <c r="B35" s="491"/>
      <c r="C35" s="491"/>
      <c r="D35" s="491"/>
    </row>
    <row r="36" spans="2:4" ht="15" customHeight="1">
      <c r="B36" s="491"/>
      <c r="C36" s="491"/>
      <c r="D36" s="491"/>
    </row>
    <row r="37" spans="2:4" ht="15" customHeight="1">
      <c r="B37" s="489"/>
    </row>
  </sheetData>
  <phoneticPr fontId="6"/>
  <pageMargins left="0.7" right="0.7" top="0.75" bottom="0.75" header="0.3" footer="0.3"/>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2:BW4"/>
  <sheetViews>
    <sheetView view="pageBreakPreview" zoomScaleNormal="100" zoomScaleSheetLayoutView="100" workbookViewId="0">
      <selection activeCell="I4" sqref="I4:AJ4"/>
    </sheetView>
  </sheetViews>
  <sheetFormatPr defaultColWidth="2.125" defaultRowHeight="15.75"/>
  <cols>
    <col min="1" max="16384" width="2.125" style="58"/>
  </cols>
  <sheetData>
    <row r="2" spans="2:75">
      <c r="B2" s="1186" t="s">
        <v>33</v>
      </c>
      <c r="C2" s="1186"/>
      <c r="D2" s="1186"/>
      <c r="E2" s="1186"/>
      <c r="F2" s="1186"/>
      <c r="G2" s="1186"/>
      <c r="H2" s="1186"/>
      <c r="I2" s="1182" t="s">
        <v>326</v>
      </c>
      <c r="J2" s="1182"/>
      <c r="K2" s="1182"/>
      <c r="L2" s="1182"/>
      <c r="M2" s="1182"/>
      <c r="N2" s="1182"/>
      <c r="O2" s="1182"/>
      <c r="P2" s="1182"/>
      <c r="Q2" s="1182"/>
      <c r="R2" s="1182"/>
      <c r="S2" s="1182"/>
      <c r="T2" s="1182"/>
      <c r="U2" s="1182"/>
      <c r="V2" s="1182"/>
      <c r="W2" s="1182"/>
      <c r="X2" s="1182"/>
      <c r="Y2" s="1182"/>
      <c r="Z2" s="1182"/>
      <c r="AA2" s="1182"/>
      <c r="AB2" s="1182"/>
      <c r="AC2" s="1182"/>
      <c r="AD2" s="1182"/>
      <c r="AE2" s="1182"/>
      <c r="AF2" s="1182"/>
      <c r="AG2" s="1182"/>
      <c r="AH2" s="1182"/>
      <c r="AI2" s="1182"/>
      <c r="AJ2" s="1182"/>
      <c r="AK2" s="1186" t="s">
        <v>34</v>
      </c>
      <c r="AL2" s="1186"/>
      <c r="AM2" s="1186"/>
      <c r="AN2" s="1186"/>
      <c r="AO2" s="1186"/>
      <c r="AP2" s="1186"/>
      <c r="AQ2" s="1186"/>
      <c r="AR2" s="1186"/>
      <c r="AS2" s="1176" t="s">
        <v>325</v>
      </c>
      <c r="AT2" s="1177"/>
      <c r="AU2" s="1177"/>
      <c r="AV2" s="1177"/>
      <c r="AW2" s="1177"/>
      <c r="AX2" s="1177"/>
      <c r="AY2" s="1177"/>
      <c r="AZ2" s="1177"/>
      <c r="BA2" s="1177"/>
      <c r="BB2" s="1177"/>
      <c r="BC2" s="1177"/>
      <c r="BD2" s="1177"/>
      <c r="BE2" s="1177"/>
      <c r="BF2" s="1178"/>
      <c r="BG2" s="1186" t="s">
        <v>70</v>
      </c>
      <c r="BH2" s="1186"/>
      <c r="BI2" s="1186"/>
      <c r="BJ2" s="1186"/>
      <c r="BK2" s="1186"/>
      <c r="BL2" s="1186"/>
      <c r="BM2" s="1186"/>
      <c r="BN2" s="1186"/>
      <c r="BO2" s="1185"/>
      <c r="BP2" s="1185"/>
      <c r="BQ2" s="1185"/>
      <c r="BR2" s="1185"/>
      <c r="BS2" s="1185"/>
      <c r="BT2" s="1185"/>
      <c r="BU2" s="1185"/>
      <c r="BV2" s="1185"/>
      <c r="BW2" s="1185"/>
    </row>
    <row r="3" spans="2:75">
      <c r="B3" s="1183" t="s">
        <v>35</v>
      </c>
      <c r="C3" s="1183"/>
      <c r="D3" s="1183"/>
      <c r="E3" s="1183"/>
      <c r="F3" s="1183"/>
      <c r="G3" s="1183"/>
      <c r="H3" s="1183"/>
      <c r="I3" s="1184" t="str">
        <f>"DSR_詳細設計書_"&amp;AS4&amp;"_"&amp;I4</f>
        <v>DSR_詳細設計書_KGL050101_在庫調査指示作成</v>
      </c>
      <c r="J3" s="1182"/>
      <c r="K3" s="1182"/>
      <c r="L3" s="1182"/>
      <c r="M3" s="1182"/>
      <c r="N3" s="1182"/>
      <c r="O3" s="1182"/>
      <c r="P3" s="1182"/>
      <c r="Q3" s="1182"/>
      <c r="R3" s="1182"/>
      <c r="S3" s="1182"/>
      <c r="T3" s="1182"/>
      <c r="U3" s="1182"/>
      <c r="V3" s="1182"/>
      <c r="W3" s="1182"/>
      <c r="X3" s="1182"/>
      <c r="Y3" s="1182"/>
      <c r="Z3" s="1182"/>
      <c r="AA3" s="1182"/>
      <c r="AB3" s="1182"/>
      <c r="AC3" s="1182"/>
      <c r="AD3" s="1182"/>
      <c r="AE3" s="1182"/>
      <c r="AF3" s="1182"/>
      <c r="AG3" s="1182"/>
      <c r="AH3" s="1182"/>
      <c r="AI3" s="1182"/>
      <c r="AJ3" s="1182"/>
      <c r="AK3" s="1179" t="s">
        <v>71</v>
      </c>
      <c r="AL3" s="1179"/>
      <c r="AM3" s="1179"/>
      <c r="AN3" s="1179"/>
      <c r="AO3" s="1179"/>
      <c r="AP3" s="1179"/>
      <c r="AQ3" s="1179"/>
      <c r="AR3" s="1179"/>
      <c r="AS3" s="1176" t="s">
        <v>75</v>
      </c>
      <c r="AT3" s="1177"/>
      <c r="AU3" s="1177"/>
      <c r="AV3" s="1177"/>
      <c r="AW3" s="1177"/>
      <c r="AX3" s="1177"/>
      <c r="AY3" s="1177"/>
      <c r="AZ3" s="1177"/>
      <c r="BA3" s="1177"/>
      <c r="BB3" s="1177"/>
      <c r="BC3" s="1177"/>
      <c r="BD3" s="1177"/>
      <c r="BE3" s="1177"/>
      <c r="BF3" s="1178"/>
      <c r="BG3" s="1179" t="s">
        <v>72</v>
      </c>
      <c r="BH3" s="1179"/>
      <c r="BI3" s="1179"/>
      <c r="BJ3" s="1179"/>
      <c r="BK3" s="1179"/>
      <c r="BL3" s="1179"/>
      <c r="BM3" s="1179"/>
      <c r="BN3" s="1179"/>
      <c r="BO3" s="1180"/>
      <c r="BP3" s="1181"/>
      <c r="BQ3" s="1181"/>
      <c r="BR3" s="1181"/>
      <c r="BS3" s="1181"/>
      <c r="BT3" s="1181"/>
      <c r="BU3" s="1181"/>
      <c r="BV3" s="1181"/>
      <c r="BW3" s="1181"/>
    </row>
    <row r="4" spans="2:75">
      <c r="B4" s="1179" t="s">
        <v>73</v>
      </c>
      <c r="C4" s="1179"/>
      <c r="D4" s="1179"/>
      <c r="E4" s="1179"/>
      <c r="F4" s="1179"/>
      <c r="G4" s="1179"/>
      <c r="H4" s="1179"/>
      <c r="I4" s="1182" t="s">
        <v>633</v>
      </c>
      <c r="J4" s="1182"/>
      <c r="K4" s="1182"/>
      <c r="L4" s="1182"/>
      <c r="M4" s="1182"/>
      <c r="N4" s="1182"/>
      <c r="O4" s="1182"/>
      <c r="P4" s="1182"/>
      <c r="Q4" s="1182"/>
      <c r="R4" s="1182"/>
      <c r="S4" s="1182"/>
      <c r="T4" s="1182"/>
      <c r="U4" s="1182"/>
      <c r="V4" s="1182"/>
      <c r="W4" s="1182"/>
      <c r="X4" s="1182"/>
      <c r="Y4" s="1182"/>
      <c r="Z4" s="1182"/>
      <c r="AA4" s="1182"/>
      <c r="AB4" s="1182"/>
      <c r="AC4" s="1182"/>
      <c r="AD4" s="1182"/>
      <c r="AE4" s="1182"/>
      <c r="AF4" s="1182"/>
      <c r="AG4" s="1182"/>
      <c r="AH4" s="1182"/>
      <c r="AI4" s="1182"/>
      <c r="AJ4" s="1182"/>
      <c r="AK4" s="1179" t="s">
        <v>74</v>
      </c>
      <c r="AL4" s="1179"/>
      <c r="AM4" s="1179"/>
      <c r="AN4" s="1179"/>
      <c r="AO4" s="1179"/>
      <c r="AP4" s="1179"/>
      <c r="AQ4" s="1179"/>
      <c r="AR4" s="1179"/>
      <c r="AS4" s="1176" t="s">
        <v>634</v>
      </c>
      <c r="AT4" s="1177"/>
      <c r="AU4" s="1177"/>
      <c r="AV4" s="1177"/>
      <c r="AW4" s="1177"/>
      <c r="AX4" s="1177"/>
      <c r="AY4" s="1177"/>
      <c r="AZ4" s="1177"/>
      <c r="BA4" s="1177"/>
      <c r="BB4" s="1177"/>
      <c r="BC4" s="1177"/>
      <c r="BD4" s="1177"/>
      <c r="BE4" s="1177"/>
      <c r="BF4" s="1178"/>
      <c r="BG4" s="1176"/>
      <c r="BH4" s="1177"/>
      <c r="BI4" s="1177"/>
      <c r="BJ4" s="1177"/>
      <c r="BK4" s="1177"/>
      <c r="BL4" s="1177"/>
      <c r="BM4" s="1177"/>
      <c r="BN4" s="1177"/>
      <c r="BO4" s="1177"/>
      <c r="BP4" s="1177"/>
      <c r="BQ4" s="1177"/>
      <c r="BR4" s="1177"/>
      <c r="BS4" s="1177"/>
      <c r="BT4" s="1177"/>
      <c r="BU4" s="1177"/>
      <c r="BV4" s="1177"/>
      <c r="BW4" s="1178"/>
    </row>
  </sheetData>
  <mergeCells count="17">
    <mergeCell ref="BO2:BW2"/>
    <mergeCell ref="B2:H2"/>
    <mergeCell ref="I2:AJ2"/>
    <mergeCell ref="AK2:AR2"/>
    <mergeCell ref="AS2:BF2"/>
    <mergeCell ref="BG2:BN2"/>
    <mergeCell ref="B4:H4"/>
    <mergeCell ref="I4:AJ4"/>
    <mergeCell ref="AK4:AR4"/>
    <mergeCell ref="B3:H3"/>
    <mergeCell ref="I3:AJ3"/>
    <mergeCell ref="AK3:AR3"/>
    <mergeCell ref="AS3:BF3"/>
    <mergeCell ref="BG3:BN3"/>
    <mergeCell ref="BO3:BW3"/>
    <mergeCell ref="AS4:BF4"/>
    <mergeCell ref="BG4:BW4"/>
  </mergeCells>
  <phoneticPr fontId="6"/>
  <printOptions horizontalCentered="1"/>
  <pageMargins left="0.23622047244094491" right="0.23622047244094491" top="0.74803149606299213" bottom="0.74803149606299213" header="0.31496062992125984" footer="0.31496062992125984"/>
  <pageSetup paperSize="9" scale="70" orientation="landscape" r:id="rId1"/>
  <headerFooter scaleWithDoc="0" alignWithMargins="0">
    <oddFooter>&amp;C&amp;P/&amp;N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09320-CD4D-4EC3-ABB4-8C64134BAFC5}">
  <sheetPr codeName="Sheet4">
    <pageSetUpPr fitToPage="1"/>
  </sheetPr>
  <dimension ref="B1:CI56"/>
  <sheetViews>
    <sheetView showGridLines="0" view="pageBreakPreview" zoomScaleNormal="130" zoomScaleSheetLayoutView="100" workbookViewId="0">
      <selection activeCell="L31" sqref="L31"/>
    </sheetView>
  </sheetViews>
  <sheetFormatPr defaultColWidth="2.875" defaultRowHeight="15" customHeight="1"/>
  <cols>
    <col min="1" max="59" width="2.875" style="396"/>
    <col min="60" max="60" width="7.375" style="396" bestFit="1" customWidth="1"/>
    <col min="61" max="63" width="6.125" style="396" customWidth="1"/>
    <col min="64" max="64" width="6.125" style="18" customWidth="1"/>
    <col min="65" max="65" width="3.75" style="18" bestFit="1" customWidth="1"/>
    <col min="66" max="68" width="3.75" style="18" customWidth="1"/>
    <col min="69" max="87" width="2.875" style="18"/>
    <col min="88" max="16384" width="2.875" style="396"/>
  </cols>
  <sheetData>
    <row r="1" spans="2:87" ht="15" customHeight="1">
      <c r="BH1" s="63" t="s">
        <v>95</v>
      </c>
      <c r="BI1" s="64"/>
      <c r="BJ1" s="64"/>
      <c r="BK1" s="65"/>
      <c r="BM1" s="18" t="s">
        <v>96</v>
      </c>
      <c r="BN1" s="18" t="s">
        <v>97</v>
      </c>
      <c r="BO1" s="18" t="s">
        <v>98</v>
      </c>
      <c r="BP1" s="18" t="s">
        <v>9</v>
      </c>
    </row>
    <row r="2" spans="2:87" ht="15" customHeight="1" thickBot="1">
      <c r="BH2" s="66" t="s">
        <v>627</v>
      </c>
      <c r="BI2" s="67" t="s">
        <v>99</v>
      </c>
      <c r="BJ2" s="67" t="s">
        <v>100</v>
      </c>
      <c r="BK2" s="68" t="s">
        <v>101</v>
      </c>
      <c r="BM2" s="18">
        <f>COUNTIF($BI$3:$BI55,BM1)</f>
        <v>1</v>
      </c>
      <c r="BN2" s="18">
        <f>COUNTIF($BI$3:$BI55,BN1)</f>
        <v>0</v>
      </c>
      <c r="BO2" s="18">
        <f>COUNTIF($BI$3:$BI55,BO1)</f>
        <v>0</v>
      </c>
      <c r="BP2" s="18">
        <f>COUNTIF($BI$3:$BI55,BP1)</f>
        <v>0</v>
      </c>
    </row>
    <row r="3" spans="2:87" ht="15" customHeight="1">
      <c r="BH3" s="446" t="str">
        <f>IF(BI3="","",MAX($BH$2:BH2)+1)</f>
        <v/>
      </c>
      <c r="BI3" s="69"/>
      <c r="BJ3" s="69"/>
      <c r="BK3" s="70"/>
      <c r="BL3" s="27"/>
      <c r="BM3" s="27"/>
      <c r="BN3" s="27"/>
      <c r="BO3" s="27"/>
      <c r="BP3" s="27"/>
      <c r="BQ3" s="27"/>
      <c r="BR3" s="27"/>
      <c r="BS3" s="27"/>
      <c r="BT3" s="27"/>
      <c r="BU3" s="27"/>
      <c r="BV3" s="27"/>
      <c r="BW3" s="27"/>
      <c r="BX3" s="27"/>
      <c r="BY3" s="27"/>
      <c r="BZ3" s="27"/>
      <c r="CA3" s="27"/>
      <c r="CB3" s="27"/>
      <c r="CC3" s="27"/>
      <c r="CD3" s="27"/>
      <c r="CE3" s="27"/>
      <c r="CF3" s="27"/>
      <c r="CG3" s="27"/>
      <c r="CH3" s="27"/>
      <c r="CI3" s="27"/>
    </row>
    <row r="4" spans="2:87" ht="15" customHeight="1" thickBot="1">
      <c r="BH4" s="449" t="str">
        <f>IF(BI4="","",MAX($BH$2:BH3)+1)</f>
        <v/>
      </c>
      <c r="BI4" s="71"/>
      <c r="BJ4" s="71"/>
      <c r="BK4" s="72"/>
      <c r="BL4" s="27"/>
      <c r="BM4" s="27"/>
      <c r="BN4" s="27"/>
      <c r="BO4" s="27"/>
      <c r="BP4" s="27"/>
      <c r="BQ4" s="27"/>
      <c r="BR4" s="27"/>
      <c r="BS4" s="27"/>
      <c r="BT4" s="27"/>
      <c r="BU4" s="27"/>
      <c r="BV4" s="27"/>
      <c r="BW4" s="27"/>
      <c r="BX4" s="27"/>
      <c r="BY4" s="27"/>
      <c r="BZ4" s="27"/>
      <c r="CA4" s="27"/>
      <c r="CB4" s="27"/>
      <c r="CC4" s="27"/>
      <c r="CD4" s="27"/>
      <c r="CE4" s="27"/>
      <c r="CF4" s="27"/>
      <c r="CG4" s="27"/>
      <c r="CH4" s="27"/>
      <c r="CI4" s="27"/>
    </row>
    <row r="5" spans="2:87" ht="15" customHeight="1">
      <c r="B5" s="397"/>
      <c r="C5" s="398"/>
      <c r="D5" s="398"/>
      <c r="E5" s="398"/>
      <c r="F5" s="398"/>
      <c r="G5" s="398"/>
      <c r="H5" s="398"/>
      <c r="I5" s="398"/>
      <c r="J5" s="398"/>
      <c r="K5" s="398"/>
      <c r="L5" s="398"/>
      <c r="M5" s="398"/>
      <c r="N5" s="398"/>
      <c r="O5" s="398"/>
      <c r="P5" s="398"/>
      <c r="Q5" s="398"/>
      <c r="R5" s="398"/>
      <c r="S5" s="398"/>
      <c r="T5" s="398"/>
      <c r="U5" s="398"/>
      <c r="V5" s="398"/>
      <c r="W5" s="398"/>
      <c r="X5" s="398"/>
      <c r="Y5" s="398"/>
      <c r="Z5" s="398"/>
      <c r="AA5" s="398"/>
      <c r="AB5" s="398"/>
      <c r="AC5" s="398"/>
      <c r="AD5" s="398"/>
      <c r="AE5" s="398"/>
      <c r="AF5" s="398"/>
      <c r="AG5" s="398"/>
      <c r="AH5" s="398"/>
      <c r="AI5" s="398"/>
      <c r="AJ5" s="398"/>
      <c r="AK5" s="398"/>
      <c r="AL5" s="398"/>
      <c r="AM5" s="398"/>
      <c r="AN5" s="398"/>
      <c r="AO5" s="398"/>
      <c r="AP5" s="398"/>
      <c r="AQ5" s="398"/>
      <c r="AR5" s="398"/>
      <c r="AS5" s="398"/>
      <c r="AT5" s="398"/>
      <c r="AU5" s="398"/>
      <c r="AV5" s="398"/>
      <c r="AW5" s="398"/>
      <c r="AX5" s="398"/>
      <c r="AY5" s="398"/>
      <c r="AZ5" s="398"/>
      <c r="BA5" s="398"/>
      <c r="BB5" s="398"/>
      <c r="BC5" s="398"/>
      <c r="BD5" s="398"/>
      <c r="BE5" s="398"/>
      <c r="BF5" s="399"/>
      <c r="BH5" s="449" t="str">
        <f>IF(BI5="","",MAX($BH$2:BH4)+1)</f>
        <v/>
      </c>
      <c r="BI5" s="71"/>
      <c r="BJ5" s="71"/>
      <c r="BK5" s="72"/>
      <c r="BL5" s="27"/>
      <c r="BM5" s="27"/>
      <c r="BN5" s="27"/>
      <c r="BO5" s="27"/>
      <c r="BP5" s="27"/>
      <c r="BQ5" s="27"/>
      <c r="BR5" s="27"/>
      <c r="BS5" s="27"/>
      <c r="BT5" s="27"/>
      <c r="BU5" s="27"/>
      <c r="BV5" s="27"/>
      <c r="BW5" s="27"/>
      <c r="BX5" s="27"/>
      <c r="BY5" s="27"/>
      <c r="BZ5" s="27"/>
      <c r="CA5" s="27"/>
      <c r="CB5" s="27"/>
      <c r="CC5" s="27"/>
      <c r="CD5" s="27"/>
      <c r="CE5" s="27"/>
      <c r="CF5" s="27"/>
      <c r="CG5" s="27"/>
      <c r="CH5" s="27"/>
      <c r="CI5" s="27"/>
    </row>
    <row r="6" spans="2:87" ht="15" customHeight="1">
      <c r="B6" s="400"/>
      <c r="BF6" s="401"/>
      <c r="BH6" s="449">
        <f>IF(BI6="","",MAX($BH$2:BH5)+1)</f>
        <v>1</v>
      </c>
      <c r="BI6" s="71" t="s">
        <v>102</v>
      </c>
      <c r="BJ6" s="71"/>
      <c r="BK6" s="72"/>
      <c r="BL6" s="27"/>
      <c r="BM6" s="27"/>
      <c r="BN6" s="27"/>
      <c r="BO6" s="27"/>
      <c r="BP6" s="27"/>
      <c r="BQ6" s="27"/>
      <c r="BR6" s="27"/>
      <c r="BS6" s="27"/>
      <c r="BT6" s="27"/>
      <c r="BU6" s="27"/>
      <c r="BV6" s="27"/>
      <c r="BW6" s="27"/>
      <c r="BX6" s="27"/>
      <c r="BY6" s="27"/>
      <c r="BZ6" s="27"/>
      <c r="CA6" s="27"/>
      <c r="CB6" s="27"/>
      <c r="CC6" s="27"/>
      <c r="CD6" s="27"/>
      <c r="CE6" s="27"/>
      <c r="CF6" s="27"/>
      <c r="CG6" s="27"/>
      <c r="CH6" s="27"/>
      <c r="CI6" s="27"/>
    </row>
    <row r="7" spans="2:87" ht="15" customHeight="1">
      <c r="B7" s="400"/>
      <c r="BF7" s="401"/>
      <c r="BH7" s="449" t="str">
        <f>IF(BI7="","",MAX($BH$2:BH6)+1)</f>
        <v/>
      </c>
      <c r="BI7" s="71"/>
      <c r="BJ7" s="71"/>
      <c r="BK7" s="72"/>
      <c r="BL7" s="27"/>
      <c r="BM7" s="27"/>
      <c r="BN7" s="27"/>
      <c r="BO7" s="27"/>
      <c r="BP7" s="27"/>
      <c r="BQ7" s="27"/>
      <c r="BR7" s="27"/>
      <c r="BS7" s="27"/>
      <c r="BT7" s="27"/>
      <c r="BU7" s="27"/>
      <c r="BV7" s="27"/>
      <c r="BW7" s="27"/>
      <c r="BX7" s="27"/>
      <c r="BY7" s="27"/>
      <c r="BZ7" s="27"/>
      <c r="CA7" s="27"/>
      <c r="CB7" s="27"/>
      <c r="CC7" s="27"/>
      <c r="CD7" s="27"/>
      <c r="CE7" s="27"/>
      <c r="CF7" s="27"/>
      <c r="CG7" s="27"/>
      <c r="CH7" s="27"/>
      <c r="CI7" s="27"/>
    </row>
    <row r="8" spans="2:87" ht="15" customHeight="1">
      <c r="B8" s="400"/>
      <c r="BF8" s="401"/>
      <c r="BH8" s="449" t="str">
        <f>IF(BI8="","",MAX($BH$2:BH7)+1)</f>
        <v/>
      </c>
      <c r="BI8" s="71"/>
      <c r="BJ8" s="71"/>
      <c r="BK8" s="72"/>
      <c r="BL8" s="27"/>
      <c r="BM8" s="27"/>
      <c r="BN8" s="27"/>
      <c r="BO8" s="27"/>
      <c r="BP8" s="27"/>
      <c r="BQ8" s="27"/>
      <c r="BR8" s="27"/>
      <c r="BS8" s="27"/>
      <c r="BT8" s="27"/>
      <c r="BU8" s="27"/>
      <c r="BV8" s="27"/>
      <c r="BW8" s="27"/>
      <c r="BX8" s="27"/>
      <c r="BY8" s="27"/>
      <c r="BZ8" s="27"/>
      <c r="CA8" s="27"/>
      <c r="CB8" s="27"/>
      <c r="CC8" s="27"/>
      <c r="CD8" s="27"/>
      <c r="CE8" s="27"/>
      <c r="CF8" s="27"/>
      <c r="CG8" s="27"/>
      <c r="CH8" s="27"/>
      <c r="CI8" s="27"/>
    </row>
    <row r="9" spans="2:87" ht="15" customHeight="1">
      <c r="B9" s="400"/>
      <c r="BF9" s="401"/>
      <c r="BH9" s="449" t="str">
        <f>IF(BI9="","",MAX($BH$2:BH8)+1)</f>
        <v/>
      </c>
      <c r="BI9" s="71"/>
      <c r="BJ9" s="71"/>
      <c r="BK9" s="72"/>
      <c r="BL9" s="27"/>
      <c r="BM9" s="27"/>
      <c r="BN9" s="27"/>
      <c r="BO9" s="27"/>
      <c r="BP9" s="27"/>
      <c r="BQ9" s="27"/>
      <c r="BR9" s="27"/>
      <c r="BS9" s="27"/>
      <c r="BT9" s="27"/>
      <c r="BU9" s="27"/>
      <c r="BV9" s="27"/>
      <c r="BW9" s="27"/>
      <c r="BX9" s="27"/>
      <c r="BY9" s="27"/>
      <c r="BZ9" s="27"/>
      <c r="CA9" s="27"/>
      <c r="CB9" s="27"/>
      <c r="CC9" s="27"/>
      <c r="CD9" s="27"/>
      <c r="CE9" s="27"/>
      <c r="CF9" s="27"/>
      <c r="CG9" s="27"/>
      <c r="CH9" s="27"/>
      <c r="CI9" s="27"/>
    </row>
    <row r="10" spans="2:87" ht="15" customHeight="1">
      <c r="B10" s="400"/>
      <c r="BF10" s="401"/>
      <c r="BH10" s="449" t="str">
        <f>IF(BI10="","",MAX($BH$2:BH9)+1)</f>
        <v/>
      </c>
      <c r="BI10" s="71"/>
      <c r="BJ10" s="71"/>
      <c r="BK10" s="72"/>
      <c r="BL10" s="27"/>
      <c r="BM10" s="73"/>
      <c r="BN10" s="73"/>
      <c r="BO10" s="73"/>
      <c r="BP10" s="73"/>
      <c r="BQ10" s="27"/>
      <c r="BR10" s="27"/>
      <c r="BS10" s="27"/>
      <c r="BT10" s="27"/>
      <c r="BU10" s="27"/>
      <c r="BV10" s="27"/>
      <c r="BW10" s="27"/>
      <c r="BX10" s="27"/>
      <c r="BY10" s="27"/>
      <c r="BZ10" s="27"/>
      <c r="CA10" s="27"/>
      <c r="CB10" s="27"/>
      <c r="CC10" s="27"/>
      <c r="CD10" s="27"/>
      <c r="CE10" s="27"/>
      <c r="CF10" s="27"/>
      <c r="CG10" s="27"/>
      <c r="CH10" s="27"/>
      <c r="CI10" s="27"/>
    </row>
    <row r="11" spans="2:87" ht="15" customHeight="1">
      <c r="B11" s="400"/>
      <c r="BF11" s="401"/>
      <c r="BH11" s="449" t="str">
        <f>IF(BI11="","",MAX($BH$2:BH10)+1)</f>
        <v/>
      </c>
      <c r="BI11" s="71"/>
      <c r="BJ11" s="71"/>
      <c r="BK11" s="72"/>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row>
    <row r="12" spans="2:87" ht="15" customHeight="1">
      <c r="B12" s="400"/>
      <c r="BF12" s="401"/>
      <c r="BH12" s="591"/>
      <c r="BI12" s="577"/>
      <c r="BJ12" s="577"/>
      <c r="BK12" s="592"/>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row>
    <row r="13" spans="2:87" ht="15" customHeight="1">
      <c r="B13" s="400"/>
      <c r="BF13" s="401"/>
      <c r="BH13" s="591"/>
      <c r="BI13" s="577"/>
      <c r="BJ13" s="577"/>
      <c r="BK13" s="592"/>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row>
    <row r="14" spans="2:87" ht="15" customHeight="1">
      <c r="B14" s="400"/>
      <c r="BF14" s="401"/>
      <c r="BH14" s="591"/>
      <c r="BI14" s="577"/>
      <c r="BJ14" s="577"/>
      <c r="BK14" s="592"/>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row>
    <row r="15" spans="2:87" ht="15" customHeight="1">
      <c r="B15" s="400"/>
      <c r="BF15" s="401"/>
      <c r="BH15" s="591"/>
      <c r="BI15" s="577"/>
      <c r="BJ15" s="577"/>
      <c r="BK15" s="592"/>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row>
    <row r="16" spans="2:87" ht="15" customHeight="1">
      <c r="B16" s="400"/>
      <c r="BF16" s="401"/>
      <c r="BH16" s="591"/>
      <c r="BI16" s="577"/>
      <c r="BJ16" s="577"/>
      <c r="BK16" s="592"/>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row>
    <row r="17" spans="2:87" ht="15" customHeight="1">
      <c r="B17" s="400"/>
      <c r="BF17" s="401"/>
      <c r="BH17" s="591"/>
      <c r="BI17" s="577"/>
      <c r="BJ17" s="577"/>
      <c r="BK17" s="592"/>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row>
    <row r="18" spans="2:87" ht="15" customHeight="1">
      <c r="B18" s="400"/>
      <c r="BF18" s="401"/>
      <c r="BH18" s="591"/>
      <c r="BI18" s="577"/>
      <c r="BJ18" s="577"/>
      <c r="BK18" s="592"/>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row>
    <row r="19" spans="2:87" ht="15" customHeight="1">
      <c r="B19" s="400"/>
      <c r="BF19" s="401"/>
      <c r="BH19" s="591"/>
      <c r="BI19" s="577"/>
      <c r="BJ19" s="577"/>
      <c r="BK19" s="592"/>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row>
    <row r="20" spans="2:87" ht="15" customHeight="1">
      <c r="B20" s="400"/>
      <c r="BF20" s="401"/>
      <c r="BH20" s="591"/>
      <c r="BI20" s="577"/>
      <c r="BJ20" s="577"/>
      <c r="BK20" s="592"/>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row>
    <row r="21" spans="2:87" ht="15" customHeight="1">
      <c r="B21" s="400"/>
      <c r="BF21" s="401"/>
      <c r="BH21" s="591"/>
      <c r="BI21" s="577"/>
      <c r="BJ21" s="577"/>
      <c r="BK21" s="592"/>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row>
    <row r="22" spans="2:87" ht="15" customHeight="1">
      <c r="B22" s="400"/>
      <c r="BF22" s="401"/>
      <c r="BH22" s="449" t="str">
        <f>IF(BI22="","",MAX($BH$2:BH11)+1)</f>
        <v/>
      </c>
      <c r="BI22" s="71"/>
      <c r="BJ22" s="71"/>
      <c r="BK22" s="72"/>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row>
    <row r="23" spans="2:87" ht="15" customHeight="1">
      <c r="B23" s="400"/>
      <c r="BF23" s="401"/>
      <c r="BH23" s="449" t="str">
        <f>IF(BI23="","",MAX($BH$2:BH22)+1)</f>
        <v/>
      </c>
      <c r="BI23" s="71"/>
      <c r="BJ23" s="71"/>
      <c r="BK23" s="72"/>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row>
    <row r="24" spans="2:87" ht="15" customHeight="1">
      <c r="B24" s="400"/>
      <c r="BF24" s="401"/>
      <c r="BH24" s="449" t="str">
        <f>IF(BI24="","",MAX($BH$2:BH23)+1)</f>
        <v/>
      </c>
      <c r="BI24" s="71"/>
      <c r="BJ24" s="71"/>
      <c r="BK24" s="72"/>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row>
    <row r="25" spans="2:87" ht="15" customHeight="1">
      <c r="B25" s="400"/>
      <c r="BF25" s="401"/>
      <c r="BH25" s="449" t="str">
        <f>IF(BI25="","",MAX($BH$2:BH24)+1)</f>
        <v/>
      </c>
      <c r="BI25" s="71"/>
      <c r="BJ25" s="71"/>
      <c r="BK25" s="72"/>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row>
    <row r="26" spans="2:87" ht="15" customHeight="1">
      <c r="B26" s="400"/>
      <c r="BF26" s="401"/>
      <c r="BH26" s="449" t="str">
        <f>IF(BI26="","",MAX($BH$2:BH25)+1)</f>
        <v/>
      </c>
      <c r="BI26" s="71"/>
      <c r="BJ26" s="71"/>
      <c r="BK26" s="72"/>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row>
    <row r="27" spans="2:87" ht="15" customHeight="1">
      <c r="B27" s="400"/>
      <c r="BF27" s="401"/>
      <c r="BH27" s="591"/>
      <c r="BI27" s="655"/>
      <c r="BJ27" s="655"/>
      <c r="BK27" s="65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row>
    <row r="28" spans="2:87" ht="15" customHeight="1">
      <c r="B28" s="400"/>
      <c r="BF28" s="401"/>
      <c r="BH28" s="591"/>
      <c r="BI28" s="655"/>
      <c r="BJ28" s="655"/>
      <c r="BK28" s="65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row>
    <row r="29" spans="2:87" ht="15" customHeight="1">
      <c r="B29" s="400"/>
      <c r="BF29" s="401"/>
      <c r="BH29" s="591"/>
      <c r="BI29" s="655"/>
      <c r="BJ29" s="655"/>
      <c r="BK29" s="65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row>
    <row r="30" spans="2:87" ht="15" customHeight="1">
      <c r="B30" s="400"/>
      <c r="BF30" s="401"/>
      <c r="BH30" s="591"/>
      <c r="BI30" s="655"/>
      <c r="BJ30" s="655"/>
      <c r="BK30" s="65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row>
    <row r="31" spans="2:87" ht="15" customHeight="1">
      <c r="B31" s="400"/>
      <c r="BF31" s="401"/>
      <c r="BH31" s="591"/>
      <c r="BI31" s="655"/>
      <c r="BJ31" s="655"/>
      <c r="BK31" s="65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row>
    <row r="32" spans="2:87" ht="15" customHeight="1">
      <c r="B32" s="400"/>
      <c r="BF32" s="401"/>
      <c r="BH32" s="591"/>
      <c r="BI32" s="655"/>
      <c r="BJ32" s="655"/>
      <c r="BK32" s="65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row>
    <row r="33" spans="2:87" ht="15" customHeight="1">
      <c r="B33" s="400"/>
      <c r="BF33" s="401"/>
      <c r="BH33" s="591"/>
      <c r="BI33" s="655"/>
      <c r="BJ33" s="655"/>
      <c r="BK33" s="65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row>
    <row r="34" spans="2:87" ht="15" customHeight="1">
      <c r="B34" s="400"/>
      <c r="BF34" s="401"/>
      <c r="BH34" s="591"/>
      <c r="BI34" s="655"/>
      <c r="BJ34" s="655"/>
      <c r="BK34" s="65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row>
    <row r="35" spans="2:87" ht="15" customHeight="1">
      <c r="B35" s="400"/>
      <c r="BF35" s="401"/>
      <c r="BH35" s="591"/>
      <c r="BI35" s="655"/>
      <c r="BJ35" s="655"/>
      <c r="BK35" s="65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row>
    <row r="36" spans="2:87" ht="15" customHeight="1">
      <c r="B36" s="400"/>
      <c r="BF36" s="401"/>
      <c r="BH36" s="591"/>
      <c r="BI36" s="655"/>
      <c r="BJ36" s="655"/>
      <c r="BK36" s="65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row>
    <row r="37" spans="2:87" ht="15" customHeight="1">
      <c r="B37" s="400"/>
      <c r="BF37" s="401"/>
      <c r="BH37" s="449" t="str">
        <f>IF(BI37="","",MAX($BH$2:BH26)+1)</f>
        <v/>
      </c>
      <c r="BI37" s="71"/>
      <c r="BJ37" s="71"/>
      <c r="BK37" s="72"/>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row>
    <row r="38" spans="2:87" ht="15" customHeight="1">
      <c r="B38" s="400"/>
      <c r="BF38" s="401"/>
      <c r="BH38" s="449" t="str">
        <f>IF(BI38="","",MAX($BH$2:BH37)+1)</f>
        <v/>
      </c>
      <c r="BI38" s="71"/>
      <c r="BJ38" s="71"/>
      <c r="BK38" s="72"/>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row>
    <row r="39" spans="2:87" ht="15" customHeight="1">
      <c r="B39" s="400"/>
      <c r="BF39" s="401"/>
      <c r="BH39" s="449" t="str">
        <f>IF(BI39="","",MAX($BH$2:BH38)+1)</f>
        <v/>
      </c>
      <c r="BI39" s="71"/>
      <c r="BJ39" s="71"/>
      <c r="BK39" s="72"/>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row>
    <row r="40" spans="2:87" ht="15" customHeight="1">
      <c r="B40" s="400"/>
      <c r="BF40" s="401"/>
      <c r="BH40" s="449" t="str">
        <f>IF(BI40="","",MAX($BH$2:BH39)+1)</f>
        <v/>
      </c>
      <c r="BI40" s="71"/>
      <c r="BJ40" s="71"/>
      <c r="BK40" s="72"/>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row>
    <row r="41" spans="2:87" ht="15" customHeight="1">
      <c r="B41" s="400"/>
      <c r="BF41" s="401"/>
      <c r="BH41" s="449" t="str">
        <f>IF(BI41="","",MAX($BH$2:BH40)+1)</f>
        <v/>
      </c>
      <c r="BI41" s="71"/>
      <c r="BJ41" s="71"/>
      <c r="BK41" s="72"/>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row>
    <row r="42" spans="2:87" ht="15" customHeight="1">
      <c r="B42" s="400"/>
      <c r="BF42" s="401"/>
      <c r="BH42" s="449" t="str">
        <f>IF(BI42="","",MAX($BH$2:BH41)+1)</f>
        <v/>
      </c>
      <c r="BI42" s="71"/>
      <c r="BJ42" s="71"/>
      <c r="BK42" s="72"/>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row>
    <row r="43" spans="2:87" ht="15" customHeight="1">
      <c r="B43" s="400"/>
      <c r="BF43" s="401"/>
      <c r="BH43" s="449" t="str">
        <f>IF(BI43="","",MAX($BH$2:BH42)+1)</f>
        <v/>
      </c>
      <c r="BI43" s="71"/>
      <c r="BJ43" s="71"/>
      <c r="BK43" s="72"/>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row>
    <row r="44" spans="2:87" ht="15" customHeight="1">
      <c r="B44" s="400"/>
      <c r="BF44" s="401"/>
      <c r="BH44" s="449" t="str">
        <f>IF(BI44="","",MAX($BH$2:BH43)+1)</f>
        <v/>
      </c>
      <c r="BI44" s="71"/>
      <c r="BJ44" s="71"/>
      <c r="BK44" s="72"/>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row>
    <row r="45" spans="2:87" ht="15" customHeight="1">
      <c r="B45" s="400"/>
      <c r="BF45" s="401"/>
      <c r="BH45" s="449" t="str">
        <f>IF(BI45="","",MAX($BH$2:BH44)+1)</f>
        <v/>
      </c>
      <c r="BI45" s="71"/>
      <c r="BJ45" s="71"/>
      <c r="BK45" s="72"/>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row>
    <row r="46" spans="2:87" ht="15" customHeight="1">
      <c r="B46" s="400"/>
      <c r="BF46" s="401"/>
      <c r="BH46" s="449" t="str">
        <f>IF(BI46="","",MAX($BH$2:BH45)+1)</f>
        <v/>
      </c>
      <c r="BI46" s="71"/>
      <c r="BJ46" s="71"/>
      <c r="BK46" s="72"/>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row>
    <row r="47" spans="2:87" s="403" customFormat="1" ht="15" customHeight="1">
      <c r="B47" s="402"/>
      <c r="BF47" s="404"/>
      <c r="BH47" s="449" t="str">
        <f>IF(BI47="","",MAX($BH$2:BH46)+1)</f>
        <v/>
      </c>
      <c r="BI47" s="71"/>
      <c r="BJ47" s="71"/>
      <c r="BK47" s="72"/>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row>
    <row r="48" spans="2:87" ht="15" customHeight="1">
      <c r="B48" s="400"/>
      <c r="BF48" s="401"/>
      <c r="BH48" s="449" t="str">
        <f>IF(BI48="","",MAX($BH$2:BH47)+1)</f>
        <v/>
      </c>
      <c r="BI48" s="71"/>
      <c r="BJ48" s="71"/>
      <c r="BK48" s="72"/>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row>
    <row r="49" spans="2:87" ht="15" customHeight="1">
      <c r="B49" s="400"/>
      <c r="BF49" s="401"/>
      <c r="BH49" s="449" t="str">
        <f>IF(BI49="","",MAX($BH$2:BH48)+1)</f>
        <v/>
      </c>
      <c r="BI49" s="71"/>
      <c r="BJ49" s="71"/>
      <c r="BK49" s="72"/>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row>
    <row r="50" spans="2:87" ht="15" customHeight="1">
      <c r="B50" s="400"/>
      <c r="BF50" s="401"/>
      <c r="BH50" s="449" t="str">
        <f>IF(BI50="","",MAX($BH$2:BH49)+1)</f>
        <v/>
      </c>
      <c r="BI50" s="71"/>
      <c r="BJ50" s="71"/>
      <c r="BK50" s="72"/>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row>
    <row r="51" spans="2:87" ht="15" customHeight="1">
      <c r="B51" s="400"/>
      <c r="BF51" s="401"/>
      <c r="BH51" s="449" t="str">
        <f>IF(BI51="","",MAX($BH$2:BH50)+1)</f>
        <v/>
      </c>
      <c r="BI51" s="71"/>
      <c r="BJ51" s="71"/>
      <c r="BK51" s="72"/>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row>
    <row r="52" spans="2:87" ht="15" customHeight="1">
      <c r="B52" s="400"/>
      <c r="BF52" s="401"/>
      <c r="BH52" s="449" t="str">
        <f>IF(BI52="","",MAX($BH$2:BH51)+1)</f>
        <v/>
      </c>
      <c r="BI52" s="71"/>
      <c r="BJ52" s="71"/>
      <c r="BK52" s="72"/>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row>
    <row r="53" spans="2:87" ht="15" customHeight="1">
      <c r="B53" s="400"/>
      <c r="BF53" s="401"/>
      <c r="BH53" s="449" t="str">
        <f>IF(BI53="","",MAX($BH$2:BH52)+1)</f>
        <v/>
      </c>
      <c r="BI53" s="71"/>
      <c r="BJ53" s="71"/>
      <c r="BK53" s="72"/>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row>
    <row r="54" spans="2:87" ht="15" customHeight="1" thickBot="1">
      <c r="B54" s="405"/>
      <c r="C54" s="406"/>
      <c r="D54" s="406"/>
      <c r="E54" s="406"/>
      <c r="F54" s="406"/>
      <c r="G54" s="406"/>
      <c r="H54" s="406"/>
      <c r="I54" s="406"/>
      <c r="J54" s="406"/>
      <c r="K54" s="406"/>
      <c r="L54" s="406"/>
      <c r="M54" s="406"/>
      <c r="N54" s="406"/>
      <c r="O54" s="406"/>
      <c r="P54" s="406"/>
      <c r="Q54" s="406"/>
      <c r="R54" s="406"/>
      <c r="S54" s="406"/>
      <c r="T54" s="406"/>
      <c r="U54" s="406"/>
      <c r="V54" s="406"/>
      <c r="W54" s="406"/>
      <c r="X54" s="406"/>
      <c r="Y54" s="406"/>
      <c r="Z54" s="406"/>
      <c r="AA54" s="406"/>
      <c r="AB54" s="406"/>
      <c r="AC54" s="406"/>
      <c r="AD54" s="406"/>
      <c r="AE54" s="406"/>
      <c r="AF54" s="406"/>
      <c r="AG54" s="406"/>
      <c r="AH54" s="406"/>
      <c r="AI54" s="406"/>
      <c r="AJ54" s="406"/>
      <c r="AK54" s="406"/>
      <c r="AL54" s="406"/>
      <c r="AM54" s="406"/>
      <c r="AN54" s="406"/>
      <c r="AO54" s="406"/>
      <c r="AP54" s="406"/>
      <c r="AQ54" s="406"/>
      <c r="AR54" s="406"/>
      <c r="AS54" s="406"/>
      <c r="AT54" s="406"/>
      <c r="AU54" s="406"/>
      <c r="AV54" s="406"/>
      <c r="AW54" s="406"/>
      <c r="AX54" s="406"/>
      <c r="AY54" s="406"/>
      <c r="AZ54" s="406"/>
      <c r="BA54" s="406"/>
      <c r="BB54" s="406"/>
      <c r="BC54" s="406"/>
      <c r="BD54" s="406"/>
      <c r="BE54" s="406"/>
      <c r="BF54" s="407"/>
      <c r="BH54" s="449" t="str">
        <f>IF(BI54="","",MAX($BH$2:BH53)+1)</f>
        <v/>
      </c>
      <c r="BI54" s="71"/>
      <c r="BJ54" s="71"/>
      <c r="BK54" s="72"/>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row>
    <row r="55" spans="2:87" ht="15" customHeight="1">
      <c r="BH55" s="450" t="str">
        <f>IF(BI55="","",MAX($BH$2:BH54)+1)</f>
        <v/>
      </c>
      <c r="BI55" s="74"/>
      <c r="BJ55" s="74"/>
      <c r="BK55" s="75"/>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row>
    <row r="56" spans="2:87" ht="15" customHeight="1">
      <c r="BL56" s="27"/>
      <c r="BM56" s="27"/>
      <c r="BN56" s="27"/>
      <c r="BO56" s="27"/>
      <c r="BP56" s="27"/>
    </row>
  </sheetData>
  <phoneticPr fontId="6"/>
  <pageMargins left="0.70866141732283472" right="0.70866141732283472" top="0.74803149606299213" bottom="0.74803149606299213" header="0.31496062992125984" footer="0.31496062992125984"/>
  <pageSetup paperSize="8" scale="79" fitToHeight="0" orientation="portrait" r:id="rId1"/>
  <headerFooter>
    <oddFooter>&amp;C&amp;P/&amp;N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3B2E-709B-47A5-8A76-414300A831B6}">
  <sheetPr codeName="Sheet5">
    <outlinePr summaryBelow="0" summaryRight="0"/>
    <pageSetUpPr fitToPage="1"/>
  </sheetPr>
  <dimension ref="A1:FN112"/>
  <sheetViews>
    <sheetView showGridLines="0" view="pageBreakPreview" topLeftCell="A55" zoomScaleNormal="85" zoomScaleSheetLayoutView="100" workbookViewId="0">
      <selection activeCell="BC70" sqref="BC70:BF70"/>
    </sheetView>
  </sheetViews>
  <sheetFormatPr defaultColWidth="2.125" defaultRowHeight="13.5" customHeight="1"/>
  <cols>
    <col min="1" max="1" width="2.125" style="408" customWidth="1"/>
    <col min="2" max="2" width="10.75" style="408" customWidth="1"/>
    <col min="3" max="4" width="2.125" style="408"/>
    <col min="5" max="5" width="2.125" style="408" customWidth="1"/>
    <col min="6" max="16" width="2.125" style="408"/>
    <col min="17" max="18" width="2.125" style="409"/>
    <col min="19" max="24" width="2.125" style="408"/>
    <col min="25" max="25" width="2.125" style="408" customWidth="1"/>
    <col min="26" max="26" width="7.875" style="408" customWidth="1"/>
    <col min="27" max="30" width="2.125" style="408" customWidth="1"/>
    <col min="31" max="40" width="2.125" style="408"/>
    <col min="41" max="56" width="2.125" style="408" customWidth="1"/>
    <col min="57" max="85" width="2.125" style="408"/>
    <col min="86" max="86" width="2.125" style="408" customWidth="1"/>
    <col min="87" max="99" width="2.125" style="408"/>
    <col min="100" max="140" width="2.125" style="18"/>
    <col min="141" max="141" width="7.375" style="18" bestFit="1" customWidth="1"/>
    <col min="142" max="145" width="6.125" style="18" customWidth="1"/>
    <col min="146" max="146" width="4" style="18" bestFit="1" customWidth="1"/>
    <col min="147" max="150" width="3.75" style="18" customWidth="1"/>
    <col min="151" max="170" width="2.125" style="18"/>
    <col min="171" max="16384" width="2.125" style="408"/>
  </cols>
  <sheetData>
    <row r="1" spans="1:170" ht="15" customHeight="1">
      <c r="EK1" s="63" t="s">
        <v>95</v>
      </c>
      <c r="EL1" s="64"/>
      <c r="EM1" s="64"/>
      <c r="EN1" s="65"/>
      <c r="EP1" s="18" t="s">
        <v>96</v>
      </c>
      <c r="EQ1" s="18" t="s">
        <v>97</v>
      </c>
      <c r="ER1" s="18" t="s">
        <v>98</v>
      </c>
      <c r="ES1" s="18" t="s">
        <v>9</v>
      </c>
    </row>
    <row r="2" spans="1:170" ht="15" customHeight="1" thickBot="1">
      <c r="EK2" s="66" t="s">
        <v>627</v>
      </c>
      <c r="EL2" s="67" t="s">
        <v>99</v>
      </c>
      <c r="EM2" s="67" t="s">
        <v>100</v>
      </c>
      <c r="EN2" s="68" t="s">
        <v>101</v>
      </c>
      <c r="EP2" s="18">
        <f>COUNTIF($EL$3:$EL102,EP1)</f>
        <v>2</v>
      </c>
      <c r="EQ2" s="18">
        <f>COUNTIF($EL$3:$EL102,EQ1)</f>
        <v>0</v>
      </c>
      <c r="ER2" s="18">
        <f>COUNTIF($EL$3:$EL102,ER1)</f>
        <v>0</v>
      </c>
      <c r="ES2" s="18">
        <f>COUNTIF($EL$3:$EL102,ES1)</f>
        <v>0</v>
      </c>
    </row>
    <row r="3" spans="1:170" ht="15" customHeight="1">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451" t="str">
        <f>IF(EL3="","",MAX($EK$2:EK2)+1)</f>
        <v/>
      </c>
      <c r="EL3" s="69"/>
      <c r="EM3" s="69"/>
      <c r="EN3" s="70"/>
      <c r="ET3" s="27"/>
      <c r="EU3" s="27"/>
      <c r="EV3" s="27"/>
      <c r="EW3" s="27"/>
      <c r="EX3" s="27"/>
      <c r="EY3" s="27"/>
      <c r="EZ3" s="27"/>
      <c r="FA3" s="27"/>
      <c r="FB3" s="27"/>
      <c r="FC3" s="27"/>
      <c r="FD3" s="27"/>
      <c r="FE3" s="27"/>
      <c r="FF3" s="27"/>
      <c r="FG3" s="27"/>
      <c r="FH3" s="27"/>
      <c r="FI3" s="27"/>
      <c r="FJ3" s="27"/>
      <c r="FK3" s="27"/>
      <c r="FL3" s="27"/>
      <c r="FM3" s="27"/>
      <c r="FN3" s="27"/>
    </row>
    <row r="4" spans="1:170" ht="15" customHeight="1">
      <c r="CV4" s="27"/>
      <c r="CW4" s="27"/>
      <c r="CX4" s="27"/>
      <c r="CY4" s="27"/>
      <c r="CZ4" s="27"/>
      <c r="DA4" s="27"/>
      <c r="DB4" s="27"/>
      <c r="DC4" s="27"/>
      <c r="DD4" s="27"/>
      <c r="DE4" s="27"/>
      <c r="DF4" s="27"/>
      <c r="DG4" s="27"/>
      <c r="DH4" s="27"/>
      <c r="DI4" s="27"/>
      <c r="DJ4" s="27"/>
      <c r="DK4" s="27"/>
      <c r="DL4" s="27"/>
      <c r="DM4" s="27"/>
      <c r="DN4" s="27"/>
      <c r="DO4" s="27"/>
      <c r="DP4" s="27"/>
      <c r="DQ4" s="27"/>
      <c r="DR4" s="27"/>
      <c r="DS4" s="27"/>
      <c r="DT4" s="27"/>
      <c r="DU4" s="27"/>
      <c r="DV4" s="27"/>
      <c r="DW4" s="27"/>
      <c r="DX4" s="27"/>
      <c r="DY4" s="27"/>
      <c r="DZ4" s="27"/>
      <c r="EA4" s="27"/>
      <c r="EB4" s="27"/>
      <c r="EC4" s="27"/>
      <c r="ED4" s="27"/>
      <c r="EE4" s="27"/>
      <c r="EF4" s="27"/>
      <c r="EG4" s="27"/>
      <c r="EH4" s="27"/>
      <c r="EI4" s="27"/>
      <c r="EJ4" s="27"/>
      <c r="EK4" s="452" t="str">
        <f>IF(EL4="","",MAX($EK$2:EK3)+1)</f>
        <v/>
      </c>
      <c r="EL4" s="594"/>
      <c r="EM4" s="71"/>
      <c r="EN4" s="72"/>
      <c r="EO4" s="27"/>
      <c r="EP4" s="27"/>
      <c r="EQ4" s="27"/>
      <c r="ER4" s="27"/>
      <c r="ES4" s="27"/>
      <c r="ET4" s="27"/>
      <c r="EU4" s="27"/>
      <c r="EV4" s="27"/>
      <c r="EW4" s="27"/>
      <c r="EX4" s="27"/>
      <c r="EY4" s="27"/>
      <c r="EZ4" s="27"/>
      <c r="FA4" s="27"/>
      <c r="FB4" s="27"/>
      <c r="FC4" s="27"/>
      <c r="FD4" s="27"/>
      <c r="FE4" s="27"/>
      <c r="FF4" s="27"/>
      <c r="FG4" s="27"/>
      <c r="FH4" s="27"/>
      <c r="FI4" s="27"/>
      <c r="FJ4" s="27"/>
      <c r="FK4" s="27"/>
      <c r="FL4" s="27"/>
      <c r="FM4" s="27"/>
      <c r="FN4" s="27"/>
    </row>
    <row r="5" spans="1:170" ht="15" customHeight="1" thickBot="1">
      <c r="EJ5" s="27"/>
      <c r="EK5" s="452" t="str">
        <f>IF(EL5="","",MAX($EK$2:EK4)+1)</f>
        <v/>
      </c>
      <c r="EL5" s="594"/>
      <c r="EM5" s="71"/>
      <c r="EN5" s="72"/>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row>
    <row r="6" spans="1:170" ht="15" customHeight="1" thickBot="1">
      <c r="B6" s="1245" t="s">
        <v>327</v>
      </c>
      <c r="C6" s="1246"/>
      <c r="D6" s="1246"/>
      <c r="E6" s="1247"/>
      <c r="F6" s="1248" t="s">
        <v>94</v>
      </c>
      <c r="G6" s="1249"/>
      <c r="H6" s="1249"/>
      <c r="I6" s="1249"/>
      <c r="J6" s="1249"/>
      <c r="K6" s="1249"/>
      <c r="L6" s="1249"/>
      <c r="M6" s="1249"/>
      <c r="N6" s="1250"/>
      <c r="O6" s="1251" t="s">
        <v>0</v>
      </c>
      <c r="P6" s="1246"/>
      <c r="Q6" s="1246"/>
      <c r="R6" s="1246"/>
      <c r="S6" s="1247"/>
      <c r="T6" s="1252" t="s">
        <v>635</v>
      </c>
      <c r="U6" s="1253"/>
      <c r="V6" s="1253"/>
      <c r="W6" s="1253"/>
      <c r="X6" s="1253"/>
      <c r="Y6" s="1253"/>
      <c r="Z6" s="1253"/>
      <c r="AA6" s="1253"/>
      <c r="AB6" s="1253"/>
      <c r="AC6" s="1253"/>
      <c r="AD6" s="1253"/>
      <c r="AE6" s="1253"/>
      <c r="AF6" s="1253"/>
      <c r="AG6" s="1253"/>
      <c r="AH6" s="1253"/>
      <c r="AI6" s="1253"/>
      <c r="AJ6" s="1254"/>
      <c r="AK6" s="1251" t="s">
        <v>1</v>
      </c>
      <c r="AL6" s="1246"/>
      <c r="AM6" s="1246"/>
      <c r="AN6" s="1246"/>
      <c r="AO6" s="1247"/>
      <c r="AP6" s="1248" t="s">
        <v>636</v>
      </c>
      <c r="AQ6" s="1249"/>
      <c r="AR6" s="1249"/>
      <c r="AS6" s="1249"/>
      <c r="AT6" s="1249"/>
      <c r="AU6" s="1249"/>
      <c r="AV6" s="1249"/>
      <c r="AW6" s="1249"/>
      <c r="AX6" s="1249"/>
      <c r="AY6" s="1249"/>
      <c r="AZ6" s="1249"/>
      <c r="BA6" s="1249"/>
      <c r="BB6" s="1249"/>
      <c r="BC6" s="1249"/>
      <c r="BD6" s="1249"/>
      <c r="BE6" s="1249"/>
      <c r="BF6" s="1249"/>
      <c r="BG6" s="1249"/>
      <c r="BH6" s="1249"/>
      <c r="BI6" s="1249"/>
      <c r="BJ6" s="1249"/>
      <c r="BK6" s="1249"/>
      <c r="BL6" s="1249"/>
      <c r="BM6" s="1249"/>
      <c r="BN6" s="1249"/>
      <c r="BO6" s="1249"/>
      <c r="BP6" s="1249"/>
      <c r="BQ6" s="1249"/>
      <c r="BR6" s="1249"/>
      <c r="BS6" s="1249"/>
      <c r="BT6" s="1249"/>
      <c r="BU6" s="1249"/>
      <c r="BV6" s="1249"/>
      <c r="BW6" s="1249"/>
      <c r="BX6" s="1249"/>
      <c r="BY6" s="1249"/>
      <c r="BZ6" s="1249"/>
      <c r="CA6" s="1249"/>
      <c r="CB6" s="1249"/>
      <c r="CC6" s="1249"/>
      <c r="CD6" s="1249"/>
      <c r="CE6" s="1249"/>
      <c r="CF6" s="1249"/>
      <c r="CG6" s="1249"/>
      <c r="CH6" s="1249"/>
      <c r="CI6" s="1255"/>
      <c r="EJ6" s="27"/>
      <c r="EK6" s="452" t="str">
        <f>IF(EL6="","",MAX($EK$2:EK5)+1)</f>
        <v/>
      </c>
      <c r="EL6" s="594"/>
      <c r="EM6" s="71"/>
      <c r="EN6" s="72"/>
      <c r="EO6" s="27"/>
      <c r="EP6" s="27"/>
      <c r="EQ6" s="27"/>
      <c r="ER6" s="27"/>
      <c r="ES6" s="27"/>
      <c r="ET6" s="27"/>
      <c r="EU6" s="27"/>
      <c r="EV6" s="27"/>
      <c r="EW6" s="27"/>
      <c r="EX6" s="27"/>
      <c r="EY6" s="27"/>
      <c r="EZ6" s="27"/>
      <c r="FA6" s="27"/>
      <c r="FB6" s="27"/>
      <c r="FC6" s="27"/>
      <c r="FD6" s="27"/>
      <c r="FE6" s="27"/>
      <c r="FF6" s="27"/>
      <c r="FG6" s="27"/>
      <c r="FH6" s="27"/>
      <c r="FI6" s="27"/>
      <c r="FJ6" s="27"/>
      <c r="FK6" s="27"/>
      <c r="FL6" s="27"/>
      <c r="FM6" s="27"/>
      <c r="FN6" s="27"/>
    </row>
    <row r="7" spans="1:170" s="62" customFormat="1" ht="15" customHeight="1">
      <c r="A7" s="410" t="s">
        <v>328</v>
      </c>
      <c r="B7" s="1256" t="s">
        <v>232</v>
      </c>
      <c r="C7" s="1257"/>
      <c r="D7" s="1257"/>
      <c r="E7" s="1257"/>
      <c r="F7" s="1257"/>
      <c r="G7" s="1257"/>
      <c r="H7" s="1257"/>
      <c r="I7" s="1257"/>
      <c r="J7" s="1257"/>
      <c r="K7" s="1257"/>
      <c r="L7" s="1257"/>
      <c r="M7" s="1257"/>
      <c r="N7" s="1257"/>
      <c r="O7" s="1257"/>
      <c r="P7" s="1257"/>
      <c r="Q7" s="1257"/>
      <c r="R7" s="1257"/>
      <c r="S7" s="1257"/>
      <c r="T7" s="1257"/>
      <c r="U7" s="1257"/>
      <c r="V7" s="1257"/>
      <c r="W7" s="1257"/>
      <c r="X7" s="1257"/>
      <c r="Y7" s="1257"/>
      <c r="Z7" s="1257"/>
      <c r="AA7" s="1257"/>
      <c r="AB7" s="1257"/>
      <c r="AC7" s="1257"/>
      <c r="AD7" s="1257"/>
      <c r="AE7" s="1257"/>
      <c r="AF7" s="1257"/>
      <c r="AG7" s="1257"/>
      <c r="AH7" s="1257"/>
      <c r="AI7" s="1257"/>
      <c r="AJ7" s="1257"/>
      <c r="AK7" s="1257"/>
      <c r="AL7" s="1257"/>
      <c r="AM7" s="1257"/>
      <c r="AN7" s="1257"/>
      <c r="AO7" s="1257"/>
      <c r="AP7" s="1257"/>
      <c r="AQ7" s="1257"/>
      <c r="AR7" s="1257"/>
      <c r="AS7" s="1257"/>
      <c r="AT7" s="1257"/>
      <c r="AU7" s="1257"/>
      <c r="AV7" s="1257"/>
      <c r="AW7" s="1257"/>
      <c r="AX7" s="1257"/>
      <c r="AY7" s="1257"/>
      <c r="AZ7" s="1257"/>
      <c r="BA7" s="1257"/>
      <c r="BB7" s="1257"/>
      <c r="BC7" s="1257"/>
      <c r="BD7" s="1257"/>
      <c r="BE7" s="1257"/>
      <c r="BF7" s="1257"/>
      <c r="BG7" s="1257"/>
      <c r="BH7" s="1257"/>
      <c r="BI7" s="1257"/>
      <c r="BJ7" s="1257"/>
      <c r="BK7" s="1257"/>
      <c r="BL7" s="1257"/>
      <c r="BM7" s="1257"/>
      <c r="BN7" s="1257"/>
      <c r="BO7" s="1257"/>
      <c r="BP7" s="1257"/>
      <c r="BQ7" s="1257"/>
      <c r="BR7" s="1257"/>
      <c r="BS7" s="1257"/>
      <c r="BT7" s="1257"/>
      <c r="BU7" s="1257"/>
      <c r="BV7" s="1257"/>
      <c r="BW7" s="1257"/>
      <c r="BX7" s="1257"/>
      <c r="BY7" s="1257"/>
      <c r="BZ7" s="1257"/>
      <c r="CA7" s="1257"/>
      <c r="CB7" s="1257"/>
      <c r="CC7" s="1257"/>
      <c r="CD7" s="1257"/>
      <c r="CE7" s="1257"/>
      <c r="CF7" s="1257"/>
      <c r="CG7" s="1257"/>
      <c r="CH7" s="1257"/>
      <c r="CI7" s="125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27"/>
      <c r="EK7" s="452" t="str">
        <f>IF(EL7="","",MAX($EK$2:EK6)+1)</f>
        <v/>
      </c>
      <c r="EL7" s="594"/>
      <c r="EM7" s="71"/>
      <c r="EN7" s="72"/>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row>
    <row r="8" spans="1:170" s="62" customFormat="1" ht="15" customHeight="1">
      <c r="A8" s="410"/>
      <c r="B8" s="1259"/>
      <c r="C8" s="1197"/>
      <c r="D8" s="1197"/>
      <c r="E8" s="1197"/>
      <c r="F8" s="1197"/>
      <c r="G8" s="1197"/>
      <c r="H8" s="1197"/>
      <c r="I8" s="1197"/>
      <c r="J8" s="1197"/>
      <c r="K8" s="1197"/>
      <c r="L8" s="1197"/>
      <c r="M8" s="1197"/>
      <c r="N8" s="1197"/>
      <c r="O8" s="1197"/>
      <c r="P8" s="1197"/>
      <c r="Q8" s="1197"/>
      <c r="R8" s="1197"/>
      <c r="S8" s="1197"/>
      <c r="T8" s="1197"/>
      <c r="U8" s="1197"/>
      <c r="V8" s="1197"/>
      <c r="W8" s="1197"/>
      <c r="X8" s="1197"/>
      <c r="Y8" s="1197"/>
      <c r="Z8" s="1197"/>
      <c r="AA8" s="1197"/>
      <c r="AB8" s="1197"/>
      <c r="AC8" s="1197"/>
      <c r="AD8" s="1197"/>
      <c r="AE8" s="1197"/>
      <c r="AF8" s="1197"/>
      <c r="AG8" s="1197"/>
      <c r="AH8" s="1197"/>
      <c r="AI8" s="1197"/>
      <c r="AJ8" s="1197"/>
      <c r="AK8" s="1197"/>
      <c r="AL8" s="1197"/>
      <c r="AM8" s="1197"/>
      <c r="AN8" s="1197"/>
      <c r="AO8" s="1197"/>
      <c r="AP8" s="1197"/>
      <c r="AQ8" s="1197"/>
      <c r="AR8" s="1197"/>
      <c r="AS8" s="1197"/>
      <c r="AT8" s="1197"/>
      <c r="AU8" s="1197"/>
      <c r="AV8" s="1197"/>
      <c r="AW8" s="1197"/>
      <c r="AX8" s="1197"/>
      <c r="AY8" s="1197"/>
      <c r="AZ8" s="1197"/>
      <c r="BA8" s="1197"/>
      <c r="BB8" s="1197"/>
      <c r="BC8" s="1197"/>
      <c r="BD8" s="1197"/>
      <c r="BE8" s="1197"/>
      <c r="BF8" s="1197"/>
      <c r="BG8" s="1197"/>
      <c r="BH8" s="1197"/>
      <c r="BI8" s="1197"/>
      <c r="BJ8" s="1197"/>
      <c r="BK8" s="1197"/>
      <c r="BL8" s="1197"/>
      <c r="BM8" s="1197"/>
      <c r="BN8" s="1197"/>
      <c r="BO8" s="1197"/>
      <c r="BP8" s="1197"/>
      <c r="BQ8" s="1197"/>
      <c r="BR8" s="1197"/>
      <c r="BS8" s="1197"/>
      <c r="BT8" s="1197"/>
      <c r="BU8" s="1197"/>
      <c r="BV8" s="1197"/>
      <c r="BW8" s="1197"/>
      <c r="BX8" s="1197"/>
      <c r="BY8" s="1197"/>
      <c r="BZ8" s="1197"/>
      <c r="CA8" s="1197"/>
      <c r="CB8" s="1197"/>
      <c r="CC8" s="1197"/>
      <c r="CD8" s="1197"/>
      <c r="CE8" s="1197"/>
      <c r="CF8" s="1197"/>
      <c r="CG8" s="1197"/>
      <c r="CH8" s="1197"/>
      <c r="CI8" s="1260"/>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27"/>
      <c r="EK8" s="452" t="str">
        <f>IF(EL8="","",MAX($EK$2:EK7)+1)</f>
        <v/>
      </c>
      <c r="EL8" s="594"/>
      <c r="EM8" s="71"/>
      <c r="EN8" s="72"/>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row>
    <row r="9" spans="1:170" s="62" customFormat="1" ht="15" customHeight="1">
      <c r="A9" s="410"/>
      <c r="B9" s="411"/>
      <c r="C9" s="410"/>
      <c r="D9" s="410"/>
      <c r="E9" s="410"/>
      <c r="F9" s="410"/>
      <c r="G9" s="410"/>
      <c r="H9" s="410"/>
      <c r="I9" s="410"/>
      <c r="J9" s="410"/>
      <c r="K9" s="410"/>
      <c r="L9" s="410"/>
      <c r="M9" s="410"/>
      <c r="N9" s="410"/>
      <c r="O9" s="410"/>
      <c r="P9" s="410"/>
      <c r="Q9" s="410"/>
      <c r="R9" s="410"/>
      <c r="S9" s="410"/>
      <c r="T9" s="410"/>
      <c r="U9" s="410"/>
      <c r="V9" s="410"/>
      <c r="W9" s="410"/>
      <c r="X9" s="410"/>
      <c r="Y9" s="410"/>
      <c r="Z9" s="410"/>
      <c r="AA9" s="410"/>
      <c r="AB9" s="410"/>
      <c r="AC9" s="410"/>
      <c r="AD9" s="410"/>
      <c r="AE9" s="410"/>
      <c r="AF9" s="410"/>
      <c r="AG9" s="410"/>
      <c r="AH9" s="410"/>
      <c r="AI9" s="410"/>
      <c r="AJ9" s="410"/>
      <c r="AK9" s="410"/>
      <c r="AL9" s="410"/>
      <c r="AM9" s="410"/>
      <c r="AN9" s="410"/>
      <c r="AO9" s="410"/>
      <c r="AP9" s="410"/>
      <c r="AQ9" s="410"/>
      <c r="AR9" s="410"/>
      <c r="AS9" s="410"/>
      <c r="AT9" s="410"/>
      <c r="AU9" s="410"/>
      <c r="AV9" s="410"/>
      <c r="AW9" s="410"/>
      <c r="AX9" s="410"/>
      <c r="AY9" s="410"/>
      <c r="AZ9" s="410"/>
      <c r="BA9" s="410"/>
      <c r="BB9" s="410"/>
      <c r="BC9" s="410"/>
      <c r="BD9" s="410"/>
      <c r="BE9" s="410"/>
      <c r="BF9" s="410"/>
      <c r="BG9" s="410"/>
      <c r="BH9" s="410"/>
      <c r="BI9" s="410"/>
      <c r="BJ9" s="410"/>
      <c r="BK9" s="410"/>
      <c r="BL9" s="410"/>
      <c r="BM9" s="410"/>
      <c r="BN9" s="410"/>
      <c r="BO9" s="410"/>
      <c r="BP9" s="410"/>
      <c r="BQ9" s="410"/>
      <c r="BR9" s="410"/>
      <c r="BS9" s="410"/>
      <c r="BT9" s="410"/>
      <c r="BU9" s="410"/>
      <c r="BV9" s="410"/>
      <c r="BW9" s="410"/>
      <c r="BX9" s="410"/>
      <c r="BY9" s="410"/>
      <c r="BZ9" s="410"/>
      <c r="CA9" s="410"/>
      <c r="CB9" s="410"/>
      <c r="CC9" s="410"/>
      <c r="CD9" s="410"/>
      <c r="CE9" s="410"/>
      <c r="CF9" s="410"/>
      <c r="CG9" s="410"/>
      <c r="CH9" s="410"/>
      <c r="CI9" s="412"/>
      <c r="EK9" s="452" t="str">
        <f>IF(EL9="","",MAX($EK$2:EK8)+1)</f>
        <v/>
      </c>
      <c r="EL9" s="594"/>
      <c r="EM9" s="71"/>
      <c r="EN9" s="72"/>
    </row>
    <row r="10" spans="1:170" s="62" customFormat="1" ht="15" customHeight="1">
      <c r="A10" s="410"/>
      <c r="B10" s="411"/>
      <c r="C10" s="410"/>
      <c r="D10" s="410"/>
      <c r="E10" s="410"/>
      <c r="F10" s="410"/>
      <c r="G10" s="410"/>
      <c r="H10" s="410"/>
      <c r="I10" s="410"/>
      <c r="J10" s="410"/>
      <c r="K10" s="410"/>
      <c r="L10" s="410"/>
      <c r="M10" s="410"/>
      <c r="N10" s="410"/>
      <c r="O10" s="410"/>
      <c r="P10" s="410"/>
      <c r="Q10" s="410"/>
      <c r="R10" s="410"/>
      <c r="S10" s="410"/>
      <c r="T10" s="410"/>
      <c r="U10" s="410"/>
      <c r="V10" s="410"/>
      <c r="W10" s="410"/>
      <c r="X10" s="410"/>
      <c r="Y10" s="410"/>
      <c r="Z10" s="410"/>
      <c r="AA10" s="410"/>
      <c r="AB10" s="410"/>
      <c r="AC10" s="410"/>
      <c r="AD10" s="410"/>
      <c r="AE10" s="410"/>
      <c r="AF10" s="410"/>
      <c r="AG10" s="410"/>
      <c r="AH10" s="410"/>
      <c r="AI10" s="410"/>
      <c r="AJ10" s="410"/>
      <c r="AK10" s="410"/>
      <c r="AL10" s="410"/>
      <c r="AM10" s="410"/>
      <c r="AN10" s="410"/>
      <c r="AO10" s="410"/>
      <c r="AP10" s="410"/>
      <c r="AQ10" s="410"/>
      <c r="AR10" s="410"/>
      <c r="AS10" s="410"/>
      <c r="AT10" s="410"/>
      <c r="AU10" s="410"/>
      <c r="AV10" s="410"/>
      <c r="AW10" s="410"/>
      <c r="AX10" s="410"/>
      <c r="AY10" s="410"/>
      <c r="AZ10" s="410"/>
      <c r="BA10" s="410"/>
      <c r="BB10" s="410"/>
      <c r="BC10" s="410"/>
      <c r="BD10" s="410"/>
      <c r="BE10" s="410"/>
      <c r="BF10" s="410"/>
      <c r="BG10" s="410"/>
      <c r="BH10" s="410"/>
      <c r="BI10" s="410"/>
      <c r="BJ10" s="410"/>
      <c r="BK10" s="410"/>
      <c r="BL10" s="410"/>
      <c r="BM10" s="410"/>
      <c r="BN10" s="410"/>
      <c r="BO10" s="410"/>
      <c r="BP10" s="410"/>
      <c r="BQ10" s="410"/>
      <c r="BR10" s="410"/>
      <c r="BS10" s="410"/>
      <c r="BT10" s="410"/>
      <c r="BU10" s="410"/>
      <c r="BV10" s="410"/>
      <c r="BW10" s="410"/>
      <c r="BX10" s="410"/>
      <c r="BY10" s="410"/>
      <c r="BZ10" s="410"/>
      <c r="CA10" s="410"/>
      <c r="CB10" s="410"/>
      <c r="CC10" s="410"/>
      <c r="CD10" s="410"/>
      <c r="CE10" s="410"/>
      <c r="CF10" s="410"/>
      <c r="CG10" s="410"/>
      <c r="CH10" s="410"/>
      <c r="CI10" s="412"/>
      <c r="EK10" s="452" t="str">
        <f>IF(EL10="","",MAX($EK$2:EK9)+1)</f>
        <v/>
      </c>
      <c r="EL10" s="594"/>
      <c r="EM10" s="71"/>
      <c r="EN10" s="72"/>
    </row>
    <row r="11" spans="1:170" s="62" customFormat="1" ht="15" customHeight="1">
      <c r="A11" s="410"/>
      <c r="B11" s="411"/>
      <c r="C11" s="410"/>
      <c r="D11" s="410"/>
      <c r="F11" s="62" t="s">
        <v>566</v>
      </c>
      <c r="H11" s="59"/>
      <c r="I11" s="59"/>
      <c r="J11" s="59"/>
      <c r="K11" s="59"/>
      <c r="L11" s="59"/>
      <c r="M11" s="59"/>
      <c r="N11" s="59"/>
      <c r="O11" s="59"/>
      <c r="P11" s="59"/>
      <c r="Q11" s="59"/>
      <c r="R11" s="59"/>
      <c r="S11" s="59"/>
      <c r="T11" s="59"/>
      <c r="U11" s="410"/>
      <c r="V11" s="410"/>
      <c r="W11" s="410"/>
      <c r="X11" s="410"/>
      <c r="Y11" s="410"/>
      <c r="Z11" s="410"/>
      <c r="AB11" s="59"/>
      <c r="AC11" s="59"/>
      <c r="AD11" s="59"/>
      <c r="AE11" s="59"/>
      <c r="AF11" s="59"/>
      <c r="AG11" s="59"/>
      <c r="AH11" s="59"/>
      <c r="AI11" s="59"/>
      <c r="AJ11" s="59"/>
      <c r="AK11" s="59"/>
      <c r="AL11" s="59"/>
      <c r="AM11" s="59"/>
      <c r="AN11" s="59"/>
      <c r="AO11" s="59"/>
      <c r="AQ11" s="410"/>
      <c r="AR11" s="410"/>
      <c r="AS11" s="410"/>
      <c r="AT11" s="410"/>
      <c r="AU11" s="410"/>
      <c r="AV11" s="59"/>
      <c r="AW11" s="59"/>
      <c r="AX11" s="59"/>
      <c r="AY11" s="59"/>
      <c r="AZ11" s="59"/>
      <c r="BA11" s="59"/>
      <c r="BB11" s="59"/>
      <c r="BC11" s="59"/>
      <c r="BD11" s="59"/>
      <c r="BE11" s="59"/>
      <c r="BF11" s="59"/>
      <c r="BG11" s="59"/>
      <c r="BH11" s="59"/>
      <c r="BI11" s="59"/>
      <c r="BK11" s="410"/>
      <c r="BL11" s="410"/>
      <c r="BM11" s="410"/>
      <c r="BN11" s="410"/>
      <c r="BO11" s="410"/>
      <c r="BP11" s="59"/>
      <c r="BQ11" s="59"/>
      <c r="BR11" s="59"/>
      <c r="BS11" s="59"/>
      <c r="BT11" s="59"/>
      <c r="BU11" s="59"/>
      <c r="BV11" s="59"/>
      <c r="BW11" s="59"/>
      <c r="BX11" s="59"/>
      <c r="BY11" s="59"/>
      <c r="BZ11" s="59"/>
      <c r="CA11" s="59"/>
      <c r="CB11" s="59"/>
      <c r="CC11" s="59"/>
      <c r="CG11" s="410"/>
      <c r="CH11" s="410"/>
      <c r="CI11" s="412"/>
      <c r="EK11" s="452">
        <f>IF(EL11="","",MAX($EK$2:EK10)+1)</f>
        <v>1</v>
      </c>
      <c r="EL11" s="594" t="s">
        <v>927</v>
      </c>
      <c r="EM11" s="71"/>
      <c r="EN11" s="72"/>
    </row>
    <row r="12" spans="1:170" s="62" customFormat="1" ht="15" customHeight="1">
      <c r="A12" s="410"/>
      <c r="B12" s="411"/>
      <c r="C12" s="410"/>
      <c r="D12" s="410"/>
      <c r="H12" s="59"/>
      <c r="I12" s="59"/>
      <c r="J12" s="59"/>
      <c r="K12" s="59"/>
      <c r="L12" s="59"/>
      <c r="M12" s="59"/>
      <c r="N12" s="59"/>
      <c r="O12" s="59"/>
      <c r="P12" s="59"/>
      <c r="Q12" s="59"/>
      <c r="R12" s="59"/>
      <c r="S12" s="59"/>
      <c r="T12" s="59"/>
      <c r="U12" s="410"/>
      <c r="V12" s="410"/>
      <c r="W12" s="410"/>
      <c r="X12" s="410"/>
      <c r="Y12" s="410"/>
      <c r="Z12" s="410"/>
      <c r="AB12" s="59"/>
      <c r="AC12" s="458"/>
      <c r="AD12" s="458"/>
      <c r="AE12" s="458"/>
      <c r="AF12" s="458"/>
      <c r="AG12" s="458"/>
      <c r="AH12" s="458"/>
      <c r="AI12" s="458"/>
      <c r="AJ12" s="458"/>
      <c r="AK12" s="458"/>
      <c r="AL12" s="458"/>
      <c r="AM12" s="458"/>
      <c r="AN12" s="458"/>
      <c r="AO12" s="458"/>
      <c r="AQ12" s="410"/>
      <c r="AR12" s="410"/>
      <c r="AS12" s="410"/>
      <c r="AT12" s="410"/>
      <c r="AU12" s="410"/>
      <c r="AV12" s="59"/>
      <c r="AW12" s="59"/>
      <c r="AX12" s="59"/>
      <c r="AY12" s="59"/>
      <c r="AZ12" s="59"/>
      <c r="BA12" s="59"/>
      <c r="BB12" s="59"/>
      <c r="BC12" s="59"/>
      <c r="BD12" s="59"/>
      <c r="BE12" s="59"/>
      <c r="BF12" s="59"/>
      <c r="BG12" s="59"/>
      <c r="BH12" s="59"/>
      <c r="BI12" s="59"/>
      <c r="BK12" s="410"/>
      <c r="BL12" s="410"/>
      <c r="BM12" s="410"/>
      <c r="BN12" s="410"/>
      <c r="BO12" s="410"/>
      <c r="BP12" s="59"/>
      <c r="BQ12" s="59"/>
      <c r="BR12" s="59"/>
      <c r="BS12" s="59"/>
      <c r="BT12" s="59"/>
      <c r="BU12" s="59"/>
      <c r="BV12" s="59"/>
      <c r="BW12" s="59"/>
      <c r="BX12" s="59"/>
      <c r="BY12" s="59"/>
      <c r="BZ12" s="59"/>
      <c r="CA12" s="59"/>
      <c r="CB12" s="59"/>
      <c r="CC12" s="59"/>
      <c r="CG12" s="410"/>
      <c r="CH12" s="410"/>
      <c r="CI12" s="412"/>
      <c r="EK12" s="452" t="str">
        <f>IF(EL12="","",MAX($EK$2:EK11)+1)</f>
        <v/>
      </c>
      <c r="EL12" s="594"/>
      <c r="EM12" s="71"/>
      <c r="EN12" s="72"/>
    </row>
    <row r="13" spans="1:170" s="62" customFormat="1" ht="15" customHeight="1">
      <c r="A13" s="410"/>
      <c r="B13" s="411"/>
      <c r="C13" s="410"/>
      <c r="D13" s="410"/>
      <c r="H13" s="410"/>
      <c r="I13" s="410"/>
      <c r="J13" s="410"/>
      <c r="K13" s="410"/>
      <c r="L13" s="410"/>
      <c r="M13" s="410"/>
      <c r="N13" s="410"/>
      <c r="O13" s="410"/>
      <c r="P13" s="410"/>
      <c r="Q13" s="410"/>
      <c r="R13" s="410"/>
      <c r="S13" s="410"/>
      <c r="T13" s="410"/>
      <c r="U13" s="410"/>
      <c r="V13" s="410"/>
      <c r="W13" s="410"/>
      <c r="X13" s="410"/>
      <c r="Y13" s="410"/>
      <c r="Z13" s="410"/>
      <c r="AB13" s="410"/>
      <c r="AC13" s="410"/>
      <c r="AD13" s="410"/>
      <c r="AE13" s="410"/>
      <c r="AF13" s="410"/>
      <c r="AG13" s="410"/>
      <c r="AH13" s="410"/>
      <c r="AI13" s="410"/>
      <c r="AJ13" s="410"/>
      <c r="AK13" s="410"/>
      <c r="AL13" s="410"/>
      <c r="AM13" s="410"/>
      <c r="AN13" s="410"/>
      <c r="AO13" s="410"/>
      <c r="AQ13" s="410"/>
      <c r="AR13" s="410"/>
      <c r="AS13" s="410"/>
      <c r="AT13" s="410"/>
      <c r="AU13" s="410"/>
      <c r="AV13" s="410"/>
      <c r="AW13" s="410"/>
      <c r="AX13" s="410"/>
      <c r="AY13" s="410"/>
      <c r="AZ13" s="410"/>
      <c r="BA13" s="410"/>
      <c r="BB13" s="410"/>
      <c r="BC13" s="410"/>
      <c r="BD13" s="410"/>
      <c r="BE13" s="410"/>
      <c r="BF13" s="410"/>
      <c r="BG13" s="410"/>
      <c r="BH13" s="410"/>
      <c r="BI13" s="410"/>
      <c r="BK13" s="410"/>
      <c r="BL13" s="410"/>
      <c r="BM13" s="410"/>
      <c r="BN13" s="410"/>
      <c r="BO13" s="410"/>
      <c r="BP13" s="410"/>
      <c r="BQ13" s="410"/>
      <c r="BR13" s="410"/>
      <c r="BS13" s="410"/>
      <c r="BT13" s="410"/>
      <c r="BU13" s="410"/>
      <c r="BV13" s="410"/>
      <c r="BW13" s="410"/>
      <c r="BX13" s="410"/>
      <c r="BY13" s="410"/>
      <c r="BZ13" s="410"/>
      <c r="CA13" s="410"/>
      <c r="CB13" s="410"/>
      <c r="CC13" s="410"/>
      <c r="CG13" s="410"/>
      <c r="CH13" s="410"/>
      <c r="CI13" s="412"/>
      <c r="EK13" s="452" t="str">
        <f>IF(EL13="","",MAX($EK$2:EK12)+1)</f>
        <v/>
      </c>
      <c r="EL13" s="594"/>
      <c r="EM13" s="71"/>
      <c r="EN13" s="72"/>
    </row>
    <row r="14" spans="1:170" s="62" customFormat="1" ht="15" customHeight="1">
      <c r="A14" s="410"/>
      <c r="B14" s="411"/>
      <c r="C14" s="410"/>
      <c r="D14" s="410"/>
      <c r="H14" s="410"/>
      <c r="I14" s="410"/>
      <c r="J14" s="410"/>
      <c r="K14" s="410"/>
      <c r="L14" s="410"/>
      <c r="M14" s="410"/>
      <c r="N14" s="410"/>
      <c r="O14" s="410"/>
      <c r="P14" s="410"/>
      <c r="Q14" s="410"/>
      <c r="R14" s="410"/>
      <c r="S14" s="410"/>
      <c r="T14" s="410"/>
      <c r="U14" s="410"/>
      <c r="V14" s="410"/>
      <c r="W14" s="410"/>
      <c r="X14" s="410"/>
      <c r="Y14" s="410"/>
      <c r="Z14" s="410"/>
      <c r="AB14" s="410"/>
      <c r="AC14" s="410"/>
      <c r="AD14" s="410"/>
      <c r="AE14" s="410"/>
      <c r="AF14" s="410"/>
      <c r="AG14" s="410"/>
      <c r="AH14" s="410"/>
      <c r="AI14" s="410"/>
      <c r="AJ14" s="410"/>
      <c r="AK14" s="410"/>
      <c r="AL14" s="410"/>
      <c r="AM14" s="410"/>
      <c r="AN14" s="410"/>
      <c r="AO14" s="410"/>
      <c r="AQ14" s="410"/>
      <c r="AR14" s="410"/>
      <c r="AS14" s="410"/>
      <c r="AT14" s="410"/>
      <c r="AU14" s="410"/>
      <c r="AV14" s="410"/>
      <c r="AW14" s="410"/>
      <c r="AX14" s="410"/>
      <c r="AY14" s="410"/>
      <c r="AZ14" s="410"/>
      <c r="BA14" s="410"/>
      <c r="BB14" s="410"/>
      <c r="BC14" s="410"/>
      <c r="BD14" s="410"/>
      <c r="BE14" s="410"/>
      <c r="BF14" s="410"/>
      <c r="BG14" s="410"/>
      <c r="BH14" s="410"/>
      <c r="BI14" s="410"/>
      <c r="BK14" s="410"/>
      <c r="BL14" s="410"/>
      <c r="BM14" s="410"/>
      <c r="BN14" s="410"/>
      <c r="BO14" s="410"/>
      <c r="BP14" s="410"/>
      <c r="BQ14" s="410"/>
      <c r="BR14" s="410"/>
      <c r="BS14" s="410"/>
      <c r="BT14" s="410"/>
      <c r="BU14" s="410"/>
      <c r="BV14" s="410"/>
      <c r="BW14" s="410"/>
      <c r="BX14" s="410"/>
      <c r="BY14" s="410"/>
      <c r="BZ14" s="410"/>
      <c r="CA14" s="410"/>
      <c r="CB14" s="410"/>
      <c r="CC14" s="410"/>
      <c r="CG14" s="410"/>
      <c r="CH14" s="410"/>
      <c r="CI14" s="412"/>
      <c r="EK14" s="452" t="str">
        <f>IF(EL14="","",MAX($EK$2:EK13)+1)</f>
        <v/>
      </c>
      <c r="EL14" s="594"/>
      <c r="EM14" s="71"/>
      <c r="EN14" s="72"/>
    </row>
    <row r="15" spans="1:170" s="62" customFormat="1" ht="15" customHeight="1">
      <c r="A15" s="410"/>
      <c r="B15" s="411"/>
      <c r="C15" s="410"/>
      <c r="D15" s="410"/>
      <c r="H15" s="410"/>
      <c r="I15" s="410"/>
      <c r="J15" s="410"/>
      <c r="K15" s="410"/>
      <c r="L15" s="410"/>
      <c r="M15" s="410"/>
      <c r="N15" s="410"/>
      <c r="O15" s="410"/>
      <c r="P15" s="410"/>
      <c r="Q15" s="410"/>
      <c r="R15" s="410"/>
      <c r="S15" s="410"/>
      <c r="T15" s="410"/>
      <c r="U15" s="410"/>
      <c r="V15" s="410"/>
      <c r="W15" s="410"/>
      <c r="X15" s="410"/>
      <c r="Y15" s="410"/>
      <c r="Z15" s="410"/>
      <c r="AB15" s="410"/>
      <c r="AC15" s="410"/>
      <c r="AD15" s="410"/>
      <c r="AE15" s="410"/>
      <c r="AF15" s="410"/>
      <c r="AG15" s="410"/>
      <c r="AH15" s="410"/>
      <c r="AI15" s="410"/>
      <c r="AJ15" s="410"/>
      <c r="AK15" s="410"/>
      <c r="AL15" s="410"/>
      <c r="AM15" s="410"/>
      <c r="AN15" s="410"/>
      <c r="AO15" s="410"/>
      <c r="AQ15" s="410"/>
      <c r="AR15" s="410"/>
      <c r="AS15" s="410"/>
      <c r="AT15" s="410"/>
      <c r="AU15" s="410"/>
      <c r="AV15" s="410"/>
      <c r="AW15" s="410"/>
      <c r="AX15" s="410"/>
      <c r="AY15" s="410"/>
      <c r="AZ15" s="410"/>
      <c r="BA15" s="410"/>
      <c r="BB15" s="410"/>
      <c r="BC15" s="410"/>
      <c r="BD15" s="410"/>
      <c r="BE15" s="410"/>
      <c r="BF15" s="410"/>
      <c r="BG15" s="410"/>
      <c r="BH15" s="410"/>
      <c r="BI15" s="410"/>
      <c r="BK15" s="410"/>
      <c r="BL15" s="410"/>
      <c r="BM15" s="410"/>
      <c r="BN15" s="410"/>
      <c r="BO15" s="410"/>
      <c r="BP15" s="410"/>
      <c r="BQ15" s="410"/>
      <c r="BR15" s="410"/>
      <c r="BS15" s="410"/>
      <c r="BT15" s="410"/>
      <c r="BU15" s="410"/>
      <c r="BV15" s="410"/>
      <c r="BW15" s="410"/>
      <c r="BX15" s="410"/>
      <c r="BY15" s="410"/>
      <c r="BZ15" s="410"/>
      <c r="CA15" s="410"/>
      <c r="CB15" s="410"/>
      <c r="CC15" s="410"/>
      <c r="CG15" s="410"/>
      <c r="CH15" s="410"/>
      <c r="CI15" s="412"/>
      <c r="EK15" s="452" t="str">
        <f>IF(EL15="","",MAX($EK$2:EK14)+1)</f>
        <v/>
      </c>
      <c r="EL15" s="594"/>
      <c r="EM15" s="71"/>
      <c r="EN15" s="72"/>
    </row>
    <row r="16" spans="1:170" s="62" customFormat="1" ht="15" customHeight="1">
      <c r="A16" s="410"/>
      <c r="B16" s="411"/>
      <c r="C16" s="410"/>
      <c r="D16" s="410"/>
      <c r="H16" s="410"/>
      <c r="I16" s="410"/>
      <c r="J16" s="410"/>
      <c r="K16" s="410"/>
      <c r="L16" s="410"/>
      <c r="M16" s="410"/>
      <c r="N16" s="410"/>
      <c r="O16" s="410"/>
      <c r="P16" s="410"/>
      <c r="Q16" s="410"/>
      <c r="R16" s="410"/>
      <c r="S16" s="410"/>
      <c r="T16" s="410"/>
      <c r="U16" s="410"/>
      <c r="V16" s="410"/>
      <c r="W16" s="410"/>
      <c r="X16" s="410"/>
      <c r="Y16" s="410"/>
      <c r="Z16" s="410"/>
      <c r="AB16" s="410"/>
      <c r="AC16" s="410"/>
      <c r="AD16" s="410"/>
      <c r="AE16" s="410"/>
      <c r="AF16" s="410"/>
      <c r="AG16" s="410"/>
      <c r="AH16" s="410"/>
      <c r="AI16" s="410"/>
      <c r="AJ16" s="410"/>
      <c r="AK16" s="410"/>
      <c r="AL16" s="410"/>
      <c r="AM16" s="410"/>
      <c r="AN16" s="410"/>
      <c r="AO16" s="410"/>
      <c r="AQ16" s="410"/>
      <c r="AR16" s="410"/>
      <c r="AS16" s="410"/>
      <c r="AT16" s="410"/>
      <c r="AU16" s="410"/>
      <c r="AV16" s="410"/>
      <c r="AW16" s="410"/>
      <c r="AX16" s="410"/>
      <c r="AY16" s="410"/>
      <c r="AZ16" s="410"/>
      <c r="BA16" s="410"/>
      <c r="BB16" s="410"/>
      <c r="BC16" s="410"/>
      <c r="BD16" s="410"/>
      <c r="BE16" s="410"/>
      <c r="BF16" s="410"/>
      <c r="BG16" s="410"/>
      <c r="BH16" s="410"/>
      <c r="BI16" s="410"/>
      <c r="BK16" s="410"/>
      <c r="BL16" s="410"/>
      <c r="BM16" s="410"/>
      <c r="BN16" s="410"/>
      <c r="BO16" s="410"/>
      <c r="BP16" s="410"/>
      <c r="BQ16" s="410"/>
      <c r="BR16" s="410"/>
      <c r="BS16" s="410"/>
      <c r="BT16" s="410"/>
      <c r="BU16" s="410"/>
      <c r="BV16" s="410"/>
      <c r="BW16" s="410"/>
      <c r="BX16" s="410"/>
      <c r="BY16" s="410"/>
      <c r="BZ16" s="410"/>
      <c r="CA16" s="410"/>
      <c r="CB16" s="410"/>
      <c r="CC16" s="410"/>
      <c r="CG16" s="410"/>
      <c r="CH16" s="410"/>
      <c r="CI16" s="412"/>
      <c r="EK16" s="452" t="str">
        <f>IF(EL16="","",MAX($EK$2:EK15)+1)</f>
        <v/>
      </c>
      <c r="EL16" s="594"/>
      <c r="EM16" s="71"/>
      <c r="EN16" s="72"/>
    </row>
    <row r="17" spans="1:144" s="62" customFormat="1" ht="15" customHeight="1">
      <c r="A17" s="410"/>
      <c r="B17" s="411"/>
      <c r="C17" s="410"/>
      <c r="D17" s="410"/>
      <c r="H17" s="410"/>
      <c r="I17" s="410"/>
      <c r="J17" s="410"/>
      <c r="K17" s="410"/>
      <c r="L17" s="410"/>
      <c r="M17" s="410"/>
      <c r="N17" s="410"/>
      <c r="O17" s="410"/>
      <c r="P17" s="410"/>
      <c r="Q17" s="410"/>
      <c r="R17" s="410"/>
      <c r="S17" s="410"/>
      <c r="T17" s="413"/>
      <c r="U17" s="413"/>
      <c r="V17" s="410"/>
      <c r="W17" s="410"/>
      <c r="X17" s="410"/>
      <c r="Y17" s="410"/>
      <c r="Z17" s="410"/>
      <c r="AB17" s="410"/>
      <c r="AC17" s="410"/>
      <c r="AD17" s="410"/>
      <c r="AE17" s="410"/>
      <c r="AF17" s="410"/>
      <c r="AG17" s="410"/>
      <c r="AH17" s="410"/>
      <c r="AI17" s="410"/>
      <c r="AJ17" s="410"/>
      <c r="AK17" s="410"/>
      <c r="AL17" s="410"/>
      <c r="AM17" s="410"/>
      <c r="AN17" s="410"/>
      <c r="AO17" s="410"/>
      <c r="AQ17" s="410"/>
      <c r="AR17" s="410"/>
      <c r="AS17" s="410"/>
      <c r="AT17" s="410"/>
      <c r="AU17" s="410"/>
      <c r="AV17" s="410"/>
      <c r="AW17" s="410"/>
      <c r="AX17" s="410"/>
      <c r="AY17" s="410"/>
      <c r="AZ17" s="410"/>
      <c r="BA17" s="410"/>
      <c r="BB17" s="410"/>
      <c r="BC17" s="410"/>
      <c r="BD17" s="410"/>
      <c r="BE17" s="410"/>
      <c r="BF17" s="410"/>
      <c r="BG17" s="410"/>
      <c r="BH17" s="410"/>
      <c r="BI17" s="410"/>
      <c r="BK17" s="410"/>
      <c r="BL17" s="410"/>
      <c r="BM17" s="410"/>
      <c r="BN17" s="410"/>
      <c r="BO17" s="410"/>
      <c r="BP17" s="410"/>
      <c r="BQ17" s="410"/>
      <c r="BR17" s="410"/>
      <c r="BS17" s="410"/>
      <c r="BT17" s="410"/>
      <c r="BU17" s="410"/>
      <c r="BV17" s="410"/>
      <c r="BW17" s="410"/>
      <c r="BX17" s="410"/>
      <c r="BY17" s="410"/>
      <c r="BZ17" s="410"/>
      <c r="CA17" s="410"/>
      <c r="CB17" s="410"/>
      <c r="CC17" s="410"/>
      <c r="CG17" s="410"/>
      <c r="CH17" s="410"/>
      <c r="CI17" s="412"/>
      <c r="EK17" s="452" t="str">
        <f>IF(EL17="","",MAX($EK$2:EK16)+1)</f>
        <v/>
      </c>
      <c r="EL17" s="594"/>
      <c r="EM17" s="71"/>
      <c r="EN17" s="72"/>
    </row>
    <row r="18" spans="1:144" s="62" customFormat="1" ht="15" customHeight="1">
      <c r="A18" s="410"/>
      <c r="B18" s="411"/>
      <c r="C18" s="410"/>
      <c r="D18" s="410"/>
      <c r="H18" s="410"/>
      <c r="I18" s="410"/>
      <c r="J18" s="410"/>
      <c r="K18" s="410"/>
      <c r="L18" s="410"/>
      <c r="M18" s="410"/>
      <c r="N18" s="410"/>
      <c r="O18" s="410"/>
      <c r="P18" s="410"/>
      <c r="Q18" s="410"/>
      <c r="R18" s="410"/>
      <c r="S18" s="410"/>
      <c r="T18" s="413"/>
      <c r="U18" s="413"/>
      <c r="V18" s="410"/>
      <c r="W18" s="410"/>
      <c r="X18" s="410"/>
      <c r="Y18" s="410"/>
      <c r="Z18" s="410"/>
      <c r="AB18" s="410"/>
      <c r="AC18" s="410"/>
      <c r="AD18" s="410"/>
      <c r="AE18" s="410"/>
      <c r="AF18" s="410"/>
      <c r="AG18" s="410"/>
      <c r="AH18" s="410"/>
      <c r="AI18" s="410"/>
      <c r="AJ18" s="410"/>
      <c r="AK18" s="410"/>
      <c r="AL18" s="410"/>
      <c r="AM18" s="410"/>
      <c r="AN18" s="410"/>
      <c r="AO18" s="410"/>
      <c r="AQ18" s="410"/>
      <c r="AR18" s="410"/>
      <c r="AS18" s="410"/>
      <c r="AT18" s="410"/>
      <c r="AU18" s="410"/>
      <c r="AV18" s="410"/>
      <c r="AW18" s="410"/>
      <c r="AX18" s="410"/>
      <c r="AY18" s="410"/>
      <c r="AZ18" s="410"/>
      <c r="BA18" s="410"/>
      <c r="BB18" s="410"/>
      <c r="BC18" s="410"/>
      <c r="BD18" s="410"/>
      <c r="BE18" s="410"/>
      <c r="BF18" s="410"/>
      <c r="BG18" s="410"/>
      <c r="BH18" s="410"/>
      <c r="BI18" s="410"/>
      <c r="BK18" s="410"/>
      <c r="BL18" s="410"/>
      <c r="BM18" s="410"/>
      <c r="BN18" s="410"/>
      <c r="BO18" s="410"/>
      <c r="BP18" s="410"/>
      <c r="BQ18" s="410"/>
      <c r="BR18" s="410"/>
      <c r="BS18" s="410"/>
      <c r="BT18" s="410"/>
      <c r="BU18" s="410"/>
      <c r="BV18" s="410"/>
      <c r="BW18" s="410"/>
      <c r="BX18" s="410"/>
      <c r="BY18" s="410"/>
      <c r="BZ18" s="410"/>
      <c r="CA18" s="410"/>
      <c r="CB18" s="410"/>
      <c r="CC18" s="410"/>
      <c r="CG18" s="410"/>
      <c r="CH18" s="410"/>
      <c r="CI18" s="412"/>
      <c r="EK18" s="452" t="str">
        <f>IF(EL18="","",MAX($EK$2:EK17)+1)</f>
        <v/>
      </c>
      <c r="EL18" s="594"/>
      <c r="EM18" s="71"/>
      <c r="EN18" s="72"/>
    </row>
    <row r="19" spans="1:144" s="62" customFormat="1" ht="15" customHeight="1">
      <c r="A19" s="410"/>
      <c r="B19" s="411"/>
      <c r="C19" s="410"/>
      <c r="D19" s="410"/>
      <c r="H19" s="410"/>
      <c r="I19" s="410"/>
      <c r="J19" s="410"/>
      <c r="K19" s="410"/>
      <c r="L19" s="410"/>
      <c r="M19" s="410"/>
      <c r="N19" s="410"/>
      <c r="O19" s="410"/>
      <c r="P19" s="410"/>
      <c r="Q19" s="410"/>
      <c r="R19" s="410"/>
      <c r="S19" s="410"/>
      <c r="T19" s="413"/>
      <c r="U19" s="413"/>
      <c r="V19" s="410"/>
      <c r="W19" s="410"/>
      <c r="X19" s="410"/>
      <c r="Y19" s="410"/>
      <c r="Z19" s="410"/>
      <c r="AB19" s="410"/>
      <c r="AC19" s="410"/>
      <c r="AD19" s="410"/>
      <c r="AE19" s="410"/>
      <c r="AF19" s="410"/>
      <c r="AG19" s="410"/>
      <c r="AH19" s="410"/>
      <c r="AI19" s="410"/>
      <c r="AJ19" s="410"/>
      <c r="AK19" s="410"/>
      <c r="AL19" s="410"/>
      <c r="AM19" s="410"/>
      <c r="AN19" s="410"/>
      <c r="AO19" s="410"/>
      <c r="AQ19" s="410"/>
      <c r="AR19" s="410"/>
      <c r="AS19" s="410"/>
      <c r="AT19" s="410"/>
      <c r="AU19" s="410"/>
      <c r="AV19" s="410"/>
      <c r="AW19" s="410"/>
      <c r="AX19" s="410"/>
      <c r="AY19" s="410"/>
      <c r="AZ19" s="410"/>
      <c r="BA19" s="410"/>
      <c r="BB19" s="410"/>
      <c r="BC19" s="410"/>
      <c r="BD19" s="410"/>
      <c r="BE19" s="410"/>
      <c r="BF19" s="410"/>
      <c r="BG19" s="410"/>
      <c r="BH19" s="410"/>
      <c r="BI19" s="410"/>
      <c r="BK19" s="410"/>
      <c r="BL19" s="410"/>
      <c r="BM19" s="410"/>
      <c r="BN19" s="410"/>
      <c r="BO19" s="410"/>
      <c r="BP19" s="410"/>
      <c r="BQ19" s="410"/>
      <c r="BR19" s="410"/>
      <c r="BS19" s="410"/>
      <c r="BT19" s="410"/>
      <c r="BU19" s="410"/>
      <c r="BV19" s="410"/>
      <c r="BW19" s="410"/>
      <c r="BX19" s="410"/>
      <c r="BY19" s="410"/>
      <c r="BZ19" s="410"/>
      <c r="CA19" s="410"/>
      <c r="CB19" s="410"/>
      <c r="CC19" s="410"/>
      <c r="CG19" s="410"/>
      <c r="CH19" s="410"/>
      <c r="CI19" s="412"/>
      <c r="EK19" s="452" t="str">
        <f>IF(EL19="","",MAX($EK$2:EK18)+1)</f>
        <v/>
      </c>
      <c r="EL19" s="594"/>
      <c r="EM19" s="71"/>
      <c r="EN19" s="72"/>
    </row>
    <row r="20" spans="1:144" s="62" customFormat="1" ht="15" customHeight="1">
      <c r="A20" s="410"/>
      <c r="B20" s="411"/>
      <c r="AT20" s="410"/>
      <c r="AU20" s="410"/>
      <c r="AV20" s="410"/>
      <c r="AW20" s="410"/>
      <c r="AX20" s="410"/>
      <c r="AY20" s="410"/>
      <c r="AZ20" s="410"/>
      <c r="BA20" s="410"/>
      <c r="BB20" s="410"/>
      <c r="BC20" s="410"/>
      <c r="BD20" s="410"/>
      <c r="BE20" s="410"/>
      <c r="BF20" s="410"/>
      <c r="BG20" s="410"/>
      <c r="BH20" s="410"/>
      <c r="BI20" s="410"/>
      <c r="BK20" s="410"/>
      <c r="BL20" s="410"/>
      <c r="BM20" s="410"/>
      <c r="BN20" s="410"/>
      <c r="BO20" s="410"/>
      <c r="BP20" s="410"/>
      <c r="BQ20" s="410"/>
      <c r="BR20" s="410"/>
      <c r="BS20" s="410"/>
      <c r="BT20" s="410"/>
      <c r="BU20" s="410"/>
      <c r="BV20" s="410"/>
      <c r="BW20" s="410"/>
      <c r="BX20" s="410"/>
      <c r="BY20" s="410"/>
      <c r="BZ20" s="410"/>
      <c r="CA20" s="410"/>
      <c r="CB20" s="410"/>
      <c r="CC20" s="410"/>
      <c r="CG20" s="410"/>
      <c r="CH20" s="410"/>
      <c r="CI20" s="412"/>
      <c r="EK20" s="452" t="str">
        <f>IF(EL20="","",MAX($EK$2:EK19)+1)</f>
        <v/>
      </c>
      <c r="EL20" s="594"/>
      <c r="EM20" s="71"/>
      <c r="EN20" s="72"/>
    </row>
    <row r="21" spans="1:144" s="62" customFormat="1" ht="15" customHeight="1">
      <c r="A21" s="410"/>
      <c r="B21" s="411"/>
      <c r="C21" s="410"/>
      <c r="D21" s="410"/>
      <c r="H21" s="410"/>
      <c r="I21" s="410"/>
      <c r="J21" s="410"/>
      <c r="K21" s="410"/>
      <c r="L21" s="410"/>
      <c r="M21" s="410"/>
      <c r="N21" s="410"/>
      <c r="O21" s="410"/>
      <c r="P21" s="410"/>
      <c r="Q21" s="410"/>
      <c r="R21" s="410"/>
      <c r="S21" s="410"/>
      <c r="T21" s="410"/>
      <c r="U21" s="410"/>
      <c r="V21" s="410"/>
      <c r="W21" s="410"/>
      <c r="X21" s="410"/>
      <c r="Y21" s="410"/>
      <c r="Z21" s="410"/>
      <c r="AB21" s="410"/>
      <c r="AC21" s="410"/>
      <c r="AD21" s="410"/>
      <c r="AE21" s="410"/>
      <c r="AF21" s="410"/>
      <c r="AG21" s="410"/>
      <c r="AH21" s="410"/>
      <c r="AI21" s="410"/>
      <c r="AJ21" s="410"/>
      <c r="AK21" s="410"/>
      <c r="AL21" s="410"/>
      <c r="AM21" s="410"/>
      <c r="AN21" s="410"/>
      <c r="AO21" s="410"/>
      <c r="AQ21" s="410"/>
      <c r="AR21" s="410"/>
      <c r="AS21" s="410"/>
      <c r="AT21" s="410"/>
      <c r="AU21" s="410"/>
      <c r="AV21" s="410"/>
      <c r="AW21" s="410"/>
      <c r="AX21" s="410"/>
      <c r="AY21" s="410"/>
      <c r="AZ21" s="410"/>
      <c r="BA21" s="410"/>
      <c r="BB21" s="410"/>
      <c r="BC21" s="410"/>
      <c r="BD21" s="410"/>
      <c r="BE21" s="410"/>
      <c r="BF21" s="410"/>
      <c r="BG21" s="410"/>
      <c r="BH21" s="410"/>
      <c r="BI21" s="410"/>
      <c r="BK21" s="410"/>
      <c r="BL21" s="410"/>
      <c r="BM21" s="410"/>
      <c r="BN21" s="410"/>
      <c r="BO21" s="410"/>
      <c r="BP21" s="410"/>
      <c r="BQ21" s="410"/>
      <c r="BR21" s="410"/>
      <c r="BS21" s="410"/>
      <c r="BT21" s="410"/>
      <c r="BU21" s="410"/>
      <c r="BV21" s="410"/>
      <c r="BW21" s="410"/>
      <c r="BX21" s="410"/>
      <c r="BY21" s="410"/>
      <c r="BZ21" s="410"/>
      <c r="CA21" s="410"/>
      <c r="CB21" s="410"/>
      <c r="CC21" s="410"/>
      <c r="CG21" s="410"/>
      <c r="CH21" s="410"/>
      <c r="CI21" s="412"/>
      <c r="EK21" s="452" t="str">
        <f>IF(EL21="","",MAX($EK$2:EK20)+1)</f>
        <v/>
      </c>
      <c r="EL21" s="594"/>
      <c r="EM21" s="71"/>
      <c r="EN21" s="72"/>
    </row>
    <row r="22" spans="1:144" s="62" customFormat="1" ht="15" customHeight="1">
      <c r="A22" s="410"/>
      <c r="B22" s="411"/>
      <c r="C22" s="410"/>
      <c r="D22" s="410"/>
      <c r="H22" s="410"/>
      <c r="I22" s="410"/>
      <c r="J22" s="410"/>
      <c r="K22" s="410"/>
      <c r="L22" s="410"/>
      <c r="M22" s="410"/>
      <c r="N22" s="410"/>
      <c r="O22" s="410"/>
      <c r="P22" s="410"/>
      <c r="Q22" s="410"/>
      <c r="R22" s="410"/>
      <c r="S22" s="410"/>
      <c r="T22" s="410"/>
      <c r="U22" s="410"/>
      <c r="V22" s="410"/>
      <c r="W22" s="410"/>
      <c r="X22" s="410"/>
      <c r="Y22" s="410"/>
      <c r="Z22" s="410"/>
      <c r="AB22" s="410"/>
      <c r="AC22" s="410"/>
      <c r="AD22" s="410"/>
      <c r="AE22" s="410"/>
      <c r="AF22" s="410"/>
      <c r="AG22" s="410"/>
      <c r="AH22" s="410"/>
      <c r="AI22" s="410"/>
      <c r="AJ22" s="410"/>
      <c r="AK22" s="410"/>
      <c r="AL22" s="410"/>
      <c r="AM22" s="410"/>
      <c r="AN22" s="410"/>
      <c r="AO22" s="410"/>
      <c r="AS22" s="410"/>
      <c r="AT22" s="410"/>
      <c r="AU22" s="410"/>
      <c r="AV22" s="410"/>
      <c r="AW22" s="410"/>
      <c r="AX22" s="410"/>
      <c r="AY22" s="410"/>
      <c r="AZ22" s="410"/>
      <c r="BA22" s="410"/>
      <c r="BB22" s="410"/>
      <c r="BC22" s="410"/>
      <c r="BD22" s="410"/>
      <c r="BE22" s="410"/>
      <c r="BF22" s="410"/>
      <c r="BG22" s="410"/>
      <c r="BH22" s="410"/>
      <c r="BI22" s="410"/>
      <c r="BK22" s="410"/>
      <c r="BL22" s="410"/>
      <c r="BM22" s="410"/>
      <c r="BN22" s="410"/>
      <c r="BO22" s="410"/>
      <c r="BP22" s="410"/>
      <c r="BQ22" s="410"/>
      <c r="BR22" s="410"/>
      <c r="BS22" s="410"/>
      <c r="BT22" s="410"/>
      <c r="BU22" s="410"/>
      <c r="BV22" s="410"/>
      <c r="BW22" s="410"/>
      <c r="BX22" s="410"/>
      <c r="BY22" s="410"/>
      <c r="BZ22" s="410"/>
      <c r="CA22" s="410"/>
      <c r="CB22" s="410"/>
      <c r="CC22" s="410"/>
      <c r="CG22" s="410"/>
      <c r="CH22" s="410"/>
      <c r="CI22" s="412"/>
      <c r="EK22" s="452" t="str">
        <f>IF(EL22="","",MAX($EK$2:EK21)+1)</f>
        <v/>
      </c>
      <c r="EL22" s="594"/>
      <c r="EM22" s="71"/>
      <c r="EN22" s="72"/>
    </row>
    <row r="23" spans="1:144" s="62" customFormat="1" ht="15" customHeight="1">
      <c r="A23" s="410"/>
      <c r="B23" s="411"/>
      <c r="C23" s="410"/>
      <c r="D23" s="410"/>
      <c r="H23" s="410"/>
      <c r="I23" s="410"/>
      <c r="J23" s="410"/>
      <c r="K23" s="410"/>
      <c r="L23" s="410"/>
      <c r="M23" s="410"/>
      <c r="N23" s="410"/>
      <c r="O23" s="410"/>
      <c r="P23" s="410"/>
      <c r="Q23" s="410"/>
      <c r="R23" s="410"/>
      <c r="S23" s="410"/>
      <c r="T23" s="410"/>
      <c r="U23" s="410"/>
      <c r="V23" s="410"/>
      <c r="W23" s="410"/>
      <c r="X23" s="410"/>
      <c r="Y23" s="410"/>
      <c r="Z23" s="410"/>
      <c r="AB23" s="410"/>
      <c r="AC23" s="410"/>
      <c r="AD23" s="410"/>
      <c r="AE23" s="410"/>
      <c r="AF23" s="410"/>
      <c r="AG23" s="410"/>
      <c r="AH23" s="410"/>
      <c r="AI23" s="410"/>
      <c r="AJ23" s="410"/>
      <c r="AK23" s="410"/>
      <c r="AL23" s="410"/>
      <c r="AM23" s="410"/>
      <c r="AN23" s="410"/>
      <c r="AO23" s="410"/>
      <c r="AQ23" s="410"/>
      <c r="AR23" s="410"/>
      <c r="AS23" s="410"/>
      <c r="AT23" s="410"/>
      <c r="AU23" s="410"/>
      <c r="AV23" s="410"/>
      <c r="AW23" s="410"/>
      <c r="AX23" s="410"/>
      <c r="AY23" s="410"/>
      <c r="AZ23" s="410"/>
      <c r="BA23" s="410"/>
      <c r="BB23" s="410"/>
      <c r="BC23" s="410"/>
      <c r="BD23" s="410"/>
      <c r="BE23" s="410"/>
      <c r="BF23" s="410"/>
      <c r="BG23" s="410"/>
      <c r="BH23" s="410"/>
      <c r="BI23" s="410"/>
      <c r="BK23" s="410"/>
      <c r="BL23" s="410"/>
      <c r="BM23" s="410"/>
      <c r="BN23" s="410"/>
      <c r="BO23" s="410"/>
      <c r="BP23" s="410"/>
      <c r="BQ23" s="410"/>
      <c r="BR23" s="410"/>
      <c r="BS23" s="410"/>
      <c r="BT23" s="410"/>
      <c r="BU23" s="410"/>
      <c r="BV23" s="410"/>
      <c r="BW23" s="410"/>
      <c r="BX23" s="410"/>
      <c r="BY23" s="410"/>
      <c r="BZ23" s="410"/>
      <c r="CA23" s="410"/>
      <c r="CB23" s="410"/>
      <c r="CC23" s="410"/>
      <c r="CG23" s="410"/>
      <c r="CH23" s="410"/>
      <c r="CI23" s="412"/>
      <c r="EK23" s="452" t="str">
        <f>IF(EL23="","",MAX($EK$2:EK22)+1)</f>
        <v/>
      </c>
      <c r="EL23" s="594"/>
      <c r="EM23" s="71"/>
      <c r="EN23" s="72"/>
    </row>
    <row r="24" spans="1:144" s="62" customFormat="1" ht="15" customHeight="1">
      <c r="A24" s="410"/>
      <c r="B24" s="411"/>
      <c r="C24" s="410"/>
      <c r="D24" s="410"/>
      <c r="H24" s="410"/>
      <c r="I24" s="410"/>
      <c r="J24" s="410"/>
      <c r="K24" s="410"/>
      <c r="L24" s="410"/>
      <c r="M24" s="410"/>
      <c r="N24" s="410"/>
      <c r="O24" s="410"/>
      <c r="P24" s="410"/>
      <c r="Q24" s="410"/>
      <c r="R24" s="410"/>
      <c r="S24" s="410"/>
      <c r="T24" s="410"/>
      <c r="U24" s="410"/>
      <c r="V24" s="410"/>
      <c r="W24" s="410"/>
      <c r="X24" s="410"/>
      <c r="Y24" s="410"/>
      <c r="Z24" s="410"/>
      <c r="AB24" s="410"/>
      <c r="AC24" s="410"/>
      <c r="AD24" s="410"/>
      <c r="AE24" s="410"/>
      <c r="AF24" s="410"/>
      <c r="AG24" s="410"/>
      <c r="AH24" s="410"/>
      <c r="AI24" s="410"/>
      <c r="AJ24" s="410"/>
      <c r="AK24" s="410"/>
      <c r="AL24" s="410"/>
      <c r="AM24" s="410"/>
      <c r="AN24" s="410"/>
      <c r="AO24" s="410"/>
      <c r="AQ24" s="410"/>
      <c r="AR24" s="410"/>
      <c r="AS24" s="410"/>
      <c r="AT24" s="410"/>
      <c r="AU24" s="410"/>
      <c r="AV24" s="410"/>
      <c r="AW24" s="410"/>
      <c r="AX24" s="410"/>
      <c r="AY24" s="410"/>
      <c r="AZ24" s="410"/>
      <c r="BA24" s="410"/>
      <c r="BB24" s="410"/>
      <c r="BC24" s="410"/>
      <c r="BD24" s="410"/>
      <c r="BE24" s="410"/>
      <c r="BF24" s="410"/>
      <c r="BG24" s="410"/>
      <c r="BH24" s="410"/>
      <c r="BI24" s="410"/>
      <c r="BK24" s="410"/>
      <c r="BL24" s="410"/>
      <c r="BM24" s="410"/>
      <c r="BN24" s="410"/>
      <c r="BO24" s="410"/>
      <c r="BP24" s="410"/>
      <c r="BQ24" s="410"/>
      <c r="BR24" s="410"/>
      <c r="BS24" s="410"/>
      <c r="BT24" s="410"/>
      <c r="BU24" s="410"/>
      <c r="BV24" s="410"/>
      <c r="BW24" s="410"/>
      <c r="BX24" s="410"/>
      <c r="BY24" s="410"/>
      <c r="BZ24" s="410"/>
      <c r="CA24" s="410"/>
      <c r="CB24" s="410"/>
      <c r="CC24" s="410"/>
      <c r="CG24" s="410"/>
      <c r="CH24" s="410"/>
      <c r="CI24" s="412"/>
      <c r="EK24" s="452" t="str">
        <f>IF(EL24="","",MAX($EK$2:EK23)+1)</f>
        <v/>
      </c>
      <c r="EL24" s="594"/>
      <c r="EM24" s="71"/>
      <c r="EN24" s="72"/>
    </row>
    <row r="25" spans="1:144" s="62" customFormat="1" ht="15" customHeight="1">
      <c r="A25" s="410"/>
      <c r="B25" s="411"/>
      <c r="C25" s="410"/>
      <c r="D25" s="410"/>
      <c r="H25" s="410"/>
      <c r="I25" s="410"/>
      <c r="J25" s="410"/>
      <c r="K25" s="410"/>
      <c r="L25" s="410"/>
      <c r="M25" s="410"/>
      <c r="N25" s="410"/>
      <c r="O25" s="410"/>
      <c r="P25" s="410"/>
      <c r="Q25" s="410"/>
      <c r="R25" s="410"/>
      <c r="S25" s="410"/>
      <c r="T25" s="410"/>
      <c r="U25" s="410"/>
      <c r="V25" s="410"/>
      <c r="W25" s="410"/>
      <c r="X25" s="410"/>
      <c r="Y25" s="410"/>
      <c r="Z25" s="410"/>
      <c r="AB25" s="410"/>
      <c r="AC25" s="410"/>
      <c r="AD25" s="410"/>
      <c r="AE25" s="410"/>
      <c r="AF25" s="410"/>
      <c r="AG25" s="410"/>
      <c r="AH25" s="410"/>
      <c r="AI25" s="410"/>
      <c r="AJ25" s="410"/>
      <c r="AK25" s="410"/>
      <c r="AL25" s="410"/>
      <c r="AM25" s="410"/>
      <c r="AN25" s="410"/>
      <c r="AO25" s="410"/>
      <c r="AQ25" s="410"/>
      <c r="AR25" s="410"/>
      <c r="AS25" s="410"/>
      <c r="AT25" s="410"/>
      <c r="AU25" s="410"/>
      <c r="AV25" s="410"/>
      <c r="AW25" s="410"/>
      <c r="AX25" s="410"/>
      <c r="AY25" s="410"/>
      <c r="AZ25" s="410"/>
      <c r="BA25" s="410"/>
      <c r="BB25" s="410"/>
      <c r="BC25" s="410"/>
      <c r="BD25" s="410"/>
      <c r="BE25" s="410"/>
      <c r="BF25" s="410"/>
      <c r="BG25" s="410"/>
      <c r="BH25" s="410"/>
      <c r="BI25" s="410"/>
      <c r="BK25" s="410"/>
      <c r="BL25" s="410"/>
      <c r="BM25" s="410"/>
      <c r="BN25" s="410"/>
      <c r="BO25" s="410"/>
      <c r="BP25" s="410"/>
      <c r="BQ25" s="410"/>
      <c r="BR25" s="410"/>
      <c r="BS25" s="410"/>
      <c r="BT25" s="410"/>
      <c r="BU25" s="410"/>
      <c r="BV25" s="410"/>
      <c r="BW25" s="410"/>
      <c r="BX25" s="410"/>
      <c r="BY25" s="410"/>
      <c r="BZ25" s="410"/>
      <c r="CA25" s="410"/>
      <c r="CB25" s="410"/>
      <c r="CC25" s="410"/>
      <c r="CG25" s="410"/>
      <c r="CH25" s="410"/>
      <c r="CI25" s="412"/>
      <c r="EK25" s="452" t="str">
        <f>IF(EL25="","",MAX($EK$2:EK24)+1)</f>
        <v/>
      </c>
      <c r="EL25" s="594"/>
      <c r="EM25" s="71"/>
      <c r="EN25" s="72"/>
    </row>
    <row r="26" spans="1:144" s="62" customFormat="1" ht="15" customHeight="1">
      <c r="A26" s="410"/>
      <c r="B26" s="411"/>
      <c r="C26" s="410"/>
      <c r="D26" s="410"/>
      <c r="H26" s="410"/>
      <c r="I26" s="410"/>
      <c r="J26" s="410"/>
      <c r="K26" s="410"/>
      <c r="L26" s="410"/>
      <c r="M26" s="410"/>
      <c r="N26" s="410"/>
      <c r="O26" s="410"/>
      <c r="P26" s="410"/>
      <c r="Q26" s="410"/>
      <c r="R26" s="410"/>
      <c r="S26" s="410"/>
      <c r="T26" s="410"/>
      <c r="U26" s="410"/>
      <c r="V26" s="410"/>
      <c r="W26" s="410"/>
      <c r="X26" s="410"/>
      <c r="Y26" s="410"/>
      <c r="Z26" s="410"/>
      <c r="AB26" s="410"/>
      <c r="AC26" s="410"/>
      <c r="AD26" s="410"/>
      <c r="AE26" s="410"/>
      <c r="AF26" s="410"/>
      <c r="AG26" s="410"/>
      <c r="AH26" s="410"/>
      <c r="AI26" s="410"/>
      <c r="AJ26" s="410"/>
      <c r="AK26" s="410"/>
      <c r="AL26" s="410"/>
      <c r="AM26" s="410"/>
      <c r="AN26" s="410"/>
      <c r="AO26" s="410"/>
      <c r="AQ26" s="410"/>
      <c r="AR26" s="410"/>
      <c r="AS26" s="410"/>
      <c r="AT26" s="410"/>
      <c r="AU26" s="410"/>
      <c r="AV26" s="410"/>
      <c r="AW26" s="410"/>
      <c r="AX26" s="410"/>
      <c r="AY26" s="410"/>
      <c r="AZ26" s="410"/>
      <c r="BA26" s="410"/>
      <c r="BB26" s="410"/>
      <c r="BC26" s="410"/>
      <c r="BD26" s="410"/>
      <c r="BE26" s="410"/>
      <c r="BF26" s="410"/>
      <c r="BG26" s="410"/>
      <c r="BH26" s="410"/>
      <c r="BI26" s="410"/>
      <c r="BK26" s="410"/>
      <c r="BL26" s="410"/>
      <c r="BM26" s="410"/>
      <c r="BN26" s="410"/>
      <c r="BO26" s="410"/>
      <c r="BP26" s="410"/>
      <c r="BQ26" s="410"/>
      <c r="BR26" s="410"/>
      <c r="BS26" s="410"/>
      <c r="BT26" s="410"/>
      <c r="BU26" s="410"/>
      <c r="BV26" s="410"/>
      <c r="BW26" s="410"/>
      <c r="BX26" s="410"/>
      <c r="BY26" s="410"/>
      <c r="BZ26" s="410"/>
      <c r="CA26" s="410"/>
      <c r="CB26" s="410"/>
      <c r="CC26" s="410"/>
      <c r="CG26" s="410"/>
      <c r="CH26" s="410"/>
      <c r="CI26" s="412"/>
      <c r="EK26" s="452" t="str">
        <f>IF(EL26="","",MAX($EK$2:EK25)+1)</f>
        <v/>
      </c>
      <c r="EL26" s="594"/>
      <c r="EM26" s="71"/>
      <c r="EN26" s="72"/>
    </row>
    <row r="27" spans="1:144" s="62" customFormat="1" ht="15" customHeight="1">
      <c r="A27" s="410"/>
      <c r="B27" s="411"/>
      <c r="C27" s="410"/>
      <c r="D27" s="410"/>
      <c r="H27" s="410"/>
      <c r="I27" s="410"/>
      <c r="J27" s="410"/>
      <c r="K27" s="410"/>
      <c r="L27" s="410"/>
      <c r="M27" s="410"/>
      <c r="N27" s="410"/>
      <c r="O27" s="410"/>
      <c r="P27" s="410"/>
      <c r="Q27" s="410"/>
      <c r="R27" s="410"/>
      <c r="S27" s="410"/>
      <c r="T27" s="413"/>
      <c r="U27" s="413"/>
      <c r="V27" s="410"/>
      <c r="W27" s="410"/>
      <c r="X27" s="410"/>
      <c r="Y27" s="410"/>
      <c r="Z27" s="410"/>
      <c r="AB27" s="410"/>
      <c r="AC27" s="410"/>
      <c r="AD27" s="410"/>
      <c r="AE27" s="410"/>
      <c r="AF27" s="410"/>
      <c r="AG27" s="410"/>
      <c r="AH27" s="410"/>
      <c r="AI27" s="410"/>
      <c r="AJ27" s="410"/>
      <c r="AK27" s="410"/>
      <c r="AL27" s="410"/>
      <c r="AM27" s="410"/>
      <c r="AN27" s="410"/>
      <c r="AO27" s="410"/>
      <c r="AQ27" s="410"/>
      <c r="AR27" s="410"/>
      <c r="AS27" s="410"/>
      <c r="AT27" s="410"/>
      <c r="AU27" s="410"/>
      <c r="AV27" s="410"/>
      <c r="AW27" s="410"/>
      <c r="AX27" s="410"/>
      <c r="AY27" s="410"/>
      <c r="AZ27" s="410"/>
      <c r="BA27" s="410"/>
      <c r="BB27" s="410"/>
      <c r="BC27" s="410"/>
      <c r="BD27" s="410"/>
      <c r="BE27" s="410"/>
      <c r="BF27" s="410"/>
      <c r="BG27" s="410"/>
      <c r="BH27" s="410"/>
      <c r="BI27" s="410"/>
      <c r="BK27" s="410"/>
      <c r="BL27" s="410"/>
      <c r="BM27" s="410"/>
      <c r="BN27" s="410"/>
      <c r="BO27" s="410"/>
      <c r="BP27" s="410"/>
      <c r="BQ27" s="410"/>
      <c r="BR27" s="410"/>
      <c r="BS27" s="410"/>
      <c r="BT27" s="410"/>
      <c r="BU27" s="410"/>
      <c r="BV27" s="410"/>
      <c r="BW27" s="410"/>
      <c r="BX27" s="410"/>
      <c r="BY27" s="410"/>
      <c r="BZ27" s="410"/>
      <c r="CA27" s="410"/>
      <c r="CB27" s="410"/>
      <c r="CC27" s="410"/>
      <c r="CG27" s="410"/>
      <c r="CH27" s="410"/>
      <c r="CI27" s="412"/>
      <c r="EK27" s="452" t="str">
        <f>IF(EL27="","",MAX($EK$2:EK26)+1)</f>
        <v/>
      </c>
      <c r="EL27" s="594"/>
      <c r="EM27" s="71"/>
      <c r="EN27" s="72"/>
    </row>
    <row r="28" spans="1:144" s="62" customFormat="1" ht="15" customHeight="1">
      <c r="A28" s="410"/>
      <c r="B28" s="411"/>
      <c r="C28" s="410"/>
      <c r="D28" s="410"/>
      <c r="H28" s="410"/>
      <c r="I28" s="410"/>
      <c r="J28" s="410"/>
      <c r="K28" s="410"/>
      <c r="L28" s="410"/>
      <c r="M28" s="410"/>
      <c r="N28" s="410"/>
      <c r="O28" s="410"/>
      <c r="P28" s="410"/>
      <c r="Q28" s="410"/>
      <c r="R28" s="410"/>
      <c r="S28" s="410"/>
      <c r="T28" s="413"/>
      <c r="U28" s="413"/>
      <c r="V28" s="410"/>
      <c r="W28" s="410"/>
      <c r="X28" s="410"/>
      <c r="Y28" s="410"/>
      <c r="Z28" s="410"/>
      <c r="AB28" s="410"/>
      <c r="AC28" s="410"/>
      <c r="AD28" s="410"/>
      <c r="AE28" s="410"/>
      <c r="AF28" s="410"/>
      <c r="AG28" s="410"/>
      <c r="AH28" s="410"/>
      <c r="AI28" s="410"/>
      <c r="AJ28" s="410"/>
      <c r="AK28" s="410"/>
      <c r="AL28" s="410"/>
      <c r="AM28" s="410"/>
      <c r="AN28" s="410"/>
      <c r="AO28" s="410"/>
      <c r="AQ28" s="410"/>
      <c r="AR28" s="410"/>
      <c r="AS28" s="410"/>
      <c r="AT28" s="410"/>
      <c r="AU28" s="410"/>
      <c r="AV28" s="410"/>
      <c r="AW28" s="410"/>
      <c r="AX28" s="410"/>
      <c r="AY28" s="410"/>
      <c r="AZ28" s="410"/>
      <c r="BA28" s="410"/>
      <c r="BB28" s="410"/>
      <c r="BC28" s="410"/>
      <c r="BD28" s="410"/>
      <c r="BE28" s="410"/>
      <c r="BF28" s="410"/>
      <c r="BG28" s="410"/>
      <c r="BH28" s="410"/>
      <c r="BI28" s="410"/>
      <c r="BK28" s="410"/>
      <c r="BL28" s="410"/>
      <c r="BM28" s="410"/>
      <c r="BN28" s="410"/>
      <c r="BO28" s="410"/>
      <c r="BP28" s="410"/>
      <c r="BQ28" s="410"/>
      <c r="BR28" s="410"/>
      <c r="BS28" s="410"/>
      <c r="BT28" s="410"/>
      <c r="BU28" s="410"/>
      <c r="BV28" s="410"/>
      <c r="BW28" s="410"/>
      <c r="BX28" s="410"/>
      <c r="BY28" s="410"/>
      <c r="BZ28" s="410"/>
      <c r="CA28" s="410"/>
      <c r="CB28" s="410"/>
      <c r="CC28" s="410"/>
      <c r="CG28" s="410"/>
      <c r="CH28" s="410"/>
      <c r="CI28" s="412"/>
      <c r="EK28" s="452" t="str">
        <f>IF(EL28="","",MAX($EK$2:EK27)+1)</f>
        <v/>
      </c>
      <c r="EL28" s="594"/>
      <c r="EM28" s="71"/>
      <c r="EN28" s="72"/>
    </row>
    <row r="29" spans="1:144" s="62" customFormat="1" ht="15" customHeight="1">
      <c r="A29" s="410"/>
      <c r="B29" s="411"/>
      <c r="C29" s="410"/>
      <c r="D29" s="410"/>
      <c r="F29" s="1137" t="s">
        <v>2078</v>
      </c>
      <c r="G29" s="1137"/>
      <c r="H29" s="1053"/>
      <c r="I29" s="1053" t="s">
        <v>2077</v>
      </c>
      <c r="J29" s="1053"/>
      <c r="K29" s="1053"/>
      <c r="L29" s="1053"/>
      <c r="M29" s="1053"/>
      <c r="N29" s="1053"/>
      <c r="O29" s="1053"/>
      <c r="P29" s="1053"/>
      <c r="Q29" s="1053"/>
      <c r="R29" s="1053"/>
      <c r="S29" s="1138" t="s">
        <v>2234</v>
      </c>
      <c r="T29" s="1139"/>
      <c r="U29" s="1139"/>
      <c r="V29" s="1053"/>
      <c r="W29" s="1053"/>
      <c r="X29" s="1053"/>
      <c r="Y29" s="1053"/>
      <c r="Z29" s="1140" t="s">
        <v>2079</v>
      </c>
      <c r="AA29" s="1137"/>
      <c r="AB29" s="1053"/>
      <c r="AC29" s="1053"/>
      <c r="AD29" s="410"/>
      <c r="AE29" s="410"/>
      <c r="AF29" s="410"/>
      <c r="AG29" s="410"/>
      <c r="AH29" s="410"/>
      <c r="AI29" s="410"/>
      <c r="AJ29" s="410"/>
      <c r="AK29" s="410"/>
      <c r="AL29" s="410"/>
      <c r="AM29" s="410"/>
      <c r="AN29" s="410"/>
      <c r="AO29" s="410"/>
      <c r="AQ29" s="410"/>
      <c r="AR29" s="410"/>
      <c r="AS29" s="410"/>
      <c r="AT29" s="410"/>
      <c r="AU29" s="410"/>
      <c r="AV29" s="410"/>
      <c r="AW29" s="410"/>
      <c r="AX29" s="410"/>
      <c r="AY29" s="410"/>
      <c r="AZ29" s="410"/>
      <c r="BA29" s="410"/>
      <c r="BB29" s="410"/>
      <c r="BC29" s="410"/>
      <c r="BD29" s="410"/>
      <c r="BE29" s="410"/>
      <c r="BF29" s="410"/>
      <c r="BG29" s="410"/>
      <c r="BH29" s="410"/>
      <c r="BI29" s="410"/>
      <c r="BK29" s="410"/>
      <c r="BL29" s="410"/>
      <c r="BM29" s="410"/>
      <c r="BN29" s="410"/>
      <c r="BO29" s="410"/>
      <c r="BP29" s="410"/>
      <c r="BQ29" s="410"/>
      <c r="BR29" s="410"/>
      <c r="BS29" s="410"/>
      <c r="BT29" s="410"/>
      <c r="BU29" s="410"/>
      <c r="BV29" s="410"/>
      <c r="BW29" s="410"/>
      <c r="BX29" s="410"/>
      <c r="BY29" s="410"/>
      <c r="BZ29" s="410"/>
      <c r="CA29" s="410"/>
      <c r="CB29" s="410"/>
      <c r="CC29" s="410"/>
      <c r="CG29" s="410"/>
      <c r="CH29" s="410"/>
      <c r="CI29" s="412"/>
      <c r="EK29" s="452" t="str">
        <f>IF(EL29="","",MAX($EK$2:EK28)+1)</f>
        <v/>
      </c>
      <c r="EL29" s="594"/>
      <c r="EM29" s="71"/>
      <c r="EN29" s="72"/>
    </row>
    <row r="30" spans="1:144" s="62" customFormat="1" ht="15" customHeight="1">
      <c r="A30" s="410"/>
      <c r="B30" s="411"/>
      <c r="C30" s="410"/>
      <c r="D30" s="410"/>
      <c r="H30" s="410"/>
      <c r="I30" s="410"/>
      <c r="J30" s="410"/>
      <c r="K30" s="410"/>
      <c r="L30" s="410"/>
      <c r="M30" s="410"/>
      <c r="N30" s="410"/>
      <c r="O30" s="410"/>
      <c r="P30" s="410"/>
      <c r="Q30" s="410"/>
      <c r="R30" s="410"/>
      <c r="S30" s="410"/>
      <c r="T30" s="413"/>
      <c r="U30" s="413"/>
      <c r="V30" s="410"/>
      <c r="W30" s="410"/>
      <c r="X30" s="410"/>
      <c r="Y30" s="410"/>
      <c r="Z30" s="410"/>
      <c r="AB30" s="410"/>
      <c r="AC30" s="410"/>
      <c r="AD30" s="410"/>
      <c r="AE30" s="410"/>
      <c r="AF30" s="410"/>
      <c r="AG30" s="410"/>
      <c r="AH30" s="410"/>
      <c r="AI30" s="410"/>
      <c r="AJ30" s="410"/>
      <c r="AK30" s="410"/>
      <c r="AL30" s="410"/>
      <c r="AM30" s="410"/>
      <c r="AN30" s="410"/>
      <c r="AO30" s="410"/>
      <c r="AQ30" s="410"/>
      <c r="AR30" s="410"/>
      <c r="AS30" s="410"/>
      <c r="AT30" s="410"/>
      <c r="AU30" s="410"/>
      <c r="AV30" s="410"/>
      <c r="AW30" s="410"/>
      <c r="AX30" s="410"/>
      <c r="AY30" s="410"/>
      <c r="AZ30" s="410"/>
      <c r="BA30" s="410"/>
      <c r="BB30" s="410"/>
      <c r="BC30" s="410"/>
      <c r="BD30" s="410"/>
      <c r="BE30" s="410"/>
      <c r="BF30" s="410"/>
      <c r="BG30" s="410"/>
      <c r="BH30" s="410"/>
      <c r="BI30" s="410"/>
      <c r="BK30" s="410"/>
      <c r="BL30" s="410"/>
      <c r="BM30" s="410"/>
      <c r="BN30" s="410"/>
      <c r="BO30" s="410"/>
      <c r="BP30" s="410"/>
      <c r="BQ30" s="410"/>
      <c r="BR30" s="410"/>
      <c r="BS30" s="410"/>
      <c r="BT30" s="410"/>
      <c r="BU30" s="410"/>
      <c r="BV30" s="410"/>
      <c r="BW30" s="410"/>
      <c r="BX30" s="410"/>
      <c r="BY30" s="410"/>
      <c r="BZ30" s="410"/>
      <c r="CA30" s="410"/>
      <c r="CB30" s="410"/>
      <c r="CC30" s="410"/>
      <c r="CG30" s="410"/>
      <c r="CH30" s="410"/>
      <c r="CI30" s="412"/>
      <c r="EK30" s="452" t="str">
        <f>IF(EL30="","",MAX($EK$2:EK29)+1)</f>
        <v/>
      </c>
      <c r="EL30" s="594"/>
      <c r="EM30" s="71"/>
      <c r="EN30" s="72"/>
    </row>
    <row r="31" spans="1:144" s="62" customFormat="1" ht="15" customHeight="1">
      <c r="A31" s="410"/>
      <c r="B31" s="411"/>
      <c r="C31" s="410"/>
      <c r="D31" s="410"/>
      <c r="F31" s="62" t="s">
        <v>567</v>
      </c>
      <c r="H31" s="410"/>
      <c r="I31" s="410"/>
      <c r="J31" s="410"/>
      <c r="K31" s="410"/>
      <c r="L31" s="410"/>
      <c r="M31" s="410"/>
      <c r="N31" s="410"/>
      <c r="O31" s="410"/>
      <c r="P31" s="410"/>
      <c r="Q31" s="410"/>
      <c r="R31" s="410"/>
      <c r="S31" s="410"/>
      <c r="T31" s="413"/>
      <c r="U31" s="413"/>
      <c r="V31" s="410"/>
      <c r="W31" s="410"/>
      <c r="X31" s="410"/>
      <c r="Y31" s="410"/>
      <c r="Z31" s="410"/>
      <c r="AB31" s="410"/>
      <c r="AC31" s="410"/>
      <c r="AD31" s="410"/>
      <c r="AE31" s="410"/>
      <c r="AF31" s="410"/>
      <c r="AG31" s="410"/>
      <c r="AH31" s="410"/>
      <c r="AI31" s="410"/>
      <c r="AJ31" s="410"/>
      <c r="AK31" s="410"/>
      <c r="AL31" s="410"/>
      <c r="AM31" s="410"/>
      <c r="AN31" s="410"/>
      <c r="AO31" s="410"/>
      <c r="AQ31" s="410"/>
      <c r="AR31" s="410"/>
      <c r="AS31" s="410"/>
      <c r="AT31" s="410"/>
      <c r="AU31" s="410"/>
      <c r="AV31" s="410"/>
      <c r="AW31" s="410"/>
      <c r="AX31" s="410"/>
      <c r="AY31" s="410"/>
      <c r="AZ31" s="410"/>
      <c r="BA31" s="410"/>
      <c r="BB31" s="410"/>
      <c r="BC31" s="410"/>
      <c r="BD31" s="410"/>
      <c r="BE31" s="410"/>
      <c r="BF31" s="410"/>
      <c r="BG31" s="410"/>
      <c r="BH31" s="410"/>
      <c r="BI31" s="410"/>
      <c r="BK31" s="410"/>
      <c r="BL31" s="410"/>
      <c r="BM31" s="410"/>
      <c r="BN31" s="410"/>
      <c r="BO31" s="410"/>
      <c r="BP31" s="410"/>
      <c r="BQ31" s="410"/>
      <c r="BR31" s="410"/>
      <c r="BS31" s="410"/>
      <c r="BT31" s="410"/>
      <c r="BU31" s="410"/>
      <c r="BV31" s="410"/>
      <c r="BW31" s="410"/>
      <c r="BX31" s="410"/>
      <c r="BY31" s="410"/>
      <c r="BZ31" s="410"/>
      <c r="CA31" s="410"/>
      <c r="CB31" s="410"/>
      <c r="CC31" s="410"/>
      <c r="CG31" s="410"/>
      <c r="CH31" s="410"/>
      <c r="CI31" s="412"/>
      <c r="EK31" s="452">
        <f>IF(EL31="","",MAX($EK$2:EK30)+1)</f>
        <v>2</v>
      </c>
      <c r="EL31" s="594" t="s">
        <v>927</v>
      </c>
      <c r="EM31" s="71"/>
      <c r="EN31" s="72"/>
    </row>
    <row r="32" spans="1:144" s="62" customFormat="1" ht="15" customHeight="1">
      <c r="A32" s="410"/>
      <c r="B32" s="411"/>
      <c r="C32" s="410"/>
      <c r="D32" s="410"/>
      <c r="H32" s="410"/>
      <c r="I32" s="410"/>
      <c r="J32" s="410"/>
      <c r="K32" s="410"/>
      <c r="L32" s="410"/>
      <c r="M32" s="410"/>
      <c r="N32" s="410"/>
      <c r="O32" s="410"/>
      <c r="P32" s="410"/>
      <c r="Q32" s="410"/>
      <c r="R32" s="410"/>
      <c r="S32" s="410"/>
      <c r="T32" s="413"/>
      <c r="U32" s="413"/>
      <c r="V32" s="410"/>
      <c r="W32" s="410"/>
      <c r="X32" s="410"/>
      <c r="Y32" s="410"/>
      <c r="Z32" s="410"/>
      <c r="AB32" s="410"/>
      <c r="AC32" s="410"/>
      <c r="AD32" s="410"/>
      <c r="AE32" s="410"/>
      <c r="AF32" s="410"/>
      <c r="AG32" s="410"/>
      <c r="AH32" s="410"/>
      <c r="AI32" s="410"/>
      <c r="AJ32" s="410"/>
      <c r="AK32" s="410"/>
      <c r="AL32" s="410"/>
      <c r="AM32" s="410"/>
      <c r="AN32" s="410"/>
      <c r="AO32" s="410"/>
      <c r="AQ32" s="410"/>
      <c r="AR32" s="410"/>
      <c r="AS32" s="410"/>
      <c r="AT32" s="410"/>
      <c r="AU32" s="410"/>
      <c r="AV32" s="410"/>
      <c r="AW32" s="410"/>
      <c r="AX32" s="410"/>
      <c r="AY32" s="410"/>
      <c r="AZ32" s="410"/>
      <c r="BA32" s="410"/>
      <c r="BB32" s="410"/>
      <c r="BC32" s="410"/>
      <c r="BD32" s="410"/>
      <c r="BE32" s="410"/>
      <c r="BF32" s="410"/>
      <c r="BG32" s="410"/>
      <c r="BH32" s="410"/>
      <c r="BI32" s="410"/>
      <c r="BK32" s="410"/>
      <c r="BL32" s="410"/>
      <c r="BM32" s="410"/>
      <c r="BN32" s="410"/>
      <c r="BO32" s="410"/>
      <c r="BP32" s="410"/>
      <c r="BQ32" s="410"/>
      <c r="BR32" s="410"/>
      <c r="BS32" s="410"/>
      <c r="BT32" s="410"/>
      <c r="BU32" s="410"/>
      <c r="BV32" s="410"/>
      <c r="BW32" s="410"/>
      <c r="BX32" s="410"/>
      <c r="BY32" s="410"/>
      <c r="BZ32" s="410"/>
      <c r="CA32" s="410"/>
      <c r="CB32" s="410"/>
      <c r="CC32" s="410"/>
      <c r="CG32" s="410"/>
      <c r="CH32" s="410"/>
      <c r="CI32" s="412"/>
      <c r="EK32" s="452" t="str">
        <f>IF(EL32="","",MAX($EK$2:EK31)+1)</f>
        <v/>
      </c>
      <c r="EL32" s="594"/>
      <c r="EM32" s="71"/>
      <c r="EN32" s="72"/>
    </row>
    <row r="33" spans="1:144" s="62" customFormat="1" ht="15" customHeight="1">
      <c r="A33" s="410"/>
      <c r="B33" s="411"/>
      <c r="AT33" s="410"/>
      <c r="AU33" s="410"/>
      <c r="AV33" s="410"/>
      <c r="AW33" s="410"/>
      <c r="AX33" s="410"/>
      <c r="AY33" s="410"/>
      <c r="AZ33" s="410"/>
      <c r="BA33" s="410"/>
      <c r="BB33" s="410"/>
      <c r="BC33" s="410"/>
      <c r="BD33" s="410"/>
      <c r="BE33" s="410"/>
      <c r="BF33" s="410"/>
      <c r="BG33" s="410"/>
      <c r="BH33" s="410"/>
      <c r="BI33" s="410"/>
      <c r="BK33" s="410"/>
      <c r="BL33" s="410"/>
      <c r="BM33" s="410"/>
      <c r="BN33" s="410"/>
      <c r="BO33" s="410"/>
      <c r="BP33" s="410"/>
      <c r="BQ33" s="410"/>
      <c r="BR33" s="410"/>
      <c r="BS33" s="410"/>
      <c r="BT33" s="410"/>
      <c r="BU33" s="410"/>
      <c r="BV33" s="410"/>
      <c r="BW33" s="410"/>
      <c r="BX33" s="410"/>
      <c r="BY33" s="410"/>
      <c r="BZ33" s="410"/>
      <c r="CA33" s="410"/>
      <c r="CB33" s="410"/>
      <c r="CC33" s="410"/>
      <c r="CG33" s="410"/>
      <c r="CH33" s="410"/>
      <c r="CI33" s="412"/>
      <c r="EK33" s="452" t="str">
        <f>IF(EL33="","",MAX($EK$2:EK32)+1)</f>
        <v/>
      </c>
      <c r="EL33" s="594"/>
      <c r="EM33" s="71"/>
      <c r="EN33" s="72"/>
    </row>
    <row r="34" spans="1:144" s="62" customFormat="1" ht="15" customHeight="1">
      <c r="A34" s="410"/>
      <c r="B34" s="411"/>
      <c r="C34" s="410"/>
      <c r="D34" s="410"/>
      <c r="E34" s="410"/>
      <c r="G34" s="410"/>
      <c r="H34" s="410"/>
      <c r="I34" s="410"/>
      <c r="J34" s="410"/>
      <c r="K34" s="410"/>
      <c r="L34" s="410"/>
      <c r="M34" s="410"/>
      <c r="N34" s="410"/>
      <c r="O34" s="410"/>
      <c r="P34" s="410"/>
      <c r="Q34" s="410"/>
      <c r="R34" s="410"/>
      <c r="S34" s="410"/>
      <c r="T34" s="410"/>
      <c r="U34" s="410"/>
      <c r="V34" s="410"/>
      <c r="W34" s="410"/>
      <c r="X34" s="410"/>
      <c r="Y34" s="410"/>
      <c r="Z34" s="410"/>
      <c r="AA34" s="410"/>
      <c r="AB34" s="410"/>
      <c r="AC34" s="410"/>
      <c r="AD34" s="410"/>
      <c r="AE34" s="410"/>
      <c r="AF34" s="410"/>
      <c r="AG34" s="410"/>
      <c r="AH34" s="410"/>
      <c r="AI34" s="410"/>
      <c r="AJ34" s="410"/>
      <c r="AK34" s="410"/>
      <c r="AL34" s="410"/>
      <c r="AM34" s="410"/>
      <c r="AN34" s="410"/>
      <c r="AO34" s="410"/>
      <c r="AQ34" s="410"/>
      <c r="AR34" s="410"/>
      <c r="AS34" s="410"/>
      <c r="AT34" s="410"/>
      <c r="AU34" s="410"/>
      <c r="AV34" s="410"/>
      <c r="AW34" s="410"/>
      <c r="AX34" s="410"/>
      <c r="AY34" s="410"/>
      <c r="AZ34" s="410"/>
      <c r="BA34" s="410"/>
      <c r="BB34" s="410"/>
      <c r="BC34" s="410"/>
      <c r="BD34" s="410"/>
      <c r="BE34" s="410"/>
      <c r="BF34" s="410"/>
      <c r="BG34" s="410"/>
      <c r="BH34" s="410"/>
      <c r="BI34" s="410"/>
      <c r="BK34" s="410"/>
      <c r="BL34" s="410"/>
      <c r="BM34" s="410"/>
      <c r="BN34" s="410"/>
      <c r="BO34" s="410"/>
      <c r="BP34" s="410"/>
      <c r="BQ34" s="410"/>
      <c r="BR34" s="410"/>
      <c r="BS34" s="410"/>
      <c r="BT34" s="410"/>
      <c r="BU34" s="410"/>
      <c r="BV34" s="410"/>
      <c r="BW34" s="410"/>
      <c r="BX34" s="410"/>
      <c r="BY34" s="410"/>
      <c r="BZ34" s="410"/>
      <c r="CA34" s="410"/>
      <c r="CB34" s="410"/>
      <c r="CC34" s="410"/>
      <c r="CD34" s="410"/>
      <c r="CE34" s="410"/>
      <c r="CF34" s="410"/>
      <c r="CG34" s="410"/>
      <c r="CH34" s="410"/>
      <c r="CI34" s="412"/>
      <c r="EK34" s="452" t="str">
        <f>IF(EL34="","",MAX($EK$2:EK33)+1)</f>
        <v/>
      </c>
      <c r="EL34" s="594"/>
      <c r="EM34" s="71"/>
      <c r="EN34" s="72"/>
    </row>
    <row r="35" spans="1:144" s="62" customFormat="1" ht="15" customHeight="1">
      <c r="A35" s="410"/>
      <c r="B35" s="411"/>
      <c r="C35" s="410"/>
      <c r="D35" s="410"/>
      <c r="E35" s="410"/>
      <c r="G35" s="410"/>
      <c r="H35" s="410"/>
      <c r="I35" s="410"/>
      <c r="J35" s="410"/>
      <c r="K35" s="410"/>
      <c r="L35" s="410"/>
      <c r="M35" s="410"/>
      <c r="N35" s="410"/>
      <c r="O35" s="410"/>
      <c r="P35" s="410"/>
      <c r="Q35" s="410"/>
      <c r="R35" s="410"/>
      <c r="S35" s="410"/>
      <c r="T35" s="410"/>
      <c r="U35" s="410"/>
      <c r="V35" s="410"/>
      <c r="W35" s="410"/>
      <c r="X35" s="410"/>
      <c r="Y35" s="410"/>
      <c r="Z35" s="410"/>
      <c r="AA35" s="410"/>
      <c r="AB35" s="410"/>
      <c r="AC35" s="410"/>
      <c r="AD35" s="410"/>
      <c r="AE35" s="410"/>
      <c r="AF35" s="410"/>
      <c r="AG35" s="410"/>
      <c r="AH35" s="410"/>
      <c r="AI35" s="410"/>
      <c r="AJ35" s="410"/>
      <c r="AK35" s="410"/>
      <c r="AL35" s="410"/>
      <c r="AM35" s="410"/>
      <c r="AN35" s="410"/>
      <c r="AS35" s="410"/>
      <c r="AT35" s="410"/>
      <c r="AU35" s="410"/>
      <c r="AV35" s="410"/>
      <c r="AW35" s="410"/>
      <c r="AX35" s="410"/>
      <c r="AY35" s="410"/>
      <c r="AZ35" s="410"/>
      <c r="BA35" s="410"/>
      <c r="BB35" s="410"/>
      <c r="BC35" s="410"/>
      <c r="BD35" s="410"/>
      <c r="BE35" s="410"/>
      <c r="BF35" s="410"/>
      <c r="BG35" s="410"/>
      <c r="BH35" s="410"/>
      <c r="BI35" s="410"/>
      <c r="BJ35" s="410"/>
      <c r="BK35" s="410"/>
      <c r="BL35" s="410"/>
      <c r="BM35" s="410"/>
      <c r="BN35" s="410"/>
      <c r="BO35" s="410"/>
      <c r="BP35" s="410"/>
      <c r="BQ35" s="410"/>
      <c r="BR35" s="410"/>
      <c r="BS35" s="410"/>
      <c r="BT35" s="410"/>
      <c r="BU35" s="410"/>
      <c r="BV35" s="410"/>
      <c r="BW35" s="410"/>
      <c r="BX35" s="410"/>
      <c r="BY35" s="410"/>
      <c r="BZ35" s="410"/>
      <c r="CA35" s="410"/>
      <c r="CB35" s="410"/>
      <c r="CC35" s="410"/>
      <c r="CD35" s="410"/>
      <c r="CE35" s="410"/>
      <c r="CF35" s="410"/>
      <c r="CG35" s="410"/>
      <c r="CH35" s="410"/>
      <c r="CI35" s="412"/>
      <c r="EK35" s="452" t="str">
        <f>IF(EL35="","",MAX($EK$2:EK34)+1)</f>
        <v/>
      </c>
      <c r="EL35" s="594"/>
      <c r="EM35" s="71"/>
      <c r="EN35" s="72"/>
    </row>
    <row r="36" spans="1:144" s="62" customFormat="1" ht="15" customHeight="1">
      <c r="A36" s="410"/>
      <c r="B36" s="411"/>
      <c r="C36" s="410"/>
      <c r="D36" s="410"/>
      <c r="H36" s="408"/>
      <c r="J36" s="410"/>
      <c r="K36" s="410"/>
      <c r="L36" s="410"/>
      <c r="M36" s="410"/>
      <c r="N36" s="410"/>
      <c r="O36" s="410"/>
      <c r="P36" s="410"/>
      <c r="Q36" s="410"/>
      <c r="R36" s="410"/>
      <c r="S36" s="410"/>
      <c r="T36" s="410"/>
      <c r="U36" s="410"/>
      <c r="V36" s="410"/>
      <c r="W36" s="410"/>
      <c r="X36" s="410"/>
      <c r="Y36" s="410"/>
      <c r="Z36" s="410"/>
      <c r="AA36" s="410"/>
      <c r="AB36" s="408"/>
      <c r="AC36" s="410"/>
      <c r="AD36" s="410"/>
      <c r="AE36" s="410"/>
      <c r="AF36" s="410"/>
      <c r="AG36" s="410"/>
      <c r="AH36" s="410"/>
      <c r="AI36" s="410"/>
      <c r="AJ36" s="410"/>
      <c r="AK36" s="410"/>
      <c r="AL36" s="410"/>
      <c r="AM36" s="410"/>
      <c r="AN36" s="410"/>
      <c r="AO36" s="410"/>
      <c r="AP36" s="410"/>
      <c r="AQ36" s="410"/>
      <c r="AR36" s="410"/>
      <c r="AS36" s="410"/>
      <c r="AT36" s="410"/>
      <c r="AU36" s="410"/>
      <c r="AV36" s="408"/>
      <c r="AW36" s="410"/>
      <c r="AX36" s="410"/>
      <c r="AY36" s="410"/>
      <c r="AZ36" s="410"/>
      <c r="BA36" s="410"/>
      <c r="BB36" s="410"/>
      <c r="BC36" s="410"/>
      <c r="BD36" s="410"/>
      <c r="BE36" s="410"/>
      <c r="BF36" s="410"/>
      <c r="BG36" s="410"/>
      <c r="BH36" s="410"/>
      <c r="BI36" s="410"/>
      <c r="BJ36" s="410"/>
      <c r="BL36" s="410"/>
      <c r="BM36" s="410"/>
      <c r="BN36" s="410"/>
      <c r="BO36" s="410"/>
      <c r="BP36" s="408"/>
      <c r="BQ36" s="410"/>
      <c r="BR36" s="410"/>
      <c r="BS36" s="410"/>
      <c r="BT36" s="410"/>
      <c r="BU36" s="410"/>
      <c r="BV36" s="410"/>
      <c r="BW36" s="410"/>
      <c r="BX36" s="410"/>
      <c r="BY36" s="410"/>
      <c r="BZ36" s="410"/>
      <c r="CA36" s="410"/>
      <c r="CB36" s="410"/>
      <c r="CC36" s="410"/>
      <c r="CD36" s="410"/>
      <c r="CH36" s="410"/>
      <c r="CI36" s="412"/>
      <c r="EK36" s="452" t="str">
        <f>IF(EL36="","",MAX($EK$2:EK35)+1)</f>
        <v/>
      </c>
      <c r="EL36" s="594"/>
      <c r="EM36" s="71"/>
      <c r="EN36" s="72"/>
    </row>
    <row r="37" spans="1:144" s="62" customFormat="1" ht="15" customHeight="1">
      <c r="A37" s="410"/>
      <c r="B37" s="411"/>
      <c r="C37" s="410"/>
      <c r="D37" s="410"/>
      <c r="H37" s="408"/>
      <c r="J37" s="410"/>
      <c r="K37" s="410"/>
      <c r="L37" s="410"/>
      <c r="M37" s="410"/>
      <c r="N37" s="410"/>
      <c r="O37" s="410"/>
      <c r="P37" s="410"/>
      <c r="Q37" s="410"/>
      <c r="R37" s="410"/>
      <c r="S37" s="410"/>
      <c r="T37" s="410"/>
      <c r="U37" s="410"/>
      <c r="V37" s="410"/>
      <c r="W37" s="410"/>
      <c r="X37" s="410"/>
      <c r="Y37" s="410"/>
      <c r="Z37" s="410"/>
      <c r="AA37" s="410"/>
      <c r="AB37" s="408"/>
      <c r="AC37" s="410"/>
      <c r="AD37" s="410"/>
      <c r="AE37" s="410"/>
      <c r="AF37" s="410"/>
      <c r="AG37" s="410"/>
      <c r="AH37" s="410"/>
      <c r="AI37" s="410"/>
      <c r="AJ37" s="410"/>
      <c r="AK37" s="410"/>
      <c r="AL37" s="410"/>
      <c r="AM37" s="410"/>
      <c r="AN37" s="410"/>
      <c r="AO37" s="410"/>
      <c r="AP37" s="410"/>
      <c r="AQ37" s="410"/>
      <c r="AR37" s="410"/>
      <c r="AS37" s="410"/>
      <c r="AT37" s="410"/>
      <c r="AU37" s="410"/>
      <c r="AV37" s="408"/>
      <c r="AW37" s="410"/>
      <c r="AX37" s="410"/>
      <c r="AY37" s="410"/>
      <c r="AZ37" s="410"/>
      <c r="BA37" s="410"/>
      <c r="BB37" s="410"/>
      <c r="BC37" s="410"/>
      <c r="BD37" s="410"/>
      <c r="BE37" s="410"/>
      <c r="BF37" s="410"/>
      <c r="BG37" s="410"/>
      <c r="BH37" s="410"/>
      <c r="BI37" s="410"/>
      <c r="BJ37" s="410"/>
      <c r="BL37" s="410"/>
      <c r="BM37" s="410"/>
      <c r="BN37" s="410"/>
      <c r="BO37" s="410"/>
      <c r="BP37" s="408"/>
      <c r="BQ37" s="410"/>
      <c r="BR37" s="410"/>
      <c r="BS37" s="410"/>
      <c r="BT37" s="410"/>
      <c r="BU37" s="410"/>
      <c r="BV37" s="410"/>
      <c r="BW37" s="410"/>
      <c r="BX37" s="410"/>
      <c r="BY37" s="410"/>
      <c r="BZ37" s="410"/>
      <c r="CA37" s="410"/>
      <c r="CB37" s="410"/>
      <c r="CC37" s="410"/>
      <c r="CD37" s="410"/>
      <c r="CH37" s="410"/>
      <c r="CI37" s="412"/>
      <c r="EK37" s="452" t="str">
        <f>IF(EL37="","",MAX($EK$2:EK36)+1)</f>
        <v/>
      </c>
      <c r="EL37" s="594"/>
      <c r="EM37" s="71"/>
      <c r="EN37" s="72"/>
    </row>
    <row r="38" spans="1:144" s="62" customFormat="1" ht="15" customHeight="1">
      <c r="A38" s="410"/>
      <c r="B38" s="411"/>
      <c r="C38" s="410"/>
      <c r="D38" s="410"/>
      <c r="H38" s="410"/>
      <c r="I38" s="410"/>
      <c r="J38" s="410"/>
      <c r="K38" s="410"/>
      <c r="L38" s="410"/>
      <c r="M38" s="410"/>
      <c r="N38" s="410"/>
      <c r="O38" s="410"/>
      <c r="P38" s="410"/>
      <c r="Q38" s="410"/>
      <c r="R38" s="410"/>
      <c r="S38" s="410"/>
      <c r="T38" s="410"/>
      <c r="U38" s="410"/>
      <c r="V38" s="410"/>
      <c r="W38" s="410"/>
      <c r="X38" s="410"/>
      <c r="Y38" s="410"/>
      <c r="Z38" s="410"/>
      <c r="AB38" s="410"/>
      <c r="AC38" s="410"/>
      <c r="AD38" s="410"/>
      <c r="AE38" s="410"/>
      <c r="AF38" s="410"/>
      <c r="AG38" s="410"/>
      <c r="AH38" s="410"/>
      <c r="AI38" s="410"/>
      <c r="AJ38" s="410"/>
      <c r="AK38" s="410"/>
      <c r="AL38" s="410"/>
      <c r="AM38" s="410"/>
      <c r="AN38" s="410"/>
      <c r="AO38" s="410"/>
      <c r="AP38" s="410"/>
      <c r="AQ38" s="410"/>
      <c r="AR38" s="410"/>
      <c r="AS38" s="410"/>
      <c r="AT38" s="410"/>
      <c r="AU38" s="410"/>
      <c r="AV38" s="410"/>
      <c r="AW38" s="410"/>
      <c r="AX38" s="410"/>
      <c r="AY38" s="410"/>
      <c r="AZ38" s="410"/>
      <c r="BA38" s="410"/>
      <c r="BB38" s="410"/>
      <c r="BC38" s="410"/>
      <c r="BD38" s="410"/>
      <c r="BE38" s="410"/>
      <c r="BF38" s="410"/>
      <c r="BG38" s="410"/>
      <c r="BH38" s="410"/>
      <c r="BI38" s="410"/>
      <c r="BJ38" s="410"/>
      <c r="BL38" s="410"/>
      <c r="BM38" s="410"/>
      <c r="BN38" s="410"/>
      <c r="BO38" s="410"/>
      <c r="BP38" s="410"/>
      <c r="BQ38" s="410"/>
      <c r="BR38" s="410"/>
      <c r="BS38" s="410"/>
      <c r="BT38" s="410"/>
      <c r="BU38" s="410"/>
      <c r="BV38" s="410"/>
      <c r="BW38" s="410"/>
      <c r="BX38" s="410"/>
      <c r="BY38" s="410"/>
      <c r="BZ38" s="410"/>
      <c r="CA38" s="410"/>
      <c r="CB38" s="410"/>
      <c r="CC38" s="410"/>
      <c r="CD38" s="410"/>
      <c r="CH38" s="410"/>
      <c r="CI38" s="412"/>
      <c r="EK38" s="452" t="str">
        <f>IF(EL38="","",MAX($EK$2:EK37)+1)</f>
        <v/>
      </c>
      <c r="EL38" s="594"/>
      <c r="EM38" s="71"/>
      <c r="EN38" s="72"/>
    </row>
    <row r="39" spans="1:144" s="62" customFormat="1" ht="15" customHeight="1">
      <c r="A39" s="410"/>
      <c r="B39" s="411"/>
      <c r="C39" s="410"/>
      <c r="D39" s="410"/>
      <c r="H39" s="410"/>
      <c r="I39" s="410"/>
      <c r="J39" s="410"/>
      <c r="K39" s="410"/>
      <c r="L39" s="410"/>
      <c r="M39" s="410"/>
      <c r="N39" s="410"/>
      <c r="O39" s="410"/>
      <c r="P39" s="410"/>
      <c r="Q39" s="410"/>
      <c r="R39" s="410"/>
      <c r="S39" s="410"/>
      <c r="T39" s="410"/>
      <c r="U39" s="410"/>
      <c r="V39" s="410"/>
      <c r="W39" s="410"/>
      <c r="X39" s="410"/>
      <c r="Y39" s="410"/>
      <c r="Z39" s="410"/>
      <c r="AB39" s="410"/>
      <c r="AC39" s="410"/>
      <c r="AD39" s="410"/>
      <c r="AE39" s="410"/>
      <c r="AF39" s="410"/>
      <c r="AG39" s="410"/>
      <c r="AH39" s="410"/>
      <c r="AI39" s="410"/>
      <c r="AJ39" s="410"/>
      <c r="AK39" s="410"/>
      <c r="AL39" s="410"/>
      <c r="AM39" s="410"/>
      <c r="AN39" s="410"/>
      <c r="AO39" s="410"/>
      <c r="AP39" s="410"/>
      <c r="AQ39" s="410"/>
      <c r="AR39" s="410"/>
      <c r="AS39" s="410"/>
      <c r="AT39" s="410"/>
      <c r="AU39" s="410"/>
      <c r="AV39" s="410"/>
      <c r="AW39" s="410"/>
      <c r="AX39" s="410"/>
      <c r="AY39" s="410"/>
      <c r="AZ39" s="410"/>
      <c r="BA39" s="410"/>
      <c r="BB39" s="410"/>
      <c r="BC39" s="410"/>
      <c r="BD39" s="410"/>
      <c r="BE39" s="410"/>
      <c r="BF39" s="410"/>
      <c r="BG39" s="410"/>
      <c r="BH39" s="410"/>
      <c r="BI39" s="410"/>
      <c r="BJ39" s="410"/>
      <c r="BL39" s="410"/>
      <c r="BM39" s="410"/>
      <c r="BN39" s="410"/>
      <c r="BO39" s="410"/>
      <c r="BP39" s="410"/>
      <c r="BQ39" s="410"/>
      <c r="BR39" s="410"/>
      <c r="BS39" s="410"/>
      <c r="BT39" s="410"/>
      <c r="BU39" s="410"/>
      <c r="BV39" s="410"/>
      <c r="BW39" s="410"/>
      <c r="BX39" s="410"/>
      <c r="BY39" s="410"/>
      <c r="BZ39" s="410"/>
      <c r="CA39" s="410"/>
      <c r="CB39" s="410"/>
      <c r="CC39" s="410"/>
      <c r="CD39" s="410"/>
      <c r="CH39" s="410"/>
      <c r="CI39" s="412"/>
      <c r="EK39" s="452" t="str">
        <f>IF(EL39="","",MAX($EK$2:EK38)+1)</f>
        <v/>
      </c>
      <c r="EL39" s="594"/>
      <c r="EM39" s="71"/>
      <c r="EN39" s="72"/>
    </row>
    <row r="40" spans="1:144" s="62" customFormat="1" ht="15" customHeight="1">
      <c r="A40" s="410"/>
      <c r="B40" s="411"/>
      <c r="C40" s="410"/>
      <c r="D40" s="410"/>
      <c r="H40" s="410"/>
      <c r="I40" s="410"/>
      <c r="J40" s="410"/>
      <c r="K40" s="410"/>
      <c r="L40" s="410"/>
      <c r="M40" s="410"/>
      <c r="N40" s="410"/>
      <c r="O40" s="410"/>
      <c r="P40" s="410"/>
      <c r="Q40" s="410"/>
      <c r="R40" s="410"/>
      <c r="S40" s="410"/>
      <c r="T40" s="410"/>
      <c r="U40" s="410"/>
      <c r="V40" s="410"/>
      <c r="W40" s="410"/>
      <c r="X40" s="410"/>
      <c r="Y40" s="410"/>
      <c r="Z40" s="410"/>
      <c r="AB40" s="410"/>
      <c r="AC40" s="410"/>
      <c r="AD40" s="410"/>
      <c r="AE40" s="410"/>
      <c r="AF40" s="410"/>
      <c r="AG40" s="410"/>
      <c r="AH40" s="410"/>
      <c r="AI40" s="410"/>
      <c r="AJ40" s="410"/>
      <c r="AK40" s="410"/>
      <c r="AL40" s="410"/>
      <c r="AM40" s="410"/>
      <c r="AN40" s="410"/>
      <c r="AO40" s="410"/>
      <c r="AP40" s="410"/>
      <c r="AQ40" s="410"/>
      <c r="AR40" s="410"/>
      <c r="AS40" s="410"/>
      <c r="AT40" s="410"/>
      <c r="AU40" s="410"/>
      <c r="AV40" s="410"/>
      <c r="AW40" s="410"/>
      <c r="AX40" s="410"/>
      <c r="AY40" s="410"/>
      <c r="AZ40" s="410"/>
      <c r="BA40" s="410"/>
      <c r="BB40" s="410"/>
      <c r="BC40" s="410"/>
      <c r="BD40" s="410"/>
      <c r="BE40" s="410"/>
      <c r="BF40" s="410"/>
      <c r="BG40" s="410"/>
      <c r="BH40" s="410"/>
      <c r="BI40" s="410"/>
      <c r="BJ40" s="410"/>
      <c r="BL40" s="410"/>
      <c r="BM40" s="410"/>
      <c r="BN40" s="410"/>
      <c r="BO40" s="410"/>
      <c r="BP40" s="410"/>
      <c r="BQ40" s="410"/>
      <c r="BR40" s="410"/>
      <c r="BS40" s="410"/>
      <c r="BT40" s="410"/>
      <c r="BU40" s="410"/>
      <c r="BV40" s="410"/>
      <c r="BW40" s="410"/>
      <c r="BX40" s="410"/>
      <c r="BY40" s="410"/>
      <c r="BZ40" s="410"/>
      <c r="CA40" s="410"/>
      <c r="CB40" s="410"/>
      <c r="CC40" s="410"/>
      <c r="CD40" s="410"/>
      <c r="CH40" s="410"/>
      <c r="CI40" s="412"/>
      <c r="EK40" s="452" t="str">
        <f>IF(EL40="","",MAX($EK$2:EK39)+1)</f>
        <v/>
      </c>
      <c r="EL40" s="594"/>
      <c r="EM40" s="71"/>
      <c r="EN40" s="72"/>
    </row>
    <row r="41" spans="1:144" s="62" customFormat="1" ht="15" customHeight="1">
      <c r="A41" s="410"/>
      <c r="B41" s="411"/>
      <c r="C41" s="410"/>
      <c r="D41" s="410"/>
      <c r="H41" s="410"/>
      <c r="I41" s="410"/>
      <c r="J41" s="410"/>
      <c r="K41" s="410"/>
      <c r="L41" s="410"/>
      <c r="M41" s="410"/>
      <c r="N41" s="410"/>
      <c r="O41" s="410"/>
      <c r="P41" s="410"/>
      <c r="Q41" s="410"/>
      <c r="R41" s="410"/>
      <c r="S41" s="410"/>
      <c r="T41" s="410"/>
      <c r="U41" s="410"/>
      <c r="V41" s="410"/>
      <c r="W41" s="410"/>
      <c r="X41" s="410"/>
      <c r="Y41" s="410"/>
      <c r="Z41" s="410"/>
      <c r="AB41" s="410"/>
      <c r="AC41" s="410"/>
      <c r="AD41" s="410"/>
      <c r="AE41" s="410"/>
      <c r="AF41" s="410"/>
      <c r="AG41" s="410"/>
      <c r="AH41" s="410"/>
      <c r="AI41" s="410"/>
      <c r="AJ41" s="410"/>
      <c r="AK41" s="410"/>
      <c r="AL41" s="410"/>
      <c r="AM41" s="410"/>
      <c r="AN41" s="410"/>
      <c r="AO41" s="410"/>
      <c r="AP41" s="410"/>
      <c r="AQ41" s="410"/>
      <c r="AR41" s="410"/>
      <c r="AS41" s="410"/>
      <c r="AT41" s="410"/>
      <c r="AU41" s="410"/>
      <c r="AV41" s="410"/>
      <c r="AW41" s="410"/>
      <c r="AX41" s="410"/>
      <c r="AY41" s="410"/>
      <c r="AZ41" s="410"/>
      <c r="BA41" s="410"/>
      <c r="BB41" s="410"/>
      <c r="BC41" s="410"/>
      <c r="BD41" s="410"/>
      <c r="BE41" s="410"/>
      <c r="BF41" s="410"/>
      <c r="BG41" s="410"/>
      <c r="BH41" s="410"/>
      <c r="BI41" s="410"/>
      <c r="BJ41" s="410"/>
      <c r="BL41" s="410"/>
      <c r="BM41" s="410"/>
      <c r="BN41" s="410"/>
      <c r="BO41" s="410"/>
      <c r="BP41" s="410"/>
      <c r="BQ41" s="410"/>
      <c r="BR41" s="410"/>
      <c r="BS41" s="410"/>
      <c r="BT41" s="410"/>
      <c r="BU41" s="410"/>
      <c r="BV41" s="410"/>
      <c r="BW41" s="410"/>
      <c r="BX41" s="410"/>
      <c r="BY41" s="410"/>
      <c r="BZ41" s="410"/>
      <c r="CA41" s="410"/>
      <c r="CB41" s="410"/>
      <c r="CC41" s="410"/>
      <c r="CD41" s="410"/>
      <c r="CH41" s="410"/>
      <c r="CI41" s="412"/>
      <c r="EK41" s="452" t="str">
        <f>IF(EL41="","",MAX($EK$2:EK40)+1)</f>
        <v/>
      </c>
      <c r="EL41" s="594"/>
      <c r="EM41" s="71"/>
      <c r="EN41" s="72"/>
    </row>
    <row r="42" spans="1:144" s="62" customFormat="1" ht="15" customHeight="1">
      <c r="A42" s="410"/>
      <c r="B42" s="411"/>
      <c r="C42" s="410"/>
      <c r="D42" s="410"/>
      <c r="H42" s="410"/>
      <c r="I42" s="410"/>
      <c r="J42" s="410"/>
      <c r="K42" s="410"/>
      <c r="L42" s="410"/>
      <c r="M42" s="410"/>
      <c r="N42" s="410"/>
      <c r="O42" s="410"/>
      <c r="P42" s="410"/>
      <c r="Q42" s="410"/>
      <c r="R42" s="410"/>
      <c r="S42" s="410"/>
      <c r="T42" s="410"/>
      <c r="U42" s="410"/>
      <c r="V42" s="410"/>
      <c r="W42" s="410"/>
      <c r="X42" s="410"/>
      <c r="Y42" s="410"/>
      <c r="Z42" s="410"/>
      <c r="AB42" s="410"/>
      <c r="AC42" s="410"/>
      <c r="AD42" s="410"/>
      <c r="AE42" s="410"/>
      <c r="AF42" s="410"/>
      <c r="AG42" s="410"/>
      <c r="AH42" s="410"/>
      <c r="AI42" s="410"/>
      <c r="AJ42" s="410"/>
      <c r="AK42" s="410"/>
      <c r="AL42" s="410"/>
      <c r="AM42" s="410"/>
      <c r="AN42" s="410"/>
      <c r="AO42" s="410"/>
      <c r="AP42" s="410"/>
      <c r="AQ42" s="410"/>
      <c r="AR42" s="410"/>
      <c r="AS42" s="410"/>
      <c r="AT42" s="410"/>
      <c r="AU42" s="410"/>
      <c r="AV42" s="410"/>
      <c r="AW42" s="410"/>
      <c r="AX42" s="410"/>
      <c r="AY42" s="410"/>
      <c r="AZ42" s="410"/>
      <c r="BA42" s="410"/>
      <c r="BB42" s="410"/>
      <c r="BC42" s="410"/>
      <c r="BD42" s="410"/>
      <c r="BE42" s="410"/>
      <c r="BF42" s="410"/>
      <c r="BG42" s="410"/>
      <c r="BH42" s="410"/>
      <c r="BI42" s="410"/>
      <c r="BJ42" s="410"/>
      <c r="BL42" s="410"/>
      <c r="BM42" s="410"/>
      <c r="BN42" s="410"/>
      <c r="BO42" s="410"/>
      <c r="BP42" s="410"/>
      <c r="BQ42" s="410"/>
      <c r="BR42" s="410"/>
      <c r="BS42" s="410"/>
      <c r="BT42" s="410"/>
      <c r="BU42" s="410"/>
      <c r="BV42" s="410"/>
      <c r="BW42" s="410"/>
      <c r="BX42" s="410"/>
      <c r="BY42" s="410"/>
      <c r="BZ42" s="410"/>
      <c r="CA42" s="410"/>
      <c r="CB42" s="410"/>
      <c r="CC42" s="410"/>
      <c r="CD42" s="410"/>
      <c r="CH42" s="410"/>
      <c r="CI42" s="412"/>
      <c r="EK42" s="452" t="str">
        <f>IF(EL42="","",MAX($EK$2:EK41)+1)</f>
        <v/>
      </c>
      <c r="EL42" s="594"/>
      <c r="EM42" s="71"/>
      <c r="EN42" s="72"/>
    </row>
    <row r="43" spans="1:144" s="62" customFormat="1" ht="15" customHeight="1">
      <c r="A43" s="410"/>
      <c r="B43" s="411"/>
      <c r="C43" s="410"/>
      <c r="D43" s="410"/>
      <c r="H43" s="410"/>
      <c r="I43" s="410"/>
      <c r="J43" s="410"/>
      <c r="K43" s="410"/>
      <c r="L43" s="410"/>
      <c r="M43" s="410"/>
      <c r="N43" s="410"/>
      <c r="O43" s="410"/>
      <c r="P43" s="410"/>
      <c r="Q43" s="410"/>
      <c r="R43" s="410"/>
      <c r="S43" s="410"/>
      <c r="T43" s="410"/>
      <c r="U43" s="410"/>
      <c r="V43" s="410"/>
      <c r="W43" s="410"/>
      <c r="X43" s="410"/>
      <c r="Y43" s="410"/>
      <c r="Z43" s="410"/>
      <c r="AB43" s="410"/>
      <c r="AC43" s="410"/>
      <c r="AD43" s="410"/>
      <c r="AE43" s="410"/>
      <c r="AF43" s="410"/>
      <c r="AG43" s="410"/>
      <c r="AH43" s="410"/>
      <c r="AI43" s="410"/>
      <c r="AJ43" s="410"/>
      <c r="AK43" s="410"/>
      <c r="AL43" s="410"/>
      <c r="AM43" s="410"/>
      <c r="AN43" s="410"/>
      <c r="AO43" s="410"/>
      <c r="AP43" s="410"/>
      <c r="AQ43" s="410"/>
      <c r="AR43" s="410"/>
      <c r="AS43" s="410"/>
      <c r="AT43" s="410"/>
      <c r="AU43" s="410"/>
      <c r="AV43" s="410"/>
      <c r="AW43" s="410"/>
      <c r="AX43" s="410"/>
      <c r="AY43" s="410"/>
      <c r="AZ43" s="410"/>
      <c r="BA43" s="410"/>
      <c r="BB43" s="410"/>
      <c r="BC43" s="410"/>
      <c r="BD43" s="410"/>
      <c r="BE43" s="410"/>
      <c r="BF43" s="410"/>
      <c r="BG43" s="410"/>
      <c r="BH43" s="410"/>
      <c r="BI43" s="410"/>
      <c r="BJ43" s="410"/>
      <c r="BL43" s="410"/>
      <c r="BM43" s="410"/>
      <c r="BN43" s="410"/>
      <c r="BO43" s="410"/>
      <c r="BP43" s="410"/>
      <c r="BQ43" s="410"/>
      <c r="BR43" s="410"/>
      <c r="BS43" s="410"/>
      <c r="BT43" s="410"/>
      <c r="BU43" s="410"/>
      <c r="BV43" s="410"/>
      <c r="BW43" s="410"/>
      <c r="BX43" s="410"/>
      <c r="BY43" s="410"/>
      <c r="BZ43" s="410"/>
      <c r="CA43" s="410"/>
      <c r="CB43" s="410"/>
      <c r="CC43" s="410"/>
      <c r="CD43" s="410"/>
      <c r="CH43" s="410"/>
      <c r="CI43" s="412"/>
      <c r="EK43" s="452" t="str">
        <f>IF(EL43="","",MAX($EK$2:EK42)+1)</f>
        <v/>
      </c>
      <c r="EL43" s="594"/>
      <c r="EM43" s="71"/>
      <c r="EN43" s="72"/>
    </row>
    <row r="44" spans="1:144" s="62" customFormat="1" ht="15" customHeight="1">
      <c r="A44" s="410"/>
      <c r="B44" s="411"/>
      <c r="C44" s="410"/>
      <c r="D44" s="410"/>
      <c r="H44" s="410"/>
      <c r="I44" s="410"/>
      <c r="J44" s="410"/>
      <c r="K44" s="410"/>
      <c r="L44" s="410"/>
      <c r="M44" s="410"/>
      <c r="N44" s="410"/>
      <c r="O44" s="410"/>
      <c r="P44" s="410"/>
      <c r="Q44" s="410"/>
      <c r="R44" s="410"/>
      <c r="S44" s="410"/>
      <c r="T44" s="410"/>
      <c r="U44" s="410"/>
      <c r="V44" s="410"/>
      <c r="W44" s="410"/>
      <c r="X44" s="410"/>
      <c r="Y44" s="410"/>
      <c r="Z44" s="410"/>
      <c r="AB44" s="410"/>
      <c r="AC44" s="410"/>
      <c r="AD44" s="410"/>
      <c r="AE44" s="410"/>
      <c r="AF44" s="410"/>
      <c r="AG44" s="410"/>
      <c r="AH44" s="410"/>
      <c r="AI44" s="410"/>
      <c r="AJ44" s="410"/>
      <c r="AK44" s="410"/>
      <c r="AL44" s="410"/>
      <c r="AM44" s="410"/>
      <c r="AN44" s="410"/>
      <c r="AO44" s="410"/>
      <c r="AP44" s="410"/>
      <c r="AQ44" s="410"/>
      <c r="AR44" s="410"/>
      <c r="AS44" s="410"/>
      <c r="AT44" s="410"/>
      <c r="AU44" s="410"/>
      <c r="AV44" s="410"/>
      <c r="AW44" s="410"/>
      <c r="AX44" s="410"/>
      <c r="AY44" s="410"/>
      <c r="AZ44" s="410"/>
      <c r="BA44" s="410"/>
      <c r="BB44" s="410"/>
      <c r="BC44" s="410"/>
      <c r="BD44" s="410"/>
      <c r="BE44" s="410"/>
      <c r="BF44" s="410"/>
      <c r="BG44" s="410"/>
      <c r="BH44" s="410"/>
      <c r="BI44" s="410"/>
      <c r="BJ44" s="410"/>
      <c r="BL44" s="410"/>
      <c r="BM44" s="410"/>
      <c r="BN44" s="410"/>
      <c r="BO44" s="410"/>
      <c r="BP44" s="410"/>
      <c r="BQ44" s="410"/>
      <c r="BR44" s="410"/>
      <c r="BS44" s="410"/>
      <c r="BT44" s="410"/>
      <c r="BU44" s="410"/>
      <c r="BV44" s="410"/>
      <c r="BW44" s="410"/>
      <c r="BX44" s="410"/>
      <c r="BY44" s="410"/>
      <c r="BZ44" s="410"/>
      <c r="CA44" s="410"/>
      <c r="CB44" s="410"/>
      <c r="CC44" s="410"/>
      <c r="CD44" s="410"/>
      <c r="CH44" s="410"/>
      <c r="CI44" s="412"/>
      <c r="EK44" s="452" t="str">
        <f>IF(EL44="","",MAX($EK$2:EK43)+1)</f>
        <v/>
      </c>
      <c r="EL44" s="594"/>
      <c r="EM44" s="71"/>
      <c r="EN44" s="72"/>
    </row>
    <row r="45" spans="1:144" s="62" customFormat="1" ht="15" customHeight="1">
      <c r="A45" s="410"/>
      <c r="B45" s="411"/>
      <c r="C45" s="410"/>
      <c r="D45" s="410"/>
      <c r="H45" s="410"/>
      <c r="I45" s="410"/>
      <c r="J45" s="410"/>
      <c r="K45" s="410"/>
      <c r="L45" s="410"/>
      <c r="M45" s="410"/>
      <c r="N45" s="410"/>
      <c r="O45" s="410"/>
      <c r="P45" s="410"/>
      <c r="Q45" s="410"/>
      <c r="R45" s="410"/>
      <c r="S45" s="410"/>
      <c r="T45" s="410"/>
      <c r="U45" s="410"/>
      <c r="V45" s="410"/>
      <c r="W45" s="410"/>
      <c r="X45" s="410"/>
      <c r="Y45" s="410"/>
      <c r="Z45" s="410"/>
      <c r="AB45" s="410"/>
      <c r="AC45" s="410"/>
      <c r="AD45" s="410"/>
      <c r="AE45" s="410"/>
      <c r="AF45" s="410"/>
      <c r="AG45" s="410"/>
      <c r="AH45" s="410"/>
      <c r="AI45" s="410"/>
      <c r="AJ45" s="410"/>
      <c r="AK45" s="410"/>
      <c r="AL45" s="410"/>
      <c r="AM45" s="410"/>
      <c r="AN45" s="410"/>
      <c r="AO45" s="410"/>
      <c r="AP45" s="410"/>
      <c r="AQ45" s="410"/>
      <c r="AR45" s="410"/>
      <c r="AS45" s="410"/>
      <c r="AT45" s="410"/>
      <c r="AU45" s="410"/>
      <c r="AV45" s="410"/>
      <c r="AW45" s="410"/>
      <c r="AX45" s="410"/>
      <c r="AY45" s="410"/>
      <c r="AZ45" s="410"/>
      <c r="BA45" s="410"/>
      <c r="BB45" s="410"/>
      <c r="BC45" s="410"/>
      <c r="BD45" s="410"/>
      <c r="BE45" s="410"/>
      <c r="BF45" s="410"/>
      <c r="BG45" s="410"/>
      <c r="BH45" s="410"/>
      <c r="BI45" s="410"/>
      <c r="BJ45" s="410"/>
      <c r="BL45" s="410"/>
      <c r="BM45" s="410"/>
      <c r="BN45" s="410"/>
      <c r="BO45" s="410"/>
      <c r="BP45" s="410"/>
      <c r="BQ45" s="410"/>
      <c r="BR45" s="410"/>
      <c r="BS45" s="410"/>
      <c r="BT45" s="410"/>
      <c r="BU45" s="410"/>
      <c r="BV45" s="410"/>
      <c r="BW45" s="410"/>
      <c r="BX45" s="410"/>
      <c r="BY45" s="410"/>
      <c r="BZ45" s="410"/>
      <c r="CA45" s="410"/>
      <c r="CB45" s="410"/>
      <c r="CC45" s="410"/>
      <c r="CD45" s="410"/>
      <c r="CH45" s="410"/>
      <c r="CI45" s="412"/>
      <c r="EK45" s="452" t="str">
        <f>IF(EL45="","",MAX($EK$2:EK44)+1)</f>
        <v/>
      </c>
      <c r="EL45" s="594"/>
      <c r="EM45" s="71"/>
      <c r="EN45" s="72"/>
    </row>
    <row r="46" spans="1:144" s="62" customFormat="1" ht="15" customHeight="1">
      <c r="A46" s="410"/>
      <c r="B46" s="411"/>
      <c r="C46" s="410"/>
      <c r="D46" s="410"/>
      <c r="H46" s="410"/>
      <c r="I46" s="410"/>
      <c r="J46" s="410"/>
      <c r="K46" s="410"/>
      <c r="L46" s="410"/>
      <c r="M46" s="410"/>
      <c r="N46" s="410"/>
      <c r="O46" s="410"/>
      <c r="P46" s="410"/>
      <c r="Q46" s="410"/>
      <c r="R46" s="410"/>
      <c r="S46" s="410"/>
      <c r="T46" s="413"/>
      <c r="U46" s="413"/>
      <c r="V46" s="410"/>
      <c r="W46" s="410"/>
      <c r="X46" s="410"/>
      <c r="Y46" s="410"/>
      <c r="Z46" s="410"/>
      <c r="AB46" s="410"/>
      <c r="AC46" s="410"/>
      <c r="AD46" s="410"/>
      <c r="AE46" s="410"/>
      <c r="AF46" s="410"/>
      <c r="AG46" s="410"/>
      <c r="AH46" s="410"/>
      <c r="AI46" s="410"/>
      <c r="AJ46" s="410"/>
      <c r="AK46" s="410"/>
      <c r="AL46" s="410"/>
      <c r="AM46" s="413"/>
      <c r="AN46" s="413"/>
      <c r="AO46" s="410"/>
      <c r="AP46" s="410"/>
      <c r="AQ46" s="410"/>
      <c r="AR46" s="410"/>
      <c r="AS46" s="410"/>
      <c r="AT46" s="410"/>
      <c r="AU46" s="410"/>
      <c r="AV46" s="410"/>
      <c r="AW46" s="410"/>
      <c r="AX46" s="410"/>
      <c r="AY46" s="410"/>
      <c r="AZ46" s="410"/>
      <c r="BA46" s="410"/>
      <c r="BB46" s="410"/>
      <c r="BC46" s="410"/>
      <c r="BD46" s="410"/>
      <c r="BE46" s="410"/>
      <c r="BF46" s="413"/>
      <c r="BG46" s="413"/>
      <c r="BH46" s="410"/>
      <c r="BI46" s="410"/>
      <c r="BJ46" s="410"/>
      <c r="BL46" s="410"/>
      <c r="BM46" s="410"/>
      <c r="BN46" s="410"/>
      <c r="BO46" s="410"/>
      <c r="BP46" s="410"/>
      <c r="BQ46" s="410"/>
      <c r="BR46" s="410"/>
      <c r="BS46" s="410"/>
      <c r="BT46" s="410"/>
      <c r="BU46" s="410"/>
      <c r="BV46" s="410"/>
      <c r="BW46" s="410"/>
      <c r="BX46" s="410"/>
      <c r="BY46" s="413"/>
      <c r="BZ46" s="413"/>
      <c r="CA46" s="410"/>
      <c r="CB46" s="410"/>
      <c r="CC46" s="410"/>
      <c r="CD46" s="410"/>
      <c r="CH46" s="410"/>
      <c r="CI46" s="412"/>
      <c r="EK46" s="452" t="str">
        <f>IF(EL46="","",MAX($EK$2:EK45)+1)</f>
        <v/>
      </c>
      <c r="EL46" s="594"/>
      <c r="EM46" s="71"/>
      <c r="EN46" s="72"/>
    </row>
    <row r="47" spans="1:144" s="62" customFormat="1" ht="15" customHeight="1">
      <c r="A47" s="410"/>
      <c r="B47" s="411"/>
      <c r="C47" s="410"/>
      <c r="D47" s="410"/>
      <c r="H47" s="410"/>
      <c r="I47" s="410"/>
      <c r="J47" s="410"/>
      <c r="K47" s="410"/>
      <c r="L47" s="410"/>
      <c r="M47" s="410"/>
      <c r="N47" s="410"/>
      <c r="O47" s="410"/>
      <c r="P47" s="410"/>
      <c r="Q47" s="410"/>
      <c r="R47" s="410"/>
      <c r="S47" s="410"/>
      <c r="T47" s="413"/>
      <c r="U47" s="413"/>
      <c r="V47" s="410"/>
      <c r="W47" s="410"/>
      <c r="X47" s="410"/>
      <c r="Y47" s="410"/>
      <c r="Z47" s="410"/>
      <c r="AB47" s="410"/>
      <c r="AC47" s="410"/>
      <c r="AD47" s="410"/>
      <c r="AE47" s="410"/>
      <c r="AF47" s="410"/>
      <c r="AG47" s="410"/>
      <c r="AH47" s="410"/>
      <c r="AI47" s="410"/>
      <c r="AJ47" s="410"/>
      <c r="AK47" s="410"/>
      <c r="AL47" s="410"/>
      <c r="AM47" s="413"/>
      <c r="AN47" s="413"/>
      <c r="AO47" s="410"/>
      <c r="AP47" s="410"/>
      <c r="AQ47" s="410"/>
      <c r="AR47" s="410"/>
      <c r="AS47" s="410"/>
      <c r="AT47" s="410"/>
      <c r="AU47" s="410"/>
      <c r="AV47" s="410"/>
      <c r="AW47" s="410"/>
      <c r="AX47" s="410"/>
      <c r="AY47" s="410"/>
      <c r="AZ47" s="410"/>
      <c r="BA47" s="410"/>
      <c r="BB47" s="410"/>
      <c r="BC47" s="410"/>
      <c r="BD47" s="410"/>
      <c r="BE47" s="410"/>
      <c r="BF47" s="413"/>
      <c r="BG47" s="413"/>
      <c r="BH47" s="410"/>
      <c r="BI47" s="410"/>
      <c r="BJ47" s="410"/>
      <c r="BL47" s="410"/>
      <c r="BM47" s="410"/>
      <c r="BN47" s="410"/>
      <c r="BO47" s="410"/>
      <c r="BP47" s="410"/>
      <c r="BQ47" s="410"/>
      <c r="BR47" s="410"/>
      <c r="BS47" s="410"/>
      <c r="BT47" s="410"/>
      <c r="BU47" s="410"/>
      <c r="BV47" s="410"/>
      <c r="BW47" s="410"/>
      <c r="BX47" s="410"/>
      <c r="BY47" s="413"/>
      <c r="BZ47" s="413"/>
      <c r="CA47" s="410"/>
      <c r="CB47" s="410"/>
      <c r="CC47" s="410"/>
      <c r="CD47" s="410"/>
      <c r="CH47" s="410"/>
      <c r="CI47" s="412"/>
      <c r="EK47" s="452" t="str">
        <f>IF(EL47="","",MAX($EK$2:EK46)+1)</f>
        <v/>
      </c>
      <c r="EL47" s="594"/>
      <c r="EM47" s="71"/>
      <c r="EN47" s="72"/>
    </row>
    <row r="48" spans="1:144" s="62" customFormat="1" ht="15" customHeight="1" thickBot="1">
      <c r="A48" s="410"/>
      <c r="B48" s="423"/>
      <c r="C48" s="424"/>
      <c r="D48" s="424"/>
      <c r="E48" s="424"/>
      <c r="F48" s="424"/>
      <c r="G48" s="424"/>
      <c r="H48" s="424"/>
      <c r="I48" s="424"/>
      <c r="J48" s="424"/>
      <c r="K48" s="424"/>
      <c r="L48" s="424"/>
      <c r="M48" s="424"/>
      <c r="N48" s="424"/>
      <c r="O48" s="424"/>
      <c r="P48" s="424"/>
      <c r="Q48" s="593"/>
      <c r="R48" s="593"/>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5"/>
      <c r="EK48" s="452" t="str">
        <f>IF(EL48="","",MAX($EK$2:EK47)+1)</f>
        <v/>
      </c>
      <c r="EL48" s="594"/>
      <c r="EM48" s="71"/>
      <c r="EN48" s="72"/>
    </row>
    <row r="49" spans="1:150" ht="13.5" customHeight="1">
      <c r="A49" s="410"/>
      <c r="B49" s="1256" t="s">
        <v>329</v>
      </c>
      <c r="C49" s="1257"/>
      <c r="D49" s="1257"/>
      <c r="E49" s="1257"/>
      <c r="F49" s="1257"/>
      <c r="G49" s="1257"/>
      <c r="H49" s="1257"/>
      <c r="I49" s="1257"/>
      <c r="J49" s="1257"/>
      <c r="K49" s="1257"/>
      <c r="L49" s="1257"/>
      <c r="M49" s="1257"/>
      <c r="N49" s="1257"/>
      <c r="O49" s="1257"/>
      <c r="P49" s="1257"/>
      <c r="Q49" s="1257"/>
      <c r="R49" s="1257"/>
      <c r="S49" s="1257"/>
      <c r="T49" s="1257"/>
      <c r="U49" s="1257"/>
      <c r="V49" s="1257"/>
      <c r="W49" s="1257"/>
      <c r="X49" s="1257"/>
      <c r="Y49" s="1257"/>
      <c r="Z49" s="1257"/>
      <c r="AA49" s="1257"/>
      <c r="AB49" s="1257"/>
      <c r="AC49" s="1257"/>
      <c r="AD49" s="1257"/>
      <c r="AE49" s="1257"/>
      <c r="AF49" s="1257"/>
      <c r="AG49" s="1257"/>
      <c r="AH49" s="1257"/>
      <c r="AI49" s="1257"/>
      <c r="AJ49" s="1257"/>
      <c r="AK49" s="1257"/>
      <c r="AL49" s="1257"/>
      <c r="AM49" s="1257"/>
      <c r="AN49" s="1257"/>
      <c r="AO49" s="1257"/>
      <c r="AP49" s="1257"/>
      <c r="AQ49" s="1257"/>
      <c r="AR49" s="1257"/>
      <c r="AS49" s="1257"/>
      <c r="AT49" s="1257"/>
      <c r="AU49" s="1257"/>
      <c r="AV49" s="1257"/>
      <c r="AW49" s="1257"/>
      <c r="AX49" s="1257"/>
      <c r="AY49" s="1257"/>
      <c r="AZ49" s="1257"/>
      <c r="BA49" s="1257"/>
      <c r="BB49" s="1257"/>
      <c r="BC49" s="1257"/>
      <c r="BD49" s="1257"/>
      <c r="BE49" s="1257"/>
      <c r="BF49" s="1257"/>
      <c r="BG49" s="1257"/>
      <c r="BH49" s="1257"/>
      <c r="BI49" s="1257"/>
      <c r="BJ49" s="1257"/>
      <c r="BK49" s="1257"/>
      <c r="BL49" s="1257"/>
      <c r="BM49" s="1257"/>
      <c r="BN49" s="1257"/>
      <c r="BO49" s="1257"/>
      <c r="BP49" s="1257"/>
      <c r="BQ49" s="1257"/>
      <c r="BR49" s="1257"/>
      <c r="BS49" s="1257"/>
      <c r="BT49" s="1257"/>
      <c r="BU49" s="1257"/>
      <c r="BV49" s="1257"/>
      <c r="BW49" s="1257"/>
      <c r="BX49" s="1257"/>
      <c r="BY49" s="1257"/>
      <c r="BZ49" s="1257"/>
      <c r="CA49" s="1257"/>
      <c r="CB49" s="1257"/>
      <c r="CC49" s="1257"/>
      <c r="CD49" s="1257"/>
      <c r="CE49" s="1257"/>
      <c r="CF49" s="1257"/>
      <c r="CG49" s="1257"/>
      <c r="CH49" s="1257"/>
      <c r="CI49" s="1258"/>
      <c r="CJ49" s="62"/>
      <c r="EK49" s="452" t="str">
        <f>IF(EL49="","",MAX($EK$2:EK48)+1)</f>
        <v/>
      </c>
      <c r="EL49" s="594"/>
      <c r="EM49" s="71"/>
      <c r="EN49" s="72"/>
      <c r="EO49" s="27"/>
      <c r="EP49" s="27"/>
      <c r="EQ49" s="27"/>
      <c r="ER49" s="27"/>
      <c r="ES49" s="27"/>
      <c r="ET49" s="27"/>
    </row>
    <row r="50" spans="1:150" ht="13.5" customHeight="1">
      <c r="A50" s="410"/>
      <c r="B50" s="1259"/>
      <c r="C50" s="1197"/>
      <c r="D50" s="1197"/>
      <c r="E50" s="1197"/>
      <c r="F50" s="1197"/>
      <c r="G50" s="1197"/>
      <c r="H50" s="1197"/>
      <c r="I50" s="1197"/>
      <c r="J50" s="1197"/>
      <c r="K50" s="1197"/>
      <c r="L50" s="1197"/>
      <c r="M50" s="1197"/>
      <c r="N50" s="1197"/>
      <c r="O50" s="1197"/>
      <c r="P50" s="1197"/>
      <c r="Q50" s="1197"/>
      <c r="R50" s="1197"/>
      <c r="S50" s="1197"/>
      <c r="T50" s="1197"/>
      <c r="U50" s="1197"/>
      <c r="V50" s="1197"/>
      <c r="W50" s="1197"/>
      <c r="X50" s="1197"/>
      <c r="Y50" s="1197"/>
      <c r="Z50" s="1197"/>
      <c r="AA50" s="1197"/>
      <c r="AB50" s="1197"/>
      <c r="AC50" s="1197"/>
      <c r="AD50" s="1197"/>
      <c r="AE50" s="1197"/>
      <c r="AF50" s="1197"/>
      <c r="AG50" s="1197"/>
      <c r="AH50" s="1197"/>
      <c r="AI50" s="1197"/>
      <c r="AJ50" s="1197"/>
      <c r="AK50" s="1197"/>
      <c r="AL50" s="1197"/>
      <c r="AM50" s="1197"/>
      <c r="AN50" s="1197"/>
      <c r="AO50" s="1197"/>
      <c r="AP50" s="1197"/>
      <c r="AQ50" s="1197"/>
      <c r="AR50" s="1197"/>
      <c r="AS50" s="1197"/>
      <c r="AT50" s="1197"/>
      <c r="AU50" s="1197"/>
      <c r="AV50" s="1197"/>
      <c r="AW50" s="1197"/>
      <c r="AX50" s="1197"/>
      <c r="AY50" s="1197"/>
      <c r="AZ50" s="1197"/>
      <c r="BA50" s="1197"/>
      <c r="BB50" s="1197"/>
      <c r="BC50" s="1197"/>
      <c r="BD50" s="1197"/>
      <c r="BE50" s="1197"/>
      <c r="BF50" s="1197"/>
      <c r="BG50" s="1197"/>
      <c r="BH50" s="1197"/>
      <c r="BI50" s="1197"/>
      <c r="BJ50" s="1197"/>
      <c r="BK50" s="1197"/>
      <c r="BL50" s="1197"/>
      <c r="BM50" s="1197"/>
      <c r="BN50" s="1197"/>
      <c r="BO50" s="1197"/>
      <c r="BP50" s="1197"/>
      <c r="BQ50" s="1197"/>
      <c r="BR50" s="1197"/>
      <c r="BS50" s="1197"/>
      <c r="BT50" s="1197"/>
      <c r="BU50" s="1197"/>
      <c r="BV50" s="1197"/>
      <c r="BW50" s="1197"/>
      <c r="BX50" s="1197"/>
      <c r="BY50" s="1197"/>
      <c r="BZ50" s="1197"/>
      <c r="CA50" s="1197"/>
      <c r="CB50" s="1197"/>
      <c r="CC50" s="1197"/>
      <c r="CD50" s="1197"/>
      <c r="CE50" s="1197"/>
      <c r="CF50" s="1197"/>
      <c r="CG50" s="1197"/>
      <c r="CH50" s="1197"/>
      <c r="CI50" s="1260"/>
      <c r="CJ50" s="62"/>
      <c r="EK50" s="452" t="str">
        <f>IF(EL50="","",MAX($EK$2:EK49)+1)</f>
        <v/>
      </c>
      <c r="EL50" s="594"/>
      <c r="EM50" s="71"/>
      <c r="EN50" s="72"/>
      <c r="EO50" s="27"/>
      <c r="EP50" s="27"/>
      <c r="EQ50" s="27"/>
      <c r="ER50" s="27"/>
      <c r="ES50" s="27"/>
      <c r="ET50" s="27"/>
    </row>
    <row r="51" spans="1:150" ht="13.5" customHeight="1" thickBot="1">
      <c r="A51" s="410"/>
      <c r="B51" s="414"/>
      <c r="C51" s="444"/>
      <c r="D51" s="444"/>
      <c r="E51" s="444"/>
      <c r="F51" s="444"/>
      <c r="G51" s="444"/>
      <c r="H51" s="444"/>
      <c r="I51" s="444"/>
      <c r="J51" s="444" t="s">
        <v>1759</v>
      </c>
      <c r="K51" s="444"/>
      <c r="L51" s="444"/>
      <c r="M51" s="444"/>
      <c r="N51" s="444"/>
      <c r="O51" s="444"/>
      <c r="P51" s="444"/>
      <c r="Q51" s="444"/>
      <c r="R51" s="444"/>
      <c r="S51" s="444"/>
      <c r="T51" s="444"/>
      <c r="U51" s="444"/>
      <c r="V51" s="444"/>
      <c r="W51" s="444"/>
      <c r="X51" s="444"/>
      <c r="Y51" s="444"/>
      <c r="Z51" s="444"/>
      <c r="AA51" s="444"/>
      <c r="AB51" s="444"/>
      <c r="AC51" s="444"/>
      <c r="AD51" s="444"/>
      <c r="AE51" s="444"/>
      <c r="AF51" s="444"/>
      <c r="AG51" s="444"/>
      <c r="AH51" s="444"/>
      <c r="AI51" s="444"/>
      <c r="AJ51" s="444"/>
      <c r="AK51" s="444"/>
      <c r="AL51" s="444"/>
      <c r="AM51" s="444"/>
      <c r="AN51" s="444"/>
      <c r="AO51" s="444"/>
      <c r="AP51" s="444"/>
      <c r="AQ51" s="444"/>
      <c r="AR51" s="444"/>
      <c r="AS51" s="444"/>
      <c r="AT51" s="444"/>
      <c r="AU51" s="444"/>
      <c r="AV51" s="444"/>
      <c r="AW51" s="444"/>
      <c r="AX51" s="444"/>
      <c r="AY51" s="444"/>
      <c r="AZ51" s="444"/>
      <c r="BA51" s="444"/>
      <c r="BB51" s="444"/>
      <c r="BC51" s="444"/>
      <c r="BD51" s="444"/>
      <c r="BE51" s="444"/>
      <c r="BF51" s="444"/>
      <c r="BG51" s="444"/>
      <c r="BH51" s="444"/>
      <c r="BI51" s="444"/>
      <c r="BJ51" s="444"/>
      <c r="BK51" s="444"/>
      <c r="BL51" s="444"/>
      <c r="BM51" s="444"/>
      <c r="BN51" s="444"/>
      <c r="BO51" s="444"/>
      <c r="BP51" s="444"/>
      <c r="BQ51" s="444"/>
      <c r="BR51" s="444"/>
      <c r="BS51" s="444"/>
      <c r="BT51" s="444"/>
      <c r="BU51" s="444"/>
      <c r="BV51" s="444"/>
      <c r="BW51" s="444"/>
      <c r="BX51" s="444"/>
      <c r="BY51" s="444"/>
      <c r="BZ51" s="444"/>
      <c r="CA51" s="444"/>
      <c r="CB51" s="444"/>
      <c r="CC51" s="444"/>
      <c r="CD51" s="444"/>
      <c r="CE51" s="444"/>
      <c r="CF51" s="444"/>
      <c r="CG51" s="444"/>
      <c r="CH51" s="444"/>
      <c r="CI51" s="415"/>
      <c r="CJ51" s="62"/>
      <c r="DZ51" s="1144" t="s">
        <v>2238</v>
      </c>
      <c r="EA51" s="1144"/>
      <c r="EB51" s="1144"/>
      <c r="EC51" s="1144"/>
      <c r="EK51" s="452" t="str">
        <f>IF(EL51="","",MAX($EK$2:EK50)+1)</f>
        <v/>
      </c>
      <c r="EL51" s="594"/>
      <c r="EM51" s="71"/>
      <c r="EN51" s="72"/>
      <c r="EO51" s="27"/>
      <c r="EP51" s="27"/>
      <c r="EQ51" s="27"/>
      <c r="ER51" s="27"/>
      <c r="ES51" s="27"/>
      <c r="ET51" s="27"/>
    </row>
    <row r="52" spans="1:150" ht="13.5" customHeight="1">
      <c r="A52" s="410"/>
      <c r="B52" s="411"/>
      <c r="C52" s="1261" t="s">
        <v>5</v>
      </c>
      <c r="D52" s="1200"/>
      <c r="E52" s="1205" t="s">
        <v>3</v>
      </c>
      <c r="F52" s="1206"/>
      <c r="G52" s="1206"/>
      <c r="H52" s="1206"/>
      <c r="I52" s="1206"/>
      <c r="J52" s="1206"/>
      <c r="K52" s="1206"/>
      <c r="L52" s="1206"/>
      <c r="M52" s="1206"/>
      <c r="N52" s="1206"/>
      <c r="O52" s="1207"/>
      <c r="P52" s="1205" t="s">
        <v>4</v>
      </c>
      <c r="Q52" s="1206"/>
      <c r="R52" s="1206"/>
      <c r="S52" s="1206"/>
      <c r="T52" s="1207"/>
      <c r="U52" s="1199" t="s">
        <v>330</v>
      </c>
      <c r="V52" s="1201"/>
      <c r="W52" s="1199" t="s">
        <v>331</v>
      </c>
      <c r="X52" s="1201"/>
      <c r="Y52" s="1199" t="s">
        <v>332</v>
      </c>
      <c r="Z52" s="1201"/>
      <c r="AA52" s="1199" t="s">
        <v>16</v>
      </c>
      <c r="AB52" s="1201"/>
      <c r="AC52" s="1199" t="s">
        <v>333</v>
      </c>
      <c r="AD52" s="1201"/>
      <c r="AE52" s="1205" t="s">
        <v>17</v>
      </c>
      <c r="AF52" s="1206"/>
      <c r="AG52" s="1206"/>
      <c r="AH52" s="1206"/>
      <c r="AI52" s="1207"/>
      <c r="AJ52" s="1263" t="s">
        <v>334</v>
      </c>
      <c r="AK52" s="1264"/>
      <c r="AL52" s="1199" t="s">
        <v>25</v>
      </c>
      <c r="AM52" s="1201"/>
      <c r="AN52" s="1199" t="s">
        <v>26</v>
      </c>
      <c r="AO52" s="1201"/>
      <c r="AP52" s="1199" t="s">
        <v>27</v>
      </c>
      <c r="AQ52" s="1201"/>
      <c r="AR52" s="1199" t="s">
        <v>23</v>
      </c>
      <c r="AS52" s="1201"/>
      <c r="AT52" s="1199" t="s">
        <v>24</v>
      </c>
      <c r="AU52" s="1201"/>
      <c r="AV52" s="1199" t="s">
        <v>30</v>
      </c>
      <c r="AW52" s="1201"/>
      <c r="AX52" s="1199" t="s">
        <v>29</v>
      </c>
      <c r="AY52" s="1201"/>
      <c r="AZ52" s="1199" t="s">
        <v>335</v>
      </c>
      <c r="BA52" s="1200"/>
      <c r="BB52" s="1201"/>
      <c r="BC52" s="1205" t="s">
        <v>32</v>
      </c>
      <c r="BD52" s="1206"/>
      <c r="BE52" s="1206"/>
      <c r="BF52" s="1207"/>
      <c r="BG52" s="1199" t="s">
        <v>53</v>
      </c>
      <c r="BH52" s="1200"/>
      <c r="BI52" s="1200"/>
      <c r="BJ52" s="1200"/>
      <c r="BK52" s="1200"/>
      <c r="BL52" s="1201"/>
      <c r="BM52" s="1205" t="s">
        <v>336</v>
      </c>
      <c r="BN52" s="1206"/>
      <c r="BO52" s="1206"/>
      <c r="BP52" s="1206"/>
      <c r="BQ52" s="1206"/>
      <c r="BR52" s="1206"/>
      <c r="BS52" s="1206"/>
      <c r="BT52" s="1207"/>
      <c r="BU52" s="1205" t="s">
        <v>2</v>
      </c>
      <c r="BV52" s="1206"/>
      <c r="BW52" s="1206"/>
      <c r="BX52" s="1206"/>
      <c r="BY52" s="1206"/>
      <c r="BZ52" s="1206"/>
      <c r="CA52" s="1206"/>
      <c r="CB52" s="1206"/>
      <c r="CC52" s="1206"/>
      <c r="CD52" s="1206"/>
      <c r="CE52" s="1206"/>
      <c r="CF52" s="1206"/>
      <c r="CG52" s="1206"/>
      <c r="CH52" s="1267"/>
      <c r="CI52" s="412"/>
      <c r="CJ52" s="62"/>
      <c r="CL52" s="1237" t="s">
        <v>76</v>
      </c>
      <c r="CM52" s="1238"/>
      <c r="CN52" s="1239"/>
      <c r="CO52" s="1238" t="s">
        <v>337</v>
      </c>
      <c r="CP52" s="1238"/>
      <c r="CQ52" s="1238"/>
      <c r="CR52" s="1238"/>
      <c r="CS52" s="1238"/>
      <c r="CT52" s="1243"/>
      <c r="CU52" s="62"/>
      <c r="CV52" s="1208" t="s">
        <v>12</v>
      </c>
      <c r="CW52" s="1209"/>
      <c r="CX52" s="1209"/>
      <c r="CY52" s="1209"/>
      <c r="CZ52" s="1209"/>
      <c r="DA52" s="1209"/>
      <c r="DB52" s="1209"/>
      <c r="DC52" s="1210"/>
      <c r="DD52" s="1208" t="s">
        <v>28</v>
      </c>
      <c r="DE52" s="1209"/>
      <c r="DF52" s="1209"/>
      <c r="DG52" s="1209"/>
      <c r="DH52" s="1209"/>
      <c r="DI52" s="1209"/>
      <c r="DJ52" s="1209"/>
      <c r="DK52" s="1209"/>
      <c r="DL52" s="1209"/>
      <c r="DM52" s="1209"/>
      <c r="DN52" s="1209"/>
      <c r="DO52" s="1210"/>
      <c r="DP52" s="1228" t="s">
        <v>31</v>
      </c>
      <c r="DQ52" s="1229"/>
      <c r="DR52" s="1229"/>
      <c r="DS52" s="1229"/>
      <c r="DT52" s="1229"/>
      <c r="DU52" s="1229"/>
      <c r="DV52" s="1229"/>
      <c r="DW52" s="1229"/>
      <c r="DX52" s="1229"/>
      <c r="DY52" s="1229"/>
      <c r="DZ52" s="1229"/>
      <c r="EA52" s="1229"/>
      <c r="EB52" s="1229"/>
      <c r="EC52" s="1229"/>
      <c r="ED52" s="1229"/>
      <c r="EE52" s="1229"/>
      <c r="EF52" s="1229"/>
      <c r="EG52" s="1229"/>
      <c r="EH52" s="1229"/>
      <c r="EI52" s="1230"/>
      <c r="EJ52" s="27"/>
      <c r="EK52" s="452" t="str">
        <f>IF(EL52="","",MAX($EK$2:EK51)+1)</f>
        <v/>
      </c>
      <c r="EL52" s="594"/>
      <c r="EM52" s="71"/>
      <c r="EN52" s="72"/>
      <c r="EO52" s="27"/>
      <c r="EP52" s="27"/>
      <c r="EQ52" s="27"/>
      <c r="ER52" s="27"/>
      <c r="ES52" s="27"/>
      <c r="ET52" s="27"/>
    </row>
    <row r="53" spans="1:150" ht="13.5" customHeight="1">
      <c r="A53" s="410"/>
      <c r="B53" s="411"/>
      <c r="C53" s="1262"/>
      <c r="D53" s="1203"/>
      <c r="E53" s="1196"/>
      <c r="F53" s="1197"/>
      <c r="G53" s="1197"/>
      <c r="H53" s="1197"/>
      <c r="I53" s="1197"/>
      <c r="J53" s="1197"/>
      <c r="K53" s="1197"/>
      <c r="L53" s="1197"/>
      <c r="M53" s="1197"/>
      <c r="N53" s="1197"/>
      <c r="O53" s="1198"/>
      <c r="P53" s="1196"/>
      <c r="Q53" s="1197"/>
      <c r="R53" s="1197"/>
      <c r="S53" s="1197"/>
      <c r="T53" s="1198"/>
      <c r="U53" s="1202"/>
      <c r="V53" s="1204"/>
      <c r="W53" s="1202"/>
      <c r="X53" s="1204"/>
      <c r="Y53" s="1202"/>
      <c r="Z53" s="1204"/>
      <c r="AA53" s="1202"/>
      <c r="AB53" s="1204"/>
      <c r="AC53" s="1202"/>
      <c r="AD53" s="1204"/>
      <c r="AE53" s="1196"/>
      <c r="AF53" s="1197"/>
      <c r="AG53" s="1197"/>
      <c r="AH53" s="1197"/>
      <c r="AI53" s="1198"/>
      <c r="AJ53" s="1265"/>
      <c r="AK53" s="1266"/>
      <c r="AL53" s="1202"/>
      <c r="AM53" s="1204"/>
      <c r="AN53" s="1202"/>
      <c r="AO53" s="1204"/>
      <c r="AP53" s="1202"/>
      <c r="AQ53" s="1204"/>
      <c r="AR53" s="1202"/>
      <c r="AS53" s="1204"/>
      <c r="AT53" s="1202"/>
      <c r="AU53" s="1204"/>
      <c r="AV53" s="1202"/>
      <c r="AW53" s="1204"/>
      <c r="AX53" s="1202"/>
      <c r="AY53" s="1204"/>
      <c r="AZ53" s="1202"/>
      <c r="BA53" s="1203"/>
      <c r="BB53" s="1204"/>
      <c r="BC53" s="1196"/>
      <c r="BD53" s="1197"/>
      <c r="BE53" s="1197"/>
      <c r="BF53" s="1198"/>
      <c r="BG53" s="1202"/>
      <c r="BH53" s="1203"/>
      <c r="BI53" s="1203"/>
      <c r="BJ53" s="1203"/>
      <c r="BK53" s="1203"/>
      <c r="BL53" s="1204"/>
      <c r="BM53" s="1196" t="s">
        <v>338</v>
      </c>
      <c r="BN53" s="1197"/>
      <c r="BO53" s="1197"/>
      <c r="BP53" s="1197"/>
      <c r="BQ53" s="1197"/>
      <c r="BR53" s="1197"/>
      <c r="BS53" s="1197"/>
      <c r="BT53" s="1198"/>
      <c r="BU53" s="1196"/>
      <c r="BV53" s="1197"/>
      <c r="BW53" s="1197"/>
      <c r="BX53" s="1197"/>
      <c r="BY53" s="1197"/>
      <c r="BZ53" s="1197"/>
      <c r="CA53" s="1197"/>
      <c r="CB53" s="1197"/>
      <c r="CC53" s="1197"/>
      <c r="CD53" s="1197"/>
      <c r="CE53" s="1197"/>
      <c r="CF53" s="1197"/>
      <c r="CG53" s="1197"/>
      <c r="CH53" s="1260"/>
      <c r="CI53" s="412"/>
      <c r="CJ53" s="62"/>
      <c r="CL53" s="1240"/>
      <c r="CM53" s="1241"/>
      <c r="CN53" s="1242"/>
      <c r="CO53" s="1241"/>
      <c r="CP53" s="1241"/>
      <c r="CQ53" s="1241"/>
      <c r="CR53" s="1241"/>
      <c r="CS53" s="1241"/>
      <c r="CT53" s="1244"/>
      <c r="CU53" s="62"/>
      <c r="CV53" s="1211"/>
      <c r="CW53" s="1212"/>
      <c r="CX53" s="1212"/>
      <c r="CY53" s="1212"/>
      <c r="CZ53" s="1212"/>
      <c r="DA53" s="1212"/>
      <c r="DB53" s="1212"/>
      <c r="DC53" s="1213"/>
      <c r="DD53" s="1211"/>
      <c r="DE53" s="1212"/>
      <c r="DF53" s="1212"/>
      <c r="DG53" s="1212"/>
      <c r="DH53" s="1212"/>
      <c r="DI53" s="1212"/>
      <c r="DJ53" s="1212"/>
      <c r="DK53" s="1212"/>
      <c r="DL53" s="1212"/>
      <c r="DM53" s="1212"/>
      <c r="DN53" s="1212"/>
      <c r="DO53" s="1213"/>
      <c r="DP53" s="1231" t="s">
        <v>625</v>
      </c>
      <c r="DQ53" s="1232"/>
      <c r="DR53" s="1232"/>
      <c r="DS53" s="1232"/>
      <c r="DT53" s="1232"/>
      <c r="DU53" s="1232"/>
      <c r="DV53" s="1232"/>
      <c r="DW53" s="1232"/>
      <c r="DX53" s="1232"/>
      <c r="DY53" s="1233"/>
      <c r="DZ53" s="1234" t="s">
        <v>578</v>
      </c>
      <c r="EA53" s="1235"/>
      <c r="EB53" s="1235"/>
      <c r="EC53" s="1235"/>
      <c r="ED53" s="1235"/>
      <c r="EE53" s="1235"/>
      <c r="EF53" s="1235"/>
      <c r="EG53" s="1235"/>
      <c r="EH53" s="1235"/>
      <c r="EI53" s="1236"/>
      <c r="EJ53" s="27"/>
      <c r="EK53" s="452" t="str">
        <f>IF(EL53="","",MAX($EK$2:EK52)+1)</f>
        <v/>
      </c>
      <c r="EL53" s="594"/>
      <c r="EM53" s="71"/>
      <c r="EN53" s="72"/>
      <c r="EO53" s="27"/>
      <c r="EP53" s="27"/>
      <c r="EQ53" s="27"/>
      <c r="ER53" s="27"/>
      <c r="ES53" s="27"/>
      <c r="ET53" s="27"/>
    </row>
    <row r="54" spans="1:150" s="62" customFormat="1" ht="15" customHeight="1">
      <c r="A54" s="410"/>
      <c r="B54" s="411"/>
      <c r="C54" s="1223" t="s">
        <v>1429</v>
      </c>
      <c r="D54" s="1224"/>
      <c r="E54" s="1376" t="s">
        <v>2176</v>
      </c>
      <c r="F54" s="1377"/>
      <c r="G54" s="1377"/>
      <c r="H54" s="1377"/>
      <c r="I54" s="1377"/>
      <c r="J54" s="1377"/>
      <c r="K54" s="1377"/>
      <c r="L54" s="1377"/>
      <c r="M54" s="1377"/>
      <c r="N54" s="1377"/>
      <c r="O54" s="1378"/>
      <c r="P54" s="1376" t="s">
        <v>13</v>
      </c>
      <c r="Q54" s="1377"/>
      <c r="R54" s="1377"/>
      <c r="S54" s="1377"/>
      <c r="T54" s="1378"/>
      <c r="U54" s="1270" t="s">
        <v>6</v>
      </c>
      <c r="V54" s="1271"/>
      <c r="W54" s="1270" t="s">
        <v>22</v>
      </c>
      <c r="X54" s="1271"/>
      <c r="Y54" s="1374" t="s">
        <v>1430</v>
      </c>
      <c r="Z54" s="1375"/>
      <c r="AA54" s="1270" t="s">
        <v>6</v>
      </c>
      <c r="AB54" s="1271"/>
      <c r="AC54" s="1270" t="s">
        <v>339</v>
      </c>
      <c r="AD54" s="1271"/>
      <c r="AE54" s="1272" t="s">
        <v>21</v>
      </c>
      <c r="AF54" s="1273"/>
      <c r="AG54" s="1273"/>
      <c r="AH54" s="1273"/>
      <c r="AI54" s="1274"/>
      <c r="AJ54" s="1270" t="s">
        <v>340</v>
      </c>
      <c r="AK54" s="1271"/>
      <c r="AL54" s="1270" t="s">
        <v>340</v>
      </c>
      <c r="AM54" s="1271"/>
      <c r="AN54" s="1270" t="s">
        <v>340</v>
      </c>
      <c r="AO54" s="1271"/>
      <c r="AP54" s="1270" t="s">
        <v>340</v>
      </c>
      <c r="AQ54" s="1271"/>
      <c r="AR54" s="1270" t="s">
        <v>340</v>
      </c>
      <c r="AS54" s="1271"/>
      <c r="AT54" s="1270" t="s">
        <v>340</v>
      </c>
      <c r="AU54" s="1271"/>
      <c r="AV54" s="1270" t="s">
        <v>340</v>
      </c>
      <c r="AW54" s="1271"/>
      <c r="AX54" s="1270" t="s">
        <v>340</v>
      </c>
      <c r="AY54" s="1271"/>
      <c r="AZ54" s="659" t="s">
        <v>340</v>
      </c>
      <c r="BA54" s="1270" t="s">
        <v>340</v>
      </c>
      <c r="BB54" s="1271"/>
      <c r="BC54" s="1272" t="s">
        <v>18</v>
      </c>
      <c r="BD54" s="1273"/>
      <c r="BE54" s="1273"/>
      <c r="BF54" s="1274"/>
      <c r="BG54" s="1344" t="s">
        <v>568</v>
      </c>
      <c r="BH54" s="1345"/>
      <c r="BI54" s="1345"/>
      <c r="BJ54" s="1345"/>
      <c r="BK54" s="1345"/>
      <c r="BL54" s="1346"/>
      <c r="BM54" s="1356" t="s">
        <v>568</v>
      </c>
      <c r="BN54" s="1357"/>
      <c r="BO54" s="1357"/>
      <c r="BP54" s="1357"/>
      <c r="BQ54" s="1357"/>
      <c r="BR54" s="1357"/>
      <c r="BS54" s="1357"/>
      <c r="BT54" s="1358"/>
      <c r="BU54" s="1359"/>
      <c r="BV54" s="1360"/>
      <c r="BW54" s="1360"/>
      <c r="BX54" s="1360"/>
      <c r="BY54" s="1360"/>
      <c r="BZ54" s="1360"/>
      <c r="CA54" s="1360"/>
      <c r="CB54" s="1360"/>
      <c r="CC54" s="1360"/>
      <c r="CD54" s="1360"/>
      <c r="CE54" s="1360"/>
      <c r="CF54" s="1360"/>
      <c r="CG54" s="1360"/>
      <c r="CH54" s="1361"/>
      <c r="CI54" s="412"/>
      <c r="CL54" s="1362" t="s">
        <v>1426</v>
      </c>
      <c r="CM54" s="1363"/>
      <c r="CN54" s="1271"/>
      <c r="CO54" s="1363" t="s">
        <v>6</v>
      </c>
      <c r="CP54" s="1363"/>
      <c r="CQ54" s="1363"/>
      <c r="CR54" s="1363"/>
      <c r="CS54" s="1363"/>
      <c r="CT54" s="1364"/>
      <c r="CV54" s="1365" t="s">
        <v>359</v>
      </c>
      <c r="CW54" s="1366"/>
      <c r="CX54" s="1366"/>
      <c r="CY54" s="1366"/>
      <c r="CZ54" s="1366"/>
      <c r="DA54" s="1366"/>
      <c r="DB54" s="1366"/>
      <c r="DC54" s="1367"/>
      <c r="DD54" s="1353"/>
      <c r="DE54" s="1354"/>
      <c r="DF54" s="1354"/>
      <c r="DG54" s="1354"/>
      <c r="DH54" s="1354"/>
      <c r="DI54" s="1354"/>
      <c r="DJ54" s="1354"/>
      <c r="DK54" s="1354"/>
      <c r="DL54" s="1354"/>
      <c r="DM54" s="1354"/>
      <c r="DN54" s="1354"/>
      <c r="DO54" s="1355"/>
      <c r="DP54" s="1368" t="str">
        <f>"入力."&amp;E54</f>
        <v>入力.拠点</v>
      </c>
      <c r="DQ54" s="1369"/>
      <c r="DR54" s="1369"/>
      <c r="DS54" s="1369"/>
      <c r="DT54" s="1369"/>
      <c r="DU54" s="1369"/>
      <c r="DV54" s="1369"/>
      <c r="DW54" s="1369"/>
      <c r="DX54" s="1369"/>
      <c r="DY54" s="1369"/>
      <c r="DZ54" s="1369"/>
      <c r="EA54" s="1369"/>
      <c r="EB54" s="1369"/>
      <c r="EC54" s="1369"/>
      <c r="ED54" s="1369"/>
      <c r="EE54" s="1369"/>
      <c r="EF54" s="1369"/>
      <c r="EG54" s="1369"/>
      <c r="EH54" s="1369"/>
      <c r="EI54" s="1370"/>
      <c r="EK54" s="452" t="str">
        <f>IF(EL54="","",MAX($EK$2:EK53)+1)</f>
        <v/>
      </c>
      <c r="EL54" s="658"/>
      <c r="EM54" s="655"/>
      <c r="EN54" s="657"/>
      <c r="EP54" s="27"/>
    </row>
    <row r="55" spans="1:150" s="62" customFormat="1" ht="15" customHeight="1">
      <c r="A55" s="410"/>
      <c r="B55" s="411"/>
      <c r="C55" s="1223" t="s">
        <v>341</v>
      </c>
      <c r="D55" s="1224"/>
      <c r="E55" s="1371" t="s">
        <v>2177</v>
      </c>
      <c r="F55" s="1372"/>
      <c r="G55" s="1372"/>
      <c r="H55" s="1372"/>
      <c r="I55" s="1372"/>
      <c r="J55" s="1372"/>
      <c r="K55" s="1372"/>
      <c r="L55" s="1372"/>
      <c r="M55" s="1372"/>
      <c r="N55" s="1372"/>
      <c r="O55" s="1373"/>
      <c r="P55" s="1371" t="s">
        <v>13</v>
      </c>
      <c r="Q55" s="1372"/>
      <c r="R55" s="1372"/>
      <c r="S55" s="1372"/>
      <c r="T55" s="1373"/>
      <c r="U55" s="1270" t="s">
        <v>6</v>
      </c>
      <c r="V55" s="1271"/>
      <c r="W55" s="1270" t="s">
        <v>22</v>
      </c>
      <c r="X55" s="1271"/>
      <c r="Y55" s="1374" t="s">
        <v>1430</v>
      </c>
      <c r="Z55" s="1375"/>
      <c r="AA55" s="1270" t="s">
        <v>6</v>
      </c>
      <c r="AB55" s="1271"/>
      <c r="AC55" s="1270" t="s">
        <v>339</v>
      </c>
      <c r="AD55" s="1271"/>
      <c r="AE55" s="1272" t="s">
        <v>21</v>
      </c>
      <c r="AF55" s="1273"/>
      <c r="AG55" s="1273"/>
      <c r="AH55" s="1273"/>
      <c r="AI55" s="1274"/>
      <c r="AJ55" s="1270" t="s">
        <v>340</v>
      </c>
      <c r="AK55" s="1271"/>
      <c r="AL55" s="1270" t="s">
        <v>340</v>
      </c>
      <c r="AM55" s="1271"/>
      <c r="AN55" s="1270" t="s">
        <v>340</v>
      </c>
      <c r="AO55" s="1271"/>
      <c r="AP55" s="1270" t="s">
        <v>340</v>
      </c>
      <c r="AQ55" s="1271"/>
      <c r="AR55" s="1270" t="s">
        <v>340</v>
      </c>
      <c r="AS55" s="1271"/>
      <c r="AT55" s="1270" t="s">
        <v>340</v>
      </c>
      <c r="AU55" s="1271"/>
      <c r="AV55" s="1270" t="s">
        <v>340</v>
      </c>
      <c r="AW55" s="1271"/>
      <c r="AX55" s="1270" t="s">
        <v>340</v>
      </c>
      <c r="AY55" s="1271"/>
      <c r="AZ55" s="659" t="s">
        <v>340</v>
      </c>
      <c r="BA55" s="1270" t="s">
        <v>340</v>
      </c>
      <c r="BB55" s="1271"/>
      <c r="BC55" s="1272" t="s">
        <v>18</v>
      </c>
      <c r="BD55" s="1273"/>
      <c r="BE55" s="1273"/>
      <c r="BF55" s="1274"/>
      <c r="BG55" s="1344" t="s">
        <v>568</v>
      </c>
      <c r="BH55" s="1345"/>
      <c r="BI55" s="1345"/>
      <c r="BJ55" s="1345"/>
      <c r="BK55" s="1345"/>
      <c r="BL55" s="1346"/>
      <c r="BM55" s="1356" t="s">
        <v>568</v>
      </c>
      <c r="BN55" s="1357"/>
      <c r="BO55" s="1357"/>
      <c r="BP55" s="1357"/>
      <c r="BQ55" s="1357"/>
      <c r="BR55" s="1357"/>
      <c r="BS55" s="1357"/>
      <c r="BT55" s="1358"/>
      <c r="BU55" s="1359"/>
      <c r="BV55" s="1360"/>
      <c r="BW55" s="1360"/>
      <c r="BX55" s="1360"/>
      <c r="BY55" s="1360"/>
      <c r="BZ55" s="1360"/>
      <c r="CA55" s="1360"/>
      <c r="CB55" s="1360"/>
      <c r="CC55" s="1360"/>
      <c r="CD55" s="1360"/>
      <c r="CE55" s="1360"/>
      <c r="CF55" s="1360"/>
      <c r="CG55" s="1360"/>
      <c r="CH55" s="1361"/>
      <c r="CI55" s="412"/>
      <c r="CL55" s="1362" t="s">
        <v>1426</v>
      </c>
      <c r="CM55" s="1363"/>
      <c r="CN55" s="1271"/>
      <c r="CO55" s="1363" t="s">
        <v>6</v>
      </c>
      <c r="CP55" s="1363"/>
      <c r="CQ55" s="1363"/>
      <c r="CR55" s="1363"/>
      <c r="CS55" s="1363"/>
      <c r="CT55" s="1364"/>
      <c r="CV55" s="1365" t="s">
        <v>360</v>
      </c>
      <c r="CW55" s="1366"/>
      <c r="CX55" s="1366"/>
      <c r="CY55" s="1366"/>
      <c r="CZ55" s="1366"/>
      <c r="DA55" s="1366"/>
      <c r="DB55" s="1366"/>
      <c r="DC55" s="1367"/>
      <c r="DD55" s="1353"/>
      <c r="DE55" s="1354"/>
      <c r="DF55" s="1354"/>
      <c r="DG55" s="1354"/>
      <c r="DH55" s="1354"/>
      <c r="DI55" s="1354"/>
      <c r="DJ55" s="1354"/>
      <c r="DK55" s="1354"/>
      <c r="DL55" s="1354"/>
      <c r="DM55" s="1354"/>
      <c r="DN55" s="1354"/>
      <c r="DO55" s="1355"/>
      <c r="DP55" s="1368" t="str">
        <f>"入力."&amp;E55</f>
        <v>入力.荷主</v>
      </c>
      <c r="DQ55" s="1369"/>
      <c r="DR55" s="1369"/>
      <c r="DS55" s="1369"/>
      <c r="DT55" s="1369"/>
      <c r="DU55" s="1369"/>
      <c r="DV55" s="1369"/>
      <c r="DW55" s="1369"/>
      <c r="DX55" s="1369"/>
      <c r="DY55" s="1369"/>
      <c r="DZ55" s="1369"/>
      <c r="EA55" s="1369"/>
      <c r="EB55" s="1369"/>
      <c r="EC55" s="1369"/>
      <c r="ED55" s="1369"/>
      <c r="EE55" s="1369"/>
      <c r="EF55" s="1369"/>
      <c r="EG55" s="1369"/>
      <c r="EH55" s="1369"/>
      <c r="EI55" s="1370"/>
      <c r="EK55" s="452" t="str">
        <f>IF(EL55="","",MAX($EK$2:EK54)+1)</f>
        <v/>
      </c>
      <c r="EL55" s="658"/>
      <c r="EM55" s="655"/>
      <c r="EN55" s="657"/>
      <c r="EP55" s="27"/>
    </row>
    <row r="56" spans="1:150" s="62" customFormat="1" ht="15" customHeight="1">
      <c r="A56" s="410"/>
      <c r="B56" s="411"/>
      <c r="C56" s="1223" t="s">
        <v>1431</v>
      </c>
      <c r="D56" s="1224"/>
      <c r="E56" s="1371" t="s">
        <v>2178</v>
      </c>
      <c r="F56" s="1372"/>
      <c r="G56" s="1372"/>
      <c r="H56" s="1372"/>
      <c r="I56" s="1372"/>
      <c r="J56" s="1372"/>
      <c r="K56" s="1372"/>
      <c r="L56" s="1372"/>
      <c r="M56" s="1372"/>
      <c r="N56" s="1372"/>
      <c r="O56" s="1373"/>
      <c r="P56" s="1371" t="s">
        <v>13</v>
      </c>
      <c r="Q56" s="1372"/>
      <c r="R56" s="1372"/>
      <c r="S56" s="1372"/>
      <c r="T56" s="1373"/>
      <c r="U56" s="1270" t="s">
        <v>342</v>
      </c>
      <c r="V56" s="1271"/>
      <c r="W56" s="1270" t="s">
        <v>6</v>
      </c>
      <c r="X56" s="1271"/>
      <c r="Y56" s="1374" t="s">
        <v>1430</v>
      </c>
      <c r="Z56" s="1375"/>
      <c r="AA56" s="1270" t="s">
        <v>6</v>
      </c>
      <c r="AB56" s="1271"/>
      <c r="AC56" s="1270" t="s">
        <v>339</v>
      </c>
      <c r="AD56" s="1271"/>
      <c r="AE56" s="1376" t="s">
        <v>21</v>
      </c>
      <c r="AF56" s="1377"/>
      <c r="AG56" s="1377"/>
      <c r="AH56" s="1377"/>
      <c r="AI56" s="1378"/>
      <c r="AJ56" s="1270" t="s">
        <v>340</v>
      </c>
      <c r="AK56" s="1271"/>
      <c r="AL56" s="1270" t="s">
        <v>340</v>
      </c>
      <c r="AM56" s="1271"/>
      <c r="AN56" s="1270" t="s">
        <v>340</v>
      </c>
      <c r="AO56" s="1271"/>
      <c r="AP56" s="1270" t="s">
        <v>340</v>
      </c>
      <c r="AQ56" s="1271"/>
      <c r="AR56" s="1270" t="s">
        <v>340</v>
      </c>
      <c r="AS56" s="1271"/>
      <c r="AT56" s="1270" t="s">
        <v>340</v>
      </c>
      <c r="AU56" s="1271"/>
      <c r="AV56" s="1379">
        <v>1</v>
      </c>
      <c r="AW56" s="1380"/>
      <c r="AX56" s="1270" t="s">
        <v>340</v>
      </c>
      <c r="AY56" s="1271"/>
      <c r="AZ56" s="659" t="s">
        <v>340</v>
      </c>
      <c r="BA56" s="1270" t="s">
        <v>340</v>
      </c>
      <c r="BB56" s="1271"/>
      <c r="BC56" s="1272" t="s">
        <v>18</v>
      </c>
      <c r="BD56" s="1273"/>
      <c r="BE56" s="1273"/>
      <c r="BF56" s="1274"/>
      <c r="BG56" s="1381" t="s">
        <v>1432</v>
      </c>
      <c r="BH56" s="1382"/>
      <c r="BI56" s="1382"/>
      <c r="BJ56" s="1382"/>
      <c r="BK56" s="1382"/>
      <c r="BL56" s="1383"/>
      <c r="BM56" s="1356" t="s">
        <v>2197</v>
      </c>
      <c r="BN56" s="1357"/>
      <c r="BO56" s="1357"/>
      <c r="BP56" s="1357"/>
      <c r="BQ56" s="1357"/>
      <c r="BR56" s="1357"/>
      <c r="BS56" s="1357"/>
      <c r="BT56" s="1358"/>
      <c r="BU56" s="1359" t="s">
        <v>2248</v>
      </c>
      <c r="BV56" s="1360"/>
      <c r="BW56" s="1360"/>
      <c r="BX56" s="1360"/>
      <c r="BY56" s="1360"/>
      <c r="BZ56" s="1360"/>
      <c r="CA56" s="1360"/>
      <c r="CB56" s="1360"/>
      <c r="CC56" s="1360"/>
      <c r="CD56" s="1360"/>
      <c r="CE56" s="1360"/>
      <c r="CF56" s="1360"/>
      <c r="CG56" s="1360"/>
      <c r="CH56" s="1361"/>
      <c r="CI56" s="412"/>
      <c r="CL56" s="1362" t="s">
        <v>1426</v>
      </c>
      <c r="CM56" s="1363"/>
      <c r="CN56" s="1271"/>
      <c r="CO56" s="1363" t="s">
        <v>22</v>
      </c>
      <c r="CP56" s="1363"/>
      <c r="CQ56" s="1363"/>
      <c r="CR56" s="1363"/>
      <c r="CS56" s="1363"/>
      <c r="CT56" s="1364"/>
      <c r="CV56" s="1365" t="s">
        <v>580</v>
      </c>
      <c r="CW56" s="1366"/>
      <c r="CX56" s="1366"/>
      <c r="CY56" s="1366"/>
      <c r="CZ56" s="1366"/>
      <c r="DA56" s="1366"/>
      <c r="DB56" s="1366"/>
      <c r="DC56" s="1367"/>
      <c r="DD56" s="1353"/>
      <c r="DE56" s="1354"/>
      <c r="DF56" s="1354"/>
      <c r="DG56" s="1354"/>
      <c r="DH56" s="1354"/>
      <c r="DI56" s="1354"/>
      <c r="DJ56" s="1354"/>
      <c r="DK56" s="1354"/>
      <c r="DL56" s="1354"/>
      <c r="DM56" s="1354"/>
      <c r="DN56" s="1354"/>
      <c r="DO56" s="1355"/>
      <c r="DP56" s="1368" t="str">
        <f>"入力."&amp;E56</f>
        <v>入力.在庫調査区分</v>
      </c>
      <c r="DQ56" s="1369"/>
      <c r="DR56" s="1369"/>
      <c r="DS56" s="1369"/>
      <c r="DT56" s="1369"/>
      <c r="DU56" s="1369"/>
      <c r="DV56" s="1369"/>
      <c r="DW56" s="1369"/>
      <c r="DX56" s="1369"/>
      <c r="DY56" s="1369"/>
      <c r="DZ56" s="1369"/>
      <c r="EA56" s="1369"/>
      <c r="EB56" s="1369"/>
      <c r="EC56" s="1369"/>
      <c r="ED56" s="1369"/>
      <c r="EE56" s="1369"/>
      <c r="EF56" s="1369"/>
      <c r="EG56" s="1369"/>
      <c r="EH56" s="1369"/>
      <c r="EI56" s="1370"/>
      <c r="EK56" s="452" t="str">
        <f>IF(EL56="","",MAX($EK$2:EK55)+1)</f>
        <v/>
      </c>
      <c r="EL56" s="658"/>
      <c r="EM56" s="655"/>
      <c r="EN56" s="657"/>
      <c r="EP56" s="27"/>
    </row>
    <row r="57" spans="1:150" s="62" customFormat="1" ht="15" customHeight="1">
      <c r="A57" s="410"/>
      <c r="B57" s="411"/>
      <c r="C57" s="1282" t="s">
        <v>1434</v>
      </c>
      <c r="D57" s="1283"/>
      <c r="E57" s="1225" t="s">
        <v>1281</v>
      </c>
      <c r="F57" s="1226"/>
      <c r="G57" s="1226"/>
      <c r="H57" s="1226"/>
      <c r="I57" s="1226"/>
      <c r="J57" s="1226"/>
      <c r="K57" s="1226"/>
      <c r="L57" s="1226"/>
      <c r="M57" s="1226"/>
      <c r="N57" s="1226"/>
      <c r="O57" s="1227"/>
      <c r="P57" s="1225" t="s">
        <v>13</v>
      </c>
      <c r="Q57" s="1226"/>
      <c r="R57" s="1226"/>
      <c r="S57" s="1226"/>
      <c r="T57" s="1227"/>
      <c r="U57" s="1214" t="s">
        <v>342</v>
      </c>
      <c r="V57" s="1215"/>
      <c r="W57" s="1214" t="s">
        <v>342</v>
      </c>
      <c r="X57" s="1215"/>
      <c r="Y57" s="1268" t="s">
        <v>1430</v>
      </c>
      <c r="Z57" s="1269"/>
      <c r="AA57" s="1214" t="s">
        <v>342</v>
      </c>
      <c r="AB57" s="1215"/>
      <c r="AC57" s="1214" t="s">
        <v>339</v>
      </c>
      <c r="AD57" s="1215"/>
      <c r="AE57" s="1284" t="s">
        <v>21</v>
      </c>
      <c r="AF57" s="1285"/>
      <c r="AG57" s="1285"/>
      <c r="AH57" s="1285"/>
      <c r="AI57" s="1286"/>
      <c r="AJ57" s="1214" t="s">
        <v>340</v>
      </c>
      <c r="AK57" s="1215"/>
      <c r="AL57" s="1214" t="s">
        <v>340</v>
      </c>
      <c r="AM57" s="1215"/>
      <c r="AN57" s="1214" t="s">
        <v>340</v>
      </c>
      <c r="AO57" s="1215"/>
      <c r="AP57" s="1214" t="s">
        <v>340</v>
      </c>
      <c r="AQ57" s="1215"/>
      <c r="AR57" s="1214" t="s">
        <v>340</v>
      </c>
      <c r="AS57" s="1215"/>
      <c r="AT57" s="1214" t="s">
        <v>340</v>
      </c>
      <c r="AU57" s="1215"/>
      <c r="AV57" s="1287">
        <v>2</v>
      </c>
      <c r="AW57" s="1288"/>
      <c r="AX57" s="1214" t="s">
        <v>340</v>
      </c>
      <c r="AY57" s="1215"/>
      <c r="AZ57" s="660" t="s">
        <v>340</v>
      </c>
      <c r="BA57" s="1214" t="s">
        <v>340</v>
      </c>
      <c r="BB57" s="1215"/>
      <c r="BC57" s="1311" t="s">
        <v>18</v>
      </c>
      <c r="BD57" s="1312"/>
      <c r="BE57" s="1312"/>
      <c r="BF57" s="1313"/>
      <c r="BG57" s="1314" t="s">
        <v>1639</v>
      </c>
      <c r="BH57" s="1315"/>
      <c r="BI57" s="1315"/>
      <c r="BJ57" s="1315"/>
      <c r="BK57" s="1315"/>
      <c r="BL57" s="1316"/>
      <c r="BM57" s="1387" t="s">
        <v>1760</v>
      </c>
      <c r="BN57" s="1388"/>
      <c r="BO57" s="1388"/>
      <c r="BP57" s="1388"/>
      <c r="BQ57" s="1388"/>
      <c r="BR57" s="1388"/>
      <c r="BS57" s="1388"/>
      <c r="BT57" s="1389"/>
      <c r="BU57" s="1294" t="s">
        <v>1433</v>
      </c>
      <c r="BV57" s="1295"/>
      <c r="BW57" s="1295"/>
      <c r="BX57" s="1295"/>
      <c r="BY57" s="1295"/>
      <c r="BZ57" s="1295"/>
      <c r="CA57" s="1295"/>
      <c r="CB57" s="1295"/>
      <c r="CC57" s="1295"/>
      <c r="CD57" s="1295"/>
      <c r="CE57" s="1295"/>
      <c r="CF57" s="1295"/>
      <c r="CG57" s="1295"/>
      <c r="CH57" s="1296"/>
      <c r="CI57" s="412"/>
      <c r="CL57" s="1390" t="s">
        <v>1426</v>
      </c>
      <c r="CM57" s="1391"/>
      <c r="CN57" s="1215"/>
      <c r="CO57" s="1391" t="s">
        <v>22</v>
      </c>
      <c r="CP57" s="1391"/>
      <c r="CQ57" s="1391"/>
      <c r="CR57" s="1391"/>
      <c r="CS57" s="1391"/>
      <c r="CT57" s="1392"/>
      <c r="CV57" s="1393" t="s">
        <v>642</v>
      </c>
      <c r="CW57" s="1394"/>
      <c r="CX57" s="1394"/>
      <c r="CY57" s="1394"/>
      <c r="CZ57" s="1394"/>
      <c r="DA57" s="1394"/>
      <c r="DB57" s="1394"/>
      <c r="DC57" s="1395"/>
      <c r="DD57" s="1396"/>
      <c r="DE57" s="1397"/>
      <c r="DF57" s="1397"/>
      <c r="DG57" s="1397"/>
      <c r="DH57" s="1397"/>
      <c r="DI57" s="1397"/>
      <c r="DJ57" s="1397"/>
      <c r="DK57" s="1397"/>
      <c r="DL57" s="1397"/>
      <c r="DM57" s="1397"/>
      <c r="DN57" s="1397"/>
      <c r="DO57" s="1398"/>
      <c r="DP57" s="1384" t="str">
        <f>"入力."&amp;E57</f>
        <v>入力.ライン/ブロック</v>
      </c>
      <c r="DQ57" s="1385"/>
      <c r="DR57" s="1385"/>
      <c r="DS57" s="1385"/>
      <c r="DT57" s="1385"/>
      <c r="DU57" s="1385"/>
      <c r="DV57" s="1385"/>
      <c r="DW57" s="1385"/>
      <c r="DX57" s="1385"/>
      <c r="DY57" s="1385"/>
      <c r="DZ57" s="1385"/>
      <c r="EA57" s="1385"/>
      <c r="EB57" s="1385"/>
      <c r="EC57" s="1385"/>
      <c r="ED57" s="1385"/>
      <c r="EE57" s="1385"/>
      <c r="EF57" s="1385"/>
      <c r="EG57" s="1385"/>
      <c r="EH57" s="1385"/>
      <c r="EI57" s="1386"/>
      <c r="EK57" s="452" t="str">
        <f>IF(EL57="","",MAX($EK$2:EK56)+1)</f>
        <v/>
      </c>
      <c r="EL57" s="658"/>
      <c r="EM57" s="655"/>
      <c r="EN57" s="657"/>
      <c r="EP57" s="27"/>
    </row>
    <row r="58" spans="1:150" s="62" customFormat="1" ht="15" customHeight="1">
      <c r="A58" s="410"/>
      <c r="B58" s="411"/>
      <c r="C58" s="1275"/>
      <c r="D58" s="1276"/>
      <c r="E58" s="1277"/>
      <c r="F58" s="1278"/>
      <c r="G58" s="1278"/>
      <c r="H58" s="1278"/>
      <c r="I58" s="1278"/>
      <c r="J58" s="1278"/>
      <c r="K58" s="1278"/>
      <c r="L58" s="1278"/>
      <c r="M58" s="1278"/>
      <c r="N58" s="1278"/>
      <c r="O58" s="1279"/>
      <c r="P58" s="1277"/>
      <c r="Q58" s="1278"/>
      <c r="R58" s="1278"/>
      <c r="S58" s="1278"/>
      <c r="T58" s="1279"/>
      <c r="U58" s="1280"/>
      <c r="V58" s="1281"/>
      <c r="W58" s="1280"/>
      <c r="X58" s="1281"/>
      <c r="Y58" s="1219"/>
      <c r="Z58" s="1220"/>
      <c r="AA58" s="1280"/>
      <c r="AB58" s="1281"/>
      <c r="AC58" s="1280"/>
      <c r="AD58" s="1281"/>
      <c r="AE58" s="1289"/>
      <c r="AF58" s="1290"/>
      <c r="AG58" s="1290"/>
      <c r="AH58" s="1290"/>
      <c r="AI58" s="1291"/>
      <c r="AJ58" s="1280"/>
      <c r="AK58" s="1281"/>
      <c r="AL58" s="1280"/>
      <c r="AM58" s="1281"/>
      <c r="AN58" s="1280"/>
      <c r="AO58" s="1281"/>
      <c r="AP58" s="1280"/>
      <c r="AQ58" s="1281"/>
      <c r="AR58" s="1280"/>
      <c r="AS58" s="1281"/>
      <c r="AT58" s="1280"/>
      <c r="AU58" s="1281"/>
      <c r="AV58" s="1297"/>
      <c r="AW58" s="1298"/>
      <c r="AX58" s="1280"/>
      <c r="AY58" s="1281"/>
      <c r="AZ58" s="661"/>
      <c r="BA58" s="1280"/>
      <c r="BB58" s="1281"/>
      <c r="BC58" s="1299"/>
      <c r="BD58" s="1300"/>
      <c r="BE58" s="1300"/>
      <c r="BF58" s="1301"/>
      <c r="BG58" s="1302"/>
      <c r="BH58" s="1303"/>
      <c r="BI58" s="1303"/>
      <c r="BJ58" s="1303"/>
      <c r="BK58" s="1303"/>
      <c r="BL58" s="1304"/>
      <c r="BM58" s="1305"/>
      <c r="BN58" s="1306"/>
      <c r="BO58" s="1306"/>
      <c r="BP58" s="1306"/>
      <c r="BQ58" s="1306"/>
      <c r="BR58" s="1306"/>
      <c r="BS58" s="1306"/>
      <c r="BT58" s="1307"/>
      <c r="BU58" s="1308" t="s">
        <v>2249</v>
      </c>
      <c r="BV58" s="1309"/>
      <c r="BW58" s="1309"/>
      <c r="BX58" s="1309"/>
      <c r="BY58" s="1309"/>
      <c r="BZ58" s="1309"/>
      <c r="CA58" s="1309"/>
      <c r="CB58" s="1309"/>
      <c r="CC58" s="1309"/>
      <c r="CD58" s="1309"/>
      <c r="CE58" s="1309"/>
      <c r="CF58" s="1309"/>
      <c r="CG58" s="1309"/>
      <c r="CH58" s="1310"/>
      <c r="CI58" s="412"/>
      <c r="CL58" s="1408"/>
      <c r="CM58" s="1409"/>
      <c r="CN58" s="1281"/>
      <c r="CO58" s="1409"/>
      <c r="CP58" s="1409"/>
      <c r="CQ58" s="1409"/>
      <c r="CR58" s="1409"/>
      <c r="CS58" s="1409"/>
      <c r="CT58" s="1410"/>
      <c r="CV58" s="1402"/>
      <c r="CW58" s="1403"/>
      <c r="CX58" s="1403"/>
      <c r="CY58" s="1403"/>
      <c r="CZ58" s="1403"/>
      <c r="DA58" s="1403"/>
      <c r="DB58" s="1403"/>
      <c r="DC58" s="1404"/>
      <c r="DD58" s="1411"/>
      <c r="DE58" s="1412"/>
      <c r="DF58" s="1412"/>
      <c r="DG58" s="1412"/>
      <c r="DH58" s="1412"/>
      <c r="DI58" s="1412"/>
      <c r="DJ58" s="1412"/>
      <c r="DK58" s="1412"/>
      <c r="DL58" s="1412"/>
      <c r="DM58" s="1412"/>
      <c r="DN58" s="1412"/>
      <c r="DO58" s="1413"/>
      <c r="DP58" s="1399"/>
      <c r="DQ58" s="1400"/>
      <c r="DR58" s="1400"/>
      <c r="DS58" s="1400"/>
      <c r="DT58" s="1400"/>
      <c r="DU58" s="1400"/>
      <c r="DV58" s="1400"/>
      <c r="DW58" s="1400"/>
      <c r="DX58" s="1400"/>
      <c r="DY58" s="1400"/>
      <c r="DZ58" s="1400"/>
      <c r="EA58" s="1400"/>
      <c r="EB58" s="1400"/>
      <c r="EC58" s="1400"/>
      <c r="ED58" s="1400"/>
      <c r="EE58" s="1400"/>
      <c r="EF58" s="1400"/>
      <c r="EG58" s="1400"/>
      <c r="EH58" s="1400"/>
      <c r="EI58" s="1401"/>
      <c r="EK58" s="452" t="str">
        <f>IF(EL58="","",MAX($EK$2:EK57)+1)</f>
        <v/>
      </c>
      <c r="EL58" s="658"/>
      <c r="EM58" s="655"/>
      <c r="EN58" s="657"/>
      <c r="EP58" s="27"/>
    </row>
    <row r="59" spans="1:150" s="62" customFormat="1" ht="15" customHeight="1">
      <c r="A59" s="410"/>
      <c r="B59" s="411"/>
      <c r="C59" s="1275"/>
      <c r="D59" s="1276"/>
      <c r="E59" s="1277"/>
      <c r="F59" s="1278"/>
      <c r="G59" s="1278"/>
      <c r="H59" s="1278"/>
      <c r="I59" s="1278"/>
      <c r="J59" s="1278"/>
      <c r="K59" s="1278"/>
      <c r="L59" s="1278"/>
      <c r="M59" s="1278"/>
      <c r="N59" s="1278"/>
      <c r="O59" s="1279"/>
      <c r="P59" s="1277"/>
      <c r="Q59" s="1278"/>
      <c r="R59" s="1278"/>
      <c r="S59" s="1278"/>
      <c r="T59" s="1279"/>
      <c r="U59" s="1280"/>
      <c r="V59" s="1281"/>
      <c r="W59" s="1280"/>
      <c r="X59" s="1281"/>
      <c r="Y59" s="1219"/>
      <c r="Z59" s="1220"/>
      <c r="AA59" s="1280"/>
      <c r="AB59" s="1281"/>
      <c r="AC59" s="1280"/>
      <c r="AD59" s="1281"/>
      <c r="AE59" s="1289"/>
      <c r="AF59" s="1290"/>
      <c r="AG59" s="1290"/>
      <c r="AH59" s="1290"/>
      <c r="AI59" s="1291"/>
      <c r="AJ59" s="1280"/>
      <c r="AK59" s="1281"/>
      <c r="AL59" s="1280"/>
      <c r="AM59" s="1281"/>
      <c r="AN59" s="1280"/>
      <c r="AO59" s="1281"/>
      <c r="AP59" s="1280"/>
      <c r="AQ59" s="1281"/>
      <c r="AR59" s="1280"/>
      <c r="AS59" s="1281"/>
      <c r="AT59" s="1280"/>
      <c r="AU59" s="1281"/>
      <c r="AV59" s="1297"/>
      <c r="AW59" s="1298"/>
      <c r="AX59" s="1280"/>
      <c r="AY59" s="1281"/>
      <c r="AZ59" s="661"/>
      <c r="BA59" s="1280"/>
      <c r="BB59" s="1281"/>
      <c r="BC59" s="1299"/>
      <c r="BD59" s="1300"/>
      <c r="BE59" s="1300"/>
      <c r="BF59" s="1301"/>
      <c r="BG59" s="1302"/>
      <c r="BH59" s="1303"/>
      <c r="BI59" s="1303"/>
      <c r="BJ59" s="1303"/>
      <c r="BK59" s="1303"/>
      <c r="BL59" s="1304"/>
      <c r="BM59" s="1305"/>
      <c r="BN59" s="1306"/>
      <c r="BO59" s="1306"/>
      <c r="BP59" s="1306"/>
      <c r="BQ59" s="1306"/>
      <c r="BR59" s="1306"/>
      <c r="BS59" s="1306"/>
      <c r="BT59" s="1307"/>
      <c r="BU59" s="1405" t="s">
        <v>1827</v>
      </c>
      <c r="BV59" s="1406"/>
      <c r="BW59" s="1406"/>
      <c r="BX59" s="1406"/>
      <c r="BY59" s="1406"/>
      <c r="BZ59" s="1406"/>
      <c r="CA59" s="1406"/>
      <c r="CB59" s="1406"/>
      <c r="CC59" s="1406"/>
      <c r="CD59" s="1406"/>
      <c r="CE59" s="1406"/>
      <c r="CF59" s="1406"/>
      <c r="CG59" s="1406"/>
      <c r="CH59" s="1407"/>
      <c r="CI59" s="412"/>
      <c r="CL59" s="1408"/>
      <c r="CM59" s="1409"/>
      <c r="CN59" s="1281"/>
      <c r="CO59" s="1409"/>
      <c r="CP59" s="1409"/>
      <c r="CQ59" s="1409"/>
      <c r="CR59" s="1409"/>
      <c r="CS59" s="1409"/>
      <c r="CT59" s="1410"/>
      <c r="CV59" s="1402"/>
      <c r="CW59" s="1403"/>
      <c r="CX59" s="1403"/>
      <c r="CY59" s="1403"/>
      <c r="CZ59" s="1403"/>
      <c r="DA59" s="1403"/>
      <c r="DB59" s="1403"/>
      <c r="DC59" s="1404"/>
      <c r="DD59" s="1399"/>
      <c r="DE59" s="1400"/>
      <c r="DF59" s="1400"/>
      <c r="DG59" s="1400"/>
      <c r="DH59" s="1400"/>
      <c r="DI59" s="1400"/>
      <c r="DJ59" s="1400"/>
      <c r="DK59" s="1400"/>
      <c r="DL59" s="1400"/>
      <c r="DM59" s="1400"/>
      <c r="DN59" s="1400"/>
      <c r="DO59" s="1401"/>
      <c r="DP59" s="1399"/>
      <c r="DQ59" s="1400"/>
      <c r="DR59" s="1400"/>
      <c r="DS59" s="1400"/>
      <c r="DT59" s="1400"/>
      <c r="DU59" s="1400"/>
      <c r="DV59" s="1400"/>
      <c r="DW59" s="1400"/>
      <c r="DX59" s="1400"/>
      <c r="DY59" s="1400"/>
      <c r="DZ59" s="1400"/>
      <c r="EA59" s="1400"/>
      <c r="EB59" s="1400"/>
      <c r="EC59" s="1400"/>
      <c r="ED59" s="1400"/>
      <c r="EE59" s="1400"/>
      <c r="EF59" s="1400"/>
      <c r="EG59" s="1400"/>
      <c r="EH59" s="1400"/>
      <c r="EI59" s="1401"/>
      <c r="EK59" s="452" t="str">
        <f>IF(EL59="","",MAX($EK$2:EK58)+1)</f>
        <v/>
      </c>
      <c r="EL59" s="658"/>
      <c r="EM59" s="655"/>
      <c r="EN59" s="657"/>
      <c r="EP59" s="27"/>
    </row>
    <row r="60" spans="1:150" s="62" customFormat="1" ht="12" customHeight="1">
      <c r="A60" s="410"/>
      <c r="B60" s="411"/>
      <c r="C60" s="1320"/>
      <c r="D60" s="1321"/>
      <c r="E60" s="1322"/>
      <c r="F60" s="1323"/>
      <c r="G60" s="1323"/>
      <c r="H60" s="1323"/>
      <c r="I60" s="1323"/>
      <c r="J60" s="1323"/>
      <c r="K60" s="1323"/>
      <c r="L60" s="1323"/>
      <c r="M60" s="1323"/>
      <c r="N60" s="1323"/>
      <c r="O60" s="1324"/>
      <c r="P60" s="1322"/>
      <c r="Q60" s="1323"/>
      <c r="R60" s="1323"/>
      <c r="S60" s="1323"/>
      <c r="T60" s="1324"/>
      <c r="U60" s="1325"/>
      <c r="V60" s="1326"/>
      <c r="W60" s="1325"/>
      <c r="X60" s="1326"/>
      <c r="Y60" s="1221"/>
      <c r="Z60" s="1222"/>
      <c r="AA60" s="1325"/>
      <c r="AB60" s="1326"/>
      <c r="AC60" s="1325"/>
      <c r="AD60" s="1326"/>
      <c r="AE60" s="1327"/>
      <c r="AF60" s="1328"/>
      <c r="AG60" s="1328"/>
      <c r="AH60" s="1328"/>
      <c r="AI60" s="1329"/>
      <c r="AJ60" s="1325"/>
      <c r="AK60" s="1326"/>
      <c r="AL60" s="1325"/>
      <c r="AM60" s="1326"/>
      <c r="AN60" s="1325"/>
      <c r="AO60" s="1326"/>
      <c r="AP60" s="1325"/>
      <c r="AQ60" s="1326"/>
      <c r="AR60" s="1325"/>
      <c r="AS60" s="1326"/>
      <c r="AT60" s="1325"/>
      <c r="AU60" s="1326"/>
      <c r="AV60" s="1330"/>
      <c r="AW60" s="1331"/>
      <c r="AX60" s="1325"/>
      <c r="AY60" s="1326"/>
      <c r="AZ60" s="662"/>
      <c r="BA60" s="1325"/>
      <c r="BB60" s="1326"/>
      <c r="BC60" s="1332"/>
      <c r="BD60" s="1333"/>
      <c r="BE60" s="1333"/>
      <c r="BF60" s="1334"/>
      <c r="BG60" s="1335"/>
      <c r="BH60" s="1336"/>
      <c r="BI60" s="1336"/>
      <c r="BJ60" s="1336"/>
      <c r="BK60" s="1336"/>
      <c r="BL60" s="1337"/>
      <c r="BM60" s="1338"/>
      <c r="BN60" s="1339"/>
      <c r="BO60" s="1339"/>
      <c r="BP60" s="1339"/>
      <c r="BQ60" s="1339"/>
      <c r="BR60" s="1339"/>
      <c r="BS60" s="1339"/>
      <c r="BT60" s="1340"/>
      <c r="BU60" s="1341" t="s">
        <v>1826</v>
      </c>
      <c r="BV60" s="1342"/>
      <c r="BW60" s="1342"/>
      <c r="BX60" s="1342"/>
      <c r="BY60" s="1342"/>
      <c r="BZ60" s="1342"/>
      <c r="CA60" s="1342"/>
      <c r="CB60" s="1342"/>
      <c r="CC60" s="1342"/>
      <c r="CD60" s="1342"/>
      <c r="CE60" s="1342"/>
      <c r="CF60" s="1342"/>
      <c r="CG60" s="1342"/>
      <c r="CH60" s="1343"/>
      <c r="CI60" s="412"/>
      <c r="CL60" s="1240"/>
      <c r="CM60" s="1414"/>
      <c r="CN60" s="1326"/>
      <c r="CO60" s="1414"/>
      <c r="CP60" s="1414"/>
      <c r="CQ60" s="1414"/>
      <c r="CR60" s="1414"/>
      <c r="CS60" s="1414"/>
      <c r="CT60" s="1415"/>
      <c r="CV60" s="1416"/>
      <c r="CW60" s="1417"/>
      <c r="CX60" s="1417"/>
      <c r="CY60" s="1417"/>
      <c r="CZ60" s="1417"/>
      <c r="DA60" s="1417"/>
      <c r="DB60" s="1417"/>
      <c r="DC60" s="1418"/>
      <c r="DD60" s="1419"/>
      <c r="DE60" s="1420"/>
      <c r="DF60" s="1420"/>
      <c r="DG60" s="1420"/>
      <c r="DH60" s="1420"/>
      <c r="DI60" s="1420"/>
      <c r="DJ60" s="1420"/>
      <c r="DK60" s="1420"/>
      <c r="DL60" s="1420"/>
      <c r="DM60" s="1420"/>
      <c r="DN60" s="1420"/>
      <c r="DO60" s="1421"/>
      <c r="DP60" s="1419"/>
      <c r="DQ60" s="1420"/>
      <c r="DR60" s="1420"/>
      <c r="DS60" s="1420"/>
      <c r="DT60" s="1420"/>
      <c r="DU60" s="1420"/>
      <c r="DV60" s="1420"/>
      <c r="DW60" s="1420"/>
      <c r="DX60" s="1420"/>
      <c r="DY60" s="1420"/>
      <c r="DZ60" s="1420"/>
      <c r="EA60" s="1420"/>
      <c r="EB60" s="1420"/>
      <c r="EC60" s="1420"/>
      <c r="ED60" s="1420"/>
      <c r="EE60" s="1420"/>
      <c r="EF60" s="1420"/>
      <c r="EG60" s="1420"/>
      <c r="EH60" s="1420"/>
      <c r="EI60" s="1421"/>
      <c r="EK60" s="452" t="str">
        <f>IF(EL60="","",MAX($EK$2:EK59)+1)</f>
        <v/>
      </c>
      <c r="EL60" s="658"/>
      <c r="EM60" s="655"/>
      <c r="EN60" s="657"/>
      <c r="EP60" s="27"/>
    </row>
    <row r="61" spans="1:150" s="62" customFormat="1" ht="15" customHeight="1">
      <c r="A61" s="410"/>
      <c r="B61" s="411"/>
      <c r="C61" s="1282" t="s">
        <v>1435</v>
      </c>
      <c r="D61" s="1283"/>
      <c r="E61" s="1225" t="s">
        <v>1744</v>
      </c>
      <c r="F61" s="1226"/>
      <c r="G61" s="1226"/>
      <c r="H61" s="1226"/>
      <c r="I61" s="1226"/>
      <c r="J61" s="1226"/>
      <c r="K61" s="1226"/>
      <c r="L61" s="1226"/>
      <c r="M61" s="1226"/>
      <c r="N61" s="1226"/>
      <c r="O61" s="1227"/>
      <c r="P61" s="1225" t="s">
        <v>14</v>
      </c>
      <c r="Q61" s="1226"/>
      <c r="R61" s="1226"/>
      <c r="S61" s="1226"/>
      <c r="T61" s="1227"/>
      <c r="U61" s="1214" t="s">
        <v>342</v>
      </c>
      <c r="V61" s="1215"/>
      <c r="W61" s="1214" t="s">
        <v>342</v>
      </c>
      <c r="X61" s="1215"/>
      <c r="Y61" s="1268" t="s">
        <v>1430</v>
      </c>
      <c r="Z61" s="1269"/>
      <c r="AA61" s="1214" t="s">
        <v>342</v>
      </c>
      <c r="AB61" s="1215"/>
      <c r="AC61" s="1214" t="s">
        <v>339</v>
      </c>
      <c r="AD61" s="1215"/>
      <c r="AE61" s="1284" t="s">
        <v>2186</v>
      </c>
      <c r="AF61" s="1285"/>
      <c r="AG61" s="1285"/>
      <c r="AH61" s="1285"/>
      <c r="AI61" s="1286"/>
      <c r="AJ61" s="1214" t="s">
        <v>340</v>
      </c>
      <c r="AK61" s="1215"/>
      <c r="AL61" s="1287">
        <v>5</v>
      </c>
      <c r="AM61" s="1288"/>
      <c r="AN61" s="1214" t="s">
        <v>340</v>
      </c>
      <c r="AO61" s="1215"/>
      <c r="AP61" s="1214" t="s">
        <v>340</v>
      </c>
      <c r="AQ61" s="1215"/>
      <c r="AR61" s="1214" t="s">
        <v>340</v>
      </c>
      <c r="AS61" s="1215"/>
      <c r="AT61" s="1214" t="s">
        <v>340</v>
      </c>
      <c r="AU61" s="1215"/>
      <c r="AV61" s="1287">
        <v>3</v>
      </c>
      <c r="AW61" s="1288"/>
      <c r="AX61" s="1214" t="s">
        <v>340</v>
      </c>
      <c r="AY61" s="1215"/>
      <c r="AZ61" s="660" t="s">
        <v>340</v>
      </c>
      <c r="BA61" s="1214" t="s">
        <v>340</v>
      </c>
      <c r="BB61" s="1215"/>
      <c r="BC61" s="1311" t="s">
        <v>18</v>
      </c>
      <c r="BD61" s="1312"/>
      <c r="BE61" s="1312"/>
      <c r="BF61" s="1313"/>
      <c r="BG61" s="1350" t="s">
        <v>1640</v>
      </c>
      <c r="BH61" s="1351"/>
      <c r="BI61" s="1351"/>
      <c r="BJ61" s="1351"/>
      <c r="BK61" s="1351"/>
      <c r="BL61" s="1352"/>
      <c r="BM61" s="1292" t="s">
        <v>340</v>
      </c>
      <c r="BN61" s="1283"/>
      <c r="BO61" s="1283"/>
      <c r="BP61" s="1283"/>
      <c r="BQ61" s="1283"/>
      <c r="BR61" s="1283"/>
      <c r="BS61" s="1283"/>
      <c r="BT61" s="1293"/>
      <c r="BU61" s="1294" t="s">
        <v>1433</v>
      </c>
      <c r="BV61" s="1295"/>
      <c r="BW61" s="1295"/>
      <c r="BX61" s="1295"/>
      <c r="BY61" s="1295"/>
      <c r="BZ61" s="1295"/>
      <c r="CA61" s="1295"/>
      <c r="CB61" s="1295"/>
      <c r="CC61" s="1295"/>
      <c r="CD61" s="1295"/>
      <c r="CE61" s="1295"/>
      <c r="CF61" s="1295"/>
      <c r="CG61" s="1295"/>
      <c r="CH61" s="1296"/>
      <c r="CI61" s="412"/>
      <c r="CL61" s="1390" t="s">
        <v>1426</v>
      </c>
      <c r="CM61" s="1391"/>
      <c r="CN61" s="1215"/>
      <c r="CO61" s="1391" t="s">
        <v>22</v>
      </c>
      <c r="CP61" s="1391"/>
      <c r="CQ61" s="1391"/>
      <c r="CR61" s="1391"/>
      <c r="CS61" s="1391"/>
      <c r="CT61" s="1392"/>
      <c r="CV61" s="1393" t="s">
        <v>643</v>
      </c>
      <c r="CW61" s="1394"/>
      <c r="CX61" s="1394"/>
      <c r="CY61" s="1394"/>
      <c r="CZ61" s="1394"/>
      <c r="DA61" s="1394"/>
      <c r="DB61" s="1394"/>
      <c r="DC61" s="1395"/>
      <c r="DD61" s="1422"/>
      <c r="DE61" s="1423"/>
      <c r="DF61" s="1423"/>
      <c r="DG61" s="1423"/>
      <c r="DH61" s="1423"/>
      <c r="DI61" s="1423"/>
      <c r="DJ61" s="1423"/>
      <c r="DK61" s="1423"/>
      <c r="DL61" s="1423"/>
      <c r="DM61" s="1423"/>
      <c r="DN61" s="1423"/>
      <c r="DO61" s="1424"/>
      <c r="DP61" s="1384" t="str">
        <f>"入力."&amp;E61</f>
        <v>入力.方面ピストン(手入力)</v>
      </c>
      <c r="DQ61" s="1385"/>
      <c r="DR61" s="1385"/>
      <c r="DS61" s="1385"/>
      <c r="DT61" s="1385"/>
      <c r="DU61" s="1385"/>
      <c r="DV61" s="1385"/>
      <c r="DW61" s="1385"/>
      <c r="DX61" s="1385"/>
      <c r="DY61" s="1385"/>
      <c r="DZ61" s="1385"/>
      <c r="EA61" s="1385"/>
      <c r="EB61" s="1385"/>
      <c r="EC61" s="1385"/>
      <c r="ED61" s="1385"/>
      <c r="EE61" s="1385"/>
      <c r="EF61" s="1385"/>
      <c r="EG61" s="1385"/>
      <c r="EH61" s="1385"/>
      <c r="EI61" s="1386"/>
      <c r="EK61" s="452" t="str">
        <f>IF(EL61="","",MAX($EK$2:EK60)+1)</f>
        <v/>
      </c>
      <c r="EL61" s="658"/>
      <c r="EM61" s="655"/>
      <c r="EN61" s="657"/>
      <c r="EP61" s="27"/>
    </row>
    <row r="62" spans="1:150" s="62" customFormat="1" ht="15" customHeight="1">
      <c r="A62" s="410"/>
      <c r="B62" s="411"/>
      <c r="C62" s="1275"/>
      <c r="D62" s="1276"/>
      <c r="E62" s="1277"/>
      <c r="F62" s="1278"/>
      <c r="G62" s="1278"/>
      <c r="H62" s="1278"/>
      <c r="I62" s="1278"/>
      <c r="J62" s="1278"/>
      <c r="K62" s="1278"/>
      <c r="L62" s="1278"/>
      <c r="M62" s="1278"/>
      <c r="N62" s="1278"/>
      <c r="O62" s="1279"/>
      <c r="P62" s="1277"/>
      <c r="Q62" s="1278"/>
      <c r="R62" s="1278"/>
      <c r="S62" s="1278"/>
      <c r="T62" s="1279"/>
      <c r="U62" s="1280"/>
      <c r="V62" s="1281"/>
      <c r="W62" s="1280"/>
      <c r="X62" s="1281"/>
      <c r="Y62" s="1219"/>
      <c r="Z62" s="1220"/>
      <c r="AA62" s="1280"/>
      <c r="AB62" s="1281"/>
      <c r="AC62" s="1280"/>
      <c r="AD62" s="1281"/>
      <c r="AE62" s="1289"/>
      <c r="AF62" s="1290"/>
      <c r="AG62" s="1290"/>
      <c r="AH62" s="1290"/>
      <c r="AI62" s="1291"/>
      <c r="AJ62" s="1280"/>
      <c r="AK62" s="1281"/>
      <c r="AL62" s="1280"/>
      <c r="AM62" s="1281"/>
      <c r="AN62" s="1280"/>
      <c r="AO62" s="1281"/>
      <c r="AP62" s="1280"/>
      <c r="AQ62" s="1281"/>
      <c r="AR62" s="1280"/>
      <c r="AS62" s="1281"/>
      <c r="AT62" s="1280"/>
      <c r="AU62" s="1281"/>
      <c r="AV62" s="1297"/>
      <c r="AW62" s="1298"/>
      <c r="AX62" s="1280"/>
      <c r="AY62" s="1281"/>
      <c r="AZ62" s="661"/>
      <c r="BA62" s="1280"/>
      <c r="BB62" s="1281"/>
      <c r="BC62" s="1299"/>
      <c r="BD62" s="1300"/>
      <c r="BE62" s="1300"/>
      <c r="BF62" s="1301"/>
      <c r="BG62" s="1302"/>
      <c r="BH62" s="1303"/>
      <c r="BI62" s="1303"/>
      <c r="BJ62" s="1303"/>
      <c r="BK62" s="1303"/>
      <c r="BL62" s="1304"/>
      <c r="BM62" s="1305"/>
      <c r="BN62" s="1306"/>
      <c r="BO62" s="1306"/>
      <c r="BP62" s="1306"/>
      <c r="BQ62" s="1306"/>
      <c r="BR62" s="1306"/>
      <c r="BS62" s="1306"/>
      <c r="BT62" s="1307"/>
      <c r="BU62" s="1405" t="s">
        <v>1436</v>
      </c>
      <c r="BV62" s="1406"/>
      <c r="BW62" s="1406"/>
      <c r="BX62" s="1406"/>
      <c r="BY62" s="1406"/>
      <c r="BZ62" s="1406"/>
      <c r="CA62" s="1406"/>
      <c r="CB62" s="1406"/>
      <c r="CC62" s="1406"/>
      <c r="CD62" s="1406"/>
      <c r="CE62" s="1406"/>
      <c r="CF62" s="1406"/>
      <c r="CG62" s="1406"/>
      <c r="CH62" s="1407"/>
      <c r="CI62" s="412"/>
      <c r="CL62" s="1408"/>
      <c r="CM62" s="1409"/>
      <c r="CN62" s="1281"/>
      <c r="CO62" s="1409"/>
      <c r="CP62" s="1409"/>
      <c r="CQ62" s="1409"/>
      <c r="CR62" s="1409"/>
      <c r="CS62" s="1409"/>
      <c r="CT62" s="1410"/>
      <c r="CV62" s="1402"/>
      <c r="CW62" s="1403"/>
      <c r="CX62" s="1403"/>
      <c r="CY62" s="1403"/>
      <c r="CZ62" s="1403"/>
      <c r="DA62" s="1403"/>
      <c r="DB62" s="1403"/>
      <c r="DC62" s="1404"/>
      <c r="DD62" s="1411"/>
      <c r="DE62" s="1412"/>
      <c r="DF62" s="1412"/>
      <c r="DG62" s="1412"/>
      <c r="DH62" s="1412"/>
      <c r="DI62" s="1412"/>
      <c r="DJ62" s="1412"/>
      <c r="DK62" s="1412"/>
      <c r="DL62" s="1412"/>
      <c r="DM62" s="1412"/>
      <c r="DN62" s="1412"/>
      <c r="DO62" s="1413"/>
      <c r="DP62" s="1411"/>
      <c r="DQ62" s="1412"/>
      <c r="DR62" s="1412"/>
      <c r="DS62" s="1412"/>
      <c r="DT62" s="1412"/>
      <c r="DU62" s="1412"/>
      <c r="DV62" s="1412"/>
      <c r="DW62" s="1412"/>
      <c r="DX62" s="1412"/>
      <c r="DY62" s="1412"/>
      <c r="DZ62" s="1412"/>
      <c r="EA62" s="1412"/>
      <c r="EB62" s="1412"/>
      <c r="EC62" s="1412"/>
      <c r="ED62" s="1412"/>
      <c r="EE62" s="1412"/>
      <c r="EF62" s="1412"/>
      <c r="EG62" s="1412"/>
      <c r="EH62" s="1412"/>
      <c r="EI62" s="1413"/>
      <c r="EK62" s="452" t="str">
        <f>IF(EL62="","",MAX($EK$2:EK61)+1)</f>
        <v/>
      </c>
      <c r="EL62" s="658"/>
      <c r="EM62" s="655"/>
      <c r="EN62" s="657"/>
      <c r="EP62" s="27"/>
    </row>
    <row r="63" spans="1:150" s="62" customFormat="1" ht="15" customHeight="1">
      <c r="A63" s="410"/>
      <c r="B63" s="411"/>
      <c r="C63" s="1275"/>
      <c r="D63" s="1276"/>
      <c r="E63" s="1277"/>
      <c r="F63" s="1278"/>
      <c r="G63" s="1278"/>
      <c r="H63" s="1278"/>
      <c r="I63" s="1278"/>
      <c r="J63" s="1278"/>
      <c r="K63" s="1278"/>
      <c r="L63" s="1278"/>
      <c r="M63" s="1278"/>
      <c r="N63" s="1278"/>
      <c r="O63" s="1279"/>
      <c r="P63" s="1277"/>
      <c r="Q63" s="1278"/>
      <c r="R63" s="1278"/>
      <c r="S63" s="1278"/>
      <c r="T63" s="1279"/>
      <c r="U63" s="1280"/>
      <c r="V63" s="1281"/>
      <c r="W63" s="1280"/>
      <c r="X63" s="1281"/>
      <c r="Y63" s="1219"/>
      <c r="Z63" s="1220"/>
      <c r="AA63" s="1280"/>
      <c r="AB63" s="1281"/>
      <c r="AC63" s="1280"/>
      <c r="AD63" s="1281"/>
      <c r="AE63" s="1289"/>
      <c r="AF63" s="1290"/>
      <c r="AG63" s="1290"/>
      <c r="AH63" s="1290"/>
      <c r="AI63" s="1291"/>
      <c r="AJ63" s="1280"/>
      <c r="AK63" s="1281"/>
      <c r="AL63" s="1280"/>
      <c r="AM63" s="1281"/>
      <c r="AN63" s="1280"/>
      <c r="AO63" s="1281"/>
      <c r="AP63" s="1280"/>
      <c r="AQ63" s="1281"/>
      <c r="AR63" s="1280"/>
      <c r="AS63" s="1281"/>
      <c r="AT63" s="1280"/>
      <c r="AU63" s="1281"/>
      <c r="AV63" s="1297"/>
      <c r="AW63" s="1298"/>
      <c r="AX63" s="1280"/>
      <c r="AY63" s="1281"/>
      <c r="AZ63" s="661"/>
      <c r="BA63" s="1280"/>
      <c r="BB63" s="1281"/>
      <c r="BC63" s="1299"/>
      <c r="BD63" s="1300"/>
      <c r="BE63" s="1300"/>
      <c r="BF63" s="1301"/>
      <c r="BG63" s="1302"/>
      <c r="BH63" s="1303"/>
      <c r="BI63" s="1303"/>
      <c r="BJ63" s="1303"/>
      <c r="BK63" s="1303"/>
      <c r="BL63" s="1304"/>
      <c r="BM63" s="1305"/>
      <c r="BN63" s="1306"/>
      <c r="BO63" s="1306"/>
      <c r="BP63" s="1306"/>
      <c r="BQ63" s="1306"/>
      <c r="BR63" s="1306"/>
      <c r="BS63" s="1306"/>
      <c r="BT63" s="1307"/>
      <c r="BU63" s="1405" t="s">
        <v>1437</v>
      </c>
      <c r="BV63" s="1406"/>
      <c r="BW63" s="1406"/>
      <c r="BX63" s="1406"/>
      <c r="BY63" s="1406"/>
      <c r="BZ63" s="1406"/>
      <c r="CA63" s="1406"/>
      <c r="CB63" s="1406"/>
      <c r="CC63" s="1406"/>
      <c r="CD63" s="1406"/>
      <c r="CE63" s="1406"/>
      <c r="CF63" s="1406"/>
      <c r="CG63" s="1406"/>
      <c r="CH63" s="1407"/>
      <c r="CI63" s="412"/>
      <c r="CL63" s="1408"/>
      <c r="CM63" s="1409"/>
      <c r="CN63" s="1281"/>
      <c r="CO63" s="1409"/>
      <c r="CP63" s="1409"/>
      <c r="CQ63" s="1409"/>
      <c r="CR63" s="1409"/>
      <c r="CS63" s="1409"/>
      <c r="CT63" s="1410"/>
      <c r="CV63" s="1402"/>
      <c r="CW63" s="1403"/>
      <c r="CX63" s="1403"/>
      <c r="CY63" s="1403"/>
      <c r="CZ63" s="1403"/>
      <c r="DA63" s="1403"/>
      <c r="DB63" s="1403"/>
      <c r="DC63" s="1404"/>
      <c r="DD63" s="1411"/>
      <c r="DE63" s="1412"/>
      <c r="DF63" s="1412"/>
      <c r="DG63" s="1412"/>
      <c r="DH63" s="1412"/>
      <c r="DI63" s="1412"/>
      <c r="DJ63" s="1412"/>
      <c r="DK63" s="1412"/>
      <c r="DL63" s="1412"/>
      <c r="DM63" s="1412"/>
      <c r="DN63" s="1412"/>
      <c r="DO63" s="1413"/>
      <c r="DP63" s="1411"/>
      <c r="DQ63" s="1412"/>
      <c r="DR63" s="1412"/>
      <c r="DS63" s="1412"/>
      <c r="DT63" s="1412"/>
      <c r="DU63" s="1412"/>
      <c r="DV63" s="1412"/>
      <c r="DW63" s="1412"/>
      <c r="DX63" s="1412"/>
      <c r="DY63" s="1412"/>
      <c r="DZ63" s="1412"/>
      <c r="EA63" s="1412"/>
      <c r="EB63" s="1412"/>
      <c r="EC63" s="1412"/>
      <c r="ED63" s="1412"/>
      <c r="EE63" s="1412"/>
      <c r="EF63" s="1412"/>
      <c r="EG63" s="1412"/>
      <c r="EH63" s="1412"/>
      <c r="EI63" s="1413"/>
      <c r="EK63" s="452" t="str">
        <f>IF(EL63="","",MAX($EK$2:EK62)+1)</f>
        <v/>
      </c>
      <c r="EL63" s="658"/>
      <c r="EM63" s="655"/>
      <c r="EN63" s="657"/>
      <c r="EP63" s="27"/>
    </row>
    <row r="64" spans="1:150" s="62" customFormat="1" ht="15" customHeight="1">
      <c r="A64" s="410"/>
      <c r="B64" s="411"/>
      <c r="C64" s="1320"/>
      <c r="D64" s="1321"/>
      <c r="E64" s="1322"/>
      <c r="F64" s="1323"/>
      <c r="G64" s="1323"/>
      <c r="H64" s="1323"/>
      <c r="I64" s="1323"/>
      <c r="J64" s="1323"/>
      <c r="K64" s="1323"/>
      <c r="L64" s="1323"/>
      <c r="M64" s="1323"/>
      <c r="N64" s="1323"/>
      <c r="O64" s="1324"/>
      <c r="P64" s="1322"/>
      <c r="Q64" s="1323"/>
      <c r="R64" s="1323"/>
      <c r="S64" s="1323"/>
      <c r="T64" s="1324"/>
      <c r="U64" s="1325"/>
      <c r="V64" s="1326"/>
      <c r="W64" s="1325"/>
      <c r="X64" s="1326"/>
      <c r="Y64" s="1221"/>
      <c r="Z64" s="1222"/>
      <c r="AA64" s="1325"/>
      <c r="AB64" s="1326"/>
      <c r="AC64" s="1325"/>
      <c r="AD64" s="1326"/>
      <c r="AE64" s="1327"/>
      <c r="AF64" s="1328"/>
      <c r="AG64" s="1328"/>
      <c r="AH64" s="1328"/>
      <c r="AI64" s="1329"/>
      <c r="AJ64" s="1325"/>
      <c r="AK64" s="1326"/>
      <c r="AL64" s="1325"/>
      <c r="AM64" s="1326"/>
      <c r="AN64" s="1325"/>
      <c r="AO64" s="1326"/>
      <c r="AP64" s="1325"/>
      <c r="AQ64" s="1326"/>
      <c r="AR64" s="1325"/>
      <c r="AS64" s="1326"/>
      <c r="AT64" s="1325"/>
      <c r="AU64" s="1326"/>
      <c r="AV64" s="1330"/>
      <c r="AW64" s="1331"/>
      <c r="AX64" s="1325"/>
      <c r="AY64" s="1326"/>
      <c r="AZ64" s="662"/>
      <c r="BA64" s="1325"/>
      <c r="BB64" s="1326"/>
      <c r="BC64" s="1332"/>
      <c r="BD64" s="1333"/>
      <c r="BE64" s="1333"/>
      <c r="BF64" s="1334"/>
      <c r="BG64" s="1335"/>
      <c r="BH64" s="1336"/>
      <c r="BI64" s="1336"/>
      <c r="BJ64" s="1336"/>
      <c r="BK64" s="1336"/>
      <c r="BL64" s="1337"/>
      <c r="BM64" s="1338"/>
      <c r="BN64" s="1339"/>
      <c r="BO64" s="1339"/>
      <c r="BP64" s="1339"/>
      <c r="BQ64" s="1339"/>
      <c r="BR64" s="1339"/>
      <c r="BS64" s="1339"/>
      <c r="BT64" s="1340"/>
      <c r="BU64" s="1341" t="s">
        <v>2397</v>
      </c>
      <c r="BV64" s="1342"/>
      <c r="BW64" s="1342"/>
      <c r="BX64" s="1342"/>
      <c r="BY64" s="1342"/>
      <c r="BZ64" s="1342"/>
      <c r="CA64" s="1342"/>
      <c r="CB64" s="1342"/>
      <c r="CC64" s="1342"/>
      <c r="CD64" s="1342"/>
      <c r="CE64" s="1342"/>
      <c r="CF64" s="1342"/>
      <c r="CG64" s="1342"/>
      <c r="CH64" s="1343"/>
      <c r="CI64" s="412"/>
      <c r="CL64" s="1240"/>
      <c r="CM64" s="1414"/>
      <c r="CN64" s="1326"/>
      <c r="CO64" s="1414"/>
      <c r="CP64" s="1414"/>
      <c r="CQ64" s="1414"/>
      <c r="CR64" s="1414"/>
      <c r="CS64" s="1414"/>
      <c r="CT64" s="1415"/>
      <c r="CV64" s="1416"/>
      <c r="CW64" s="1417"/>
      <c r="CX64" s="1417"/>
      <c r="CY64" s="1417"/>
      <c r="CZ64" s="1417"/>
      <c r="DA64" s="1417"/>
      <c r="DB64" s="1417"/>
      <c r="DC64" s="1418"/>
      <c r="DD64" s="1419"/>
      <c r="DE64" s="1420"/>
      <c r="DF64" s="1420"/>
      <c r="DG64" s="1420"/>
      <c r="DH64" s="1420"/>
      <c r="DI64" s="1420"/>
      <c r="DJ64" s="1420"/>
      <c r="DK64" s="1420"/>
      <c r="DL64" s="1420"/>
      <c r="DM64" s="1420"/>
      <c r="DN64" s="1420"/>
      <c r="DO64" s="1421"/>
      <c r="DP64" s="1419"/>
      <c r="DQ64" s="1420"/>
      <c r="DR64" s="1420"/>
      <c r="DS64" s="1420"/>
      <c r="DT64" s="1420"/>
      <c r="DU64" s="1420"/>
      <c r="DV64" s="1420"/>
      <c r="DW64" s="1420"/>
      <c r="DX64" s="1420"/>
      <c r="DY64" s="1420"/>
      <c r="DZ64" s="1420"/>
      <c r="EA64" s="1420"/>
      <c r="EB64" s="1420"/>
      <c r="EC64" s="1420"/>
      <c r="ED64" s="1420"/>
      <c r="EE64" s="1420"/>
      <c r="EF64" s="1420"/>
      <c r="EG64" s="1420"/>
      <c r="EH64" s="1420"/>
      <c r="EI64" s="1421"/>
      <c r="EK64" s="452" t="str">
        <f>IF(EL64="","",MAX($EK$2:EK63)+1)</f>
        <v/>
      </c>
      <c r="EL64" s="658"/>
      <c r="EM64" s="655"/>
      <c r="EN64" s="657"/>
      <c r="EP64" s="27"/>
    </row>
    <row r="65" spans="1:146" s="62" customFormat="1" ht="15" customHeight="1">
      <c r="A65" s="410"/>
      <c r="B65" s="411"/>
      <c r="C65" s="1282" t="s">
        <v>1439</v>
      </c>
      <c r="D65" s="1283"/>
      <c r="E65" s="1225" t="s">
        <v>2179</v>
      </c>
      <c r="F65" s="1226"/>
      <c r="G65" s="1226"/>
      <c r="H65" s="1226"/>
      <c r="I65" s="1226"/>
      <c r="J65" s="1226"/>
      <c r="K65" s="1226"/>
      <c r="L65" s="1226"/>
      <c r="M65" s="1226"/>
      <c r="N65" s="1226"/>
      <c r="O65" s="1227"/>
      <c r="P65" s="1225" t="s">
        <v>13</v>
      </c>
      <c r="Q65" s="1226"/>
      <c r="R65" s="1226"/>
      <c r="S65" s="1226"/>
      <c r="T65" s="1227"/>
      <c r="U65" s="1214" t="s">
        <v>342</v>
      </c>
      <c r="V65" s="1215"/>
      <c r="W65" s="1214" t="s">
        <v>342</v>
      </c>
      <c r="X65" s="1215"/>
      <c r="Y65" s="1268" t="s">
        <v>1430</v>
      </c>
      <c r="Z65" s="1269"/>
      <c r="AA65" s="1214" t="s">
        <v>342</v>
      </c>
      <c r="AB65" s="1215"/>
      <c r="AC65" s="1214" t="s">
        <v>339</v>
      </c>
      <c r="AD65" s="1215"/>
      <c r="AE65" s="1284" t="s">
        <v>21</v>
      </c>
      <c r="AF65" s="1285"/>
      <c r="AG65" s="1285"/>
      <c r="AH65" s="1285"/>
      <c r="AI65" s="1286"/>
      <c r="AJ65" s="1214" t="s">
        <v>340</v>
      </c>
      <c r="AK65" s="1215"/>
      <c r="AL65" s="1214" t="s">
        <v>340</v>
      </c>
      <c r="AM65" s="1215"/>
      <c r="AN65" s="1214" t="s">
        <v>340</v>
      </c>
      <c r="AO65" s="1215"/>
      <c r="AP65" s="1214" t="s">
        <v>340</v>
      </c>
      <c r="AQ65" s="1215"/>
      <c r="AR65" s="1214" t="s">
        <v>340</v>
      </c>
      <c r="AS65" s="1215"/>
      <c r="AT65" s="1214" t="s">
        <v>340</v>
      </c>
      <c r="AU65" s="1215"/>
      <c r="AV65" s="1287">
        <v>4</v>
      </c>
      <c r="AW65" s="1288"/>
      <c r="AX65" s="1214" t="s">
        <v>340</v>
      </c>
      <c r="AY65" s="1215"/>
      <c r="AZ65" s="660" t="s">
        <v>340</v>
      </c>
      <c r="BA65" s="1214" t="s">
        <v>340</v>
      </c>
      <c r="BB65" s="1215"/>
      <c r="BC65" s="1311" t="s">
        <v>18</v>
      </c>
      <c r="BD65" s="1312"/>
      <c r="BE65" s="1312"/>
      <c r="BF65" s="1313"/>
      <c r="BG65" s="1350" t="s">
        <v>1639</v>
      </c>
      <c r="BH65" s="1351"/>
      <c r="BI65" s="1351"/>
      <c r="BJ65" s="1351"/>
      <c r="BK65" s="1351"/>
      <c r="BL65" s="1352"/>
      <c r="BM65" s="1425" t="s">
        <v>1759</v>
      </c>
      <c r="BN65" s="1426"/>
      <c r="BO65" s="1426"/>
      <c r="BP65" s="1426"/>
      <c r="BQ65" s="1426"/>
      <c r="BR65" s="1426"/>
      <c r="BS65" s="1426"/>
      <c r="BT65" s="1427"/>
      <c r="BU65" s="1294" t="s">
        <v>1433</v>
      </c>
      <c r="BV65" s="1295"/>
      <c r="BW65" s="1295"/>
      <c r="BX65" s="1295"/>
      <c r="BY65" s="1295"/>
      <c r="BZ65" s="1295"/>
      <c r="CA65" s="1295"/>
      <c r="CB65" s="1295"/>
      <c r="CC65" s="1295"/>
      <c r="CD65" s="1295"/>
      <c r="CE65" s="1295"/>
      <c r="CF65" s="1295"/>
      <c r="CG65" s="1295"/>
      <c r="CH65" s="1296"/>
      <c r="CI65" s="412"/>
      <c r="CL65" s="1390" t="s">
        <v>1426</v>
      </c>
      <c r="CM65" s="1391"/>
      <c r="CN65" s="1215"/>
      <c r="CO65" s="1391" t="s">
        <v>22</v>
      </c>
      <c r="CP65" s="1391"/>
      <c r="CQ65" s="1391"/>
      <c r="CR65" s="1391"/>
      <c r="CS65" s="1391"/>
      <c r="CT65" s="1392"/>
      <c r="CV65" s="1393" t="s">
        <v>644</v>
      </c>
      <c r="CW65" s="1394"/>
      <c r="CX65" s="1394"/>
      <c r="CY65" s="1394"/>
      <c r="CZ65" s="1394"/>
      <c r="DA65" s="1394"/>
      <c r="DB65" s="1394"/>
      <c r="DC65" s="1395"/>
      <c r="DD65" s="1396"/>
      <c r="DE65" s="1397"/>
      <c r="DF65" s="1397"/>
      <c r="DG65" s="1397"/>
      <c r="DH65" s="1397"/>
      <c r="DI65" s="1397"/>
      <c r="DJ65" s="1397"/>
      <c r="DK65" s="1397"/>
      <c r="DL65" s="1397"/>
      <c r="DM65" s="1397"/>
      <c r="DN65" s="1397"/>
      <c r="DO65" s="1398"/>
      <c r="DP65" s="1384" t="str">
        <f>"入力."&amp;E65</f>
        <v>入力.方面ピストン(選択)</v>
      </c>
      <c r="DQ65" s="1385"/>
      <c r="DR65" s="1385"/>
      <c r="DS65" s="1385"/>
      <c r="DT65" s="1385"/>
      <c r="DU65" s="1385"/>
      <c r="DV65" s="1385"/>
      <c r="DW65" s="1385"/>
      <c r="DX65" s="1385"/>
      <c r="DY65" s="1385"/>
      <c r="DZ65" s="1385"/>
      <c r="EA65" s="1385"/>
      <c r="EB65" s="1385"/>
      <c r="EC65" s="1385"/>
      <c r="ED65" s="1385"/>
      <c r="EE65" s="1385"/>
      <c r="EF65" s="1385"/>
      <c r="EG65" s="1385"/>
      <c r="EH65" s="1385"/>
      <c r="EI65" s="1386"/>
      <c r="EK65" s="452" t="str">
        <f>IF(EL65="","",MAX($EK$2:EK64)+1)</f>
        <v/>
      </c>
      <c r="EL65" s="658"/>
      <c r="EM65" s="655"/>
      <c r="EN65" s="657"/>
      <c r="EP65" s="27"/>
    </row>
    <row r="66" spans="1:146" s="62" customFormat="1" ht="15" customHeight="1">
      <c r="A66" s="410"/>
      <c r="B66" s="411"/>
      <c r="C66" s="1275"/>
      <c r="D66" s="1276"/>
      <c r="E66" s="1277"/>
      <c r="F66" s="1278"/>
      <c r="G66" s="1278"/>
      <c r="H66" s="1278"/>
      <c r="I66" s="1278"/>
      <c r="J66" s="1278"/>
      <c r="K66" s="1278"/>
      <c r="L66" s="1278"/>
      <c r="M66" s="1278"/>
      <c r="N66" s="1278"/>
      <c r="O66" s="1279"/>
      <c r="P66" s="1277"/>
      <c r="Q66" s="1278"/>
      <c r="R66" s="1278"/>
      <c r="S66" s="1278"/>
      <c r="T66" s="1279"/>
      <c r="U66" s="1280"/>
      <c r="V66" s="1281"/>
      <c r="W66" s="1280"/>
      <c r="X66" s="1281"/>
      <c r="Y66" s="1219"/>
      <c r="Z66" s="1220"/>
      <c r="AA66" s="1280"/>
      <c r="AB66" s="1281"/>
      <c r="AC66" s="1280"/>
      <c r="AD66" s="1281"/>
      <c r="AE66" s="1289"/>
      <c r="AF66" s="1290"/>
      <c r="AG66" s="1290"/>
      <c r="AH66" s="1290"/>
      <c r="AI66" s="1291"/>
      <c r="AJ66" s="1280"/>
      <c r="AK66" s="1281"/>
      <c r="AL66" s="1280"/>
      <c r="AM66" s="1281"/>
      <c r="AN66" s="1280"/>
      <c r="AO66" s="1281"/>
      <c r="AP66" s="1280"/>
      <c r="AQ66" s="1281"/>
      <c r="AR66" s="1280"/>
      <c r="AS66" s="1281"/>
      <c r="AT66" s="1280"/>
      <c r="AU66" s="1281"/>
      <c r="AV66" s="1297"/>
      <c r="AW66" s="1298"/>
      <c r="AX66" s="1280"/>
      <c r="AY66" s="1281"/>
      <c r="AZ66" s="661"/>
      <c r="BA66" s="1280"/>
      <c r="BB66" s="1281"/>
      <c r="BC66" s="1299"/>
      <c r="BD66" s="1300"/>
      <c r="BE66" s="1300"/>
      <c r="BF66" s="1301"/>
      <c r="BG66" s="1302"/>
      <c r="BH66" s="1303"/>
      <c r="BI66" s="1303"/>
      <c r="BJ66" s="1303"/>
      <c r="BK66" s="1303"/>
      <c r="BL66" s="1304"/>
      <c r="BM66" s="1305"/>
      <c r="BN66" s="1306"/>
      <c r="BO66" s="1306"/>
      <c r="BP66" s="1306"/>
      <c r="BQ66" s="1306"/>
      <c r="BR66" s="1306"/>
      <c r="BS66" s="1306"/>
      <c r="BT66" s="1307"/>
      <c r="BU66" s="1405" t="s">
        <v>2207</v>
      </c>
      <c r="BV66" s="1406"/>
      <c r="BW66" s="1406"/>
      <c r="BX66" s="1406"/>
      <c r="BY66" s="1406"/>
      <c r="BZ66" s="1406"/>
      <c r="CA66" s="1406"/>
      <c r="CB66" s="1406"/>
      <c r="CC66" s="1406"/>
      <c r="CD66" s="1406"/>
      <c r="CE66" s="1406"/>
      <c r="CF66" s="1406"/>
      <c r="CG66" s="1406"/>
      <c r="CH66" s="1407"/>
      <c r="CI66" s="412"/>
      <c r="CL66" s="1408"/>
      <c r="CM66" s="1409"/>
      <c r="CN66" s="1281"/>
      <c r="CO66" s="1409"/>
      <c r="CP66" s="1409"/>
      <c r="CQ66" s="1409"/>
      <c r="CR66" s="1409"/>
      <c r="CS66" s="1409"/>
      <c r="CT66" s="1410"/>
      <c r="CV66" s="1402"/>
      <c r="CW66" s="1403"/>
      <c r="CX66" s="1403"/>
      <c r="CY66" s="1403"/>
      <c r="CZ66" s="1403"/>
      <c r="DA66" s="1403"/>
      <c r="DB66" s="1403"/>
      <c r="DC66" s="1404"/>
      <c r="DD66" s="1399"/>
      <c r="DE66" s="1400"/>
      <c r="DF66" s="1400"/>
      <c r="DG66" s="1400"/>
      <c r="DH66" s="1400"/>
      <c r="DI66" s="1400"/>
      <c r="DJ66" s="1400"/>
      <c r="DK66" s="1400"/>
      <c r="DL66" s="1400"/>
      <c r="DM66" s="1400"/>
      <c r="DN66" s="1400"/>
      <c r="DO66" s="1401"/>
      <c r="DP66" s="1399"/>
      <c r="DQ66" s="1400"/>
      <c r="DR66" s="1400"/>
      <c r="DS66" s="1400"/>
      <c r="DT66" s="1400"/>
      <c r="DU66" s="1400"/>
      <c r="DV66" s="1400"/>
      <c r="DW66" s="1400"/>
      <c r="DX66" s="1400"/>
      <c r="DY66" s="1400"/>
      <c r="DZ66" s="1400"/>
      <c r="EA66" s="1400"/>
      <c r="EB66" s="1400"/>
      <c r="EC66" s="1400"/>
      <c r="ED66" s="1400"/>
      <c r="EE66" s="1400"/>
      <c r="EF66" s="1400"/>
      <c r="EG66" s="1400"/>
      <c r="EH66" s="1400"/>
      <c r="EI66" s="1401"/>
      <c r="EK66" s="452" t="str">
        <f>IF(EL66="","",MAX($EK$2:EK65)+1)</f>
        <v/>
      </c>
      <c r="EL66" s="658"/>
      <c r="EM66" s="655"/>
      <c r="EN66" s="657"/>
      <c r="EP66" s="27"/>
    </row>
    <row r="67" spans="1:146" s="62" customFormat="1" ht="15" customHeight="1">
      <c r="A67" s="410"/>
      <c r="B67" s="411"/>
      <c r="C67" s="1275"/>
      <c r="D67" s="1276"/>
      <c r="E67" s="1277"/>
      <c r="F67" s="1278"/>
      <c r="G67" s="1278"/>
      <c r="H67" s="1278"/>
      <c r="I67" s="1278"/>
      <c r="J67" s="1278"/>
      <c r="K67" s="1278"/>
      <c r="L67" s="1278"/>
      <c r="M67" s="1278"/>
      <c r="N67" s="1278"/>
      <c r="O67" s="1279"/>
      <c r="P67" s="1277"/>
      <c r="Q67" s="1278"/>
      <c r="R67" s="1278"/>
      <c r="S67" s="1278"/>
      <c r="T67" s="1279"/>
      <c r="U67" s="1280"/>
      <c r="V67" s="1281"/>
      <c r="W67" s="1280"/>
      <c r="X67" s="1281"/>
      <c r="Y67" s="1219"/>
      <c r="Z67" s="1220"/>
      <c r="AA67" s="1280"/>
      <c r="AB67" s="1281"/>
      <c r="AC67" s="1280"/>
      <c r="AD67" s="1281"/>
      <c r="AE67" s="1289"/>
      <c r="AF67" s="1290"/>
      <c r="AG67" s="1290"/>
      <c r="AH67" s="1290"/>
      <c r="AI67" s="1291"/>
      <c r="AJ67" s="1280"/>
      <c r="AK67" s="1281"/>
      <c r="AL67" s="1280"/>
      <c r="AM67" s="1281"/>
      <c r="AN67" s="1280"/>
      <c r="AO67" s="1281"/>
      <c r="AP67" s="1280"/>
      <c r="AQ67" s="1281"/>
      <c r="AR67" s="1280"/>
      <c r="AS67" s="1281"/>
      <c r="AT67" s="1280"/>
      <c r="AU67" s="1281"/>
      <c r="AV67" s="1297"/>
      <c r="AW67" s="1298"/>
      <c r="AX67" s="1280"/>
      <c r="AY67" s="1281"/>
      <c r="AZ67" s="661"/>
      <c r="BA67" s="1280"/>
      <c r="BB67" s="1281"/>
      <c r="BC67" s="1299"/>
      <c r="BD67" s="1300"/>
      <c r="BE67" s="1300"/>
      <c r="BF67" s="1301"/>
      <c r="BG67" s="1302"/>
      <c r="BH67" s="1303"/>
      <c r="BI67" s="1303"/>
      <c r="BJ67" s="1303"/>
      <c r="BK67" s="1303"/>
      <c r="BL67" s="1304"/>
      <c r="BM67" s="1305"/>
      <c r="BN67" s="1306"/>
      <c r="BO67" s="1306"/>
      <c r="BP67" s="1306"/>
      <c r="BQ67" s="1306"/>
      <c r="BR67" s="1306"/>
      <c r="BS67" s="1306"/>
      <c r="BT67" s="1307"/>
      <c r="BU67" s="1405" t="s">
        <v>2241</v>
      </c>
      <c r="BV67" s="1406"/>
      <c r="BW67" s="1406"/>
      <c r="BX67" s="1406"/>
      <c r="BY67" s="1406"/>
      <c r="BZ67" s="1406"/>
      <c r="CA67" s="1406"/>
      <c r="CB67" s="1406"/>
      <c r="CC67" s="1406"/>
      <c r="CD67" s="1406"/>
      <c r="CE67" s="1406"/>
      <c r="CF67" s="1406"/>
      <c r="CG67" s="1406"/>
      <c r="CH67" s="1407"/>
      <c r="CI67" s="412"/>
      <c r="CL67" s="1408"/>
      <c r="CM67" s="1409"/>
      <c r="CN67" s="1281"/>
      <c r="CO67" s="1409"/>
      <c r="CP67" s="1409"/>
      <c r="CQ67" s="1409"/>
      <c r="CR67" s="1409"/>
      <c r="CS67" s="1409"/>
      <c r="CT67" s="1410"/>
      <c r="CV67" s="1402"/>
      <c r="CW67" s="1403"/>
      <c r="CX67" s="1403"/>
      <c r="CY67" s="1403"/>
      <c r="CZ67" s="1403"/>
      <c r="DA67" s="1403"/>
      <c r="DB67" s="1403"/>
      <c r="DC67" s="1404"/>
      <c r="DD67" s="1411"/>
      <c r="DE67" s="1412"/>
      <c r="DF67" s="1412"/>
      <c r="DG67" s="1412"/>
      <c r="DH67" s="1412"/>
      <c r="DI67" s="1412"/>
      <c r="DJ67" s="1412"/>
      <c r="DK67" s="1412"/>
      <c r="DL67" s="1412"/>
      <c r="DM67" s="1412"/>
      <c r="DN67" s="1412"/>
      <c r="DO67" s="1413"/>
      <c r="DP67" s="1411"/>
      <c r="DQ67" s="1412"/>
      <c r="DR67" s="1412"/>
      <c r="DS67" s="1412"/>
      <c r="DT67" s="1412"/>
      <c r="DU67" s="1412"/>
      <c r="DV67" s="1412"/>
      <c r="DW67" s="1412"/>
      <c r="DX67" s="1412"/>
      <c r="DY67" s="1412"/>
      <c r="DZ67" s="1412"/>
      <c r="EA67" s="1412"/>
      <c r="EB67" s="1412"/>
      <c r="EC67" s="1412"/>
      <c r="ED67" s="1412"/>
      <c r="EE67" s="1412"/>
      <c r="EF67" s="1412"/>
      <c r="EG67" s="1412"/>
      <c r="EH67" s="1412"/>
      <c r="EI67" s="1413"/>
      <c r="EK67" s="452" t="str">
        <f>IF(EL67="","",MAX($EK$2:EK66)+1)</f>
        <v/>
      </c>
      <c r="EL67" s="658"/>
      <c r="EM67" s="655"/>
      <c r="EN67" s="657"/>
      <c r="EP67" s="27"/>
    </row>
    <row r="68" spans="1:146" s="62" customFormat="1" ht="15" customHeight="1">
      <c r="A68" s="410"/>
      <c r="B68" s="411"/>
      <c r="C68" s="1320"/>
      <c r="D68" s="1321"/>
      <c r="E68" s="1322"/>
      <c r="F68" s="1323"/>
      <c r="G68" s="1323"/>
      <c r="H68" s="1323"/>
      <c r="I68" s="1323"/>
      <c r="J68" s="1323"/>
      <c r="K68" s="1323"/>
      <c r="L68" s="1323"/>
      <c r="M68" s="1323"/>
      <c r="N68" s="1323"/>
      <c r="O68" s="1324"/>
      <c r="P68" s="1322"/>
      <c r="Q68" s="1323"/>
      <c r="R68" s="1323"/>
      <c r="S68" s="1323"/>
      <c r="T68" s="1324"/>
      <c r="U68" s="1325"/>
      <c r="V68" s="1326"/>
      <c r="W68" s="1325"/>
      <c r="X68" s="1326"/>
      <c r="Y68" s="1221"/>
      <c r="Z68" s="1222"/>
      <c r="AA68" s="1325"/>
      <c r="AB68" s="1326"/>
      <c r="AC68" s="1325"/>
      <c r="AD68" s="1326"/>
      <c r="AE68" s="1327"/>
      <c r="AF68" s="1328"/>
      <c r="AG68" s="1328"/>
      <c r="AH68" s="1328"/>
      <c r="AI68" s="1329"/>
      <c r="AJ68" s="1325"/>
      <c r="AK68" s="1326"/>
      <c r="AL68" s="1325"/>
      <c r="AM68" s="1326"/>
      <c r="AN68" s="1325"/>
      <c r="AO68" s="1326"/>
      <c r="AP68" s="1325"/>
      <c r="AQ68" s="1326"/>
      <c r="AR68" s="1325"/>
      <c r="AS68" s="1326"/>
      <c r="AT68" s="1325"/>
      <c r="AU68" s="1326"/>
      <c r="AV68" s="1330"/>
      <c r="AW68" s="1331"/>
      <c r="AX68" s="1325"/>
      <c r="AY68" s="1326"/>
      <c r="AZ68" s="662"/>
      <c r="BA68" s="1325"/>
      <c r="BB68" s="1326"/>
      <c r="BC68" s="1332"/>
      <c r="BD68" s="1333"/>
      <c r="BE68" s="1333"/>
      <c r="BF68" s="1334"/>
      <c r="BG68" s="1335"/>
      <c r="BH68" s="1336"/>
      <c r="BI68" s="1336"/>
      <c r="BJ68" s="1336"/>
      <c r="BK68" s="1336"/>
      <c r="BL68" s="1337"/>
      <c r="BM68" s="1338"/>
      <c r="BN68" s="1339"/>
      <c r="BO68" s="1339"/>
      <c r="BP68" s="1339"/>
      <c r="BQ68" s="1339"/>
      <c r="BR68" s="1339"/>
      <c r="BS68" s="1339"/>
      <c r="BT68" s="1340"/>
      <c r="BU68" s="1341" t="s">
        <v>1438</v>
      </c>
      <c r="BV68" s="1342"/>
      <c r="BW68" s="1342"/>
      <c r="BX68" s="1342"/>
      <c r="BY68" s="1342"/>
      <c r="BZ68" s="1342"/>
      <c r="CA68" s="1342"/>
      <c r="CB68" s="1342"/>
      <c r="CC68" s="1342"/>
      <c r="CD68" s="1342"/>
      <c r="CE68" s="1342"/>
      <c r="CF68" s="1342"/>
      <c r="CG68" s="1342"/>
      <c r="CH68" s="1343"/>
      <c r="CI68" s="412"/>
      <c r="CL68" s="1240"/>
      <c r="CM68" s="1414"/>
      <c r="CN68" s="1326"/>
      <c r="CO68" s="1414"/>
      <c r="CP68" s="1414"/>
      <c r="CQ68" s="1414"/>
      <c r="CR68" s="1414"/>
      <c r="CS68" s="1414"/>
      <c r="CT68" s="1415"/>
      <c r="CV68" s="1416"/>
      <c r="CW68" s="1417"/>
      <c r="CX68" s="1417"/>
      <c r="CY68" s="1417"/>
      <c r="CZ68" s="1417"/>
      <c r="DA68" s="1417"/>
      <c r="DB68" s="1417"/>
      <c r="DC68" s="1418"/>
      <c r="DD68" s="1419"/>
      <c r="DE68" s="1420"/>
      <c r="DF68" s="1420"/>
      <c r="DG68" s="1420"/>
      <c r="DH68" s="1420"/>
      <c r="DI68" s="1420"/>
      <c r="DJ68" s="1420"/>
      <c r="DK68" s="1420"/>
      <c r="DL68" s="1420"/>
      <c r="DM68" s="1420"/>
      <c r="DN68" s="1420"/>
      <c r="DO68" s="1421"/>
      <c r="DP68" s="1419"/>
      <c r="DQ68" s="1420"/>
      <c r="DR68" s="1420"/>
      <c r="DS68" s="1420"/>
      <c r="DT68" s="1420"/>
      <c r="DU68" s="1420"/>
      <c r="DV68" s="1420"/>
      <c r="DW68" s="1420"/>
      <c r="DX68" s="1420"/>
      <c r="DY68" s="1420"/>
      <c r="DZ68" s="1420"/>
      <c r="EA68" s="1420"/>
      <c r="EB68" s="1420"/>
      <c r="EC68" s="1420"/>
      <c r="ED68" s="1420"/>
      <c r="EE68" s="1420"/>
      <c r="EF68" s="1420"/>
      <c r="EG68" s="1420"/>
      <c r="EH68" s="1420"/>
      <c r="EI68" s="1421"/>
      <c r="EK68" s="452" t="str">
        <f>IF(EL68="","",MAX($EK$2:EK67)+1)</f>
        <v/>
      </c>
      <c r="EL68" s="658"/>
      <c r="EM68" s="655"/>
      <c r="EN68" s="657"/>
      <c r="EP68" s="27"/>
    </row>
    <row r="69" spans="1:146" s="62" customFormat="1" ht="15" customHeight="1">
      <c r="A69" s="410"/>
      <c r="B69" s="411"/>
      <c r="C69" s="1223" t="s">
        <v>1440</v>
      </c>
      <c r="D69" s="1224"/>
      <c r="E69" s="1225" t="s">
        <v>2180</v>
      </c>
      <c r="F69" s="1226"/>
      <c r="G69" s="1226"/>
      <c r="H69" s="1226"/>
      <c r="I69" s="1226"/>
      <c r="J69" s="1226"/>
      <c r="K69" s="1226"/>
      <c r="L69" s="1226"/>
      <c r="M69" s="1226"/>
      <c r="N69" s="1226"/>
      <c r="O69" s="1227"/>
      <c r="P69" s="1225" t="s">
        <v>13</v>
      </c>
      <c r="Q69" s="1226"/>
      <c r="R69" s="1226"/>
      <c r="S69" s="1226"/>
      <c r="T69" s="1227"/>
      <c r="U69" s="1214" t="s">
        <v>22</v>
      </c>
      <c r="V69" s="1215"/>
      <c r="W69" s="1214" t="s">
        <v>22</v>
      </c>
      <c r="X69" s="1215"/>
      <c r="Y69" s="1268" t="s">
        <v>1430</v>
      </c>
      <c r="Z69" s="1269"/>
      <c r="AA69" s="1270" t="s">
        <v>340</v>
      </c>
      <c r="AB69" s="1271"/>
      <c r="AC69" s="1214" t="s">
        <v>22</v>
      </c>
      <c r="AD69" s="1215"/>
      <c r="AE69" s="1216" t="s">
        <v>340</v>
      </c>
      <c r="AF69" s="1217"/>
      <c r="AG69" s="1217"/>
      <c r="AH69" s="1217"/>
      <c r="AI69" s="1218"/>
      <c r="AJ69" s="1214" t="s">
        <v>340</v>
      </c>
      <c r="AK69" s="1215"/>
      <c r="AL69" s="1214" t="s">
        <v>340</v>
      </c>
      <c r="AM69" s="1215"/>
      <c r="AN69" s="1214" t="s">
        <v>340</v>
      </c>
      <c r="AO69" s="1215"/>
      <c r="AP69" s="1214" t="s">
        <v>340</v>
      </c>
      <c r="AQ69" s="1215"/>
      <c r="AR69" s="1214" t="s">
        <v>340</v>
      </c>
      <c r="AS69" s="1215"/>
      <c r="AT69" s="1214" t="s">
        <v>340</v>
      </c>
      <c r="AU69" s="1215"/>
      <c r="AV69" s="1214" t="s">
        <v>340</v>
      </c>
      <c r="AW69" s="1215"/>
      <c r="AX69" s="1214" t="s">
        <v>340</v>
      </c>
      <c r="AY69" s="1215"/>
      <c r="AZ69" s="660" t="s">
        <v>340</v>
      </c>
      <c r="BA69" s="1214" t="s">
        <v>340</v>
      </c>
      <c r="BB69" s="1215"/>
      <c r="BC69" s="1216" t="s">
        <v>340</v>
      </c>
      <c r="BD69" s="1217"/>
      <c r="BE69" s="1217"/>
      <c r="BF69" s="1218"/>
      <c r="BG69" s="1314" t="s">
        <v>1639</v>
      </c>
      <c r="BH69" s="1315"/>
      <c r="BI69" s="1315"/>
      <c r="BJ69" s="1315"/>
      <c r="BK69" s="1315"/>
      <c r="BL69" s="1316"/>
      <c r="BM69" s="1317" t="s">
        <v>1762</v>
      </c>
      <c r="BN69" s="1318"/>
      <c r="BO69" s="1318"/>
      <c r="BP69" s="1318"/>
      <c r="BQ69" s="1318"/>
      <c r="BR69" s="1318"/>
      <c r="BS69" s="1318"/>
      <c r="BT69" s="1319"/>
      <c r="BU69" s="1294" t="s">
        <v>1441</v>
      </c>
      <c r="BV69" s="1295"/>
      <c r="BW69" s="1295"/>
      <c r="BX69" s="1295"/>
      <c r="BY69" s="1295"/>
      <c r="BZ69" s="1295"/>
      <c r="CA69" s="1295"/>
      <c r="CB69" s="1295"/>
      <c r="CC69" s="1295"/>
      <c r="CD69" s="1295"/>
      <c r="CE69" s="1295"/>
      <c r="CF69" s="1295"/>
      <c r="CG69" s="1295"/>
      <c r="CH69" s="1296"/>
      <c r="CI69" s="412"/>
      <c r="CL69" s="1390" t="s">
        <v>1426</v>
      </c>
      <c r="CM69" s="1391"/>
      <c r="CN69" s="1215"/>
      <c r="CO69" s="1391" t="s">
        <v>6</v>
      </c>
      <c r="CP69" s="1391"/>
      <c r="CQ69" s="1391"/>
      <c r="CR69" s="1391"/>
      <c r="CS69" s="1391"/>
      <c r="CT69" s="1392"/>
      <c r="CV69" s="1365" t="s">
        <v>645</v>
      </c>
      <c r="CW69" s="1366"/>
      <c r="CX69" s="1366"/>
      <c r="CY69" s="1366"/>
      <c r="CZ69" s="1366"/>
      <c r="DA69" s="1366"/>
      <c r="DB69" s="1366"/>
      <c r="DC69" s="1367"/>
      <c r="DD69" s="1353"/>
      <c r="DE69" s="1354"/>
      <c r="DF69" s="1354"/>
      <c r="DG69" s="1354"/>
      <c r="DH69" s="1354"/>
      <c r="DI69" s="1354"/>
      <c r="DJ69" s="1354"/>
      <c r="DK69" s="1354"/>
      <c r="DL69" s="1354"/>
      <c r="DM69" s="1354"/>
      <c r="DN69" s="1354"/>
      <c r="DO69" s="1355"/>
      <c r="DP69" s="1368" t="str">
        <f t="shared" ref="DP69:DP74" si="0">"入力."&amp;E69</f>
        <v>入力.倉庫</v>
      </c>
      <c r="DQ69" s="1369"/>
      <c r="DR69" s="1369"/>
      <c r="DS69" s="1369"/>
      <c r="DT69" s="1369"/>
      <c r="DU69" s="1369"/>
      <c r="DV69" s="1369"/>
      <c r="DW69" s="1369"/>
      <c r="DX69" s="1369"/>
      <c r="DY69" s="1369"/>
      <c r="DZ69" s="1369"/>
      <c r="EA69" s="1369"/>
      <c r="EB69" s="1369"/>
      <c r="EC69" s="1369"/>
      <c r="ED69" s="1369"/>
      <c r="EE69" s="1369"/>
      <c r="EF69" s="1369"/>
      <c r="EG69" s="1369"/>
      <c r="EH69" s="1369"/>
      <c r="EI69" s="1370"/>
      <c r="EK69" s="452" t="str">
        <f>IF(EL69="","",MAX($EK$2:EK68)+1)</f>
        <v/>
      </c>
      <c r="EL69" s="658"/>
      <c r="EM69" s="655"/>
      <c r="EN69" s="657"/>
      <c r="EP69" s="27"/>
    </row>
    <row r="70" spans="1:146" s="62" customFormat="1" ht="15" customHeight="1">
      <c r="A70" s="410"/>
      <c r="B70" s="1136" t="s">
        <v>2191</v>
      </c>
      <c r="C70" s="1223" t="s">
        <v>11</v>
      </c>
      <c r="D70" s="1224"/>
      <c r="E70" s="1225" t="s">
        <v>2181</v>
      </c>
      <c r="F70" s="1226"/>
      <c r="G70" s="1226"/>
      <c r="H70" s="1226"/>
      <c r="I70" s="1226"/>
      <c r="J70" s="1226"/>
      <c r="K70" s="1226"/>
      <c r="L70" s="1226"/>
      <c r="M70" s="1226"/>
      <c r="N70" s="1226"/>
      <c r="O70" s="1227"/>
      <c r="P70" s="1225" t="s">
        <v>20</v>
      </c>
      <c r="Q70" s="1226"/>
      <c r="R70" s="1226"/>
      <c r="S70" s="1226"/>
      <c r="T70" s="1227"/>
      <c r="U70" s="1214" t="s">
        <v>22</v>
      </c>
      <c r="V70" s="1215"/>
      <c r="W70" s="1214" t="s">
        <v>22</v>
      </c>
      <c r="X70" s="1215"/>
      <c r="Y70" s="1268" t="s">
        <v>1430</v>
      </c>
      <c r="Z70" s="1269"/>
      <c r="AA70" s="1270" t="s">
        <v>340</v>
      </c>
      <c r="AB70" s="1271"/>
      <c r="AC70" s="1214" t="s">
        <v>22</v>
      </c>
      <c r="AD70" s="1215"/>
      <c r="AE70" s="1216" t="s">
        <v>340</v>
      </c>
      <c r="AF70" s="1217"/>
      <c r="AG70" s="1217"/>
      <c r="AH70" s="1217"/>
      <c r="AI70" s="1218"/>
      <c r="AJ70" s="1214" t="s">
        <v>340</v>
      </c>
      <c r="AK70" s="1215"/>
      <c r="AL70" s="1214" t="s">
        <v>340</v>
      </c>
      <c r="AM70" s="1215"/>
      <c r="AN70" s="1214" t="s">
        <v>340</v>
      </c>
      <c r="AO70" s="1215"/>
      <c r="AP70" s="1214" t="s">
        <v>340</v>
      </c>
      <c r="AQ70" s="1215"/>
      <c r="AR70" s="1214" t="s">
        <v>340</v>
      </c>
      <c r="AS70" s="1215"/>
      <c r="AT70" s="1214" t="s">
        <v>340</v>
      </c>
      <c r="AU70" s="1215"/>
      <c r="AV70" s="1214" t="s">
        <v>340</v>
      </c>
      <c r="AW70" s="1215"/>
      <c r="AX70" s="1214" t="s">
        <v>340</v>
      </c>
      <c r="AY70" s="1215"/>
      <c r="AZ70" s="660" t="s">
        <v>340</v>
      </c>
      <c r="BA70" s="1214" t="s">
        <v>340</v>
      </c>
      <c r="BB70" s="1215"/>
      <c r="BC70" s="1216" t="s">
        <v>340</v>
      </c>
      <c r="BD70" s="1217"/>
      <c r="BE70" s="1217"/>
      <c r="BF70" s="1218"/>
      <c r="BG70" s="1428" t="s">
        <v>2237</v>
      </c>
      <c r="BH70" s="1429"/>
      <c r="BI70" s="1429"/>
      <c r="BJ70" s="1429"/>
      <c r="BK70" s="1429"/>
      <c r="BL70" s="1430"/>
      <c r="BM70" s="1292" t="s">
        <v>340</v>
      </c>
      <c r="BN70" s="1283"/>
      <c r="BO70" s="1283"/>
      <c r="BP70" s="1283"/>
      <c r="BQ70" s="1283"/>
      <c r="BR70" s="1283"/>
      <c r="BS70" s="1283"/>
      <c r="BT70" s="1293"/>
      <c r="BU70" s="1294" t="s">
        <v>1441</v>
      </c>
      <c r="BV70" s="1295"/>
      <c r="BW70" s="1295"/>
      <c r="BX70" s="1295"/>
      <c r="BY70" s="1295"/>
      <c r="BZ70" s="1295"/>
      <c r="CA70" s="1295"/>
      <c r="CB70" s="1295"/>
      <c r="CC70" s="1295"/>
      <c r="CD70" s="1295"/>
      <c r="CE70" s="1295"/>
      <c r="CF70" s="1295"/>
      <c r="CG70" s="1295"/>
      <c r="CH70" s="1296"/>
      <c r="CI70" s="412"/>
      <c r="CL70" s="1390" t="s">
        <v>1426</v>
      </c>
      <c r="CM70" s="1391"/>
      <c r="CN70" s="1215"/>
      <c r="CO70" s="1391" t="s">
        <v>6</v>
      </c>
      <c r="CP70" s="1391"/>
      <c r="CQ70" s="1391"/>
      <c r="CR70" s="1391"/>
      <c r="CS70" s="1391"/>
      <c r="CT70" s="1392"/>
      <c r="CV70" s="1365" t="s">
        <v>581</v>
      </c>
      <c r="CW70" s="1366"/>
      <c r="CX70" s="1366"/>
      <c r="CY70" s="1366"/>
      <c r="CZ70" s="1366"/>
      <c r="DA70" s="1366"/>
      <c r="DB70" s="1366"/>
      <c r="DC70" s="1367"/>
      <c r="DD70" s="1431"/>
      <c r="DE70" s="1432"/>
      <c r="DF70" s="1432"/>
      <c r="DG70" s="1432"/>
      <c r="DH70" s="1432"/>
      <c r="DI70" s="1432"/>
      <c r="DJ70" s="1432"/>
      <c r="DK70" s="1432"/>
      <c r="DL70" s="1432"/>
      <c r="DM70" s="1432"/>
      <c r="DN70" s="1432"/>
      <c r="DO70" s="1433"/>
      <c r="DP70" s="1368" t="str">
        <f t="shared" si="0"/>
        <v>入力.棚卸日</v>
      </c>
      <c r="DQ70" s="1369"/>
      <c r="DR70" s="1369"/>
      <c r="DS70" s="1369"/>
      <c r="DT70" s="1369"/>
      <c r="DU70" s="1369"/>
      <c r="DV70" s="1369"/>
      <c r="DW70" s="1369"/>
      <c r="DX70" s="1369"/>
      <c r="DY70" s="1369"/>
      <c r="DZ70" s="1369"/>
      <c r="EA70" s="1369"/>
      <c r="EB70" s="1369"/>
      <c r="EC70" s="1369"/>
      <c r="ED70" s="1369"/>
      <c r="EE70" s="1369"/>
      <c r="EF70" s="1369"/>
      <c r="EG70" s="1369"/>
      <c r="EH70" s="1369"/>
      <c r="EI70" s="1370"/>
      <c r="EK70" s="452" t="str">
        <f>IF(EL70="","",MAX($EK$2:EK69)+1)</f>
        <v/>
      </c>
      <c r="EL70" s="658"/>
      <c r="EM70" s="655"/>
      <c r="EN70" s="657"/>
      <c r="EP70" s="27"/>
    </row>
    <row r="71" spans="1:146" s="62" customFormat="1" ht="15" customHeight="1">
      <c r="A71" s="410"/>
      <c r="B71" s="411"/>
      <c r="C71" s="1223" t="s">
        <v>87</v>
      </c>
      <c r="D71" s="1224"/>
      <c r="E71" s="1225" t="s">
        <v>2182</v>
      </c>
      <c r="F71" s="1226"/>
      <c r="G71" s="1226"/>
      <c r="H71" s="1226"/>
      <c r="I71" s="1226"/>
      <c r="J71" s="1226"/>
      <c r="K71" s="1226"/>
      <c r="L71" s="1226"/>
      <c r="M71" s="1226"/>
      <c r="N71" s="1226"/>
      <c r="O71" s="1227"/>
      <c r="P71" s="1225" t="s">
        <v>13</v>
      </c>
      <c r="Q71" s="1226"/>
      <c r="R71" s="1226"/>
      <c r="S71" s="1226"/>
      <c r="T71" s="1227"/>
      <c r="U71" s="1214" t="s">
        <v>22</v>
      </c>
      <c r="V71" s="1215"/>
      <c r="W71" s="1214" t="s">
        <v>22</v>
      </c>
      <c r="X71" s="1215"/>
      <c r="Y71" s="1268" t="s">
        <v>1430</v>
      </c>
      <c r="Z71" s="1269"/>
      <c r="AA71" s="1270" t="s">
        <v>340</v>
      </c>
      <c r="AB71" s="1271"/>
      <c r="AC71" s="1214" t="s">
        <v>22</v>
      </c>
      <c r="AD71" s="1215"/>
      <c r="AE71" s="1216" t="s">
        <v>340</v>
      </c>
      <c r="AF71" s="1217"/>
      <c r="AG71" s="1217"/>
      <c r="AH71" s="1217"/>
      <c r="AI71" s="1218"/>
      <c r="AJ71" s="1214" t="s">
        <v>340</v>
      </c>
      <c r="AK71" s="1215"/>
      <c r="AL71" s="1214" t="s">
        <v>340</v>
      </c>
      <c r="AM71" s="1215"/>
      <c r="AN71" s="1214" t="s">
        <v>340</v>
      </c>
      <c r="AO71" s="1215"/>
      <c r="AP71" s="1214" t="s">
        <v>340</v>
      </c>
      <c r="AQ71" s="1215"/>
      <c r="AR71" s="1214" t="s">
        <v>340</v>
      </c>
      <c r="AS71" s="1215"/>
      <c r="AT71" s="1214" t="s">
        <v>340</v>
      </c>
      <c r="AU71" s="1215"/>
      <c r="AV71" s="1214" t="s">
        <v>340</v>
      </c>
      <c r="AW71" s="1215"/>
      <c r="AX71" s="1214" t="s">
        <v>340</v>
      </c>
      <c r="AY71" s="1215"/>
      <c r="AZ71" s="660" t="s">
        <v>340</v>
      </c>
      <c r="BA71" s="1214" t="s">
        <v>340</v>
      </c>
      <c r="BB71" s="1215"/>
      <c r="BC71" s="1216" t="s">
        <v>340</v>
      </c>
      <c r="BD71" s="1217"/>
      <c r="BE71" s="1217"/>
      <c r="BF71" s="1218"/>
      <c r="BG71" s="1314" t="s">
        <v>1639</v>
      </c>
      <c r="BH71" s="1315"/>
      <c r="BI71" s="1315"/>
      <c r="BJ71" s="1315"/>
      <c r="BK71" s="1315"/>
      <c r="BL71" s="1316"/>
      <c r="BM71" s="1387" t="s">
        <v>1763</v>
      </c>
      <c r="BN71" s="1388"/>
      <c r="BO71" s="1388"/>
      <c r="BP71" s="1388"/>
      <c r="BQ71" s="1388"/>
      <c r="BR71" s="1388"/>
      <c r="BS71" s="1388"/>
      <c r="BT71" s="1389"/>
      <c r="BU71" s="1294" t="s">
        <v>1441</v>
      </c>
      <c r="BV71" s="1295"/>
      <c r="BW71" s="1295"/>
      <c r="BX71" s="1295"/>
      <c r="BY71" s="1295"/>
      <c r="BZ71" s="1295"/>
      <c r="CA71" s="1295"/>
      <c r="CB71" s="1295"/>
      <c r="CC71" s="1295"/>
      <c r="CD71" s="1295"/>
      <c r="CE71" s="1295"/>
      <c r="CF71" s="1295"/>
      <c r="CG71" s="1295"/>
      <c r="CH71" s="1296"/>
      <c r="CI71" s="412"/>
      <c r="CL71" s="1390" t="s">
        <v>1426</v>
      </c>
      <c r="CM71" s="1391"/>
      <c r="CN71" s="1215"/>
      <c r="CO71" s="1391" t="s">
        <v>6</v>
      </c>
      <c r="CP71" s="1391"/>
      <c r="CQ71" s="1391"/>
      <c r="CR71" s="1391"/>
      <c r="CS71" s="1391"/>
      <c r="CT71" s="1392"/>
      <c r="CV71" s="1365" t="s">
        <v>646</v>
      </c>
      <c r="CW71" s="1366"/>
      <c r="CX71" s="1366"/>
      <c r="CY71" s="1366"/>
      <c r="CZ71" s="1366"/>
      <c r="DA71" s="1366"/>
      <c r="DB71" s="1366"/>
      <c r="DC71" s="1367"/>
      <c r="DD71" s="1353"/>
      <c r="DE71" s="1354"/>
      <c r="DF71" s="1354"/>
      <c r="DG71" s="1354"/>
      <c r="DH71" s="1354"/>
      <c r="DI71" s="1354"/>
      <c r="DJ71" s="1354"/>
      <c r="DK71" s="1354"/>
      <c r="DL71" s="1354"/>
      <c r="DM71" s="1354"/>
      <c r="DN71" s="1354"/>
      <c r="DO71" s="1355"/>
      <c r="DP71" s="1368" t="str">
        <f t="shared" si="0"/>
        <v>入力.預託</v>
      </c>
      <c r="DQ71" s="1369"/>
      <c r="DR71" s="1369"/>
      <c r="DS71" s="1369"/>
      <c r="DT71" s="1369"/>
      <c r="DU71" s="1369"/>
      <c r="DV71" s="1369"/>
      <c r="DW71" s="1369"/>
      <c r="DX71" s="1369"/>
      <c r="DY71" s="1369"/>
      <c r="DZ71" s="1369"/>
      <c r="EA71" s="1369"/>
      <c r="EB71" s="1369"/>
      <c r="EC71" s="1369"/>
      <c r="ED71" s="1369"/>
      <c r="EE71" s="1369"/>
      <c r="EF71" s="1369"/>
      <c r="EG71" s="1369"/>
      <c r="EH71" s="1369"/>
      <c r="EI71" s="1370"/>
      <c r="EK71" s="452" t="str">
        <f>IF(EL71="","",MAX($EK$2:EK70)+1)</f>
        <v/>
      </c>
      <c r="EL71" s="658"/>
      <c r="EM71" s="655"/>
      <c r="EN71" s="657"/>
      <c r="EP71" s="27"/>
    </row>
    <row r="72" spans="1:146" s="62" customFormat="1" ht="15" customHeight="1">
      <c r="A72" s="410"/>
      <c r="B72" s="411"/>
      <c r="C72" s="1223" t="s">
        <v>88</v>
      </c>
      <c r="D72" s="1224"/>
      <c r="E72" s="1225" t="s">
        <v>2183</v>
      </c>
      <c r="F72" s="1226"/>
      <c r="G72" s="1226"/>
      <c r="H72" s="1226"/>
      <c r="I72" s="1226"/>
      <c r="J72" s="1226"/>
      <c r="K72" s="1226"/>
      <c r="L72" s="1226"/>
      <c r="M72" s="1226"/>
      <c r="N72" s="1226"/>
      <c r="O72" s="1227"/>
      <c r="P72" s="1225" t="s">
        <v>13</v>
      </c>
      <c r="Q72" s="1226"/>
      <c r="R72" s="1226"/>
      <c r="S72" s="1226"/>
      <c r="T72" s="1227"/>
      <c r="U72" s="1214" t="s">
        <v>22</v>
      </c>
      <c r="V72" s="1215"/>
      <c r="W72" s="1214" t="s">
        <v>22</v>
      </c>
      <c r="X72" s="1215"/>
      <c r="Y72" s="1268" t="s">
        <v>1430</v>
      </c>
      <c r="Z72" s="1269"/>
      <c r="AA72" s="1270" t="s">
        <v>340</v>
      </c>
      <c r="AB72" s="1271"/>
      <c r="AC72" s="1214" t="s">
        <v>22</v>
      </c>
      <c r="AD72" s="1215"/>
      <c r="AE72" s="1216" t="s">
        <v>340</v>
      </c>
      <c r="AF72" s="1217"/>
      <c r="AG72" s="1217"/>
      <c r="AH72" s="1217"/>
      <c r="AI72" s="1218"/>
      <c r="AJ72" s="1214" t="s">
        <v>340</v>
      </c>
      <c r="AK72" s="1215"/>
      <c r="AL72" s="1214" t="s">
        <v>340</v>
      </c>
      <c r="AM72" s="1215"/>
      <c r="AN72" s="1214" t="s">
        <v>340</v>
      </c>
      <c r="AO72" s="1215"/>
      <c r="AP72" s="1214" t="s">
        <v>340</v>
      </c>
      <c r="AQ72" s="1215"/>
      <c r="AR72" s="1214" t="s">
        <v>340</v>
      </c>
      <c r="AS72" s="1215"/>
      <c r="AT72" s="1214" t="s">
        <v>340</v>
      </c>
      <c r="AU72" s="1215"/>
      <c r="AV72" s="1214" t="s">
        <v>340</v>
      </c>
      <c r="AW72" s="1215"/>
      <c r="AX72" s="1214" t="s">
        <v>340</v>
      </c>
      <c r="AY72" s="1215"/>
      <c r="AZ72" s="660" t="s">
        <v>340</v>
      </c>
      <c r="BA72" s="1214" t="s">
        <v>340</v>
      </c>
      <c r="BB72" s="1215"/>
      <c r="BC72" s="1216" t="s">
        <v>340</v>
      </c>
      <c r="BD72" s="1217"/>
      <c r="BE72" s="1217"/>
      <c r="BF72" s="1218"/>
      <c r="BG72" s="1314" t="s">
        <v>1639</v>
      </c>
      <c r="BH72" s="1315"/>
      <c r="BI72" s="1315"/>
      <c r="BJ72" s="1315"/>
      <c r="BK72" s="1315"/>
      <c r="BL72" s="1316"/>
      <c r="BM72" s="1317" t="s">
        <v>1638</v>
      </c>
      <c r="BN72" s="1318"/>
      <c r="BO72" s="1318"/>
      <c r="BP72" s="1318"/>
      <c r="BQ72" s="1318"/>
      <c r="BR72" s="1318"/>
      <c r="BS72" s="1318"/>
      <c r="BT72" s="1319"/>
      <c r="BU72" s="1294" t="s">
        <v>1441</v>
      </c>
      <c r="BV72" s="1295"/>
      <c r="BW72" s="1295"/>
      <c r="BX72" s="1295"/>
      <c r="BY72" s="1295"/>
      <c r="BZ72" s="1295"/>
      <c r="CA72" s="1295"/>
      <c r="CB72" s="1295"/>
      <c r="CC72" s="1295"/>
      <c r="CD72" s="1295"/>
      <c r="CE72" s="1295"/>
      <c r="CF72" s="1295"/>
      <c r="CG72" s="1295"/>
      <c r="CH72" s="1296"/>
      <c r="CI72" s="412"/>
      <c r="CL72" s="1390" t="s">
        <v>1426</v>
      </c>
      <c r="CM72" s="1391"/>
      <c r="CN72" s="1215"/>
      <c r="CO72" s="1391" t="s">
        <v>6</v>
      </c>
      <c r="CP72" s="1391"/>
      <c r="CQ72" s="1391"/>
      <c r="CR72" s="1391"/>
      <c r="CS72" s="1391"/>
      <c r="CT72" s="1392"/>
      <c r="CV72" s="1365" t="s">
        <v>647</v>
      </c>
      <c r="CW72" s="1366"/>
      <c r="CX72" s="1366"/>
      <c r="CY72" s="1366"/>
      <c r="CZ72" s="1366"/>
      <c r="DA72" s="1366"/>
      <c r="DB72" s="1366"/>
      <c r="DC72" s="1367"/>
      <c r="DD72" s="1431"/>
      <c r="DE72" s="1432"/>
      <c r="DF72" s="1432"/>
      <c r="DG72" s="1432"/>
      <c r="DH72" s="1432"/>
      <c r="DI72" s="1432"/>
      <c r="DJ72" s="1432"/>
      <c r="DK72" s="1432"/>
      <c r="DL72" s="1432"/>
      <c r="DM72" s="1432"/>
      <c r="DN72" s="1432"/>
      <c r="DO72" s="1433"/>
      <c r="DP72" s="1368" t="str">
        <f t="shared" si="0"/>
        <v>入力.在庫区分</v>
      </c>
      <c r="DQ72" s="1369"/>
      <c r="DR72" s="1369"/>
      <c r="DS72" s="1369"/>
      <c r="DT72" s="1369"/>
      <c r="DU72" s="1369"/>
      <c r="DV72" s="1369"/>
      <c r="DW72" s="1369"/>
      <c r="DX72" s="1369"/>
      <c r="DY72" s="1369"/>
      <c r="DZ72" s="1369"/>
      <c r="EA72" s="1369"/>
      <c r="EB72" s="1369"/>
      <c r="EC72" s="1369"/>
      <c r="ED72" s="1369"/>
      <c r="EE72" s="1369"/>
      <c r="EF72" s="1369"/>
      <c r="EG72" s="1369"/>
      <c r="EH72" s="1369"/>
      <c r="EI72" s="1370"/>
      <c r="EK72" s="452" t="str">
        <f>IF(EL72="","",MAX($EK$2:EK71)+1)</f>
        <v/>
      </c>
      <c r="EL72" s="658"/>
      <c r="EM72" s="655"/>
      <c r="EN72" s="657"/>
      <c r="EP72" s="27"/>
    </row>
    <row r="73" spans="1:146" s="62" customFormat="1" ht="15" customHeight="1">
      <c r="A73" s="410"/>
      <c r="B73" s="411"/>
      <c r="C73" s="1223" t="s">
        <v>89</v>
      </c>
      <c r="D73" s="1224"/>
      <c r="E73" s="1225" t="s">
        <v>1860</v>
      </c>
      <c r="F73" s="1226"/>
      <c r="G73" s="1226"/>
      <c r="H73" s="1226"/>
      <c r="I73" s="1226"/>
      <c r="J73" s="1226"/>
      <c r="K73" s="1226"/>
      <c r="L73" s="1226"/>
      <c r="M73" s="1226"/>
      <c r="N73" s="1226"/>
      <c r="O73" s="1227"/>
      <c r="P73" s="1225" t="s">
        <v>13</v>
      </c>
      <c r="Q73" s="1226"/>
      <c r="R73" s="1226"/>
      <c r="S73" s="1226"/>
      <c r="T73" s="1227"/>
      <c r="U73" s="1214" t="s">
        <v>342</v>
      </c>
      <c r="V73" s="1215"/>
      <c r="W73" s="1214" t="s">
        <v>6</v>
      </c>
      <c r="X73" s="1215"/>
      <c r="Y73" s="1268" t="s">
        <v>1430</v>
      </c>
      <c r="Z73" s="1269"/>
      <c r="AA73" s="1270" t="s">
        <v>342</v>
      </c>
      <c r="AB73" s="1271"/>
      <c r="AC73" s="1214" t="s">
        <v>339</v>
      </c>
      <c r="AD73" s="1215"/>
      <c r="AE73" s="1284" t="s">
        <v>21</v>
      </c>
      <c r="AF73" s="1285"/>
      <c r="AG73" s="1285"/>
      <c r="AH73" s="1285"/>
      <c r="AI73" s="1286"/>
      <c r="AJ73" s="1214" t="s">
        <v>340</v>
      </c>
      <c r="AK73" s="1215"/>
      <c r="AL73" s="1214" t="s">
        <v>340</v>
      </c>
      <c r="AM73" s="1215"/>
      <c r="AN73" s="1214" t="s">
        <v>340</v>
      </c>
      <c r="AO73" s="1215"/>
      <c r="AP73" s="1214" t="s">
        <v>340</v>
      </c>
      <c r="AQ73" s="1215"/>
      <c r="AR73" s="1214" t="s">
        <v>340</v>
      </c>
      <c r="AS73" s="1215"/>
      <c r="AT73" s="1214" t="s">
        <v>340</v>
      </c>
      <c r="AU73" s="1215"/>
      <c r="AV73" s="1287">
        <v>5</v>
      </c>
      <c r="AW73" s="1288"/>
      <c r="AX73" s="1214" t="s">
        <v>340</v>
      </c>
      <c r="AY73" s="1215"/>
      <c r="AZ73" s="660" t="s">
        <v>340</v>
      </c>
      <c r="BA73" s="1214" t="s">
        <v>340</v>
      </c>
      <c r="BB73" s="1215"/>
      <c r="BC73" s="1311" t="s">
        <v>18</v>
      </c>
      <c r="BD73" s="1312"/>
      <c r="BE73" s="1312"/>
      <c r="BF73" s="1313"/>
      <c r="BG73" s="1314" t="s">
        <v>1639</v>
      </c>
      <c r="BH73" s="1315"/>
      <c r="BI73" s="1315"/>
      <c r="BJ73" s="1315"/>
      <c r="BK73" s="1315"/>
      <c r="BL73" s="1316"/>
      <c r="BM73" s="1317" t="s">
        <v>2240</v>
      </c>
      <c r="BN73" s="1318"/>
      <c r="BO73" s="1318"/>
      <c r="BP73" s="1318"/>
      <c r="BQ73" s="1318"/>
      <c r="BR73" s="1318"/>
      <c r="BS73" s="1318"/>
      <c r="BT73" s="1319"/>
      <c r="BU73" s="1294" t="s">
        <v>2247</v>
      </c>
      <c r="BV73" s="1295"/>
      <c r="BW73" s="1295"/>
      <c r="BX73" s="1295"/>
      <c r="BY73" s="1295"/>
      <c r="BZ73" s="1295"/>
      <c r="CA73" s="1295"/>
      <c r="CB73" s="1295"/>
      <c r="CC73" s="1295"/>
      <c r="CD73" s="1295"/>
      <c r="CE73" s="1295"/>
      <c r="CF73" s="1295"/>
      <c r="CG73" s="1295"/>
      <c r="CH73" s="1296"/>
      <c r="CI73" s="412"/>
      <c r="CL73" s="1390" t="s">
        <v>1426</v>
      </c>
      <c r="CM73" s="1391"/>
      <c r="CN73" s="1215"/>
      <c r="CO73" s="1391" t="s">
        <v>22</v>
      </c>
      <c r="CP73" s="1391"/>
      <c r="CQ73" s="1391"/>
      <c r="CR73" s="1391"/>
      <c r="CS73" s="1391"/>
      <c r="CT73" s="1392"/>
      <c r="CV73" s="1393" t="s">
        <v>582</v>
      </c>
      <c r="CW73" s="1394"/>
      <c r="CX73" s="1394"/>
      <c r="CY73" s="1394"/>
      <c r="CZ73" s="1394"/>
      <c r="DA73" s="1394"/>
      <c r="DB73" s="1394"/>
      <c r="DC73" s="1395"/>
      <c r="DD73" s="1353"/>
      <c r="DE73" s="1354"/>
      <c r="DF73" s="1354"/>
      <c r="DG73" s="1354"/>
      <c r="DH73" s="1354"/>
      <c r="DI73" s="1354"/>
      <c r="DJ73" s="1354"/>
      <c r="DK73" s="1354"/>
      <c r="DL73" s="1354"/>
      <c r="DM73" s="1354"/>
      <c r="DN73" s="1354"/>
      <c r="DO73" s="1355"/>
      <c r="DP73" s="1368" t="str">
        <f t="shared" si="0"/>
        <v>入力.ロケーショングループ</v>
      </c>
      <c r="DQ73" s="1369"/>
      <c r="DR73" s="1369"/>
      <c r="DS73" s="1369"/>
      <c r="DT73" s="1369"/>
      <c r="DU73" s="1369"/>
      <c r="DV73" s="1369"/>
      <c r="DW73" s="1369"/>
      <c r="DX73" s="1369"/>
      <c r="DY73" s="1369"/>
      <c r="DZ73" s="1369"/>
      <c r="EA73" s="1369"/>
      <c r="EB73" s="1369"/>
      <c r="EC73" s="1369"/>
      <c r="ED73" s="1369"/>
      <c r="EE73" s="1369"/>
      <c r="EF73" s="1369"/>
      <c r="EG73" s="1369"/>
      <c r="EH73" s="1369"/>
      <c r="EI73" s="1370"/>
      <c r="EK73" s="452" t="str">
        <f>IF(EL73="","",MAX($EK$2:EK72)+1)</f>
        <v/>
      </c>
      <c r="EL73" s="658"/>
      <c r="EM73" s="655"/>
      <c r="EN73" s="657"/>
      <c r="EP73" s="27"/>
    </row>
    <row r="74" spans="1:146" s="62" customFormat="1" ht="15" customHeight="1">
      <c r="A74" s="410"/>
      <c r="B74" s="411"/>
      <c r="C74" s="1282" t="s">
        <v>1442</v>
      </c>
      <c r="D74" s="1283"/>
      <c r="E74" s="1225" t="s">
        <v>2184</v>
      </c>
      <c r="F74" s="1226"/>
      <c r="G74" s="1226"/>
      <c r="H74" s="1226"/>
      <c r="I74" s="1226"/>
      <c r="J74" s="1226"/>
      <c r="K74" s="1226"/>
      <c r="L74" s="1226"/>
      <c r="M74" s="1226"/>
      <c r="N74" s="1226"/>
      <c r="O74" s="1227"/>
      <c r="P74" s="1225" t="s">
        <v>14</v>
      </c>
      <c r="Q74" s="1226"/>
      <c r="R74" s="1226"/>
      <c r="S74" s="1226"/>
      <c r="T74" s="1227"/>
      <c r="U74" s="1214" t="s">
        <v>6</v>
      </c>
      <c r="V74" s="1215"/>
      <c r="W74" s="1214" t="s">
        <v>342</v>
      </c>
      <c r="X74" s="1215"/>
      <c r="Y74" s="1268" t="s">
        <v>1430</v>
      </c>
      <c r="Z74" s="1269"/>
      <c r="AA74" s="1214" t="s">
        <v>342</v>
      </c>
      <c r="AB74" s="1215"/>
      <c r="AC74" s="1214" t="s">
        <v>339</v>
      </c>
      <c r="AD74" s="1215"/>
      <c r="AE74" s="1284" t="s">
        <v>2185</v>
      </c>
      <c r="AF74" s="1285"/>
      <c r="AG74" s="1285"/>
      <c r="AH74" s="1285"/>
      <c r="AI74" s="1286"/>
      <c r="AJ74" s="1214" t="s">
        <v>340</v>
      </c>
      <c r="AK74" s="1215"/>
      <c r="AL74" s="1287">
        <v>12</v>
      </c>
      <c r="AM74" s="1288"/>
      <c r="AN74" s="1214" t="s">
        <v>340</v>
      </c>
      <c r="AO74" s="1215"/>
      <c r="AP74" s="1214" t="s">
        <v>340</v>
      </c>
      <c r="AQ74" s="1215"/>
      <c r="AR74" s="1214" t="s">
        <v>340</v>
      </c>
      <c r="AS74" s="1215"/>
      <c r="AT74" s="1214" t="s">
        <v>340</v>
      </c>
      <c r="AU74" s="1215"/>
      <c r="AV74" s="1287">
        <v>6</v>
      </c>
      <c r="AW74" s="1288"/>
      <c r="AX74" s="1214" t="s">
        <v>340</v>
      </c>
      <c r="AY74" s="1215"/>
      <c r="AZ74" s="660" t="s">
        <v>340</v>
      </c>
      <c r="BA74" s="1214" t="s">
        <v>340</v>
      </c>
      <c r="BB74" s="1215"/>
      <c r="BC74" s="1311" t="s">
        <v>19</v>
      </c>
      <c r="BD74" s="1312"/>
      <c r="BE74" s="1312"/>
      <c r="BF74" s="1313"/>
      <c r="BG74" s="1350" t="s">
        <v>1640</v>
      </c>
      <c r="BH74" s="1351"/>
      <c r="BI74" s="1351"/>
      <c r="BJ74" s="1351"/>
      <c r="BK74" s="1351"/>
      <c r="BL74" s="1352"/>
      <c r="BM74" s="1292" t="s">
        <v>340</v>
      </c>
      <c r="BN74" s="1283"/>
      <c r="BO74" s="1283"/>
      <c r="BP74" s="1283"/>
      <c r="BQ74" s="1283"/>
      <c r="BR74" s="1283"/>
      <c r="BS74" s="1283"/>
      <c r="BT74" s="1293"/>
      <c r="BU74" s="1294" t="s">
        <v>1443</v>
      </c>
      <c r="BV74" s="1295"/>
      <c r="BW74" s="1295"/>
      <c r="BX74" s="1295"/>
      <c r="BY74" s="1295"/>
      <c r="BZ74" s="1295"/>
      <c r="CA74" s="1295"/>
      <c r="CB74" s="1295"/>
      <c r="CC74" s="1295"/>
      <c r="CD74" s="1295"/>
      <c r="CE74" s="1295"/>
      <c r="CF74" s="1295"/>
      <c r="CG74" s="1295"/>
      <c r="CH74" s="1296"/>
      <c r="CI74" s="412"/>
      <c r="CL74" s="1390" t="s">
        <v>1426</v>
      </c>
      <c r="CM74" s="1391"/>
      <c r="CN74" s="1215"/>
      <c r="CO74" s="1391" t="s">
        <v>22</v>
      </c>
      <c r="CP74" s="1391"/>
      <c r="CQ74" s="1391"/>
      <c r="CR74" s="1391"/>
      <c r="CS74" s="1391"/>
      <c r="CT74" s="1392"/>
      <c r="CV74" s="1393" t="s">
        <v>648</v>
      </c>
      <c r="CW74" s="1394"/>
      <c r="CX74" s="1394"/>
      <c r="CY74" s="1394"/>
      <c r="CZ74" s="1394"/>
      <c r="DA74" s="1394"/>
      <c r="DB74" s="1394"/>
      <c r="DC74" s="1395"/>
      <c r="DD74" s="1422"/>
      <c r="DE74" s="1423"/>
      <c r="DF74" s="1423"/>
      <c r="DG74" s="1423"/>
      <c r="DH74" s="1423"/>
      <c r="DI74" s="1423"/>
      <c r="DJ74" s="1423"/>
      <c r="DK74" s="1423"/>
      <c r="DL74" s="1423"/>
      <c r="DM74" s="1423"/>
      <c r="DN74" s="1423"/>
      <c r="DO74" s="1424"/>
      <c r="DP74" s="1384" t="str">
        <f t="shared" si="0"/>
        <v>入力.ロケーションCD</v>
      </c>
      <c r="DQ74" s="1385"/>
      <c r="DR74" s="1385"/>
      <c r="DS74" s="1385"/>
      <c r="DT74" s="1385"/>
      <c r="DU74" s="1385"/>
      <c r="DV74" s="1385"/>
      <c r="DW74" s="1385"/>
      <c r="DX74" s="1385"/>
      <c r="DY74" s="1385"/>
      <c r="DZ74" s="1385"/>
      <c r="EA74" s="1385"/>
      <c r="EB74" s="1385"/>
      <c r="EC74" s="1385"/>
      <c r="ED74" s="1385"/>
      <c r="EE74" s="1385"/>
      <c r="EF74" s="1385"/>
      <c r="EG74" s="1385"/>
      <c r="EH74" s="1385"/>
      <c r="EI74" s="1386"/>
      <c r="EK74" s="452" t="str">
        <f>IF(EL74="","",MAX($EK$2:EK73)+1)</f>
        <v/>
      </c>
      <c r="EL74" s="658"/>
      <c r="EM74" s="655"/>
      <c r="EN74" s="657"/>
      <c r="EP74" s="27"/>
    </row>
    <row r="75" spans="1:146" s="62" customFormat="1" ht="15" customHeight="1">
      <c r="A75" s="410"/>
      <c r="B75" s="411"/>
      <c r="C75" s="1275"/>
      <c r="D75" s="1276"/>
      <c r="E75" s="1277"/>
      <c r="F75" s="1278"/>
      <c r="G75" s="1278"/>
      <c r="H75" s="1278"/>
      <c r="I75" s="1278"/>
      <c r="J75" s="1278"/>
      <c r="K75" s="1278"/>
      <c r="L75" s="1278"/>
      <c r="M75" s="1278"/>
      <c r="N75" s="1278"/>
      <c r="O75" s="1279"/>
      <c r="P75" s="1277"/>
      <c r="Q75" s="1278"/>
      <c r="R75" s="1278"/>
      <c r="S75" s="1278"/>
      <c r="T75" s="1279"/>
      <c r="U75" s="1280"/>
      <c r="V75" s="1281"/>
      <c r="W75" s="1280"/>
      <c r="X75" s="1281"/>
      <c r="Y75" s="1219"/>
      <c r="Z75" s="1220"/>
      <c r="AA75" s="1325"/>
      <c r="AB75" s="1326"/>
      <c r="AC75" s="1280"/>
      <c r="AD75" s="1281"/>
      <c r="AE75" s="1289"/>
      <c r="AF75" s="1290"/>
      <c r="AG75" s="1290"/>
      <c r="AH75" s="1290"/>
      <c r="AI75" s="1291"/>
      <c r="AJ75" s="1280"/>
      <c r="AK75" s="1281"/>
      <c r="AL75" s="1297"/>
      <c r="AM75" s="1298"/>
      <c r="AN75" s="1280"/>
      <c r="AO75" s="1281"/>
      <c r="AP75" s="1280"/>
      <c r="AQ75" s="1281"/>
      <c r="AR75" s="1280"/>
      <c r="AS75" s="1281"/>
      <c r="AT75" s="1280"/>
      <c r="AU75" s="1281"/>
      <c r="AV75" s="1297"/>
      <c r="AW75" s="1298"/>
      <c r="AX75" s="1280"/>
      <c r="AY75" s="1281"/>
      <c r="AZ75" s="661"/>
      <c r="BA75" s="1280"/>
      <c r="BB75" s="1281"/>
      <c r="BC75" s="1299"/>
      <c r="BD75" s="1300"/>
      <c r="BE75" s="1300"/>
      <c r="BF75" s="1301"/>
      <c r="BG75" s="1437"/>
      <c r="BH75" s="1438"/>
      <c r="BI75" s="1438"/>
      <c r="BJ75" s="1438"/>
      <c r="BK75" s="1438"/>
      <c r="BL75" s="1439"/>
      <c r="BM75" s="1440"/>
      <c r="BN75" s="1276"/>
      <c r="BO75" s="1276"/>
      <c r="BP75" s="1276"/>
      <c r="BQ75" s="1276"/>
      <c r="BR75" s="1276"/>
      <c r="BS75" s="1276"/>
      <c r="BT75" s="1441"/>
      <c r="BU75" s="1341" t="s">
        <v>2250</v>
      </c>
      <c r="BV75" s="1342"/>
      <c r="BW75" s="1342"/>
      <c r="BX75" s="1342"/>
      <c r="BY75" s="1342"/>
      <c r="BZ75" s="1342"/>
      <c r="CA75" s="1342"/>
      <c r="CB75" s="1342"/>
      <c r="CC75" s="1342"/>
      <c r="CD75" s="1342"/>
      <c r="CE75" s="1342"/>
      <c r="CF75" s="1342"/>
      <c r="CG75" s="1342"/>
      <c r="CH75" s="1343"/>
      <c r="CI75" s="412"/>
      <c r="CL75" s="1408"/>
      <c r="CM75" s="1409"/>
      <c r="CN75" s="1281"/>
      <c r="CO75" s="1409"/>
      <c r="CP75" s="1409"/>
      <c r="CQ75" s="1409"/>
      <c r="CR75" s="1409"/>
      <c r="CS75" s="1409"/>
      <c r="CT75" s="1410"/>
      <c r="CV75" s="1416"/>
      <c r="CW75" s="1417"/>
      <c r="CX75" s="1417"/>
      <c r="CY75" s="1417"/>
      <c r="CZ75" s="1417"/>
      <c r="DA75" s="1417"/>
      <c r="DB75" s="1417"/>
      <c r="DC75" s="1418"/>
      <c r="DD75" s="1434"/>
      <c r="DE75" s="1435"/>
      <c r="DF75" s="1435"/>
      <c r="DG75" s="1435"/>
      <c r="DH75" s="1435"/>
      <c r="DI75" s="1435"/>
      <c r="DJ75" s="1435"/>
      <c r="DK75" s="1435"/>
      <c r="DL75" s="1435"/>
      <c r="DM75" s="1435"/>
      <c r="DN75" s="1435"/>
      <c r="DO75" s="1436"/>
      <c r="DP75" s="1434"/>
      <c r="DQ75" s="1435"/>
      <c r="DR75" s="1435"/>
      <c r="DS75" s="1435"/>
      <c r="DT75" s="1435"/>
      <c r="DU75" s="1435"/>
      <c r="DV75" s="1435"/>
      <c r="DW75" s="1435"/>
      <c r="DX75" s="1435"/>
      <c r="DY75" s="1435"/>
      <c r="DZ75" s="1435"/>
      <c r="EA75" s="1435"/>
      <c r="EB75" s="1435"/>
      <c r="EC75" s="1435"/>
      <c r="ED75" s="1435"/>
      <c r="EE75" s="1435"/>
      <c r="EF75" s="1435"/>
      <c r="EG75" s="1435"/>
      <c r="EH75" s="1435"/>
      <c r="EI75" s="1436"/>
      <c r="EK75" s="452" t="str">
        <f>IF(EL75="","",MAX($EK$2:EK74)+1)</f>
        <v/>
      </c>
      <c r="EL75" s="658"/>
      <c r="EM75" s="655"/>
      <c r="EN75" s="657"/>
      <c r="EP75" s="27"/>
    </row>
    <row r="76" spans="1:146" s="62" customFormat="1" ht="15" customHeight="1">
      <c r="A76" s="410"/>
      <c r="B76" s="411"/>
      <c r="C76" s="1282" t="s">
        <v>1445</v>
      </c>
      <c r="D76" s="1283"/>
      <c r="E76" s="1225" t="s">
        <v>2187</v>
      </c>
      <c r="F76" s="1226"/>
      <c r="G76" s="1226"/>
      <c r="H76" s="1226"/>
      <c r="I76" s="1226"/>
      <c r="J76" s="1226"/>
      <c r="K76" s="1226"/>
      <c r="L76" s="1226"/>
      <c r="M76" s="1226"/>
      <c r="N76" s="1226"/>
      <c r="O76" s="1227"/>
      <c r="P76" s="1225" t="s">
        <v>14</v>
      </c>
      <c r="Q76" s="1226"/>
      <c r="R76" s="1226"/>
      <c r="S76" s="1226"/>
      <c r="T76" s="1227"/>
      <c r="U76" s="1214" t="s">
        <v>6</v>
      </c>
      <c r="V76" s="1215"/>
      <c r="W76" s="1214" t="s">
        <v>342</v>
      </c>
      <c r="X76" s="1215"/>
      <c r="Y76" s="1268" t="s">
        <v>1430</v>
      </c>
      <c r="Z76" s="1269"/>
      <c r="AA76" s="1214" t="s">
        <v>342</v>
      </c>
      <c r="AB76" s="1215"/>
      <c r="AC76" s="1214" t="s">
        <v>339</v>
      </c>
      <c r="AD76" s="1215"/>
      <c r="AE76" s="1284" t="s">
        <v>640</v>
      </c>
      <c r="AF76" s="1285"/>
      <c r="AG76" s="1285"/>
      <c r="AH76" s="1285"/>
      <c r="AI76" s="1286"/>
      <c r="AJ76" s="1214" t="s">
        <v>340</v>
      </c>
      <c r="AK76" s="1215"/>
      <c r="AL76" s="1287">
        <v>12</v>
      </c>
      <c r="AM76" s="1288"/>
      <c r="AN76" s="1214" t="s">
        <v>340</v>
      </c>
      <c r="AO76" s="1215"/>
      <c r="AP76" s="1214" t="s">
        <v>340</v>
      </c>
      <c r="AQ76" s="1215"/>
      <c r="AR76" s="1214" t="s">
        <v>340</v>
      </c>
      <c r="AS76" s="1215"/>
      <c r="AT76" s="1214" t="s">
        <v>340</v>
      </c>
      <c r="AU76" s="1215"/>
      <c r="AV76" s="1287">
        <v>7</v>
      </c>
      <c r="AW76" s="1288"/>
      <c r="AX76" s="1214" t="s">
        <v>340</v>
      </c>
      <c r="AY76" s="1215"/>
      <c r="AZ76" s="660" t="s">
        <v>340</v>
      </c>
      <c r="BA76" s="1214" t="s">
        <v>340</v>
      </c>
      <c r="BB76" s="1215"/>
      <c r="BC76" s="1311" t="s">
        <v>639</v>
      </c>
      <c r="BD76" s="1312"/>
      <c r="BE76" s="1312"/>
      <c r="BF76" s="1313"/>
      <c r="BG76" s="1350" t="s">
        <v>1640</v>
      </c>
      <c r="BH76" s="1351"/>
      <c r="BI76" s="1351"/>
      <c r="BJ76" s="1351"/>
      <c r="BK76" s="1351"/>
      <c r="BL76" s="1352"/>
      <c r="BM76" s="1292" t="s">
        <v>340</v>
      </c>
      <c r="BN76" s="1283"/>
      <c r="BO76" s="1283"/>
      <c r="BP76" s="1283"/>
      <c r="BQ76" s="1283"/>
      <c r="BR76" s="1283"/>
      <c r="BS76" s="1283"/>
      <c r="BT76" s="1293"/>
      <c r="BU76" s="1294" t="s">
        <v>1446</v>
      </c>
      <c r="BV76" s="1295"/>
      <c r="BW76" s="1295"/>
      <c r="BX76" s="1295"/>
      <c r="BY76" s="1295"/>
      <c r="BZ76" s="1295"/>
      <c r="CA76" s="1295"/>
      <c r="CB76" s="1295"/>
      <c r="CC76" s="1295"/>
      <c r="CD76" s="1295"/>
      <c r="CE76" s="1295"/>
      <c r="CF76" s="1295"/>
      <c r="CG76" s="1295"/>
      <c r="CH76" s="1296"/>
      <c r="CI76" s="412"/>
      <c r="CL76" s="1390" t="s">
        <v>1426</v>
      </c>
      <c r="CM76" s="1391"/>
      <c r="CN76" s="1215"/>
      <c r="CO76" s="1391" t="s">
        <v>6</v>
      </c>
      <c r="CP76" s="1391"/>
      <c r="CQ76" s="1391"/>
      <c r="CR76" s="1391"/>
      <c r="CS76" s="1391"/>
      <c r="CT76" s="1392"/>
      <c r="CV76" s="1393" t="s">
        <v>583</v>
      </c>
      <c r="CW76" s="1394"/>
      <c r="CX76" s="1394"/>
      <c r="CY76" s="1394"/>
      <c r="CZ76" s="1394"/>
      <c r="DA76" s="1394"/>
      <c r="DB76" s="1394"/>
      <c r="DC76" s="1395"/>
      <c r="DD76" s="1422"/>
      <c r="DE76" s="1423"/>
      <c r="DF76" s="1423"/>
      <c r="DG76" s="1423"/>
      <c r="DH76" s="1423"/>
      <c r="DI76" s="1423"/>
      <c r="DJ76" s="1423"/>
      <c r="DK76" s="1423"/>
      <c r="DL76" s="1423"/>
      <c r="DM76" s="1423"/>
      <c r="DN76" s="1423"/>
      <c r="DO76" s="1424"/>
      <c r="DP76" s="1384" t="str">
        <f>"入力."&amp;E76</f>
        <v>入力.ロケーションCD(From)</v>
      </c>
      <c r="DQ76" s="1385"/>
      <c r="DR76" s="1385"/>
      <c r="DS76" s="1385"/>
      <c r="DT76" s="1385"/>
      <c r="DU76" s="1385"/>
      <c r="DV76" s="1385"/>
      <c r="DW76" s="1385"/>
      <c r="DX76" s="1385"/>
      <c r="DY76" s="1385"/>
      <c r="DZ76" s="1385"/>
      <c r="EA76" s="1385"/>
      <c r="EB76" s="1385"/>
      <c r="EC76" s="1385"/>
      <c r="ED76" s="1385"/>
      <c r="EE76" s="1385"/>
      <c r="EF76" s="1385"/>
      <c r="EG76" s="1385"/>
      <c r="EH76" s="1385"/>
      <c r="EI76" s="1386"/>
      <c r="EK76" s="452" t="str">
        <f>IF(EL76="","",MAX($EK$2:EK75)+1)</f>
        <v/>
      </c>
      <c r="EL76" s="658"/>
      <c r="EM76" s="655"/>
      <c r="EN76" s="657"/>
      <c r="EP76" s="27"/>
    </row>
    <row r="77" spans="1:146" s="62" customFormat="1" ht="15" customHeight="1">
      <c r="A77" s="410"/>
      <c r="B77" s="411"/>
      <c r="C77" s="1275"/>
      <c r="D77" s="1276"/>
      <c r="E77" s="1277"/>
      <c r="F77" s="1278"/>
      <c r="G77" s="1278"/>
      <c r="H77" s="1278"/>
      <c r="I77" s="1278"/>
      <c r="J77" s="1278"/>
      <c r="K77" s="1278"/>
      <c r="L77" s="1278"/>
      <c r="M77" s="1278"/>
      <c r="N77" s="1278"/>
      <c r="O77" s="1279"/>
      <c r="P77" s="1277"/>
      <c r="Q77" s="1278"/>
      <c r="R77" s="1278"/>
      <c r="S77" s="1278"/>
      <c r="T77" s="1279"/>
      <c r="U77" s="1280"/>
      <c r="V77" s="1281"/>
      <c r="W77" s="1280"/>
      <c r="X77" s="1281"/>
      <c r="Y77" s="1219"/>
      <c r="Z77" s="1220"/>
      <c r="AA77" s="1280"/>
      <c r="AB77" s="1281"/>
      <c r="AC77" s="1280"/>
      <c r="AD77" s="1281"/>
      <c r="AE77" s="1289"/>
      <c r="AF77" s="1290"/>
      <c r="AG77" s="1290"/>
      <c r="AH77" s="1290"/>
      <c r="AI77" s="1291"/>
      <c r="AJ77" s="1280"/>
      <c r="AK77" s="1281"/>
      <c r="AL77" s="1280"/>
      <c r="AM77" s="1281"/>
      <c r="AN77" s="1280"/>
      <c r="AO77" s="1281"/>
      <c r="AP77" s="1280"/>
      <c r="AQ77" s="1281"/>
      <c r="AR77" s="1280"/>
      <c r="AS77" s="1281"/>
      <c r="AT77" s="1280"/>
      <c r="AU77" s="1281"/>
      <c r="AV77" s="1297"/>
      <c r="AW77" s="1298"/>
      <c r="AX77" s="1280"/>
      <c r="AY77" s="1281"/>
      <c r="AZ77" s="661"/>
      <c r="BA77" s="1280"/>
      <c r="BB77" s="1281"/>
      <c r="BC77" s="1299"/>
      <c r="BD77" s="1300"/>
      <c r="BE77" s="1300"/>
      <c r="BF77" s="1301"/>
      <c r="BG77" s="1302"/>
      <c r="BH77" s="1303"/>
      <c r="BI77" s="1303"/>
      <c r="BJ77" s="1303"/>
      <c r="BK77" s="1303"/>
      <c r="BL77" s="1304"/>
      <c r="BM77" s="1305"/>
      <c r="BN77" s="1306"/>
      <c r="BO77" s="1306"/>
      <c r="BP77" s="1306"/>
      <c r="BQ77" s="1306"/>
      <c r="BR77" s="1306"/>
      <c r="BS77" s="1306"/>
      <c r="BT77" s="1307"/>
      <c r="BU77" s="1308" t="s">
        <v>1443</v>
      </c>
      <c r="BV77" s="1309"/>
      <c r="BW77" s="1309"/>
      <c r="BX77" s="1309"/>
      <c r="BY77" s="1309"/>
      <c r="BZ77" s="1309"/>
      <c r="CA77" s="1309"/>
      <c r="CB77" s="1309"/>
      <c r="CC77" s="1309"/>
      <c r="CD77" s="1309"/>
      <c r="CE77" s="1309"/>
      <c r="CF77" s="1309"/>
      <c r="CG77" s="1309"/>
      <c r="CH77" s="1310"/>
      <c r="CI77" s="412"/>
      <c r="CL77" s="1408"/>
      <c r="CM77" s="1409"/>
      <c r="CN77" s="1281"/>
      <c r="CO77" s="1409"/>
      <c r="CP77" s="1409"/>
      <c r="CQ77" s="1409"/>
      <c r="CR77" s="1409"/>
      <c r="CS77" s="1409"/>
      <c r="CT77" s="1410"/>
      <c r="CV77" s="1402"/>
      <c r="CW77" s="1403"/>
      <c r="CX77" s="1403"/>
      <c r="CY77" s="1403"/>
      <c r="CZ77" s="1403"/>
      <c r="DA77" s="1403"/>
      <c r="DB77" s="1403"/>
      <c r="DC77" s="1404"/>
      <c r="DD77" s="1411"/>
      <c r="DE77" s="1412"/>
      <c r="DF77" s="1412"/>
      <c r="DG77" s="1412"/>
      <c r="DH77" s="1412"/>
      <c r="DI77" s="1412"/>
      <c r="DJ77" s="1412"/>
      <c r="DK77" s="1412"/>
      <c r="DL77" s="1412"/>
      <c r="DM77" s="1412"/>
      <c r="DN77" s="1412"/>
      <c r="DO77" s="1413"/>
      <c r="DP77" s="1411"/>
      <c r="DQ77" s="1412"/>
      <c r="DR77" s="1412"/>
      <c r="DS77" s="1412"/>
      <c r="DT77" s="1412"/>
      <c r="DU77" s="1412"/>
      <c r="DV77" s="1412"/>
      <c r="DW77" s="1412"/>
      <c r="DX77" s="1412"/>
      <c r="DY77" s="1412"/>
      <c r="DZ77" s="1412"/>
      <c r="EA77" s="1412"/>
      <c r="EB77" s="1412"/>
      <c r="EC77" s="1412"/>
      <c r="ED77" s="1412"/>
      <c r="EE77" s="1412"/>
      <c r="EF77" s="1412"/>
      <c r="EG77" s="1412"/>
      <c r="EH77" s="1412"/>
      <c r="EI77" s="1413"/>
      <c r="EK77" s="452" t="str">
        <f>IF(EL77="","",MAX($EK$2:EK76)+1)</f>
        <v/>
      </c>
      <c r="EL77" s="658"/>
      <c r="EM77" s="655"/>
      <c r="EN77" s="657"/>
      <c r="EP77" s="29"/>
    </row>
    <row r="78" spans="1:146" s="62" customFormat="1" ht="15" customHeight="1">
      <c r="A78" s="410"/>
      <c r="B78" s="411"/>
      <c r="C78" s="1320"/>
      <c r="D78" s="1321"/>
      <c r="E78" s="1322"/>
      <c r="F78" s="1323"/>
      <c r="G78" s="1323"/>
      <c r="H78" s="1323"/>
      <c r="I78" s="1323"/>
      <c r="J78" s="1323"/>
      <c r="K78" s="1323"/>
      <c r="L78" s="1323"/>
      <c r="M78" s="1323"/>
      <c r="N78" s="1323"/>
      <c r="O78" s="1324"/>
      <c r="P78" s="1322"/>
      <c r="Q78" s="1323"/>
      <c r="R78" s="1323"/>
      <c r="S78" s="1323"/>
      <c r="T78" s="1324"/>
      <c r="U78" s="1325"/>
      <c r="V78" s="1326"/>
      <c r="W78" s="1325"/>
      <c r="X78" s="1326"/>
      <c r="Y78" s="1221"/>
      <c r="Z78" s="1222"/>
      <c r="AA78" s="1325"/>
      <c r="AB78" s="1326"/>
      <c r="AC78" s="1325"/>
      <c r="AD78" s="1326"/>
      <c r="AE78" s="1327"/>
      <c r="AF78" s="1328"/>
      <c r="AG78" s="1328"/>
      <c r="AH78" s="1328"/>
      <c r="AI78" s="1329"/>
      <c r="AJ78" s="1325"/>
      <c r="AK78" s="1326"/>
      <c r="AL78" s="1325"/>
      <c r="AM78" s="1326"/>
      <c r="AN78" s="1325"/>
      <c r="AO78" s="1326"/>
      <c r="AP78" s="1325"/>
      <c r="AQ78" s="1326"/>
      <c r="AR78" s="1325"/>
      <c r="AS78" s="1326"/>
      <c r="AT78" s="1325"/>
      <c r="AU78" s="1326"/>
      <c r="AV78" s="1330"/>
      <c r="AW78" s="1331"/>
      <c r="AX78" s="1325"/>
      <c r="AY78" s="1326"/>
      <c r="AZ78" s="662"/>
      <c r="BA78" s="1325"/>
      <c r="BB78" s="1326"/>
      <c r="BC78" s="1332"/>
      <c r="BD78" s="1333"/>
      <c r="BE78" s="1333"/>
      <c r="BF78" s="1334"/>
      <c r="BG78" s="1335"/>
      <c r="BH78" s="1336"/>
      <c r="BI78" s="1336"/>
      <c r="BJ78" s="1336"/>
      <c r="BK78" s="1336"/>
      <c r="BL78" s="1337"/>
      <c r="BM78" s="1338"/>
      <c r="BN78" s="1339"/>
      <c r="BO78" s="1339"/>
      <c r="BP78" s="1339"/>
      <c r="BQ78" s="1339"/>
      <c r="BR78" s="1339"/>
      <c r="BS78" s="1339"/>
      <c r="BT78" s="1340"/>
      <c r="BU78" s="1341" t="s">
        <v>1444</v>
      </c>
      <c r="BV78" s="1342"/>
      <c r="BW78" s="1342"/>
      <c r="BX78" s="1342"/>
      <c r="BY78" s="1342"/>
      <c r="BZ78" s="1342"/>
      <c r="CA78" s="1342"/>
      <c r="CB78" s="1342"/>
      <c r="CC78" s="1342"/>
      <c r="CD78" s="1342"/>
      <c r="CE78" s="1342"/>
      <c r="CF78" s="1342"/>
      <c r="CG78" s="1342"/>
      <c r="CH78" s="1343"/>
      <c r="CI78" s="412"/>
      <c r="CL78" s="1240"/>
      <c r="CM78" s="1414"/>
      <c r="CN78" s="1326"/>
      <c r="CO78" s="1414"/>
      <c r="CP78" s="1414"/>
      <c r="CQ78" s="1414"/>
      <c r="CR78" s="1414"/>
      <c r="CS78" s="1414"/>
      <c r="CT78" s="1415"/>
      <c r="CV78" s="1416"/>
      <c r="CW78" s="1417"/>
      <c r="CX78" s="1417"/>
      <c r="CY78" s="1417"/>
      <c r="CZ78" s="1417"/>
      <c r="DA78" s="1417"/>
      <c r="DB78" s="1417"/>
      <c r="DC78" s="1418"/>
      <c r="DD78" s="1419"/>
      <c r="DE78" s="1420"/>
      <c r="DF78" s="1420"/>
      <c r="DG78" s="1420"/>
      <c r="DH78" s="1420"/>
      <c r="DI78" s="1420"/>
      <c r="DJ78" s="1420"/>
      <c r="DK78" s="1420"/>
      <c r="DL78" s="1420"/>
      <c r="DM78" s="1420"/>
      <c r="DN78" s="1420"/>
      <c r="DO78" s="1421"/>
      <c r="DP78" s="1419"/>
      <c r="DQ78" s="1420"/>
      <c r="DR78" s="1420"/>
      <c r="DS78" s="1420"/>
      <c r="DT78" s="1420"/>
      <c r="DU78" s="1420"/>
      <c r="DV78" s="1420"/>
      <c r="DW78" s="1420"/>
      <c r="DX78" s="1420"/>
      <c r="DY78" s="1420"/>
      <c r="DZ78" s="1420"/>
      <c r="EA78" s="1420"/>
      <c r="EB78" s="1420"/>
      <c r="EC78" s="1420"/>
      <c r="ED78" s="1420"/>
      <c r="EE78" s="1420"/>
      <c r="EF78" s="1420"/>
      <c r="EG78" s="1420"/>
      <c r="EH78" s="1420"/>
      <c r="EI78" s="1421"/>
      <c r="EK78" s="452" t="str">
        <f>IF(EL78="","",MAX($EK$2:EK77)+1)</f>
        <v/>
      </c>
      <c r="EL78" s="658"/>
      <c r="EM78" s="655"/>
      <c r="EN78" s="657"/>
      <c r="EP78" s="29"/>
    </row>
    <row r="79" spans="1:146" s="62" customFormat="1" ht="15" customHeight="1">
      <c r="A79" s="410"/>
      <c r="B79" s="411"/>
      <c r="C79" s="1282" t="s">
        <v>1447</v>
      </c>
      <c r="D79" s="1283"/>
      <c r="E79" s="1225" t="s">
        <v>2188</v>
      </c>
      <c r="F79" s="1226"/>
      <c r="G79" s="1226"/>
      <c r="H79" s="1226"/>
      <c r="I79" s="1226"/>
      <c r="J79" s="1226"/>
      <c r="K79" s="1226"/>
      <c r="L79" s="1226"/>
      <c r="M79" s="1226"/>
      <c r="N79" s="1226"/>
      <c r="O79" s="1227"/>
      <c r="P79" s="1225" t="s">
        <v>14</v>
      </c>
      <c r="Q79" s="1226"/>
      <c r="R79" s="1226"/>
      <c r="S79" s="1226"/>
      <c r="T79" s="1227"/>
      <c r="U79" s="1214" t="s">
        <v>6</v>
      </c>
      <c r="V79" s="1215"/>
      <c r="W79" s="1214" t="s">
        <v>342</v>
      </c>
      <c r="X79" s="1215"/>
      <c r="Y79" s="1268" t="s">
        <v>1430</v>
      </c>
      <c r="Z79" s="1269"/>
      <c r="AA79" s="1214" t="s">
        <v>342</v>
      </c>
      <c r="AB79" s="1215"/>
      <c r="AC79" s="1214" t="s">
        <v>339</v>
      </c>
      <c r="AD79" s="1215"/>
      <c r="AE79" s="1284" t="s">
        <v>640</v>
      </c>
      <c r="AF79" s="1285"/>
      <c r="AG79" s="1285"/>
      <c r="AH79" s="1285"/>
      <c r="AI79" s="1286"/>
      <c r="AJ79" s="1214" t="s">
        <v>340</v>
      </c>
      <c r="AK79" s="1215"/>
      <c r="AL79" s="1287">
        <v>12</v>
      </c>
      <c r="AM79" s="1288"/>
      <c r="AN79" s="1214" t="s">
        <v>340</v>
      </c>
      <c r="AO79" s="1215"/>
      <c r="AP79" s="1214" t="s">
        <v>340</v>
      </c>
      <c r="AQ79" s="1215"/>
      <c r="AR79" s="1214" t="s">
        <v>340</v>
      </c>
      <c r="AS79" s="1215"/>
      <c r="AT79" s="1214" t="s">
        <v>340</v>
      </c>
      <c r="AU79" s="1215"/>
      <c r="AV79" s="1287">
        <v>8</v>
      </c>
      <c r="AW79" s="1288"/>
      <c r="AX79" s="1214" t="s">
        <v>340</v>
      </c>
      <c r="AY79" s="1215"/>
      <c r="AZ79" s="660" t="s">
        <v>340</v>
      </c>
      <c r="BA79" s="1214" t="s">
        <v>340</v>
      </c>
      <c r="BB79" s="1215"/>
      <c r="BC79" s="1311" t="s">
        <v>639</v>
      </c>
      <c r="BD79" s="1312"/>
      <c r="BE79" s="1312"/>
      <c r="BF79" s="1313"/>
      <c r="BG79" s="1350" t="s">
        <v>1640</v>
      </c>
      <c r="BH79" s="1351"/>
      <c r="BI79" s="1351"/>
      <c r="BJ79" s="1351"/>
      <c r="BK79" s="1351"/>
      <c r="BL79" s="1352"/>
      <c r="BM79" s="1292" t="s">
        <v>340</v>
      </c>
      <c r="BN79" s="1283"/>
      <c r="BO79" s="1283"/>
      <c r="BP79" s="1283"/>
      <c r="BQ79" s="1283"/>
      <c r="BR79" s="1283"/>
      <c r="BS79" s="1283"/>
      <c r="BT79" s="1293"/>
      <c r="BU79" s="1294" t="s">
        <v>1446</v>
      </c>
      <c r="BV79" s="1295"/>
      <c r="BW79" s="1295"/>
      <c r="BX79" s="1295"/>
      <c r="BY79" s="1295"/>
      <c r="BZ79" s="1295"/>
      <c r="CA79" s="1295"/>
      <c r="CB79" s="1295"/>
      <c r="CC79" s="1295"/>
      <c r="CD79" s="1295"/>
      <c r="CE79" s="1295"/>
      <c r="CF79" s="1295"/>
      <c r="CG79" s="1295"/>
      <c r="CH79" s="1296"/>
      <c r="CI79" s="412"/>
      <c r="CL79" s="1390" t="s">
        <v>1426</v>
      </c>
      <c r="CM79" s="1391"/>
      <c r="CN79" s="1215"/>
      <c r="CO79" s="1391" t="s">
        <v>6</v>
      </c>
      <c r="CP79" s="1391"/>
      <c r="CQ79" s="1391"/>
      <c r="CR79" s="1391"/>
      <c r="CS79" s="1391"/>
      <c r="CT79" s="1392"/>
      <c r="CV79" s="1393" t="s">
        <v>584</v>
      </c>
      <c r="CW79" s="1394"/>
      <c r="CX79" s="1394"/>
      <c r="CY79" s="1394"/>
      <c r="CZ79" s="1394"/>
      <c r="DA79" s="1394"/>
      <c r="DB79" s="1394"/>
      <c r="DC79" s="1395"/>
      <c r="DD79" s="1396"/>
      <c r="DE79" s="1397"/>
      <c r="DF79" s="1397"/>
      <c r="DG79" s="1397"/>
      <c r="DH79" s="1397"/>
      <c r="DI79" s="1397"/>
      <c r="DJ79" s="1397"/>
      <c r="DK79" s="1397"/>
      <c r="DL79" s="1397"/>
      <c r="DM79" s="1397"/>
      <c r="DN79" s="1397"/>
      <c r="DO79" s="1398"/>
      <c r="DP79" s="1384" t="str">
        <f>"入力."&amp;E79</f>
        <v>入力.ロケーションCD(To)</v>
      </c>
      <c r="DQ79" s="1385"/>
      <c r="DR79" s="1385"/>
      <c r="DS79" s="1385"/>
      <c r="DT79" s="1385"/>
      <c r="DU79" s="1385"/>
      <c r="DV79" s="1385"/>
      <c r="DW79" s="1385"/>
      <c r="DX79" s="1385"/>
      <c r="DY79" s="1385"/>
      <c r="DZ79" s="1385"/>
      <c r="EA79" s="1385"/>
      <c r="EB79" s="1385"/>
      <c r="EC79" s="1385"/>
      <c r="ED79" s="1385"/>
      <c r="EE79" s="1385"/>
      <c r="EF79" s="1385"/>
      <c r="EG79" s="1385"/>
      <c r="EH79" s="1385"/>
      <c r="EI79" s="1386"/>
      <c r="EK79" s="452" t="str">
        <f>IF(EL79="","",MAX($EK$2:EK78)+1)</f>
        <v/>
      </c>
      <c r="EL79" s="658"/>
      <c r="EM79" s="655"/>
      <c r="EN79" s="657"/>
      <c r="EP79" s="29"/>
    </row>
    <row r="80" spans="1:146" s="62" customFormat="1" ht="15" customHeight="1">
      <c r="A80" s="410"/>
      <c r="B80" s="411"/>
      <c r="C80" s="1275"/>
      <c r="D80" s="1276"/>
      <c r="E80" s="1277"/>
      <c r="F80" s="1278"/>
      <c r="G80" s="1278"/>
      <c r="H80" s="1278"/>
      <c r="I80" s="1278"/>
      <c r="J80" s="1278"/>
      <c r="K80" s="1278"/>
      <c r="L80" s="1278"/>
      <c r="M80" s="1278"/>
      <c r="N80" s="1278"/>
      <c r="O80" s="1279"/>
      <c r="P80" s="1277"/>
      <c r="Q80" s="1278"/>
      <c r="R80" s="1278"/>
      <c r="S80" s="1278"/>
      <c r="T80" s="1279"/>
      <c r="U80" s="1280"/>
      <c r="V80" s="1281"/>
      <c r="W80" s="1280"/>
      <c r="X80" s="1281"/>
      <c r="Y80" s="1219"/>
      <c r="Z80" s="1220"/>
      <c r="AA80" s="1280"/>
      <c r="AB80" s="1281"/>
      <c r="AC80" s="1280"/>
      <c r="AD80" s="1281"/>
      <c r="AE80" s="1289"/>
      <c r="AF80" s="1290"/>
      <c r="AG80" s="1290"/>
      <c r="AH80" s="1290"/>
      <c r="AI80" s="1291"/>
      <c r="AJ80" s="1280"/>
      <c r="AK80" s="1281"/>
      <c r="AL80" s="1280"/>
      <c r="AM80" s="1281"/>
      <c r="AN80" s="1280"/>
      <c r="AO80" s="1281"/>
      <c r="AP80" s="1280"/>
      <c r="AQ80" s="1281"/>
      <c r="AR80" s="1280"/>
      <c r="AS80" s="1281"/>
      <c r="AT80" s="1280"/>
      <c r="AU80" s="1281"/>
      <c r="AV80" s="1297"/>
      <c r="AW80" s="1298"/>
      <c r="AX80" s="1280"/>
      <c r="AY80" s="1281"/>
      <c r="AZ80" s="661"/>
      <c r="BA80" s="1280"/>
      <c r="BB80" s="1281"/>
      <c r="BC80" s="1299"/>
      <c r="BD80" s="1300"/>
      <c r="BE80" s="1300"/>
      <c r="BF80" s="1301"/>
      <c r="BG80" s="1302"/>
      <c r="BH80" s="1303"/>
      <c r="BI80" s="1303"/>
      <c r="BJ80" s="1303"/>
      <c r="BK80" s="1303"/>
      <c r="BL80" s="1304"/>
      <c r="BM80" s="1305"/>
      <c r="BN80" s="1306"/>
      <c r="BO80" s="1306"/>
      <c r="BP80" s="1306"/>
      <c r="BQ80" s="1306"/>
      <c r="BR80" s="1306"/>
      <c r="BS80" s="1306"/>
      <c r="BT80" s="1307"/>
      <c r="BU80" s="1308" t="s">
        <v>1443</v>
      </c>
      <c r="BV80" s="1309"/>
      <c r="BW80" s="1309"/>
      <c r="BX80" s="1309"/>
      <c r="BY80" s="1309"/>
      <c r="BZ80" s="1309"/>
      <c r="CA80" s="1309"/>
      <c r="CB80" s="1309"/>
      <c r="CC80" s="1309"/>
      <c r="CD80" s="1309"/>
      <c r="CE80" s="1309"/>
      <c r="CF80" s="1309"/>
      <c r="CG80" s="1309"/>
      <c r="CH80" s="1310"/>
      <c r="CI80" s="412"/>
      <c r="CL80" s="1408"/>
      <c r="CM80" s="1409"/>
      <c r="CN80" s="1281"/>
      <c r="CO80" s="1409"/>
      <c r="CP80" s="1409"/>
      <c r="CQ80" s="1409"/>
      <c r="CR80" s="1409"/>
      <c r="CS80" s="1409"/>
      <c r="CT80" s="1410"/>
      <c r="CV80" s="1402"/>
      <c r="CW80" s="1403"/>
      <c r="CX80" s="1403"/>
      <c r="CY80" s="1403"/>
      <c r="CZ80" s="1403"/>
      <c r="DA80" s="1403"/>
      <c r="DB80" s="1403"/>
      <c r="DC80" s="1404"/>
      <c r="DD80" s="1399"/>
      <c r="DE80" s="1400"/>
      <c r="DF80" s="1400"/>
      <c r="DG80" s="1400"/>
      <c r="DH80" s="1400"/>
      <c r="DI80" s="1400"/>
      <c r="DJ80" s="1400"/>
      <c r="DK80" s="1400"/>
      <c r="DL80" s="1400"/>
      <c r="DM80" s="1400"/>
      <c r="DN80" s="1400"/>
      <c r="DO80" s="1401"/>
      <c r="DP80" s="1399"/>
      <c r="DQ80" s="1400"/>
      <c r="DR80" s="1400"/>
      <c r="DS80" s="1400"/>
      <c r="DT80" s="1400"/>
      <c r="DU80" s="1400"/>
      <c r="DV80" s="1400"/>
      <c r="DW80" s="1400"/>
      <c r="DX80" s="1400"/>
      <c r="DY80" s="1400"/>
      <c r="DZ80" s="1400"/>
      <c r="EA80" s="1400"/>
      <c r="EB80" s="1400"/>
      <c r="EC80" s="1400"/>
      <c r="ED80" s="1400"/>
      <c r="EE80" s="1400"/>
      <c r="EF80" s="1400"/>
      <c r="EG80" s="1400"/>
      <c r="EH80" s="1400"/>
      <c r="EI80" s="1401"/>
      <c r="EK80" s="452" t="str">
        <f>IF(EL80="","",MAX($EK$2:EK79)+1)</f>
        <v/>
      </c>
      <c r="EL80" s="658"/>
      <c r="EM80" s="655"/>
      <c r="EN80" s="657"/>
      <c r="EP80" s="27"/>
    </row>
    <row r="81" spans="1:150" s="62" customFormat="1" ht="15" customHeight="1">
      <c r="A81" s="410"/>
      <c r="B81" s="411"/>
      <c r="C81" s="1320"/>
      <c r="D81" s="1321"/>
      <c r="E81" s="1322"/>
      <c r="F81" s="1323"/>
      <c r="G81" s="1323"/>
      <c r="H81" s="1323"/>
      <c r="I81" s="1323"/>
      <c r="J81" s="1323"/>
      <c r="K81" s="1323"/>
      <c r="L81" s="1323"/>
      <c r="M81" s="1323"/>
      <c r="N81" s="1323"/>
      <c r="O81" s="1324"/>
      <c r="P81" s="1322"/>
      <c r="Q81" s="1323"/>
      <c r="R81" s="1323"/>
      <c r="S81" s="1323"/>
      <c r="T81" s="1324"/>
      <c r="U81" s="1325"/>
      <c r="V81" s="1326"/>
      <c r="W81" s="1325"/>
      <c r="X81" s="1326"/>
      <c r="Y81" s="1221"/>
      <c r="Z81" s="1222"/>
      <c r="AA81" s="1325"/>
      <c r="AB81" s="1326"/>
      <c r="AC81" s="1325"/>
      <c r="AD81" s="1326"/>
      <c r="AE81" s="1327"/>
      <c r="AF81" s="1328"/>
      <c r="AG81" s="1328"/>
      <c r="AH81" s="1328"/>
      <c r="AI81" s="1329"/>
      <c r="AJ81" s="1325"/>
      <c r="AK81" s="1326"/>
      <c r="AL81" s="1325"/>
      <c r="AM81" s="1326"/>
      <c r="AN81" s="1325"/>
      <c r="AO81" s="1326"/>
      <c r="AP81" s="1325"/>
      <c r="AQ81" s="1326"/>
      <c r="AR81" s="1325"/>
      <c r="AS81" s="1326"/>
      <c r="AT81" s="1325"/>
      <c r="AU81" s="1326"/>
      <c r="AV81" s="1330"/>
      <c r="AW81" s="1331"/>
      <c r="AX81" s="1325"/>
      <c r="AY81" s="1326"/>
      <c r="AZ81" s="662"/>
      <c r="BA81" s="1325"/>
      <c r="BB81" s="1326"/>
      <c r="BC81" s="1332"/>
      <c r="BD81" s="1333"/>
      <c r="BE81" s="1333"/>
      <c r="BF81" s="1334"/>
      <c r="BG81" s="1335"/>
      <c r="BH81" s="1336"/>
      <c r="BI81" s="1336"/>
      <c r="BJ81" s="1336"/>
      <c r="BK81" s="1336"/>
      <c r="BL81" s="1337"/>
      <c r="BM81" s="1338"/>
      <c r="BN81" s="1339"/>
      <c r="BO81" s="1339"/>
      <c r="BP81" s="1339"/>
      <c r="BQ81" s="1339"/>
      <c r="BR81" s="1339"/>
      <c r="BS81" s="1339"/>
      <c r="BT81" s="1340"/>
      <c r="BU81" s="1341" t="s">
        <v>1444</v>
      </c>
      <c r="BV81" s="1342"/>
      <c r="BW81" s="1342"/>
      <c r="BX81" s="1342"/>
      <c r="BY81" s="1342"/>
      <c r="BZ81" s="1342"/>
      <c r="CA81" s="1342"/>
      <c r="CB81" s="1342"/>
      <c r="CC81" s="1342"/>
      <c r="CD81" s="1342"/>
      <c r="CE81" s="1342"/>
      <c r="CF81" s="1342"/>
      <c r="CG81" s="1342"/>
      <c r="CH81" s="1343"/>
      <c r="CI81" s="412"/>
      <c r="CL81" s="1240"/>
      <c r="CM81" s="1414"/>
      <c r="CN81" s="1326"/>
      <c r="CO81" s="1414"/>
      <c r="CP81" s="1414"/>
      <c r="CQ81" s="1414"/>
      <c r="CR81" s="1414"/>
      <c r="CS81" s="1414"/>
      <c r="CT81" s="1415"/>
      <c r="CV81" s="1416"/>
      <c r="CW81" s="1417"/>
      <c r="CX81" s="1417"/>
      <c r="CY81" s="1417"/>
      <c r="CZ81" s="1417"/>
      <c r="DA81" s="1417"/>
      <c r="DB81" s="1417"/>
      <c r="DC81" s="1418"/>
      <c r="DD81" s="1419"/>
      <c r="DE81" s="1420"/>
      <c r="DF81" s="1420"/>
      <c r="DG81" s="1420"/>
      <c r="DH81" s="1420"/>
      <c r="DI81" s="1420"/>
      <c r="DJ81" s="1420"/>
      <c r="DK81" s="1420"/>
      <c r="DL81" s="1420"/>
      <c r="DM81" s="1420"/>
      <c r="DN81" s="1420"/>
      <c r="DO81" s="1421"/>
      <c r="DP81" s="1419"/>
      <c r="DQ81" s="1420"/>
      <c r="DR81" s="1420"/>
      <c r="DS81" s="1420"/>
      <c r="DT81" s="1420"/>
      <c r="DU81" s="1420"/>
      <c r="DV81" s="1420"/>
      <c r="DW81" s="1420"/>
      <c r="DX81" s="1420"/>
      <c r="DY81" s="1420"/>
      <c r="DZ81" s="1420"/>
      <c r="EA81" s="1420"/>
      <c r="EB81" s="1420"/>
      <c r="EC81" s="1420"/>
      <c r="ED81" s="1420"/>
      <c r="EE81" s="1420"/>
      <c r="EF81" s="1420"/>
      <c r="EG81" s="1420"/>
      <c r="EH81" s="1420"/>
      <c r="EI81" s="1421"/>
      <c r="EK81" s="452" t="str">
        <f>IF(EL81="","",MAX($EK$2:EK80)+1)</f>
        <v/>
      </c>
      <c r="EL81" s="658"/>
      <c r="EM81" s="655"/>
      <c r="EN81" s="657"/>
      <c r="EP81" s="27"/>
    </row>
    <row r="82" spans="1:150" s="62" customFormat="1" ht="15" customHeight="1">
      <c r="A82" s="410"/>
      <c r="B82" s="1135" t="s">
        <v>2190</v>
      </c>
      <c r="C82" s="1223" t="s">
        <v>1448</v>
      </c>
      <c r="D82" s="1224"/>
      <c r="E82" s="1225" t="s">
        <v>2189</v>
      </c>
      <c r="F82" s="1226"/>
      <c r="G82" s="1226"/>
      <c r="H82" s="1226"/>
      <c r="I82" s="1226"/>
      <c r="J82" s="1226"/>
      <c r="K82" s="1226"/>
      <c r="L82" s="1226"/>
      <c r="M82" s="1226"/>
      <c r="N82" s="1226"/>
      <c r="O82" s="1227"/>
      <c r="P82" s="1225" t="s">
        <v>13</v>
      </c>
      <c r="Q82" s="1226"/>
      <c r="R82" s="1226"/>
      <c r="S82" s="1226"/>
      <c r="T82" s="1227"/>
      <c r="U82" s="1214" t="s">
        <v>22</v>
      </c>
      <c r="V82" s="1215"/>
      <c r="W82" s="1214" t="s">
        <v>22</v>
      </c>
      <c r="X82" s="1215"/>
      <c r="Y82" s="1268" t="s">
        <v>1430</v>
      </c>
      <c r="Z82" s="1269"/>
      <c r="AA82" s="1270" t="s">
        <v>340</v>
      </c>
      <c r="AB82" s="1271"/>
      <c r="AC82" s="1214" t="s">
        <v>22</v>
      </c>
      <c r="AD82" s="1215"/>
      <c r="AE82" s="1216" t="s">
        <v>340</v>
      </c>
      <c r="AF82" s="1217"/>
      <c r="AG82" s="1217"/>
      <c r="AH82" s="1217"/>
      <c r="AI82" s="1218"/>
      <c r="AJ82" s="1214" t="s">
        <v>340</v>
      </c>
      <c r="AK82" s="1215"/>
      <c r="AL82" s="1214" t="s">
        <v>340</v>
      </c>
      <c r="AM82" s="1215"/>
      <c r="AN82" s="1214" t="s">
        <v>340</v>
      </c>
      <c r="AO82" s="1215"/>
      <c r="AP82" s="1214" t="s">
        <v>340</v>
      </c>
      <c r="AQ82" s="1215"/>
      <c r="AR82" s="1214" t="s">
        <v>340</v>
      </c>
      <c r="AS82" s="1215"/>
      <c r="AT82" s="1214" t="s">
        <v>340</v>
      </c>
      <c r="AU82" s="1215"/>
      <c r="AV82" s="1214" t="s">
        <v>340</v>
      </c>
      <c r="AW82" s="1215"/>
      <c r="AX82" s="1214" t="s">
        <v>340</v>
      </c>
      <c r="AY82" s="1215"/>
      <c r="AZ82" s="660" t="s">
        <v>340</v>
      </c>
      <c r="BA82" s="1214" t="s">
        <v>340</v>
      </c>
      <c r="BB82" s="1215"/>
      <c r="BC82" s="1216" t="s">
        <v>340</v>
      </c>
      <c r="BD82" s="1217"/>
      <c r="BE82" s="1217"/>
      <c r="BF82" s="1218"/>
      <c r="BG82" s="1314" t="s">
        <v>1639</v>
      </c>
      <c r="BH82" s="1315"/>
      <c r="BI82" s="1315"/>
      <c r="BJ82" s="1315"/>
      <c r="BK82" s="1315"/>
      <c r="BL82" s="1316"/>
      <c r="BM82" s="1317" t="s">
        <v>2245</v>
      </c>
      <c r="BN82" s="1318"/>
      <c r="BO82" s="1318"/>
      <c r="BP82" s="1318"/>
      <c r="BQ82" s="1318"/>
      <c r="BR82" s="1318"/>
      <c r="BS82" s="1318"/>
      <c r="BT82" s="1319"/>
      <c r="BU82" s="1294" t="s">
        <v>1441</v>
      </c>
      <c r="BV82" s="1295"/>
      <c r="BW82" s="1295"/>
      <c r="BX82" s="1295"/>
      <c r="BY82" s="1295"/>
      <c r="BZ82" s="1295"/>
      <c r="CA82" s="1295"/>
      <c r="CB82" s="1295"/>
      <c r="CC82" s="1295"/>
      <c r="CD82" s="1295"/>
      <c r="CE82" s="1295"/>
      <c r="CF82" s="1295"/>
      <c r="CG82" s="1295"/>
      <c r="CH82" s="1296"/>
      <c r="CI82" s="412"/>
      <c r="CL82" s="1390" t="s">
        <v>1426</v>
      </c>
      <c r="CM82" s="1391"/>
      <c r="CN82" s="1215"/>
      <c r="CO82" s="1391" t="s">
        <v>6</v>
      </c>
      <c r="CP82" s="1391"/>
      <c r="CQ82" s="1391"/>
      <c r="CR82" s="1391"/>
      <c r="CS82" s="1391"/>
      <c r="CT82" s="1392"/>
      <c r="CV82" s="1365" t="s">
        <v>649</v>
      </c>
      <c r="CW82" s="1366"/>
      <c r="CX82" s="1366"/>
      <c r="CY82" s="1366"/>
      <c r="CZ82" s="1366"/>
      <c r="DA82" s="1366"/>
      <c r="DB82" s="1366"/>
      <c r="DC82" s="1367"/>
      <c r="DD82" s="1431"/>
      <c r="DE82" s="1432"/>
      <c r="DF82" s="1432"/>
      <c r="DG82" s="1432"/>
      <c r="DH82" s="1432"/>
      <c r="DI82" s="1432"/>
      <c r="DJ82" s="1432"/>
      <c r="DK82" s="1432"/>
      <c r="DL82" s="1432"/>
      <c r="DM82" s="1432"/>
      <c r="DN82" s="1432"/>
      <c r="DO82" s="1433"/>
      <c r="DP82" s="1368" t="str">
        <f>"入力."&amp;E82</f>
        <v>入力.ゾーン</v>
      </c>
      <c r="DQ82" s="1369"/>
      <c r="DR82" s="1369"/>
      <c r="DS82" s="1369"/>
      <c r="DT82" s="1369"/>
      <c r="DU82" s="1369"/>
      <c r="DV82" s="1369"/>
      <c r="DW82" s="1369"/>
      <c r="DX82" s="1369"/>
      <c r="DY82" s="1369"/>
      <c r="DZ82" s="1369"/>
      <c r="EA82" s="1369"/>
      <c r="EB82" s="1369"/>
      <c r="EC82" s="1369"/>
      <c r="ED82" s="1369"/>
      <c r="EE82" s="1369"/>
      <c r="EF82" s="1369"/>
      <c r="EG82" s="1369"/>
      <c r="EH82" s="1369"/>
      <c r="EI82" s="1370"/>
      <c r="EK82" s="452" t="str">
        <f>IF(EL82="","",MAX($EK$2:EK81)+1)</f>
        <v/>
      </c>
      <c r="EL82" s="658"/>
      <c r="EM82" s="655"/>
      <c r="EN82" s="657"/>
      <c r="EP82" s="27"/>
    </row>
    <row r="83" spans="1:150" s="62" customFormat="1" ht="15" customHeight="1">
      <c r="A83" s="410"/>
      <c r="B83" s="411"/>
      <c r="C83" s="1223" t="s">
        <v>90</v>
      </c>
      <c r="D83" s="1224"/>
      <c r="E83" s="1225" t="s">
        <v>2192</v>
      </c>
      <c r="F83" s="1226"/>
      <c r="G83" s="1226"/>
      <c r="H83" s="1226"/>
      <c r="I83" s="1226"/>
      <c r="J83" s="1226"/>
      <c r="K83" s="1226"/>
      <c r="L83" s="1226"/>
      <c r="M83" s="1226"/>
      <c r="N83" s="1226"/>
      <c r="O83" s="1227"/>
      <c r="P83" s="1225" t="s">
        <v>20</v>
      </c>
      <c r="Q83" s="1226"/>
      <c r="R83" s="1226"/>
      <c r="S83" s="1226"/>
      <c r="T83" s="1227"/>
      <c r="U83" s="1214" t="s">
        <v>22</v>
      </c>
      <c r="V83" s="1215"/>
      <c r="W83" s="1214" t="s">
        <v>22</v>
      </c>
      <c r="X83" s="1215"/>
      <c r="Y83" s="1268" t="s">
        <v>1430</v>
      </c>
      <c r="Z83" s="1269"/>
      <c r="AA83" s="1270" t="s">
        <v>340</v>
      </c>
      <c r="AB83" s="1271"/>
      <c r="AC83" s="1214" t="s">
        <v>22</v>
      </c>
      <c r="AD83" s="1215"/>
      <c r="AE83" s="1216" t="s">
        <v>340</v>
      </c>
      <c r="AF83" s="1217"/>
      <c r="AG83" s="1217"/>
      <c r="AH83" s="1217"/>
      <c r="AI83" s="1218"/>
      <c r="AJ83" s="1214" t="s">
        <v>340</v>
      </c>
      <c r="AK83" s="1215"/>
      <c r="AL83" s="1214" t="s">
        <v>340</v>
      </c>
      <c r="AM83" s="1215"/>
      <c r="AN83" s="1214" t="s">
        <v>340</v>
      </c>
      <c r="AO83" s="1215"/>
      <c r="AP83" s="1214" t="s">
        <v>340</v>
      </c>
      <c r="AQ83" s="1215"/>
      <c r="AR83" s="1214" t="s">
        <v>340</v>
      </c>
      <c r="AS83" s="1215"/>
      <c r="AT83" s="1214" t="s">
        <v>340</v>
      </c>
      <c r="AU83" s="1215"/>
      <c r="AV83" s="1214" t="s">
        <v>340</v>
      </c>
      <c r="AW83" s="1215"/>
      <c r="AX83" s="1214" t="s">
        <v>340</v>
      </c>
      <c r="AY83" s="1215"/>
      <c r="AZ83" s="660" t="s">
        <v>340</v>
      </c>
      <c r="BA83" s="1214" t="s">
        <v>340</v>
      </c>
      <c r="BB83" s="1215"/>
      <c r="BC83" s="1216" t="s">
        <v>340</v>
      </c>
      <c r="BD83" s="1217"/>
      <c r="BE83" s="1217"/>
      <c r="BF83" s="1218"/>
      <c r="BG83" s="1314" t="s">
        <v>1640</v>
      </c>
      <c r="BH83" s="1315"/>
      <c r="BI83" s="1315"/>
      <c r="BJ83" s="1315"/>
      <c r="BK83" s="1315"/>
      <c r="BL83" s="1316"/>
      <c r="BM83" s="1442" t="s">
        <v>340</v>
      </c>
      <c r="BN83" s="1224"/>
      <c r="BO83" s="1224"/>
      <c r="BP83" s="1224"/>
      <c r="BQ83" s="1224"/>
      <c r="BR83" s="1224"/>
      <c r="BS83" s="1224"/>
      <c r="BT83" s="1443"/>
      <c r="BU83" s="1294" t="s">
        <v>1441</v>
      </c>
      <c r="BV83" s="1295"/>
      <c r="BW83" s="1295"/>
      <c r="BX83" s="1295"/>
      <c r="BY83" s="1295"/>
      <c r="BZ83" s="1295"/>
      <c r="CA83" s="1295"/>
      <c r="CB83" s="1295"/>
      <c r="CC83" s="1295"/>
      <c r="CD83" s="1295"/>
      <c r="CE83" s="1295"/>
      <c r="CF83" s="1295"/>
      <c r="CG83" s="1295"/>
      <c r="CH83" s="1296"/>
      <c r="CI83" s="412"/>
      <c r="CL83" s="1390" t="s">
        <v>1426</v>
      </c>
      <c r="CM83" s="1391"/>
      <c r="CN83" s="1215"/>
      <c r="CO83" s="1391" t="s">
        <v>6</v>
      </c>
      <c r="CP83" s="1391"/>
      <c r="CQ83" s="1391"/>
      <c r="CR83" s="1391"/>
      <c r="CS83" s="1391"/>
      <c r="CT83" s="1392"/>
      <c r="CV83" s="1365" t="s">
        <v>2242</v>
      </c>
      <c r="CW83" s="1366" t="s">
        <v>650</v>
      </c>
      <c r="CX83" s="1366" t="s">
        <v>650</v>
      </c>
      <c r="CY83" s="1366" t="s">
        <v>650</v>
      </c>
      <c r="CZ83" s="1366" t="s">
        <v>650</v>
      </c>
      <c r="DA83" s="1366" t="s">
        <v>650</v>
      </c>
      <c r="DB83" s="1366" t="s">
        <v>650</v>
      </c>
      <c r="DC83" s="1367" t="s">
        <v>650</v>
      </c>
      <c r="DD83" s="1431"/>
      <c r="DE83" s="1432"/>
      <c r="DF83" s="1432"/>
      <c r="DG83" s="1432"/>
      <c r="DH83" s="1432"/>
      <c r="DI83" s="1432"/>
      <c r="DJ83" s="1432"/>
      <c r="DK83" s="1432"/>
      <c r="DL83" s="1432"/>
      <c r="DM83" s="1432"/>
      <c r="DN83" s="1432"/>
      <c r="DO83" s="1433"/>
      <c r="DP83" s="1368" t="str">
        <f>"入力."&amp;E83</f>
        <v>入力.受払日(From)</v>
      </c>
      <c r="DQ83" s="1369"/>
      <c r="DR83" s="1369"/>
      <c r="DS83" s="1369"/>
      <c r="DT83" s="1369"/>
      <c r="DU83" s="1369"/>
      <c r="DV83" s="1369"/>
      <c r="DW83" s="1369"/>
      <c r="DX83" s="1369"/>
      <c r="DY83" s="1369"/>
      <c r="DZ83" s="1369"/>
      <c r="EA83" s="1369"/>
      <c r="EB83" s="1369"/>
      <c r="EC83" s="1369"/>
      <c r="ED83" s="1369"/>
      <c r="EE83" s="1369"/>
      <c r="EF83" s="1369"/>
      <c r="EG83" s="1369"/>
      <c r="EH83" s="1369"/>
      <c r="EI83" s="1370"/>
      <c r="EK83" s="452" t="str">
        <f>IF(EL83="","",MAX($EK$2:EK82)+1)</f>
        <v/>
      </c>
      <c r="EL83" s="658"/>
      <c r="EM83" s="655"/>
      <c r="EN83" s="657"/>
      <c r="EP83" s="27"/>
    </row>
    <row r="84" spans="1:150" s="62" customFormat="1" ht="15" customHeight="1">
      <c r="A84" s="410"/>
      <c r="B84" s="411"/>
      <c r="C84" s="1223" t="s">
        <v>91</v>
      </c>
      <c r="D84" s="1224"/>
      <c r="E84" s="1225" t="s">
        <v>1449</v>
      </c>
      <c r="F84" s="1226"/>
      <c r="G84" s="1226"/>
      <c r="H84" s="1226"/>
      <c r="I84" s="1226"/>
      <c r="J84" s="1226"/>
      <c r="K84" s="1226"/>
      <c r="L84" s="1226"/>
      <c r="M84" s="1226"/>
      <c r="N84" s="1226"/>
      <c r="O84" s="1227"/>
      <c r="P84" s="1225" t="s">
        <v>20</v>
      </c>
      <c r="Q84" s="1226"/>
      <c r="R84" s="1226"/>
      <c r="S84" s="1226"/>
      <c r="T84" s="1227"/>
      <c r="U84" s="1214" t="s">
        <v>22</v>
      </c>
      <c r="V84" s="1215"/>
      <c r="W84" s="1214" t="s">
        <v>22</v>
      </c>
      <c r="X84" s="1215"/>
      <c r="Y84" s="1268" t="s">
        <v>1430</v>
      </c>
      <c r="Z84" s="1269"/>
      <c r="AA84" s="1270" t="s">
        <v>340</v>
      </c>
      <c r="AB84" s="1271"/>
      <c r="AC84" s="1214" t="s">
        <v>22</v>
      </c>
      <c r="AD84" s="1215"/>
      <c r="AE84" s="1216" t="s">
        <v>340</v>
      </c>
      <c r="AF84" s="1217"/>
      <c r="AG84" s="1217"/>
      <c r="AH84" s="1217"/>
      <c r="AI84" s="1218"/>
      <c r="AJ84" s="1214" t="s">
        <v>340</v>
      </c>
      <c r="AK84" s="1215"/>
      <c r="AL84" s="1214" t="s">
        <v>340</v>
      </c>
      <c r="AM84" s="1215"/>
      <c r="AN84" s="1214" t="s">
        <v>340</v>
      </c>
      <c r="AO84" s="1215"/>
      <c r="AP84" s="1214" t="s">
        <v>340</v>
      </c>
      <c r="AQ84" s="1215"/>
      <c r="AR84" s="1214" t="s">
        <v>340</v>
      </c>
      <c r="AS84" s="1215"/>
      <c r="AT84" s="1214" t="s">
        <v>340</v>
      </c>
      <c r="AU84" s="1215"/>
      <c r="AV84" s="1214" t="s">
        <v>340</v>
      </c>
      <c r="AW84" s="1215"/>
      <c r="AX84" s="1214" t="s">
        <v>340</v>
      </c>
      <c r="AY84" s="1215"/>
      <c r="AZ84" s="660" t="s">
        <v>340</v>
      </c>
      <c r="BA84" s="1214" t="s">
        <v>340</v>
      </c>
      <c r="BB84" s="1215"/>
      <c r="BC84" s="1216" t="s">
        <v>340</v>
      </c>
      <c r="BD84" s="1217"/>
      <c r="BE84" s="1217"/>
      <c r="BF84" s="1218"/>
      <c r="BG84" s="1314" t="s">
        <v>1640</v>
      </c>
      <c r="BH84" s="1315"/>
      <c r="BI84" s="1315"/>
      <c r="BJ84" s="1315"/>
      <c r="BK84" s="1315"/>
      <c r="BL84" s="1316"/>
      <c r="BM84" s="1442" t="s">
        <v>340</v>
      </c>
      <c r="BN84" s="1224"/>
      <c r="BO84" s="1224"/>
      <c r="BP84" s="1224"/>
      <c r="BQ84" s="1224"/>
      <c r="BR84" s="1224"/>
      <c r="BS84" s="1224"/>
      <c r="BT84" s="1443"/>
      <c r="BU84" s="1294" t="s">
        <v>1441</v>
      </c>
      <c r="BV84" s="1295"/>
      <c r="BW84" s="1295"/>
      <c r="BX84" s="1295"/>
      <c r="BY84" s="1295"/>
      <c r="BZ84" s="1295"/>
      <c r="CA84" s="1295"/>
      <c r="CB84" s="1295"/>
      <c r="CC84" s="1295"/>
      <c r="CD84" s="1295"/>
      <c r="CE84" s="1295"/>
      <c r="CF84" s="1295"/>
      <c r="CG84" s="1295"/>
      <c r="CH84" s="1296"/>
      <c r="CI84" s="412"/>
      <c r="CL84" s="1390" t="s">
        <v>1426</v>
      </c>
      <c r="CM84" s="1391"/>
      <c r="CN84" s="1215"/>
      <c r="CO84" s="1391" t="s">
        <v>6</v>
      </c>
      <c r="CP84" s="1391"/>
      <c r="CQ84" s="1391"/>
      <c r="CR84" s="1391"/>
      <c r="CS84" s="1391"/>
      <c r="CT84" s="1392"/>
      <c r="CV84" s="1365" t="s">
        <v>2175</v>
      </c>
      <c r="CW84" s="1366" t="s">
        <v>651</v>
      </c>
      <c r="CX84" s="1366" t="s">
        <v>651</v>
      </c>
      <c r="CY84" s="1366" t="s">
        <v>651</v>
      </c>
      <c r="CZ84" s="1366" t="s">
        <v>651</v>
      </c>
      <c r="DA84" s="1366" t="s">
        <v>651</v>
      </c>
      <c r="DB84" s="1366" t="s">
        <v>651</v>
      </c>
      <c r="DC84" s="1367" t="s">
        <v>651</v>
      </c>
      <c r="DD84" s="1431"/>
      <c r="DE84" s="1432"/>
      <c r="DF84" s="1432"/>
      <c r="DG84" s="1432"/>
      <c r="DH84" s="1432"/>
      <c r="DI84" s="1432"/>
      <c r="DJ84" s="1432"/>
      <c r="DK84" s="1432"/>
      <c r="DL84" s="1432"/>
      <c r="DM84" s="1432"/>
      <c r="DN84" s="1432"/>
      <c r="DO84" s="1433"/>
      <c r="DP84" s="1368" t="str">
        <f>"入力."&amp;E84</f>
        <v>入力.受払日(To)</v>
      </c>
      <c r="DQ84" s="1369"/>
      <c r="DR84" s="1369"/>
      <c r="DS84" s="1369"/>
      <c r="DT84" s="1369"/>
      <c r="DU84" s="1369"/>
      <c r="DV84" s="1369"/>
      <c r="DW84" s="1369"/>
      <c r="DX84" s="1369"/>
      <c r="DY84" s="1369"/>
      <c r="DZ84" s="1369"/>
      <c r="EA84" s="1369"/>
      <c r="EB84" s="1369"/>
      <c r="EC84" s="1369"/>
      <c r="ED84" s="1369"/>
      <c r="EE84" s="1369"/>
      <c r="EF84" s="1369"/>
      <c r="EG84" s="1369"/>
      <c r="EH84" s="1369"/>
      <c r="EI84" s="1370"/>
      <c r="EK84" s="452" t="str">
        <f>IF(EL84="","",MAX($EK$2:EK83)+1)</f>
        <v/>
      </c>
      <c r="EL84" s="658"/>
      <c r="EM84" s="655"/>
      <c r="EN84" s="657"/>
      <c r="EP84" s="27"/>
    </row>
    <row r="85" spans="1:150" s="62" customFormat="1" ht="15" customHeight="1">
      <c r="A85" s="410"/>
      <c r="B85" s="411"/>
      <c r="C85" s="1223" t="s">
        <v>92</v>
      </c>
      <c r="D85" s="1224"/>
      <c r="E85" s="1225" t="s">
        <v>2193</v>
      </c>
      <c r="F85" s="1226"/>
      <c r="G85" s="1226"/>
      <c r="H85" s="1226"/>
      <c r="I85" s="1226"/>
      <c r="J85" s="1226"/>
      <c r="K85" s="1226"/>
      <c r="L85" s="1226"/>
      <c r="M85" s="1226"/>
      <c r="N85" s="1226"/>
      <c r="O85" s="1227"/>
      <c r="P85" s="1225" t="s">
        <v>13</v>
      </c>
      <c r="Q85" s="1226"/>
      <c r="R85" s="1226"/>
      <c r="S85" s="1226"/>
      <c r="T85" s="1227"/>
      <c r="U85" s="1214" t="s">
        <v>22</v>
      </c>
      <c r="V85" s="1215"/>
      <c r="W85" s="1214" t="s">
        <v>22</v>
      </c>
      <c r="X85" s="1215"/>
      <c r="Y85" s="1268" t="s">
        <v>1430</v>
      </c>
      <c r="Z85" s="1269"/>
      <c r="AA85" s="1270" t="s">
        <v>340</v>
      </c>
      <c r="AB85" s="1271"/>
      <c r="AC85" s="1214" t="s">
        <v>22</v>
      </c>
      <c r="AD85" s="1215"/>
      <c r="AE85" s="1216" t="s">
        <v>340</v>
      </c>
      <c r="AF85" s="1217"/>
      <c r="AG85" s="1217"/>
      <c r="AH85" s="1217"/>
      <c r="AI85" s="1218"/>
      <c r="AJ85" s="1214" t="s">
        <v>340</v>
      </c>
      <c r="AK85" s="1215"/>
      <c r="AL85" s="1214" t="s">
        <v>340</v>
      </c>
      <c r="AM85" s="1215"/>
      <c r="AN85" s="1214" t="s">
        <v>340</v>
      </c>
      <c r="AO85" s="1215"/>
      <c r="AP85" s="1214" t="s">
        <v>340</v>
      </c>
      <c r="AQ85" s="1215"/>
      <c r="AR85" s="1214" t="s">
        <v>340</v>
      </c>
      <c r="AS85" s="1215"/>
      <c r="AT85" s="1214" t="s">
        <v>340</v>
      </c>
      <c r="AU85" s="1215"/>
      <c r="AV85" s="1214" t="s">
        <v>340</v>
      </c>
      <c r="AW85" s="1215"/>
      <c r="AX85" s="1214" t="s">
        <v>340</v>
      </c>
      <c r="AY85" s="1215"/>
      <c r="AZ85" s="660" t="s">
        <v>340</v>
      </c>
      <c r="BA85" s="1214" t="s">
        <v>340</v>
      </c>
      <c r="BB85" s="1215"/>
      <c r="BC85" s="1216" t="s">
        <v>340</v>
      </c>
      <c r="BD85" s="1217"/>
      <c r="BE85" s="1217"/>
      <c r="BF85" s="1218"/>
      <c r="BG85" s="1314" t="s">
        <v>1639</v>
      </c>
      <c r="BH85" s="1315"/>
      <c r="BI85" s="1315"/>
      <c r="BJ85" s="1315"/>
      <c r="BK85" s="1315"/>
      <c r="BL85" s="1316"/>
      <c r="BM85" s="1444" t="s">
        <v>2243</v>
      </c>
      <c r="BN85" s="1445"/>
      <c r="BO85" s="1445"/>
      <c r="BP85" s="1445"/>
      <c r="BQ85" s="1445"/>
      <c r="BR85" s="1445"/>
      <c r="BS85" s="1445"/>
      <c r="BT85" s="1446"/>
      <c r="BU85" s="1294" t="s">
        <v>1441</v>
      </c>
      <c r="BV85" s="1295"/>
      <c r="BW85" s="1295"/>
      <c r="BX85" s="1295"/>
      <c r="BY85" s="1295"/>
      <c r="BZ85" s="1295"/>
      <c r="CA85" s="1295"/>
      <c r="CB85" s="1295"/>
      <c r="CC85" s="1295"/>
      <c r="CD85" s="1295"/>
      <c r="CE85" s="1295"/>
      <c r="CF85" s="1295"/>
      <c r="CG85" s="1295"/>
      <c r="CH85" s="1296"/>
      <c r="CI85" s="412"/>
      <c r="CL85" s="1390" t="s">
        <v>1426</v>
      </c>
      <c r="CM85" s="1391"/>
      <c r="CN85" s="1215"/>
      <c r="CO85" s="1391" t="s">
        <v>6</v>
      </c>
      <c r="CP85" s="1391"/>
      <c r="CQ85" s="1391"/>
      <c r="CR85" s="1391"/>
      <c r="CS85" s="1391"/>
      <c r="CT85" s="1392"/>
      <c r="CV85" s="1365" t="s">
        <v>2244</v>
      </c>
      <c r="CW85" s="1366" t="s">
        <v>652</v>
      </c>
      <c r="CX85" s="1366" t="s">
        <v>652</v>
      </c>
      <c r="CY85" s="1366" t="s">
        <v>652</v>
      </c>
      <c r="CZ85" s="1366" t="s">
        <v>652</v>
      </c>
      <c r="DA85" s="1366" t="s">
        <v>652</v>
      </c>
      <c r="DB85" s="1366" t="s">
        <v>652</v>
      </c>
      <c r="DC85" s="1367" t="s">
        <v>652</v>
      </c>
      <c r="DD85" s="1431"/>
      <c r="DE85" s="1432"/>
      <c r="DF85" s="1432"/>
      <c r="DG85" s="1432"/>
      <c r="DH85" s="1432"/>
      <c r="DI85" s="1432"/>
      <c r="DJ85" s="1432"/>
      <c r="DK85" s="1432"/>
      <c r="DL85" s="1432"/>
      <c r="DM85" s="1432"/>
      <c r="DN85" s="1432"/>
      <c r="DO85" s="1433"/>
      <c r="DP85" s="1368" t="str">
        <f>"入力."&amp;E85</f>
        <v>入力.引当可能数+引当済数&gt;0</v>
      </c>
      <c r="DQ85" s="1369"/>
      <c r="DR85" s="1369"/>
      <c r="DS85" s="1369"/>
      <c r="DT85" s="1369"/>
      <c r="DU85" s="1369"/>
      <c r="DV85" s="1369"/>
      <c r="DW85" s="1369"/>
      <c r="DX85" s="1369"/>
      <c r="DY85" s="1369"/>
      <c r="DZ85" s="1369"/>
      <c r="EA85" s="1369"/>
      <c r="EB85" s="1369"/>
      <c r="EC85" s="1369"/>
      <c r="ED85" s="1369"/>
      <c r="EE85" s="1369"/>
      <c r="EF85" s="1369"/>
      <c r="EG85" s="1369"/>
      <c r="EH85" s="1369"/>
      <c r="EI85" s="1370"/>
      <c r="EK85" s="452" t="str">
        <f>IF(EL85="","",MAX($EK$2:EK84)+1)</f>
        <v/>
      </c>
      <c r="EL85" s="658"/>
      <c r="EM85" s="655"/>
      <c r="EN85" s="657"/>
      <c r="EP85" s="27"/>
    </row>
    <row r="86" spans="1:150" s="62" customFormat="1" ht="15" customHeight="1">
      <c r="A86" s="410"/>
      <c r="B86" s="411"/>
      <c r="C86" s="1282" t="s">
        <v>1450</v>
      </c>
      <c r="D86" s="1283"/>
      <c r="E86" s="1225" t="s">
        <v>2194</v>
      </c>
      <c r="F86" s="1226"/>
      <c r="G86" s="1226"/>
      <c r="H86" s="1226"/>
      <c r="I86" s="1226"/>
      <c r="J86" s="1226"/>
      <c r="K86" s="1226"/>
      <c r="L86" s="1226"/>
      <c r="M86" s="1226"/>
      <c r="N86" s="1226"/>
      <c r="O86" s="1227"/>
      <c r="P86" s="1225" t="s">
        <v>14</v>
      </c>
      <c r="Q86" s="1226"/>
      <c r="R86" s="1226"/>
      <c r="S86" s="1226"/>
      <c r="T86" s="1227"/>
      <c r="U86" s="1214" t="s">
        <v>342</v>
      </c>
      <c r="V86" s="1215"/>
      <c r="W86" s="1214" t="s">
        <v>342</v>
      </c>
      <c r="X86" s="1215"/>
      <c r="Y86" s="1268" t="s">
        <v>1430</v>
      </c>
      <c r="Z86" s="1269"/>
      <c r="AA86" s="1214" t="s">
        <v>342</v>
      </c>
      <c r="AB86" s="1215"/>
      <c r="AC86" s="1214" t="s">
        <v>339</v>
      </c>
      <c r="AD86" s="1215"/>
      <c r="AE86" s="1284" t="s">
        <v>638</v>
      </c>
      <c r="AF86" s="1285"/>
      <c r="AG86" s="1285"/>
      <c r="AH86" s="1285"/>
      <c r="AI86" s="1286"/>
      <c r="AJ86" s="1214" t="s">
        <v>340</v>
      </c>
      <c r="AK86" s="1215"/>
      <c r="AL86" s="1287">
        <v>6</v>
      </c>
      <c r="AM86" s="1288"/>
      <c r="AN86" s="1214" t="s">
        <v>340</v>
      </c>
      <c r="AO86" s="1215"/>
      <c r="AP86" s="1214" t="s">
        <v>340</v>
      </c>
      <c r="AQ86" s="1215"/>
      <c r="AR86" s="1214" t="s">
        <v>340</v>
      </c>
      <c r="AS86" s="1215"/>
      <c r="AT86" s="1214" t="s">
        <v>340</v>
      </c>
      <c r="AU86" s="1215"/>
      <c r="AV86" s="1287">
        <v>9</v>
      </c>
      <c r="AW86" s="1288"/>
      <c r="AX86" s="1214" t="s">
        <v>340</v>
      </c>
      <c r="AY86" s="1215"/>
      <c r="AZ86" s="660" t="s">
        <v>340</v>
      </c>
      <c r="BA86" s="1214" t="s">
        <v>340</v>
      </c>
      <c r="BB86" s="1215"/>
      <c r="BC86" s="1311" t="s">
        <v>19</v>
      </c>
      <c r="BD86" s="1312"/>
      <c r="BE86" s="1312"/>
      <c r="BF86" s="1313"/>
      <c r="BG86" s="1350" t="s">
        <v>1640</v>
      </c>
      <c r="BH86" s="1351"/>
      <c r="BI86" s="1351"/>
      <c r="BJ86" s="1351"/>
      <c r="BK86" s="1351"/>
      <c r="BL86" s="1352"/>
      <c r="BM86" s="1292" t="s">
        <v>340</v>
      </c>
      <c r="BN86" s="1283"/>
      <c r="BO86" s="1283"/>
      <c r="BP86" s="1283"/>
      <c r="BQ86" s="1283"/>
      <c r="BR86" s="1283"/>
      <c r="BS86" s="1283"/>
      <c r="BT86" s="1293"/>
      <c r="BU86" s="1294" t="s">
        <v>1433</v>
      </c>
      <c r="BV86" s="1295"/>
      <c r="BW86" s="1295"/>
      <c r="BX86" s="1295"/>
      <c r="BY86" s="1295"/>
      <c r="BZ86" s="1295"/>
      <c r="CA86" s="1295"/>
      <c r="CB86" s="1295"/>
      <c r="CC86" s="1295"/>
      <c r="CD86" s="1295"/>
      <c r="CE86" s="1295"/>
      <c r="CF86" s="1295"/>
      <c r="CG86" s="1295"/>
      <c r="CH86" s="1296"/>
      <c r="CI86" s="412"/>
      <c r="CL86" s="1390" t="s">
        <v>1426</v>
      </c>
      <c r="CM86" s="1391"/>
      <c r="CN86" s="1215"/>
      <c r="CO86" s="1391" t="s">
        <v>22</v>
      </c>
      <c r="CP86" s="1391"/>
      <c r="CQ86" s="1391"/>
      <c r="CR86" s="1391"/>
      <c r="CS86" s="1391"/>
      <c r="CT86" s="1392"/>
      <c r="CV86" s="1393" t="s">
        <v>653</v>
      </c>
      <c r="CW86" s="1394"/>
      <c r="CX86" s="1394"/>
      <c r="CY86" s="1394"/>
      <c r="CZ86" s="1394"/>
      <c r="DA86" s="1394"/>
      <c r="DB86" s="1394"/>
      <c r="DC86" s="1395"/>
      <c r="DD86" s="1422"/>
      <c r="DE86" s="1423"/>
      <c r="DF86" s="1423"/>
      <c r="DG86" s="1423"/>
      <c r="DH86" s="1423"/>
      <c r="DI86" s="1423"/>
      <c r="DJ86" s="1423"/>
      <c r="DK86" s="1423"/>
      <c r="DL86" s="1423"/>
      <c r="DM86" s="1423"/>
      <c r="DN86" s="1423"/>
      <c r="DO86" s="1424"/>
      <c r="DP86" s="1384" t="str">
        <f>"入力."&amp;E86</f>
        <v>入力.銘柄CD</v>
      </c>
      <c r="DQ86" s="1385"/>
      <c r="DR86" s="1385"/>
      <c r="DS86" s="1385"/>
      <c r="DT86" s="1385"/>
      <c r="DU86" s="1385"/>
      <c r="DV86" s="1385"/>
      <c r="DW86" s="1385"/>
      <c r="DX86" s="1385"/>
      <c r="DY86" s="1385"/>
      <c r="DZ86" s="1385"/>
      <c r="EA86" s="1385"/>
      <c r="EB86" s="1385"/>
      <c r="EC86" s="1385"/>
      <c r="ED86" s="1385"/>
      <c r="EE86" s="1385"/>
      <c r="EF86" s="1385"/>
      <c r="EG86" s="1385"/>
      <c r="EH86" s="1385"/>
      <c r="EI86" s="1386"/>
      <c r="EK86" s="452" t="str">
        <f>IF(EL86="","",MAX($EK$2:EK85)+1)</f>
        <v/>
      </c>
      <c r="EL86" s="658"/>
      <c r="EM86" s="655"/>
      <c r="EN86" s="657"/>
      <c r="EP86" s="29"/>
    </row>
    <row r="87" spans="1:150" s="62" customFormat="1" ht="15" customHeight="1">
      <c r="A87" s="410"/>
      <c r="B87" s="411"/>
      <c r="C87" s="1275"/>
      <c r="D87" s="1276"/>
      <c r="E87" s="1277"/>
      <c r="F87" s="1278"/>
      <c r="G87" s="1278"/>
      <c r="H87" s="1278"/>
      <c r="I87" s="1278"/>
      <c r="J87" s="1278"/>
      <c r="K87" s="1278"/>
      <c r="L87" s="1278"/>
      <c r="M87" s="1278"/>
      <c r="N87" s="1278"/>
      <c r="O87" s="1279"/>
      <c r="P87" s="1277"/>
      <c r="Q87" s="1278"/>
      <c r="R87" s="1278"/>
      <c r="S87" s="1278"/>
      <c r="T87" s="1279"/>
      <c r="U87" s="1280"/>
      <c r="V87" s="1281"/>
      <c r="W87" s="1280"/>
      <c r="X87" s="1281"/>
      <c r="Y87" s="1219"/>
      <c r="Z87" s="1220"/>
      <c r="AA87" s="1280"/>
      <c r="AB87" s="1281"/>
      <c r="AC87" s="1280"/>
      <c r="AD87" s="1281"/>
      <c r="AE87" s="1289"/>
      <c r="AF87" s="1290"/>
      <c r="AG87" s="1290"/>
      <c r="AH87" s="1290"/>
      <c r="AI87" s="1291"/>
      <c r="AJ87" s="1280"/>
      <c r="AK87" s="1281"/>
      <c r="AL87" s="1280"/>
      <c r="AM87" s="1281"/>
      <c r="AN87" s="1280"/>
      <c r="AO87" s="1281"/>
      <c r="AP87" s="1280"/>
      <c r="AQ87" s="1281"/>
      <c r="AR87" s="1280"/>
      <c r="AS87" s="1281"/>
      <c r="AT87" s="1280"/>
      <c r="AU87" s="1281"/>
      <c r="AV87" s="1297"/>
      <c r="AW87" s="1298"/>
      <c r="AX87" s="1280"/>
      <c r="AY87" s="1281"/>
      <c r="AZ87" s="661"/>
      <c r="BA87" s="1280"/>
      <c r="BB87" s="1281"/>
      <c r="BC87" s="1299"/>
      <c r="BD87" s="1300"/>
      <c r="BE87" s="1300"/>
      <c r="BF87" s="1301"/>
      <c r="BG87" s="1302"/>
      <c r="BH87" s="1303"/>
      <c r="BI87" s="1303"/>
      <c r="BJ87" s="1303"/>
      <c r="BK87" s="1303"/>
      <c r="BL87" s="1304"/>
      <c r="BM87" s="1305"/>
      <c r="BN87" s="1306"/>
      <c r="BO87" s="1306"/>
      <c r="BP87" s="1306"/>
      <c r="BQ87" s="1306"/>
      <c r="BR87" s="1306"/>
      <c r="BS87" s="1306"/>
      <c r="BT87" s="1307"/>
      <c r="BU87" s="1308" t="s">
        <v>1451</v>
      </c>
      <c r="BV87" s="1309"/>
      <c r="BW87" s="1309"/>
      <c r="BX87" s="1309"/>
      <c r="BY87" s="1309"/>
      <c r="BZ87" s="1309"/>
      <c r="CA87" s="1309"/>
      <c r="CB87" s="1309"/>
      <c r="CC87" s="1309"/>
      <c r="CD87" s="1309"/>
      <c r="CE87" s="1309"/>
      <c r="CF87" s="1309"/>
      <c r="CG87" s="1309"/>
      <c r="CH87" s="1310"/>
      <c r="CI87" s="412"/>
      <c r="CL87" s="1408"/>
      <c r="CM87" s="1409"/>
      <c r="CN87" s="1281"/>
      <c r="CO87" s="1409"/>
      <c r="CP87" s="1409"/>
      <c r="CQ87" s="1409"/>
      <c r="CR87" s="1409"/>
      <c r="CS87" s="1409"/>
      <c r="CT87" s="1410"/>
      <c r="CV87" s="1402"/>
      <c r="CW87" s="1403"/>
      <c r="CX87" s="1403"/>
      <c r="CY87" s="1403"/>
      <c r="CZ87" s="1403"/>
      <c r="DA87" s="1403"/>
      <c r="DB87" s="1403"/>
      <c r="DC87" s="1404"/>
      <c r="DD87" s="1399"/>
      <c r="DE87" s="1400"/>
      <c r="DF87" s="1400"/>
      <c r="DG87" s="1400"/>
      <c r="DH87" s="1400"/>
      <c r="DI87" s="1400"/>
      <c r="DJ87" s="1400"/>
      <c r="DK87" s="1400"/>
      <c r="DL87" s="1400"/>
      <c r="DM87" s="1400"/>
      <c r="DN87" s="1400"/>
      <c r="DO87" s="1401"/>
      <c r="DP87" s="1399"/>
      <c r="DQ87" s="1400"/>
      <c r="DR87" s="1400"/>
      <c r="DS87" s="1400"/>
      <c r="DT87" s="1400"/>
      <c r="DU87" s="1400"/>
      <c r="DV87" s="1400"/>
      <c r="DW87" s="1400"/>
      <c r="DX87" s="1400"/>
      <c r="DY87" s="1400"/>
      <c r="DZ87" s="1400"/>
      <c r="EA87" s="1400"/>
      <c r="EB87" s="1400"/>
      <c r="EC87" s="1400"/>
      <c r="ED87" s="1400"/>
      <c r="EE87" s="1400"/>
      <c r="EF87" s="1400"/>
      <c r="EG87" s="1400"/>
      <c r="EH87" s="1400"/>
      <c r="EI87" s="1401"/>
      <c r="EK87" s="452" t="str">
        <f>IF(EL87="","",MAX($EK$2:EK86)+1)</f>
        <v/>
      </c>
      <c r="EL87" s="658"/>
      <c r="EM87" s="655"/>
      <c r="EN87" s="657"/>
      <c r="EP87" s="27"/>
    </row>
    <row r="88" spans="1:150" s="62" customFormat="1" ht="15" customHeight="1">
      <c r="A88" s="410"/>
      <c r="B88" s="411"/>
      <c r="C88" s="1275"/>
      <c r="D88" s="1276"/>
      <c r="E88" s="1277"/>
      <c r="F88" s="1278"/>
      <c r="G88" s="1278"/>
      <c r="H88" s="1278"/>
      <c r="I88" s="1278"/>
      <c r="J88" s="1278"/>
      <c r="K88" s="1278"/>
      <c r="L88" s="1278"/>
      <c r="M88" s="1278"/>
      <c r="N88" s="1278"/>
      <c r="O88" s="1279"/>
      <c r="P88" s="1277"/>
      <c r="Q88" s="1278"/>
      <c r="R88" s="1278"/>
      <c r="S88" s="1278"/>
      <c r="T88" s="1279"/>
      <c r="U88" s="1280"/>
      <c r="V88" s="1281"/>
      <c r="W88" s="1280"/>
      <c r="X88" s="1281"/>
      <c r="Y88" s="1219"/>
      <c r="Z88" s="1220"/>
      <c r="AA88" s="1280"/>
      <c r="AB88" s="1281"/>
      <c r="AC88" s="1280"/>
      <c r="AD88" s="1281"/>
      <c r="AE88" s="1289"/>
      <c r="AF88" s="1290"/>
      <c r="AG88" s="1290"/>
      <c r="AH88" s="1290"/>
      <c r="AI88" s="1291"/>
      <c r="AJ88" s="1280"/>
      <c r="AK88" s="1281"/>
      <c r="AL88" s="1280"/>
      <c r="AM88" s="1281"/>
      <c r="AN88" s="1280"/>
      <c r="AO88" s="1281"/>
      <c r="AP88" s="1280"/>
      <c r="AQ88" s="1281"/>
      <c r="AR88" s="1280"/>
      <c r="AS88" s="1281"/>
      <c r="AT88" s="1280"/>
      <c r="AU88" s="1281"/>
      <c r="AV88" s="1297"/>
      <c r="AW88" s="1298"/>
      <c r="AX88" s="1280"/>
      <c r="AY88" s="1281"/>
      <c r="AZ88" s="661"/>
      <c r="BA88" s="1280"/>
      <c r="BB88" s="1281"/>
      <c r="BC88" s="1299"/>
      <c r="BD88" s="1300"/>
      <c r="BE88" s="1300"/>
      <c r="BF88" s="1301"/>
      <c r="BG88" s="1302"/>
      <c r="BH88" s="1303"/>
      <c r="BI88" s="1303"/>
      <c r="BJ88" s="1303"/>
      <c r="BK88" s="1303"/>
      <c r="BL88" s="1304"/>
      <c r="BM88" s="1305"/>
      <c r="BN88" s="1306"/>
      <c r="BO88" s="1306"/>
      <c r="BP88" s="1306"/>
      <c r="BQ88" s="1306"/>
      <c r="BR88" s="1306"/>
      <c r="BS88" s="1306"/>
      <c r="BT88" s="1307"/>
      <c r="BU88" s="1308" t="s">
        <v>1452</v>
      </c>
      <c r="BV88" s="1309"/>
      <c r="BW88" s="1309"/>
      <c r="BX88" s="1309"/>
      <c r="BY88" s="1309"/>
      <c r="BZ88" s="1309"/>
      <c r="CA88" s="1309"/>
      <c r="CB88" s="1309"/>
      <c r="CC88" s="1309"/>
      <c r="CD88" s="1309"/>
      <c r="CE88" s="1309"/>
      <c r="CF88" s="1309"/>
      <c r="CG88" s="1309"/>
      <c r="CH88" s="1310"/>
      <c r="CI88" s="412"/>
      <c r="CL88" s="1408"/>
      <c r="CM88" s="1409"/>
      <c r="CN88" s="1281"/>
      <c r="CO88" s="1409"/>
      <c r="CP88" s="1409"/>
      <c r="CQ88" s="1409"/>
      <c r="CR88" s="1409"/>
      <c r="CS88" s="1409"/>
      <c r="CT88" s="1410"/>
      <c r="CV88" s="1416"/>
      <c r="CW88" s="1417"/>
      <c r="CX88" s="1417"/>
      <c r="CY88" s="1417"/>
      <c r="CZ88" s="1417"/>
      <c r="DA88" s="1417"/>
      <c r="DB88" s="1417"/>
      <c r="DC88" s="1418"/>
      <c r="DD88" s="1419"/>
      <c r="DE88" s="1420"/>
      <c r="DF88" s="1420"/>
      <c r="DG88" s="1420"/>
      <c r="DH88" s="1420"/>
      <c r="DI88" s="1420"/>
      <c r="DJ88" s="1420"/>
      <c r="DK88" s="1420"/>
      <c r="DL88" s="1420"/>
      <c r="DM88" s="1420"/>
      <c r="DN88" s="1420"/>
      <c r="DO88" s="1421"/>
      <c r="DP88" s="1419"/>
      <c r="DQ88" s="1420"/>
      <c r="DR88" s="1420"/>
      <c r="DS88" s="1420"/>
      <c r="DT88" s="1420"/>
      <c r="DU88" s="1420"/>
      <c r="DV88" s="1420"/>
      <c r="DW88" s="1420"/>
      <c r="DX88" s="1420"/>
      <c r="DY88" s="1420"/>
      <c r="DZ88" s="1420"/>
      <c r="EA88" s="1420"/>
      <c r="EB88" s="1420"/>
      <c r="EC88" s="1420"/>
      <c r="ED88" s="1420"/>
      <c r="EE88" s="1420"/>
      <c r="EF88" s="1420"/>
      <c r="EG88" s="1420"/>
      <c r="EH88" s="1420"/>
      <c r="EI88" s="1421"/>
      <c r="EK88" s="452" t="str">
        <f>IF(EL88="","",MAX($EK$2:EK87)+1)</f>
        <v/>
      </c>
      <c r="EL88" s="658"/>
      <c r="EM88" s="655"/>
      <c r="EN88" s="657"/>
      <c r="EP88" s="27"/>
    </row>
    <row r="89" spans="1:150" s="62" customFormat="1" ht="15" customHeight="1">
      <c r="A89" s="410"/>
      <c r="B89" s="411"/>
      <c r="C89" s="1282" t="s">
        <v>1453</v>
      </c>
      <c r="D89" s="1283"/>
      <c r="E89" s="1225" t="s">
        <v>2195</v>
      </c>
      <c r="F89" s="1226"/>
      <c r="G89" s="1226"/>
      <c r="H89" s="1226"/>
      <c r="I89" s="1226"/>
      <c r="J89" s="1226"/>
      <c r="K89" s="1226"/>
      <c r="L89" s="1226"/>
      <c r="M89" s="1226"/>
      <c r="N89" s="1226"/>
      <c r="O89" s="1227"/>
      <c r="P89" s="1225" t="s">
        <v>13</v>
      </c>
      <c r="Q89" s="1226"/>
      <c r="R89" s="1226"/>
      <c r="S89" s="1226"/>
      <c r="T89" s="1227"/>
      <c r="U89" s="1214" t="s">
        <v>342</v>
      </c>
      <c r="V89" s="1215"/>
      <c r="W89" s="1214" t="s">
        <v>342</v>
      </c>
      <c r="X89" s="1215"/>
      <c r="Y89" s="1268" t="s">
        <v>1430</v>
      </c>
      <c r="Z89" s="1269"/>
      <c r="AA89" s="1214" t="s">
        <v>342</v>
      </c>
      <c r="AB89" s="1215"/>
      <c r="AC89" s="1214" t="s">
        <v>339</v>
      </c>
      <c r="AD89" s="1215"/>
      <c r="AE89" s="1284" t="s">
        <v>21</v>
      </c>
      <c r="AF89" s="1285"/>
      <c r="AG89" s="1285"/>
      <c r="AH89" s="1285"/>
      <c r="AI89" s="1286"/>
      <c r="AJ89" s="1214" t="s">
        <v>340</v>
      </c>
      <c r="AK89" s="1215"/>
      <c r="AL89" s="1214" t="s">
        <v>340</v>
      </c>
      <c r="AM89" s="1215"/>
      <c r="AN89" s="1214" t="s">
        <v>340</v>
      </c>
      <c r="AO89" s="1215"/>
      <c r="AP89" s="1214" t="s">
        <v>340</v>
      </c>
      <c r="AQ89" s="1215"/>
      <c r="AR89" s="1214" t="s">
        <v>340</v>
      </c>
      <c r="AS89" s="1215"/>
      <c r="AT89" s="1214" t="s">
        <v>340</v>
      </c>
      <c r="AU89" s="1215"/>
      <c r="AV89" s="1287">
        <v>10</v>
      </c>
      <c r="AW89" s="1288"/>
      <c r="AX89" s="1214" t="s">
        <v>340</v>
      </c>
      <c r="AY89" s="1215"/>
      <c r="AZ89" s="660" t="s">
        <v>340</v>
      </c>
      <c r="BA89" s="1214" t="s">
        <v>340</v>
      </c>
      <c r="BB89" s="1215"/>
      <c r="BC89" s="1311" t="s">
        <v>18</v>
      </c>
      <c r="BD89" s="1312"/>
      <c r="BE89" s="1312"/>
      <c r="BF89" s="1313"/>
      <c r="BG89" s="1314" t="s">
        <v>1639</v>
      </c>
      <c r="BH89" s="1315"/>
      <c r="BI89" s="1315"/>
      <c r="BJ89" s="1315"/>
      <c r="BK89" s="1315"/>
      <c r="BL89" s="1316"/>
      <c r="BM89" s="1317" t="s">
        <v>2246</v>
      </c>
      <c r="BN89" s="1318"/>
      <c r="BO89" s="1318"/>
      <c r="BP89" s="1318"/>
      <c r="BQ89" s="1318"/>
      <c r="BR89" s="1318"/>
      <c r="BS89" s="1318"/>
      <c r="BT89" s="1319"/>
      <c r="BU89" s="1294" t="s">
        <v>1433</v>
      </c>
      <c r="BV89" s="1295"/>
      <c r="BW89" s="1295"/>
      <c r="BX89" s="1295"/>
      <c r="BY89" s="1295"/>
      <c r="BZ89" s="1295"/>
      <c r="CA89" s="1295"/>
      <c r="CB89" s="1295"/>
      <c r="CC89" s="1295"/>
      <c r="CD89" s="1295"/>
      <c r="CE89" s="1295"/>
      <c r="CF89" s="1295"/>
      <c r="CG89" s="1295"/>
      <c r="CH89" s="1296"/>
      <c r="CI89" s="412"/>
      <c r="CL89" s="1390" t="s">
        <v>1426</v>
      </c>
      <c r="CM89" s="1391"/>
      <c r="CN89" s="1215"/>
      <c r="CO89" s="1391" t="s">
        <v>22</v>
      </c>
      <c r="CP89" s="1391"/>
      <c r="CQ89" s="1391"/>
      <c r="CR89" s="1391"/>
      <c r="CS89" s="1391"/>
      <c r="CT89" s="1392"/>
      <c r="CV89" s="1393" t="s">
        <v>654</v>
      </c>
      <c r="CW89" s="1394"/>
      <c r="CX89" s="1394"/>
      <c r="CY89" s="1394"/>
      <c r="CZ89" s="1394"/>
      <c r="DA89" s="1394"/>
      <c r="DB89" s="1394"/>
      <c r="DC89" s="1395"/>
      <c r="DD89" s="1422"/>
      <c r="DE89" s="1423"/>
      <c r="DF89" s="1423"/>
      <c r="DG89" s="1423"/>
      <c r="DH89" s="1423"/>
      <c r="DI89" s="1423"/>
      <c r="DJ89" s="1423"/>
      <c r="DK89" s="1423"/>
      <c r="DL89" s="1423"/>
      <c r="DM89" s="1423"/>
      <c r="DN89" s="1423"/>
      <c r="DO89" s="1424"/>
      <c r="DP89" s="1384" t="str">
        <f>"入力."&amp;E89</f>
        <v>入力.銘柄区分</v>
      </c>
      <c r="DQ89" s="1385"/>
      <c r="DR89" s="1385"/>
      <c r="DS89" s="1385"/>
      <c r="DT89" s="1385"/>
      <c r="DU89" s="1385"/>
      <c r="DV89" s="1385"/>
      <c r="DW89" s="1385"/>
      <c r="DX89" s="1385"/>
      <c r="DY89" s="1385"/>
      <c r="DZ89" s="1385"/>
      <c r="EA89" s="1385"/>
      <c r="EB89" s="1385"/>
      <c r="EC89" s="1385"/>
      <c r="ED89" s="1385"/>
      <c r="EE89" s="1385"/>
      <c r="EF89" s="1385"/>
      <c r="EG89" s="1385"/>
      <c r="EH89" s="1385"/>
      <c r="EI89" s="1386"/>
      <c r="EK89" s="452" t="str">
        <f>IF(EL89="","",MAX($EK$2:EK88)+1)</f>
        <v/>
      </c>
      <c r="EL89" s="658"/>
      <c r="EM89" s="655"/>
      <c r="EN89" s="657"/>
      <c r="EP89" s="27"/>
    </row>
    <row r="90" spans="1:150" s="62" customFormat="1" ht="15" customHeight="1">
      <c r="A90" s="410"/>
      <c r="B90" s="411"/>
      <c r="C90" s="1320"/>
      <c r="D90" s="1321"/>
      <c r="E90" s="1322"/>
      <c r="F90" s="1323"/>
      <c r="G90" s="1323"/>
      <c r="H90" s="1323"/>
      <c r="I90" s="1323"/>
      <c r="J90" s="1323"/>
      <c r="K90" s="1323"/>
      <c r="L90" s="1323"/>
      <c r="M90" s="1323"/>
      <c r="N90" s="1323"/>
      <c r="O90" s="1324"/>
      <c r="P90" s="1322"/>
      <c r="Q90" s="1323"/>
      <c r="R90" s="1323"/>
      <c r="S90" s="1323"/>
      <c r="T90" s="1324"/>
      <c r="U90" s="1325"/>
      <c r="V90" s="1326"/>
      <c r="W90" s="1325"/>
      <c r="X90" s="1326"/>
      <c r="Y90" s="1221"/>
      <c r="Z90" s="1222"/>
      <c r="AA90" s="1325"/>
      <c r="AB90" s="1326"/>
      <c r="AC90" s="1325"/>
      <c r="AD90" s="1326"/>
      <c r="AE90" s="1327"/>
      <c r="AF90" s="1328"/>
      <c r="AG90" s="1328"/>
      <c r="AH90" s="1328"/>
      <c r="AI90" s="1329"/>
      <c r="AJ90" s="1325"/>
      <c r="AK90" s="1326"/>
      <c r="AL90" s="1325"/>
      <c r="AM90" s="1326"/>
      <c r="AN90" s="1325"/>
      <c r="AO90" s="1326"/>
      <c r="AP90" s="1325"/>
      <c r="AQ90" s="1326"/>
      <c r="AR90" s="1325"/>
      <c r="AS90" s="1326"/>
      <c r="AT90" s="1325"/>
      <c r="AU90" s="1326"/>
      <c r="AV90" s="1330"/>
      <c r="AW90" s="1331"/>
      <c r="AX90" s="1325"/>
      <c r="AY90" s="1326"/>
      <c r="AZ90" s="662"/>
      <c r="BA90" s="1325"/>
      <c r="BB90" s="1326"/>
      <c r="BC90" s="1332"/>
      <c r="BD90" s="1333"/>
      <c r="BE90" s="1333"/>
      <c r="BF90" s="1334"/>
      <c r="BG90" s="1335"/>
      <c r="BH90" s="1336"/>
      <c r="BI90" s="1336"/>
      <c r="BJ90" s="1336"/>
      <c r="BK90" s="1336"/>
      <c r="BL90" s="1337"/>
      <c r="BM90" s="1338"/>
      <c r="BN90" s="1339"/>
      <c r="BO90" s="1339"/>
      <c r="BP90" s="1339"/>
      <c r="BQ90" s="1339"/>
      <c r="BR90" s="1339"/>
      <c r="BS90" s="1339"/>
      <c r="BT90" s="1340"/>
      <c r="BU90" s="1341" t="s">
        <v>1454</v>
      </c>
      <c r="BV90" s="1342"/>
      <c r="BW90" s="1342"/>
      <c r="BX90" s="1342"/>
      <c r="BY90" s="1342"/>
      <c r="BZ90" s="1342"/>
      <c r="CA90" s="1342"/>
      <c r="CB90" s="1342"/>
      <c r="CC90" s="1342"/>
      <c r="CD90" s="1342"/>
      <c r="CE90" s="1342"/>
      <c r="CF90" s="1342"/>
      <c r="CG90" s="1342"/>
      <c r="CH90" s="1343"/>
      <c r="CI90" s="412"/>
      <c r="CL90" s="1240"/>
      <c r="CM90" s="1414"/>
      <c r="CN90" s="1326"/>
      <c r="CO90" s="1414"/>
      <c r="CP90" s="1414"/>
      <c r="CQ90" s="1414"/>
      <c r="CR90" s="1414"/>
      <c r="CS90" s="1414"/>
      <c r="CT90" s="1415"/>
      <c r="CV90" s="1416"/>
      <c r="CW90" s="1417"/>
      <c r="CX90" s="1417"/>
      <c r="CY90" s="1417"/>
      <c r="CZ90" s="1417"/>
      <c r="DA90" s="1417"/>
      <c r="DB90" s="1417"/>
      <c r="DC90" s="1418"/>
      <c r="DD90" s="1419"/>
      <c r="DE90" s="1420"/>
      <c r="DF90" s="1420"/>
      <c r="DG90" s="1420"/>
      <c r="DH90" s="1420"/>
      <c r="DI90" s="1420"/>
      <c r="DJ90" s="1420"/>
      <c r="DK90" s="1420"/>
      <c r="DL90" s="1420"/>
      <c r="DM90" s="1420"/>
      <c r="DN90" s="1420"/>
      <c r="DO90" s="1421"/>
      <c r="DP90" s="1447"/>
      <c r="DQ90" s="1448"/>
      <c r="DR90" s="1448"/>
      <c r="DS90" s="1448"/>
      <c r="DT90" s="1448"/>
      <c r="DU90" s="1448"/>
      <c r="DV90" s="1448"/>
      <c r="DW90" s="1448"/>
      <c r="DX90" s="1448"/>
      <c r="DY90" s="1448"/>
      <c r="DZ90" s="1448"/>
      <c r="EA90" s="1448"/>
      <c r="EB90" s="1448"/>
      <c r="EC90" s="1448"/>
      <c r="ED90" s="1448"/>
      <c r="EE90" s="1448"/>
      <c r="EF90" s="1448"/>
      <c r="EG90" s="1448"/>
      <c r="EH90" s="1448"/>
      <c r="EI90" s="1449"/>
      <c r="EK90" s="452" t="str">
        <f>IF(EL90="","",MAX($EK$2:EK89)+1)</f>
        <v/>
      </c>
      <c r="EL90" s="658"/>
      <c r="EM90" s="655"/>
      <c r="EN90" s="657"/>
      <c r="EP90" s="27"/>
    </row>
    <row r="91" spans="1:150" s="62" customFormat="1" ht="15" customHeight="1">
      <c r="A91" s="410"/>
      <c r="B91" s="411"/>
      <c r="C91" s="1223" t="s">
        <v>1455</v>
      </c>
      <c r="D91" s="1224"/>
      <c r="E91" s="1371" t="s">
        <v>1459</v>
      </c>
      <c r="F91" s="1372"/>
      <c r="G91" s="1372"/>
      <c r="H91" s="1372"/>
      <c r="I91" s="1372"/>
      <c r="J91" s="1372"/>
      <c r="K91" s="1372"/>
      <c r="L91" s="1372"/>
      <c r="M91" s="1372"/>
      <c r="N91" s="1372"/>
      <c r="O91" s="1373"/>
      <c r="P91" s="1371" t="s">
        <v>15</v>
      </c>
      <c r="Q91" s="1372"/>
      <c r="R91" s="1372"/>
      <c r="S91" s="1372"/>
      <c r="T91" s="1373"/>
      <c r="U91" s="1214" t="s">
        <v>22</v>
      </c>
      <c r="V91" s="1215"/>
      <c r="W91" s="1214" t="s">
        <v>22</v>
      </c>
      <c r="X91" s="1215"/>
      <c r="Y91" s="1268" t="s">
        <v>1456</v>
      </c>
      <c r="Z91" s="1269"/>
      <c r="AA91" s="1270" t="s">
        <v>340</v>
      </c>
      <c r="AB91" s="1271"/>
      <c r="AC91" s="1214" t="s">
        <v>22</v>
      </c>
      <c r="AD91" s="1215"/>
      <c r="AE91" s="1347" t="s">
        <v>340</v>
      </c>
      <c r="AF91" s="1348"/>
      <c r="AG91" s="1348"/>
      <c r="AH91" s="1348"/>
      <c r="AI91" s="1349"/>
      <c r="AJ91" s="1270" t="s">
        <v>340</v>
      </c>
      <c r="AK91" s="1271"/>
      <c r="AL91" s="1270" t="s">
        <v>340</v>
      </c>
      <c r="AM91" s="1271"/>
      <c r="AN91" s="1270" t="s">
        <v>340</v>
      </c>
      <c r="AO91" s="1271"/>
      <c r="AP91" s="1270" t="s">
        <v>340</v>
      </c>
      <c r="AQ91" s="1271"/>
      <c r="AR91" s="1270" t="s">
        <v>340</v>
      </c>
      <c r="AS91" s="1271"/>
      <c r="AT91" s="1270" t="s">
        <v>340</v>
      </c>
      <c r="AU91" s="1271"/>
      <c r="AV91" s="1270" t="s">
        <v>340</v>
      </c>
      <c r="AW91" s="1271"/>
      <c r="AX91" s="1270" t="s">
        <v>340</v>
      </c>
      <c r="AY91" s="1271"/>
      <c r="AZ91" s="659" t="s">
        <v>340</v>
      </c>
      <c r="BA91" s="1270" t="s">
        <v>340</v>
      </c>
      <c r="BB91" s="1271"/>
      <c r="BC91" s="1347" t="s">
        <v>340</v>
      </c>
      <c r="BD91" s="1348"/>
      <c r="BE91" s="1348"/>
      <c r="BF91" s="1349"/>
      <c r="BG91" s="1450" t="s">
        <v>340</v>
      </c>
      <c r="BH91" s="1451"/>
      <c r="BI91" s="1451"/>
      <c r="BJ91" s="1451"/>
      <c r="BK91" s="1451"/>
      <c r="BL91" s="1452"/>
      <c r="BM91" s="1442" t="s">
        <v>340</v>
      </c>
      <c r="BN91" s="1224"/>
      <c r="BO91" s="1224"/>
      <c r="BP91" s="1224"/>
      <c r="BQ91" s="1224"/>
      <c r="BR91" s="1224"/>
      <c r="BS91" s="1224"/>
      <c r="BT91" s="1443"/>
      <c r="BU91" s="1294" t="s">
        <v>1441</v>
      </c>
      <c r="BV91" s="1295"/>
      <c r="BW91" s="1295"/>
      <c r="BX91" s="1295"/>
      <c r="BY91" s="1295"/>
      <c r="BZ91" s="1295"/>
      <c r="CA91" s="1295"/>
      <c r="CB91" s="1295"/>
      <c r="CC91" s="1295"/>
      <c r="CD91" s="1295"/>
      <c r="CE91" s="1295"/>
      <c r="CF91" s="1295"/>
      <c r="CG91" s="1295"/>
      <c r="CH91" s="1296"/>
      <c r="CI91" s="412"/>
      <c r="CL91" s="1390" t="s">
        <v>579</v>
      </c>
      <c r="CM91" s="1391"/>
      <c r="CN91" s="1215"/>
      <c r="CO91" s="1391" t="s">
        <v>655</v>
      </c>
      <c r="CP91" s="1391"/>
      <c r="CQ91" s="1391"/>
      <c r="CR91" s="1391"/>
      <c r="CS91" s="1391"/>
      <c r="CT91" s="1392"/>
      <c r="CV91" s="1365" t="s">
        <v>656</v>
      </c>
      <c r="CW91" s="1366"/>
      <c r="CX91" s="1366"/>
      <c r="CY91" s="1366"/>
      <c r="CZ91" s="1366"/>
      <c r="DA91" s="1366"/>
      <c r="DB91" s="1366"/>
      <c r="DC91" s="1367"/>
      <c r="DD91" s="1431"/>
      <c r="DE91" s="1432"/>
      <c r="DF91" s="1432"/>
      <c r="DG91" s="1432"/>
      <c r="DH91" s="1432"/>
      <c r="DI91" s="1432"/>
      <c r="DJ91" s="1432"/>
      <c r="DK91" s="1432"/>
      <c r="DL91" s="1432"/>
      <c r="DM91" s="1432"/>
      <c r="DN91" s="1432"/>
      <c r="DO91" s="1433"/>
      <c r="DP91" s="1368" t="s">
        <v>1459</v>
      </c>
      <c r="DQ91" s="1369"/>
      <c r="DR91" s="1369"/>
      <c r="DS91" s="1369"/>
      <c r="DT91" s="1369"/>
      <c r="DU91" s="1369"/>
      <c r="DV91" s="1369"/>
      <c r="DW91" s="1369"/>
      <c r="DX91" s="1369"/>
      <c r="DY91" s="1369"/>
      <c r="DZ91" s="1369"/>
      <c r="EA91" s="1369"/>
      <c r="EB91" s="1369"/>
      <c r="EC91" s="1369"/>
      <c r="ED91" s="1369"/>
      <c r="EE91" s="1369"/>
      <c r="EF91" s="1369"/>
      <c r="EG91" s="1369"/>
      <c r="EH91" s="1369"/>
      <c r="EI91" s="1370"/>
      <c r="EK91" s="452" t="str">
        <f>IF(EL91="","",MAX($EK$2:EK90)+1)</f>
        <v/>
      </c>
      <c r="EL91" s="658"/>
      <c r="EM91" s="655"/>
      <c r="EN91" s="657"/>
      <c r="EP91" s="73"/>
    </row>
    <row r="92" spans="1:150" s="62" customFormat="1" ht="15" customHeight="1">
      <c r="A92" s="410"/>
      <c r="B92" s="411"/>
      <c r="C92" s="1223" t="s">
        <v>1457</v>
      </c>
      <c r="D92" s="1224"/>
      <c r="E92" s="1371" t="s">
        <v>1460</v>
      </c>
      <c r="F92" s="1372"/>
      <c r="G92" s="1372"/>
      <c r="H92" s="1372"/>
      <c r="I92" s="1372"/>
      <c r="J92" s="1372"/>
      <c r="K92" s="1372"/>
      <c r="L92" s="1372"/>
      <c r="M92" s="1372"/>
      <c r="N92" s="1372"/>
      <c r="O92" s="1373"/>
      <c r="P92" s="1371" t="s">
        <v>15</v>
      </c>
      <c r="Q92" s="1372"/>
      <c r="R92" s="1372"/>
      <c r="S92" s="1372"/>
      <c r="T92" s="1373"/>
      <c r="U92" s="1270" t="s">
        <v>6</v>
      </c>
      <c r="V92" s="1271"/>
      <c r="W92" s="1270" t="s">
        <v>6</v>
      </c>
      <c r="X92" s="1271"/>
      <c r="Y92" s="1374" t="s">
        <v>1456</v>
      </c>
      <c r="Z92" s="1375"/>
      <c r="AA92" s="1270" t="s">
        <v>340</v>
      </c>
      <c r="AB92" s="1271"/>
      <c r="AC92" s="1270" t="s">
        <v>339</v>
      </c>
      <c r="AD92" s="1271"/>
      <c r="AE92" s="1347" t="s">
        <v>340</v>
      </c>
      <c r="AF92" s="1348"/>
      <c r="AG92" s="1348"/>
      <c r="AH92" s="1348"/>
      <c r="AI92" s="1349"/>
      <c r="AJ92" s="1270" t="s">
        <v>340</v>
      </c>
      <c r="AK92" s="1271"/>
      <c r="AL92" s="1270" t="s">
        <v>340</v>
      </c>
      <c r="AM92" s="1271"/>
      <c r="AN92" s="1270" t="s">
        <v>340</v>
      </c>
      <c r="AO92" s="1271"/>
      <c r="AP92" s="1270" t="s">
        <v>340</v>
      </c>
      <c r="AQ92" s="1271"/>
      <c r="AR92" s="1270" t="s">
        <v>340</v>
      </c>
      <c r="AS92" s="1271"/>
      <c r="AT92" s="1270" t="s">
        <v>340</v>
      </c>
      <c r="AU92" s="1271"/>
      <c r="AV92" s="1379">
        <v>12</v>
      </c>
      <c r="AW92" s="1380"/>
      <c r="AX92" s="1270" t="s">
        <v>340</v>
      </c>
      <c r="AY92" s="1271"/>
      <c r="AZ92" s="659" t="s">
        <v>340</v>
      </c>
      <c r="BA92" s="1270" t="s">
        <v>340</v>
      </c>
      <c r="BB92" s="1271"/>
      <c r="BC92" s="1347" t="s">
        <v>340</v>
      </c>
      <c r="BD92" s="1348"/>
      <c r="BE92" s="1348"/>
      <c r="BF92" s="1349"/>
      <c r="BG92" s="1450" t="s">
        <v>340</v>
      </c>
      <c r="BH92" s="1451"/>
      <c r="BI92" s="1451"/>
      <c r="BJ92" s="1451"/>
      <c r="BK92" s="1451"/>
      <c r="BL92" s="1452"/>
      <c r="BM92" s="1442" t="s">
        <v>340</v>
      </c>
      <c r="BN92" s="1224"/>
      <c r="BO92" s="1224"/>
      <c r="BP92" s="1224"/>
      <c r="BQ92" s="1224"/>
      <c r="BR92" s="1224"/>
      <c r="BS92" s="1224"/>
      <c r="BT92" s="1443"/>
      <c r="BU92" s="1359"/>
      <c r="BV92" s="1360"/>
      <c r="BW92" s="1360"/>
      <c r="BX92" s="1360"/>
      <c r="BY92" s="1360"/>
      <c r="BZ92" s="1360"/>
      <c r="CA92" s="1360"/>
      <c r="CB92" s="1360"/>
      <c r="CC92" s="1360"/>
      <c r="CD92" s="1360"/>
      <c r="CE92" s="1360"/>
      <c r="CF92" s="1360"/>
      <c r="CG92" s="1360"/>
      <c r="CH92" s="1361"/>
      <c r="CI92" s="412"/>
      <c r="CL92" s="1390" t="s">
        <v>579</v>
      </c>
      <c r="CM92" s="1391"/>
      <c r="CN92" s="1215"/>
      <c r="CO92" s="1391" t="s">
        <v>6</v>
      </c>
      <c r="CP92" s="1391"/>
      <c r="CQ92" s="1391"/>
      <c r="CR92" s="1391"/>
      <c r="CS92" s="1391"/>
      <c r="CT92" s="1392"/>
      <c r="CV92" s="1365" t="s">
        <v>657</v>
      </c>
      <c r="CW92" s="1366"/>
      <c r="CX92" s="1366"/>
      <c r="CY92" s="1366"/>
      <c r="CZ92" s="1366"/>
      <c r="DA92" s="1366"/>
      <c r="DB92" s="1366"/>
      <c r="DC92" s="1367"/>
      <c r="DD92" s="1431"/>
      <c r="DE92" s="1432"/>
      <c r="DF92" s="1432"/>
      <c r="DG92" s="1432"/>
      <c r="DH92" s="1432"/>
      <c r="DI92" s="1432"/>
      <c r="DJ92" s="1432"/>
      <c r="DK92" s="1432"/>
      <c r="DL92" s="1432"/>
      <c r="DM92" s="1432"/>
      <c r="DN92" s="1432"/>
      <c r="DO92" s="1433"/>
      <c r="DP92" s="1368" t="s">
        <v>1460</v>
      </c>
      <c r="DQ92" s="1369"/>
      <c r="DR92" s="1369"/>
      <c r="DS92" s="1369"/>
      <c r="DT92" s="1369"/>
      <c r="DU92" s="1369"/>
      <c r="DV92" s="1369"/>
      <c r="DW92" s="1369"/>
      <c r="DX92" s="1369"/>
      <c r="DY92" s="1369"/>
      <c r="DZ92" s="1369"/>
      <c r="EA92" s="1369"/>
      <c r="EB92" s="1369"/>
      <c r="EC92" s="1369"/>
      <c r="ED92" s="1369"/>
      <c r="EE92" s="1369"/>
      <c r="EF92" s="1369"/>
      <c r="EG92" s="1369"/>
      <c r="EH92" s="1369"/>
      <c r="EI92" s="1370"/>
      <c r="EK92" s="452" t="str">
        <f>IF(EL92="","",MAX($EK$2:EK91)+1)</f>
        <v/>
      </c>
      <c r="EL92" s="658"/>
      <c r="EM92" s="655"/>
      <c r="EN92" s="657"/>
      <c r="EP92" s="73"/>
    </row>
    <row r="93" spans="1:150" s="62" customFormat="1" ht="15" customHeight="1">
      <c r="A93" s="410"/>
      <c r="B93" s="411"/>
      <c r="C93" s="1223" t="s">
        <v>1458</v>
      </c>
      <c r="D93" s="1224"/>
      <c r="E93" s="1371" t="s">
        <v>1461</v>
      </c>
      <c r="F93" s="1372"/>
      <c r="G93" s="1372"/>
      <c r="H93" s="1372"/>
      <c r="I93" s="1372"/>
      <c r="J93" s="1372"/>
      <c r="K93" s="1372"/>
      <c r="L93" s="1372"/>
      <c r="M93" s="1372"/>
      <c r="N93" s="1372"/>
      <c r="O93" s="1373"/>
      <c r="P93" s="1371" t="s">
        <v>15</v>
      </c>
      <c r="Q93" s="1372"/>
      <c r="R93" s="1372"/>
      <c r="S93" s="1372"/>
      <c r="T93" s="1373"/>
      <c r="U93" s="1270" t="s">
        <v>6</v>
      </c>
      <c r="V93" s="1271"/>
      <c r="W93" s="1270" t="s">
        <v>6</v>
      </c>
      <c r="X93" s="1271"/>
      <c r="Y93" s="1374" t="s">
        <v>1456</v>
      </c>
      <c r="Z93" s="1375"/>
      <c r="AA93" s="1270" t="s">
        <v>340</v>
      </c>
      <c r="AB93" s="1271"/>
      <c r="AC93" s="1270" t="s">
        <v>339</v>
      </c>
      <c r="AD93" s="1271"/>
      <c r="AE93" s="1347" t="s">
        <v>340</v>
      </c>
      <c r="AF93" s="1348"/>
      <c r="AG93" s="1348"/>
      <c r="AH93" s="1348"/>
      <c r="AI93" s="1349"/>
      <c r="AJ93" s="1270" t="s">
        <v>340</v>
      </c>
      <c r="AK93" s="1271"/>
      <c r="AL93" s="1270" t="s">
        <v>340</v>
      </c>
      <c r="AM93" s="1271"/>
      <c r="AN93" s="1270" t="s">
        <v>340</v>
      </c>
      <c r="AO93" s="1271"/>
      <c r="AP93" s="1270" t="s">
        <v>340</v>
      </c>
      <c r="AQ93" s="1271"/>
      <c r="AR93" s="1270" t="s">
        <v>340</v>
      </c>
      <c r="AS93" s="1271"/>
      <c r="AT93" s="1270" t="s">
        <v>340</v>
      </c>
      <c r="AU93" s="1271"/>
      <c r="AV93" s="1379">
        <v>11</v>
      </c>
      <c r="AW93" s="1380"/>
      <c r="AX93" s="1270" t="s">
        <v>340</v>
      </c>
      <c r="AY93" s="1271"/>
      <c r="AZ93" s="659" t="s">
        <v>340</v>
      </c>
      <c r="BA93" s="1270" t="s">
        <v>340</v>
      </c>
      <c r="BB93" s="1271"/>
      <c r="BC93" s="1347" t="s">
        <v>340</v>
      </c>
      <c r="BD93" s="1348"/>
      <c r="BE93" s="1348"/>
      <c r="BF93" s="1349"/>
      <c r="BG93" s="1450" t="s">
        <v>340</v>
      </c>
      <c r="BH93" s="1451"/>
      <c r="BI93" s="1451"/>
      <c r="BJ93" s="1451"/>
      <c r="BK93" s="1451"/>
      <c r="BL93" s="1452"/>
      <c r="BM93" s="1442" t="s">
        <v>340</v>
      </c>
      <c r="BN93" s="1224"/>
      <c r="BO93" s="1224"/>
      <c r="BP93" s="1224"/>
      <c r="BQ93" s="1224"/>
      <c r="BR93" s="1224"/>
      <c r="BS93" s="1224"/>
      <c r="BT93" s="1443"/>
      <c r="BU93" s="1359"/>
      <c r="BV93" s="1360"/>
      <c r="BW93" s="1360"/>
      <c r="BX93" s="1360"/>
      <c r="BY93" s="1360"/>
      <c r="BZ93" s="1360"/>
      <c r="CA93" s="1360"/>
      <c r="CB93" s="1360"/>
      <c r="CC93" s="1360"/>
      <c r="CD93" s="1360"/>
      <c r="CE93" s="1360"/>
      <c r="CF93" s="1360"/>
      <c r="CG93" s="1360"/>
      <c r="CH93" s="1361"/>
      <c r="CI93" s="412"/>
      <c r="CL93" s="1390" t="s">
        <v>579</v>
      </c>
      <c r="CM93" s="1391"/>
      <c r="CN93" s="1215"/>
      <c r="CO93" s="1391" t="s">
        <v>22</v>
      </c>
      <c r="CP93" s="1391"/>
      <c r="CQ93" s="1391"/>
      <c r="CR93" s="1391"/>
      <c r="CS93" s="1391"/>
      <c r="CT93" s="1392"/>
      <c r="CV93" s="1365" t="s">
        <v>565</v>
      </c>
      <c r="CW93" s="1366"/>
      <c r="CX93" s="1366"/>
      <c r="CY93" s="1366"/>
      <c r="CZ93" s="1366"/>
      <c r="DA93" s="1366"/>
      <c r="DB93" s="1366"/>
      <c r="DC93" s="1367"/>
      <c r="DD93" s="1431"/>
      <c r="DE93" s="1432"/>
      <c r="DF93" s="1432"/>
      <c r="DG93" s="1432"/>
      <c r="DH93" s="1432"/>
      <c r="DI93" s="1432"/>
      <c r="DJ93" s="1432"/>
      <c r="DK93" s="1432"/>
      <c r="DL93" s="1432"/>
      <c r="DM93" s="1432"/>
      <c r="DN93" s="1432"/>
      <c r="DO93" s="1433"/>
      <c r="DP93" s="1368" t="s">
        <v>1461</v>
      </c>
      <c r="DQ93" s="1369"/>
      <c r="DR93" s="1369"/>
      <c r="DS93" s="1369"/>
      <c r="DT93" s="1369"/>
      <c r="DU93" s="1369"/>
      <c r="DV93" s="1369"/>
      <c r="DW93" s="1369"/>
      <c r="DX93" s="1369"/>
      <c r="DY93" s="1369"/>
      <c r="DZ93" s="1369"/>
      <c r="EA93" s="1369"/>
      <c r="EB93" s="1369"/>
      <c r="EC93" s="1369"/>
      <c r="ED93" s="1369"/>
      <c r="EE93" s="1369"/>
      <c r="EF93" s="1369"/>
      <c r="EG93" s="1369"/>
      <c r="EH93" s="1369"/>
      <c r="EI93" s="1370"/>
      <c r="EK93" s="452" t="str">
        <f>IF(EL93="","",MAX($EK$2:EK92)+1)</f>
        <v/>
      </c>
      <c r="EL93" s="658"/>
      <c r="EM93" s="655"/>
      <c r="EN93" s="657"/>
      <c r="EP93" s="27"/>
    </row>
    <row r="94" spans="1:150" s="62" customFormat="1" ht="15" customHeight="1" thickBot="1">
      <c r="A94" s="410"/>
      <c r="B94" s="411"/>
      <c r="C94" s="1453"/>
      <c r="D94" s="1454"/>
      <c r="E94" s="1455"/>
      <c r="F94" s="1456"/>
      <c r="G94" s="1456"/>
      <c r="H94" s="1456"/>
      <c r="I94" s="1456"/>
      <c r="J94" s="1456"/>
      <c r="K94" s="1456"/>
      <c r="L94" s="1456"/>
      <c r="M94" s="1456"/>
      <c r="N94" s="1456"/>
      <c r="O94" s="1457"/>
      <c r="P94" s="1455"/>
      <c r="Q94" s="1456"/>
      <c r="R94" s="1456"/>
      <c r="S94" s="1456"/>
      <c r="T94" s="1457"/>
      <c r="U94" s="1458"/>
      <c r="V94" s="1459"/>
      <c r="W94" s="1458"/>
      <c r="X94" s="1459"/>
      <c r="Y94" s="1458"/>
      <c r="Z94" s="1459"/>
      <c r="AA94" s="1458"/>
      <c r="AB94" s="1459"/>
      <c r="AC94" s="1455"/>
      <c r="AD94" s="1457"/>
      <c r="AE94" s="1455"/>
      <c r="AF94" s="1456"/>
      <c r="AG94" s="1456"/>
      <c r="AH94" s="1456"/>
      <c r="AI94" s="1457"/>
      <c r="AJ94" s="1458"/>
      <c r="AK94" s="1459"/>
      <c r="AL94" s="1458"/>
      <c r="AM94" s="1459"/>
      <c r="AN94" s="1458"/>
      <c r="AO94" s="1459"/>
      <c r="AP94" s="1458"/>
      <c r="AQ94" s="1459"/>
      <c r="AR94" s="1458"/>
      <c r="AS94" s="1459"/>
      <c r="AT94" s="1458"/>
      <c r="AU94" s="1459"/>
      <c r="AV94" s="1458"/>
      <c r="AW94" s="1459"/>
      <c r="AX94" s="1458"/>
      <c r="AY94" s="1459"/>
      <c r="AZ94" s="656"/>
      <c r="BA94" s="1458"/>
      <c r="BB94" s="1459"/>
      <c r="BC94" s="1460"/>
      <c r="BD94" s="1461"/>
      <c r="BE94" s="1461"/>
      <c r="BF94" s="1462"/>
      <c r="BG94" s="1463"/>
      <c r="BH94" s="1464"/>
      <c r="BI94" s="1464"/>
      <c r="BJ94" s="1464"/>
      <c r="BK94" s="1464"/>
      <c r="BL94" s="1465"/>
      <c r="BM94" s="1466"/>
      <c r="BN94" s="1467"/>
      <c r="BO94" s="1467"/>
      <c r="BP94" s="1467"/>
      <c r="BQ94" s="1467"/>
      <c r="BR94" s="1467"/>
      <c r="BS94" s="1467"/>
      <c r="BT94" s="1468"/>
      <c r="BU94" s="1469"/>
      <c r="BV94" s="1470"/>
      <c r="BW94" s="1470"/>
      <c r="BX94" s="1470"/>
      <c r="BY94" s="1470"/>
      <c r="BZ94" s="1470"/>
      <c r="CA94" s="1470"/>
      <c r="CB94" s="1470"/>
      <c r="CC94" s="1470"/>
      <c r="CD94" s="1470"/>
      <c r="CE94" s="1470"/>
      <c r="CF94" s="1470"/>
      <c r="CG94" s="1470"/>
      <c r="CH94" s="1471"/>
      <c r="CI94" s="412"/>
      <c r="CL94" s="1472"/>
      <c r="CM94" s="1473"/>
      <c r="CN94" s="1474"/>
      <c r="CO94" s="1473"/>
      <c r="CP94" s="1473"/>
      <c r="CQ94" s="1473"/>
      <c r="CR94" s="1473"/>
      <c r="CS94" s="1473"/>
      <c r="CT94" s="1475"/>
      <c r="CV94" s="1365"/>
      <c r="CW94" s="1366"/>
      <c r="CX94" s="1366"/>
      <c r="CY94" s="1366"/>
      <c r="CZ94" s="1366"/>
      <c r="DA94" s="1366"/>
      <c r="DB94" s="1366"/>
      <c r="DC94" s="1367"/>
      <c r="DD94" s="1431"/>
      <c r="DE94" s="1432"/>
      <c r="DF94" s="1432"/>
      <c r="DG94" s="1432"/>
      <c r="DH94" s="1432"/>
      <c r="DI94" s="1432"/>
      <c r="DJ94" s="1432"/>
      <c r="DK94" s="1432"/>
      <c r="DL94" s="1432"/>
      <c r="DM94" s="1432"/>
      <c r="DN94" s="1432"/>
      <c r="DO94" s="1433"/>
      <c r="DP94" s="1431"/>
      <c r="DQ94" s="1432"/>
      <c r="DR94" s="1432"/>
      <c r="DS94" s="1432"/>
      <c r="DT94" s="1432"/>
      <c r="DU94" s="1432"/>
      <c r="DV94" s="1432"/>
      <c r="DW94" s="1432"/>
      <c r="DX94" s="1432"/>
      <c r="DY94" s="1432"/>
      <c r="DZ94" s="1432"/>
      <c r="EA94" s="1432"/>
      <c r="EB94" s="1432"/>
      <c r="EC94" s="1432"/>
      <c r="ED94" s="1432"/>
      <c r="EE94" s="1432"/>
      <c r="EF94" s="1432"/>
      <c r="EG94" s="1432"/>
      <c r="EH94" s="1432"/>
      <c r="EI94" s="1433"/>
      <c r="EK94" s="452" t="str">
        <f>IF(EL94="","",MAX($EK$2:EK93)+1)</f>
        <v/>
      </c>
      <c r="EL94" s="658" t="str">
        <f t="shared" ref="EL94" si="1">IF(CV94&lt;&gt;"","N","")</f>
        <v/>
      </c>
      <c r="EM94" s="655"/>
      <c r="EN94" s="657"/>
      <c r="EP94" s="27"/>
    </row>
    <row r="95" spans="1:150" ht="13.5" customHeight="1">
      <c r="A95" s="410"/>
      <c r="B95" s="411"/>
      <c r="C95" s="416"/>
      <c r="D95" s="416"/>
      <c r="E95" s="417"/>
      <c r="F95" s="417"/>
      <c r="G95" s="417"/>
      <c r="H95" s="417"/>
      <c r="I95" s="417"/>
      <c r="J95" s="417"/>
      <c r="K95" s="417"/>
      <c r="L95" s="417"/>
      <c r="M95" s="417"/>
      <c r="N95" s="417"/>
      <c r="O95" s="417"/>
      <c r="P95" s="417"/>
      <c r="Q95" s="417"/>
      <c r="R95" s="417"/>
      <c r="S95" s="417"/>
      <c r="T95" s="417"/>
      <c r="U95" s="59"/>
      <c r="V95" s="59"/>
      <c r="W95" s="59"/>
      <c r="X95" s="59"/>
      <c r="Y95" s="59"/>
      <c r="Z95" s="59"/>
      <c r="AA95" s="59"/>
      <c r="AB95" s="59"/>
      <c r="AC95" s="417"/>
      <c r="AD95" s="417"/>
      <c r="AE95" s="418"/>
      <c r="AF95" s="418"/>
      <c r="AG95" s="418"/>
      <c r="AH95" s="418"/>
      <c r="AI95" s="418"/>
      <c r="AJ95" s="419"/>
      <c r="AK95" s="419"/>
      <c r="AL95" s="419"/>
      <c r="AM95" s="419"/>
      <c r="AN95" s="419"/>
      <c r="AO95" s="419"/>
      <c r="AP95" s="419"/>
      <c r="AQ95" s="419"/>
      <c r="AR95" s="419"/>
      <c r="AS95" s="419"/>
      <c r="AT95" s="419"/>
      <c r="AU95" s="419"/>
      <c r="AV95" s="419"/>
      <c r="AW95" s="419"/>
      <c r="AX95" s="419"/>
      <c r="AY95" s="419"/>
      <c r="AZ95" s="419"/>
      <c r="BA95" s="59"/>
      <c r="BB95" s="59"/>
      <c r="BC95" s="410"/>
      <c r="BD95" s="410"/>
      <c r="BE95" s="410"/>
      <c r="BF95" s="410"/>
      <c r="BG95" s="59"/>
      <c r="BH95" s="59"/>
      <c r="BI95" s="59"/>
      <c r="BJ95" s="59"/>
      <c r="BK95" s="59"/>
      <c r="BL95" s="59"/>
      <c r="BM95" s="420"/>
      <c r="BN95" s="420"/>
      <c r="BO95" s="420"/>
      <c r="BP95" s="420"/>
      <c r="BQ95" s="420"/>
      <c r="BR95" s="420"/>
      <c r="BS95" s="420"/>
      <c r="BT95" s="420"/>
      <c r="BU95" s="420"/>
      <c r="BV95" s="420"/>
      <c r="BW95" s="420"/>
      <c r="BX95" s="420"/>
      <c r="BY95" s="420"/>
      <c r="BZ95" s="420"/>
      <c r="CA95" s="420"/>
      <c r="CB95" s="420"/>
      <c r="CC95" s="420"/>
      <c r="CD95" s="420"/>
      <c r="CE95" s="420"/>
      <c r="CF95" s="420"/>
      <c r="CG95" s="420"/>
      <c r="CH95" s="420"/>
      <c r="CI95" s="412"/>
      <c r="CJ95" s="62"/>
      <c r="CL95" s="419"/>
      <c r="CM95" s="419"/>
      <c r="CN95" s="419"/>
      <c r="CO95" s="419"/>
      <c r="CP95" s="419"/>
      <c r="CQ95" s="419"/>
      <c r="CR95" s="419"/>
      <c r="CS95" s="419"/>
      <c r="CT95" s="419"/>
      <c r="CU95" s="62"/>
      <c r="EK95" s="452" t="str">
        <f>IF(EL95="","",MAX($EK$2:EK94)+1)</f>
        <v/>
      </c>
      <c r="EL95" s="594" t="str">
        <f t="shared" ref="EL95:EL101" si="2">IF(CV95&lt;&gt;"","N","")</f>
        <v/>
      </c>
      <c r="EM95" s="71"/>
      <c r="EN95" s="72"/>
      <c r="EO95" s="27"/>
      <c r="EP95" s="27"/>
      <c r="EQ95" s="27"/>
      <c r="ER95" s="27"/>
      <c r="ES95" s="27"/>
      <c r="ET95" s="27"/>
    </row>
    <row r="96" spans="1:150" ht="13.5" customHeight="1">
      <c r="A96" s="410"/>
      <c r="B96" s="411"/>
      <c r="C96" s="421"/>
      <c r="D96" s="421"/>
      <c r="E96" s="421"/>
      <c r="F96" s="410"/>
      <c r="G96" s="410"/>
      <c r="H96" s="410"/>
      <c r="I96" s="410"/>
      <c r="J96" s="410"/>
      <c r="K96" s="410"/>
      <c r="L96" s="410"/>
      <c r="M96" s="410"/>
      <c r="N96" s="410"/>
      <c r="O96" s="410"/>
      <c r="P96" s="410"/>
      <c r="Q96" s="410"/>
      <c r="R96" s="410"/>
      <c r="S96" s="417"/>
      <c r="T96" s="59"/>
      <c r="U96" s="59"/>
      <c r="V96" s="59"/>
      <c r="W96" s="59"/>
      <c r="X96" s="59"/>
      <c r="Y96" s="419"/>
      <c r="Z96" s="419"/>
      <c r="AA96" s="419"/>
      <c r="AB96" s="419"/>
      <c r="AC96" s="419"/>
      <c r="AD96" s="419"/>
      <c r="AE96" s="417"/>
      <c r="AF96" s="417"/>
      <c r="AG96" s="417"/>
      <c r="AH96" s="417"/>
      <c r="AI96" s="417"/>
      <c r="AJ96" s="417"/>
      <c r="AK96" s="417"/>
      <c r="AL96" s="417"/>
      <c r="AM96" s="417"/>
      <c r="AN96" s="417"/>
      <c r="AO96" s="422"/>
      <c r="AP96" s="422"/>
      <c r="AQ96" s="422"/>
      <c r="AR96" s="422"/>
      <c r="AS96" s="422"/>
      <c r="AT96" s="422"/>
      <c r="AU96" s="422"/>
      <c r="AV96" s="422"/>
      <c r="AW96" s="422"/>
      <c r="AX96" s="422"/>
      <c r="AY96" s="422"/>
      <c r="AZ96" s="422"/>
      <c r="BA96" s="422"/>
      <c r="BB96" s="422"/>
      <c r="BC96" s="422"/>
      <c r="BD96" s="422"/>
      <c r="BE96" s="422"/>
      <c r="BF96" s="422"/>
      <c r="BG96" s="422"/>
      <c r="BH96" s="422"/>
      <c r="BI96" s="420"/>
      <c r="BJ96" s="420"/>
      <c r="BK96" s="420"/>
      <c r="BL96" s="420"/>
      <c r="BM96" s="420"/>
      <c r="BN96" s="420"/>
      <c r="BO96" s="420"/>
      <c r="BP96" s="420"/>
      <c r="BQ96" s="420"/>
      <c r="BR96" s="420"/>
      <c r="BS96" s="420"/>
      <c r="BT96" s="420"/>
      <c r="BU96" s="420"/>
      <c r="BV96" s="420"/>
      <c r="BW96" s="420"/>
      <c r="BX96" s="420"/>
      <c r="BY96" s="420"/>
      <c r="BZ96" s="420"/>
      <c r="CA96" s="420"/>
      <c r="CB96" s="420"/>
      <c r="CC96" s="420"/>
      <c r="CD96" s="420"/>
      <c r="CE96" s="420"/>
      <c r="CF96" s="420"/>
      <c r="CG96" s="420"/>
      <c r="CH96" s="420"/>
      <c r="CI96" s="412"/>
      <c r="CJ96" s="62"/>
      <c r="CL96" s="62"/>
      <c r="CM96" s="62"/>
      <c r="CN96" s="62"/>
      <c r="CO96" s="62"/>
      <c r="CP96" s="62"/>
      <c r="CQ96" s="62"/>
      <c r="CR96" s="62"/>
      <c r="CS96" s="62"/>
      <c r="CT96" s="62"/>
      <c r="CU96" s="62"/>
      <c r="EK96" s="452" t="str">
        <f>IF(EL96="","",MAX($EK$2:EK95)+1)</f>
        <v/>
      </c>
      <c r="EL96" s="594" t="str">
        <f t="shared" si="2"/>
        <v/>
      </c>
      <c r="EM96" s="71"/>
      <c r="EN96" s="72"/>
      <c r="EO96" s="27"/>
      <c r="EP96" s="27"/>
      <c r="EQ96" s="27"/>
      <c r="ER96" s="27"/>
      <c r="ES96" s="27"/>
      <c r="ET96" s="27"/>
    </row>
    <row r="97" spans="1:150" ht="13.5" customHeight="1">
      <c r="A97" s="410"/>
      <c r="B97" s="411"/>
      <c r="C97" s="421"/>
      <c r="D97" s="421"/>
      <c r="E97" s="421"/>
      <c r="F97" s="410"/>
      <c r="G97" s="410"/>
      <c r="H97" s="410"/>
      <c r="I97" s="410"/>
      <c r="J97" s="410"/>
      <c r="K97" s="410"/>
      <c r="L97" s="410"/>
      <c r="M97" s="410"/>
      <c r="N97" s="410"/>
      <c r="O97" s="410"/>
      <c r="P97" s="410"/>
      <c r="Q97" s="410"/>
      <c r="R97" s="410"/>
      <c r="S97" s="417"/>
      <c r="T97" s="59"/>
      <c r="U97" s="59"/>
      <c r="V97" s="59"/>
      <c r="W97" s="59"/>
      <c r="X97" s="59"/>
      <c r="Y97" s="419"/>
      <c r="Z97" s="419"/>
      <c r="AA97" s="419"/>
      <c r="AB97" s="419"/>
      <c r="AC97" s="419"/>
      <c r="AD97" s="419"/>
      <c r="AE97" s="417"/>
      <c r="AF97" s="417"/>
      <c r="AG97" s="417"/>
      <c r="AH97" s="417"/>
      <c r="AI97" s="417"/>
      <c r="AJ97" s="417"/>
      <c r="AK97" s="417"/>
      <c r="AL97" s="417"/>
      <c r="AM97" s="417"/>
      <c r="AN97" s="417"/>
      <c r="AO97" s="422"/>
      <c r="AP97" s="422"/>
      <c r="AQ97" s="422"/>
      <c r="AR97" s="422"/>
      <c r="AS97" s="422"/>
      <c r="AT97" s="422"/>
      <c r="AU97" s="422"/>
      <c r="AV97" s="422"/>
      <c r="AW97" s="422"/>
      <c r="AX97" s="422"/>
      <c r="AY97" s="422"/>
      <c r="AZ97" s="422"/>
      <c r="BA97" s="422"/>
      <c r="BB97" s="422"/>
      <c r="BC97" s="422"/>
      <c r="BD97" s="422"/>
      <c r="BE97" s="422"/>
      <c r="BF97" s="422"/>
      <c r="BG97" s="422"/>
      <c r="BH97" s="422"/>
      <c r="BI97" s="420"/>
      <c r="BJ97" s="420"/>
      <c r="BK97" s="420"/>
      <c r="BL97" s="420"/>
      <c r="BM97" s="420"/>
      <c r="BN97" s="420"/>
      <c r="BO97" s="420"/>
      <c r="BP97" s="420"/>
      <c r="BQ97" s="420"/>
      <c r="BR97" s="420"/>
      <c r="BS97" s="420"/>
      <c r="BT97" s="420"/>
      <c r="BU97" s="420"/>
      <c r="BV97" s="420"/>
      <c r="BW97" s="420"/>
      <c r="BX97" s="420"/>
      <c r="BY97" s="420"/>
      <c r="BZ97" s="420"/>
      <c r="CA97" s="420"/>
      <c r="CB97" s="420"/>
      <c r="CC97" s="420"/>
      <c r="CD97" s="420"/>
      <c r="CE97" s="420"/>
      <c r="CF97" s="420"/>
      <c r="CG97" s="420"/>
      <c r="CH97" s="420"/>
      <c r="CI97" s="412"/>
      <c r="CJ97" s="62"/>
      <c r="CL97" s="62"/>
      <c r="CM97" s="62"/>
      <c r="CN97" s="62"/>
      <c r="CO97" s="62"/>
      <c r="CP97" s="62"/>
      <c r="CQ97" s="62"/>
      <c r="CR97" s="62"/>
      <c r="CS97" s="62"/>
      <c r="CT97" s="62"/>
      <c r="CU97" s="62"/>
      <c r="EK97" s="452" t="str">
        <f>IF(EL97="","",MAX($EK$2:EK96)+1)</f>
        <v/>
      </c>
      <c r="EL97" s="594" t="str">
        <f t="shared" si="2"/>
        <v/>
      </c>
      <c r="EM97" s="71"/>
      <c r="EN97" s="72"/>
      <c r="EO97" s="27"/>
      <c r="EP97" s="27"/>
      <c r="EQ97" s="27"/>
      <c r="ER97" s="27"/>
      <c r="ES97" s="27"/>
      <c r="ET97" s="27"/>
    </row>
    <row r="98" spans="1:150" ht="13.5" customHeight="1">
      <c r="A98" s="410"/>
      <c r="B98" s="411"/>
      <c r="C98" s="421"/>
      <c r="D98" s="421"/>
      <c r="E98" s="421"/>
      <c r="F98" s="410"/>
      <c r="G98" s="410"/>
      <c r="H98" s="410"/>
      <c r="I98" s="410"/>
      <c r="J98" s="410"/>
      <c r="K98" s="410"/>
      <c r="L98" s="410"/>
      <c r="M98" s="410"/>
      <c r="N98" s="410"/>
      <c r="O98" s="410"/>
      <c r="P98" s="410"/>
      <c r="Q98" s="410"/>
      <c r="R98" s="410"/>
      <c r="S98" s="417"/>
      <c r="T98" s="59"/>
      <c r="U98" s="59"/>
      <c r="V98" s="59"/>
      <c r="W98" s="59"/>
      <c r="X98" s="59"/>
      <c r="Y98" s="419"/>
      <c r="Z98" s="419"/>
      <c r="AA98" s="419"/>
      <c r="AB98" s="419"/>
      <c r="AC98" s="419"/>
      <c r="AD98" s="419"/>
      <c r="AE98" s="417"/>
      <c r="AF98" s="417"/>
      <c r="AG98" s="417"/>
      <c r="AH98" s="417"/>
      <c r="AI98" s="417"/>
      <c r="AJ98" s="417"/>
      <c r="AK98" s="417"/>
      <c r="AL98" s="417"/>
      <c r="AM98" s="417"/>
      <c r="AN98" s="417"/>
      <c r="AO98" s="422"/>
      <c r="AP98" s="422"/>
      <c r="AQ98" s="422"/>
      <c r="AR98" s="422"/>
      <c r="AS98" s="422"/>
      <c r="AT98" s="422"/>
      <c r="AU98" s="422"/>
      <c r="AV98" s="422"/>
      <c r="AW98" s="422"/>
      <c r="AX98" s="422"/>
      <c r="AY98" s="422"/>
      <c r="AZ98" s="422"/>
      <c r="BA98" s="422"/>
      <c r="BB98" s="422"/>
      <c r="BC98" s="422"/>
      <c r="BD98" s="422"/>
      <c r="BE98" s="422"/>
      <c r="BF98" s="422"/>
      <c r="BG98" s="422"/>
      <c r="BH98" s="422"/>
      <c r="BI98" s="420"/>
      <c r="BJ98" s="420"/>
      <c r="BK98" s="420"/>
      <c r="BL98" s="420"/>
      <c r="BM98" s="420"/>
      <c r="BN98" s="420"/>
      <c r="BO98" s="420"/>
      <c r="BP98" s="420"/>
      <c r="BQ98" s="420"/>
      <c r="BR98" s="420"/>
      <c r="BS98" s="420"/>
      <c r="BT98" s="420"/>
      <c r="BU98" s="420"/>
      <c r="BV98" s="420"/>
      <c r="BW98" s="420"/>
      <c r="BX98" s="420"/>
      <c r="BY98" s="420"/>
      <c r="BZ98" s="420"/>
      <c r="CA98" s="420"/>
      <c r="CB98" s="420"/>
      <c r="CC98" s="420"/>
      <c r="CD98" s="420"/>
      <c r="CE98" s="420"/>
      <c r="CF98" s="420"/>
      <c r="CG98" s="420"/>
      <c r="CH98" s="420"/>
      <c r="CI98" s="412"/>
      <c r="CJ98" s="62"/>
      <c r="CL98" s="62"/>
      <c r="CM98" s="62"/>
      <c r="CN98" s="62"/>
      <c r="CO98" s="62"/>
      <c r="CP98" s="62"/>
      <c r="CQ98" s="62"/>
      <c r="CR98" s="62"/>
      <c r="CS98" s="62"/>
      <c r="CT98" s="62"/>
      <c r="CU98" s="62"/>
      <c r="EK98" s="452" t="str">
        <f>IF(EL98="","",MAX($EK$2:EK97)+1)</f>
        <v/>
      </c>
      <c r="EL98" s="594" t="str">
        <f t="shared" si="2"/>
        <v/>
      </c>
      <c r="EM98" s="71"/>
      <c r="EN98" s="72"/>
      <c r="EO98" s="27"/>
      <c r="EP98" s="27"/>
      <c r="EQ98" s="27"/>
      <c r="ER98" s="27"/>
      <c r="ES98" s="27"/>
      <c r="ET98" s="27"/>
    </row>
    <row r="99" spans="1:150" ht="13.5" customHeight="1">
      <c r="A99" s="410"/>
      <c r="B99" s="411"/>
      <c r="C99" s="421"/>
      <c r="D99" s="421"/>
      <c r="E99" s="421"/>
      <c r="F99" s="410"/>
      <c r="G99" s="410"/>
      <c r="H99" s="410"/>
      <c r="I99" s="410"/>
      <c r="J99" s="410"/>
      <c r="K99" s="410"/>
      <c r="L99" s="410"/>
      <c r="M99" s="410"/>
      <c r="N99" s="410"/>
      <c r="O99" s="410"/>
      <c r="P99" s="410"/>
      <c r="Q99" s="410"/>
      <c r="R99" s="410"/>
      <c r="S99" s="417"/>
      <c r="T99" s="59"/>
      <c r="U99" s="59"/>
      <c r="V99" s="59"/>
      <c r="W99" s="59"/>
      <c r="X99" s="59"/>
      <c r="Y99" s="419"/>
      <c r="Z99" s="419"/>
      <c r="AA99" s="419"/>
      <c r="AB99" s="419"/>
      <c r="AC99" s="419"/>
      <c r="AD99" s="419"/>
      <c r="AE99" s="417"/>
      <c r="AF99" s="417"/>
      <c r="AG99" s="417"/>
      <c r="AH99" s="417"/>
      <c r="AI99" s="417"/>
      <c r="AJ99" s="417"/>
      <c r="AK99" s="417"/>
      <c r="AL99" s="417"/>
      <c r="AM99" s="417"/>
      <c r="AN99" s="417"/>
      <c r="AO99" s="422"/>
      <c r="AP99" s="422"/>
      <c r="AQ99" s="422"/>
      <c r="AR99" s="422"/>
      <c r="AS99" s="422"/>
      <c r="AT99" s="422"/>
      <c r="AU99" s="422"/>
      <c r="AV99" s="422"/>
      <c r="AW99" s="422"/>
      <c r="AX99" s="422"/>
      <c r="AY99" s="422"/>
      <c r="AZ99" s="422"/>
      <c r="BA99" s="422"/>
      <c r="BB99" s="422"/>
      <c r="BC99" s="422"/>
      <c r="BD99" s="422"/>
      <c r="BE99" s="422"/>
      <c r="BF99" s="422"/>
      <c r="BG99" s="422"/>
      <c r="BH99" s="422"/>
      <c r="BI99" s="420"/>
      <c r="BJ99" s="420"/>
      <c r="BK99" s="420"/>
      <c r="BL99" s="420"/>
      <c r="BM99" s="420"/>
      <c r="BN99" s="420"/>
      <c r="BO99" s="420"/>
      <c r="BP99" s="420"/>
      <c r="BQ99" s="420"/>
      <c r="BR99" s="420"/>
      <c r="BS99" s="420"/>
      <c r="BT99" s="420"/>
      <c r="BU99" s="420"/>
      <c r="BV99" s="420"/>
      <c r="BW99" s="420"/>
      <c r="BX99" s="420"/>
      <c r="BY99" s="420"/>
      <c r="BZ99" s="420"/>
      <c r="CA99" s="420"/>
      <c r="CB99" s="420"/>
      <c r="CC99" s="420"/>
      <c r="CD99" s="420"/>
      <c r="CE99" s="420"/>
      <c r="CF99" s="420"/>
      <c r="CG99" s="420"/>
      <c r="CH99" s="420"/>
      <c r="CI99" s="412"/>
      <c r="CJ99" s="62"/>
      <c r="CL99" s="62"/>
      <c r="CM99" s="62"/>
      <c r="CN99" s="62"/>
      <c r="CO99" s="62"/>
      <c r="CP99" s="62"/>
      <c r="CQ99" s="62"/>
      <c r="CR99" s="62"/>
      <c r="CS99" s="62"/>
      <c r="CT99" s="62"/>
      <c r="CU99" s="62"/>
      <c r="EK99" s="452" t="str">
        <f>IF(EL99="","",MAX($EK$2:EK98)+1)</f>
        <v/>
      </c>
      <c r="EL99" s="594" t="str">
        <f t="shared" si="2"/>
        <v/>
      </c>
      <c r="EM99" s="71"/>
      <c r="EN99" s="72"/>
      <c r="EO99" s="27"/>
      <c r="EP99" s="73"/>
      <c r="EQ99" s="73"/>
      <c r="ER99" s="73"/>
      <c r="ES99" s="73"/>
      <c r="ET99" s="73"/>
    </row>
    <row r="100" spans="1:150" ht="13.5" customHeight="1">
      <c r="A100" s="410"/>
      <c r="B100" s="411"/>
      <c r="C100" s="421"/>
      <c r="D100" s="421"/>
      <c r="E100" s="421"/>
      <c r="F100" s="410"/>
      <c r="G100" s="410"/>
      <c r="H100" s="410"/>
      <c r="I100" s="410"/>
      <c r="J100" s="410"/>
      <c r="K100" s="410"/>
      <c r="L100" s="410"/>
      <c r="M100" s="410"/>
      <c r="N100" s="410"/>
      <c r="O100" s="410"/>
      <c r="P100" s="410"/>
      <c r="Q100" s="410"/>
      <c r="R100" s="410"/>
      <c r="S100" s="417"/>
      <c r="T100" s="59"/>
      <c r="U100" s="59"/>
      <c r="V100" s="59"/>
      <c r="W100" s="59"/>
      <c r="X100" s="59"/>
      <c r="Y100" s="419"/>
      <c r="Z100" s="419"/>
      <c r="AA100" s="419"/>
      <c r="AB100" s="419"/>
      <c r="AC100" s="419"/>
      <c r="AD100" s="419"/>
      <c r="AE100" s="417"/>
      <c r="AF100" s="417"/>
      <c r="AG100" s="417"/>
      <c r="AH100" s="417"/>
      <c r="AI100" s="417"/>
      <c r="AJ100" s="417"/>
      <c r="AK100" s="417"/>
      <c r="AL100" s="417"/>
      <c r="AM100" s="417"/>
      <c r="AN100" s="417"/>
      <c r="AO100" s="422"/>
      <c r="AP100" s="422"/>
      <c r="AQ100" s="422"/>
      <c r="AR100" s="422"/>
      <c r="AS100" s="422"/>
      <c r="AT100" s="422"/>
      <c r="AU100" s="422"/>
      <c r="AV100" s="422"/>
      <c r="AW100" s="422"/>
      <c r="AX100" s="422"/>
      <c r="AY100" s="422"/>
      <c r="AZ100" s="422"/>
      <c r="BA100" s="422"/>
      <c r="BB100" s="422"/>
      <c r="BC100" s="422"/>
      <c r="BD100" s="422"/>
      <c r="BE100" s="422"/>
      <c r="BF100" s="422"/>
      <c r="BG100" s="422"/>
      <c r="BH100" s="422"/>
      <c r="BI100" s="420"/>
      <c r="BJ100" s="420"/>
      <c r="BK100" s="420"/>
      <c r="BL100" s="420"/>
      <c r="BM100" s="420"/>
      <c r="BN100" s="420"/>
      <c r="BO100" s="420"/>
      <c r="BP100" s="420"/>
      <c r="BQ100" s="420"/>
      <c r="BR100" s="420"/>
      <c r="BS100" s="420"/>
      <c r="BT100" s="420"/>
      <c r="BU100" s="420"/>
      <c r="BV100" s="420"/>
      <c r="BW100" s="420"/>
      <c r="BX100" s="420"/>
      <c r="BY100" s="420"/>
      <c r="BZ100" s="420"/>
      <c r="CA100" s="420"/>
      <c r="CB100" s="420"/>
      <c r="CC100" s="420"/>
      <c r="CD100" s="420"/>
      <c r="CE100" s="420"/>
      <c r="CF100" s="420"/>
      <c r="CG100" s="420"/>
      <c r="CH100" s="420"/>
      <c r="CI100" s="412"/>
      <c r="CJ100" s="62"/>
      <c r="CL100" s="62"/>
      <c r="CM100" s="62"/>
      <c r="CN100" s="62"/>
      <c r="CO100" s="62"/>
      <c r="CP100" s="62"/>
      <c r="CQ100" s="62"/>
      <c r="CR100" s="62"/>
      <c r="CS100" s="62"/>
      <c r="CT100" s="62"/>
      <c r="CU100" s="62"/>
      <c r="EK100" s="452" t="str">
        <f>IF(EL100="","",MAX($EK$2:EK99)+1)</f>
        <v/>
      </c>
      <c r="EL100" s="658"/>
      <c r="EM100" s="655"/>
      <c r="EN100" s="657"/>
      <c r="EO100" s="27"/>
      <c r="EP100" s="73"/>
      <c r="EQ100" s="73"/>
      <c r="ER100" s="73"/>
      <c r="ES100" s="73"/>
      <c r="ET100" s="73"/>
    </row>
    <row r="101" spans="1:150" ht="13.5" customHeight="1" thickBot="1">
      <c r="A101" s="410"/>
      <c r="B101" s="423"/>
      <c r="C101" s="424"/>
      <c r="D101" s="424"/>
      <c r="E101" s="424"/>
      <c r="F101" s="426"/>
      <c r="G101" s="424"/>
      <c r="H101" s="424"/>
      <c r="I101" s="424"/>
      <c r="J101" s="424"/>
      <c r="K101" s="424"/>
      <c r="L101" s="424"/>
      <c r="M101" s="424"/>
      <c r="N101" s="424"/>
      <c r="O101" s="424"/>
      <c r="P101" s="424"/>
      <c r="Q101" s="424"/>
      <c r="R101" s="424"/>
      <c r="S101" s="424"/>
      <c r="T101" s="424"/>
      <c r="U101" s="424"/>
      <c r="V101" s="424"/>
      <c r="W101" s="424"/>
      <c r="X101" s="424"/>
      <c r="Y101" s="424"/>
      <c r="Z101" s="424"/>
      <c r="AA101" s="424"/>
      <c r="AB101" s="424"/>
      <c r="AC101" s="424"/>
      <c r="AD101" s="424"/>
      <c r="AE101" s="424"/>
      <c r="AF101" s="424"/>
      <c r="AG101" s="424"/>
      <c r="AH101" s="424"/>
      <c r="AI101" s="424"/>
      <c r="AJ101" s="424"/>
      <c r="AK101" s="424"/>
      <c r="AL101" s="424"/>
      <c r="AM101" s="424"/>
      <c r="AN101" s="424"/>
      <c r="AO101" s="424"/>
      <c r="AP101" s="424"/>
      <c r="AQ101" s="424"/>
      <c r="AR101" s="424"/>
      <c r="AS101" s="424"/>
      <c r="AT101" s="424"/>
      <c r="AU101" s="424"/>
      <c r="AV101" s="424"/>
      <c r="AW101" s="424"/>
      <c r="AX101" s="424"/>
      <c r="AY101" s="424"/>
      <c r="AZ101" s="424"/>
      <c r="BA101" s="424"/>
      <c r="BB101" s="424"/>
      <c r="BC101" s="424"/>
      <c r="BD101" s="424"/>
      <c r="BE101" s="424"/>
      <c r="BF101" s="424"/>
      <c r="BG101" s="424"/>
      <c r="BH101" s="424"/>
      <c r="BI101" s="424"/>
      <c r="BJ101" s="424"/>
      <c r="BK101" s="424"/>
      <c r="BL101" s="424"/>
      <c r="BM101" s="424"/>
      <c r="BN101" s="424"/>
      <c r="BO101" s="424"/>
      <c r="BP101" s="424"/>
      <c r="BQ101" s="424"/>
      <c r="BR101" s="424"/>
      <c r="BS101" s="424"/>
      <c r="BT101" s="424"/>
      <c r="BU101" s="424"/>
      <c r="BV101" s="424"/>
      <c r="BW101" s="424"/>
      <c r="BX101" s="424"/>
      <c r="BY101" s="424"/>
      <c r="BZ101" s="424"/>
      <c r="CA101" s="424"/>
      <c r="CB101" s="424"/>
      <c r="CC101" s="424"/>
      <c r="CD101" s="424"/>
      <c r="CE101" s="424"/>
      <c r="CF101" s="424"/>
      <c r="CG101" s="424"/>
      <c r="CH101" s="424"/>
      <c r="CI101" s="425"/>
      <c r="CN101" s="62"/>
      <c r="CO101" s="62"/>
      <c r="CP101" s="62"/>
      <c r="CQ101" s="62"/>
      <c r="CR101" s="62"/>
      <c r="CS101" s="62"/>
      <c r="CT101" s="62"/>
      <c r="CU101" s="62"/>
      <c r="EK101" s="452" t="str">
        <f>IF(EL101="","",MAX($EK$2:EK100)+1)</f>
        <v/>
      </c>
      <c r="EL101" s="594" t="str">
        <f t="shared" si="2"/>
        <v/>
      </c>
      <c r="EM101" s="71"/>
      <c r="EN101" s="72"/>
      <c r="EO101" s="27"/>
      <c r="EP101" s="27"/>
      <c r="EQ101" s="27"/>
      <c r="ER101" s="27"/>
      <c r="ES101" s="27"/>
      <c r="ET101" s="27"/>
    </row>
    <row r="102" spans="1:150" ht="13.5" customHeight="1">
      <c r="EK102" s="453" t="str">
        <f>IF(EL102="","",MAX($EK$2:EK101)+1)</f>
        <v/>
      </c>
      <c r="EL102" s="74"/>
      <c r="EM102" s="74"/>
      <c r="EN102" s="75"/>
      <c r="EO102" s="27"/>
      <c r="EP102" s="27"/>
      <c r="EQ102" s="27"/>
      <c r="ER102" s="27"/>
      <c r="ES102" s="27"/>
      <c r="ET102" s="27"/>
    </row>
    <row r="103" spans="1:150" ht="13.5" customHeight="1">
      <c r="EO103" s="27"/>
      <c r="EP103" s="27"/>
      <c r="EQ103" s="27"/>
      <c r="ER103" s="27"/>
      <c r="ES103" s="27"/>
      <c r="ET103" s="27"/>
    </row>
    <row r="104" spans="1:150" ht="13.5" customHeight="1">
      <c r="D104" s="29" t="s">
        <v>1641</v>
      </c>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EO104" s="27"/>
      <c r="EP104" s="27"/>
      <c r="EQ104" s="27"/>
      <c r="ER104" s="27"/>
      <c r="ES104" s="27"/>
      <c r="ET104" s="27"/>
    </row>
    <row r="105" spans="1:150" ht="13.5" customHeight="1">
      <c r="D105" s="1187" t="s">
        <v>38</v>
      </c>
      <c r="E105" s="1188"/>
      <c r="F105" s="778" t="s">
        <v>39</v>
      </c>
      <c r="G105" s="671"/>
      <c r="H105" s="671"/>
      <c r="I105" s="671"/>
      <c r="J105" s="671"/>
      <c r="K105" s="671"/>
      <c r="L105" s="671"/>
      <c r="M105" s="672"/>
      <c r="N105" s="778" t="s">
        <v>43</v>
      </c>
      <c r="O105" s="671"/>
      <c r="P105" s="671"/>
      <c r="Q105" s="671"/>
      <c r="R105" s="671"/>
      <c r="S105" s="671"/>
      <c r="T105" s="671"/>
      <c r="U105" s="672"/>
      <c r="V105" s="778" t="s">
        <v>42</v>
      </c>
      <c r="W105" s="671"/>
      <c r="X105" s="671"/>
      <c r="Y105" s="672"/>
      <c r="Z105" s="671" t="s">
        <v>41</v>
      </c>
      <c r="AA105" s="671"/>
      <c r="AB105" s="671"/>
      <c r="AC105" s="671"/>
      <c r="AD105" s="671"/>
      <c r="AE105" s="671"/>
      <c r="AF105" s="671"/>
      <c r="AG105" s="671"/>
      <c r="AH105" s="671"/>
      <c r="AI105" s="671"/>
      <c r="AJ105" s="671"/>
      <c r="AK105" s="671"/>
      <c r="AL105" s="671"/>
      <c r="AM105" s="671"/>
      <c r="AN105" s="671"/>
      <c r="AO105" s="671"/>
      <c r="AP105" s="671"/>
      <c r="AQ105" s="671"/>
      <c r="AR105" s="671"/>
      <c r="AS105" s="671"/>
      <c r="AT105" s="671"/>
      <c r="AU105" s="671"/>
      <c r="AV105" s="778" t="s">
        <v>40</v>
      </c>
      <c r="AW105" s="671"/>
      <c r="AX105" s="671"/>
      <c r="AY105" s="672"/>
      <c r="AZ105" s="29"/>
      <c r="BA105" s="29"/>
      <c r="EO105" s="27"/>
      <c r="EP105" s="27"/>
      <c r="EQ105" s="27"/>
      <c r="ER105" s="27"/>
      <c r="ES105" s="27"/>
      <c r="ET105" s="27"/>
    </row>
    <row r="106" spans="1:150" ht="13.5" customHeight="1">
      <c r="D106" s="1189">
        <v>1</v>
      </c>
      <c r="E106" s="1190"/>
      <c r="F106" s="673" t="s">
        <v>2196</v>
      </c>
      <c r="G106" s="674"/>
      <c r="H106" s="674"/>
      <c r="I106" s="674"/>
      <c r="J106" s="674"/>
      <c r="K106" s="674"/>
      <c r="L106" s="674"/>
      <c r="M106" s="675"/>
      <c r="N106" s="673" t="s">
        <v>735</v>
      </c>
      <c r="O106" s="674"/>
      <c r="P106" s="674"/>
      <c r="Q106" s="674"/>
      <c r="R106" s="674"/>
      <c r="S106" s="674"/>
      <c r="T106" s="674"/>
      <c r="U106" s="675"/>
      <c r="V106" s="673" t="s">
        <v>36</v>
      </c>
      <c r="W106" s="674"/>
      <c r="X106" s="674"/>
      <c r="Y106" s="675"/>
      <c r="Z106" s="674" t="s">
        <v>1764</v>
      </c>
      <c r="AA106" s="674"/>
      <c r="AB106" s="674"/>
      <c r="AC106" s="674"/>
      <c r="AD106" s="674"/>
      <c r="AE106" s="674"/>
      <c r="AF106" s="674"/>
      <c r="AG106" s="674"/>
      <c r="AH106" s="674"/>
      <c r="AI106" s="674"/>
      <c r="AJ106" s="674"/>
      <c r="AK106" s="674"/>
      <c r="AL106" s="674"/>
      <c r="AM106" s="674"/>
      <c r="AN106" s="674"/>
      <c r="AO106" s="674"/>
      <c r="AP106" s="674"/>
      <c r="AQ106" s="674"/>
      <c r="AR106" s="674"/>
      <c r="AS106" s="674"/>
      <c r="AT106" s="674"/>
      <c r="AU106" s="674"/>
      <c r="AV106" s="673"/>
      <c r="AW106" s="674"/>
      <c r="AX106" s="674"/>
      <c r="AY106" s="675"/>
      <c r="AZ106" s="29" t="s">
        <v>736</v>
      </c>
      <c r="BA106" s="29"/>
      <c r="EO106" s="27"/>
      <c r="EP106" s="27"/>
      <c r="EQ106" s="27"/>
      <c r="ER106" s="27"/>
      <c r="ES106" s="27"/>
      <c r="ET106" s="27"/>
    </row>
    <row r="107" spans="1:150" ht="13.5" customHeight="1">
      <c r="D107" s="1189">
        <v>2</v>
      </c>
      <c r="E107" s="1190"/>
      <c r="F107" s="653" t="s">
        <v>642</v>
      </c>
      <c r="G107" s="676"/>
      <c r="H107" s="676"/>
      <c r="I107" s="676"/>
      <c r="J107" s="676"/>
      <c r="K107" s="676"/>
      <c r="L107" s="676"/>
      <c r="M107" s="611"/>
      <c r="N107" s="673" t="s">
        <v>737</v>
      </c>
      <c r="O107" s="674"/>
      <c r="P107" s="674"/>
      <c r="Q107" s="674"/>
      <c r="R107" s="674"/>
      <c r="S107" s="674"/>
      <c r="T107" s="674"/>
      <c r="U107" s="675"/>
      <c r="V107" s="673" t="s">
        <v>36</v>
      </c>
      <c r="W107" s="674"/>
      <c r="X107" s="674"/>
      <c r="Y107" s="675"/>
      <c r="Z107" s="674" t="s">
        <v>738</v>
      </c>
      <c r="AA107" s="674"/>
      <c r="AB107" s="674"/>
      <c r="AC107" s="674"/>
      <c r="AD107" s="674"/>
      <c r="AE107" s="674"/>
      <c r="AF107" s="674"/>
      <c r="AG107" s="674"/>
      <c r="AH107" s="674"/>
      <c r="AI107" s="674"/>
      <c r="AJ107" s="674"/>
      <c r="AK107" s="674"/>
      <c r="AL107" s="674"/>
      <c r="AM107" s="674"/>
      <c r="AN107" s="674"/>
      <c r="AO107" s="674"/>
      <c r="AP107" s="674"/>
      <c r="AQ107" s="674"/>
      <c r="AR107" s="674"/>
      <c r="AS107" s="674"/>
      <c r="AT107" s="674"/>
      <c r="AU107" s="674"/>
      <c r="AV107" s="673"/>
      <c r="AW107" s="674"/>
      <c r="AX107" s="674"/>
      <c r="AY107" s="675"/>
      <c r="AZ107" s="29" t="s">
        <v>736</v>
      </c>
      <c r="BA107" s="29"/>
      <c r="EO107" s="27"/>
      <c r="EP107" s="73"/>
      <c r="EQ107" s="73"/>
      <c r="ER107" s="73"/>
      <c r="ES107" s="73"/>
      <c r="ET107" s="73"/>
    </row>
    <row r="108" spans="1:150" ht="13.5" customHeight="1">
      <c r="D108" s="1189">
        <v>3</v>
      </c>
      <c r="E108" s="1190"/>
      <c r="F108" s="1191" t="s">
        <v>739</v>
      </c>
      <c r="G108" s="1192"/>
      <c r="H108" s="1192"/>
      <c r="I108" s="1192"/>
      <c r="J108" s="1192"/>
      <c r="K108" s="1192"/>
      <c r="L108" s="1192"/>
      <c r="M108" s="1193"/>
      <c r="N108" s="673" t="s">
        <v>735</v>
      </c>
      <c r="O108" s="674"/>
      <c r="P108" s="674"/>
      <c r="Q108" s="674"/>
      <c r="R108" s="674"/>
      <c r="S108" s="674"/>
      <c r="T108" s="674"/>
      <c r="U108" s="675"/>
      <c r="V108" s="673" t="s">
        <v>36</v>
      </c>
      <c r="W108" s="674"/>
      <c r="X108" s="674"/>
      <c r="Y108" s="675"/>
      <c r="Z108" s="674" t="s">
        <v>740</v>
      </c>
      <c r="AA108" s="674"/>
      <c r="AB108" s="674"/>
      <c r="AC108" s="674"/>
      <c r="AD108" s="674"/>
      <c r="AE108" s="674"/>
      <c r="AF108" s="674"/>
      <c r="AG108" s="674"/>
      <c r="AH108" s="674"/>
      <c r="AI108" s="674"/>
      <c r="AJ108" s="674"/>
      <c r="AK108" s="674"/>
      <c r="AL108" s="674"/>
      <c r="AM108" s="674"/>
      <c r="AN108" s="674"/>
      <c r="AO108" s="674"/>
      <c r="AP108" s="674"/>
      <c r="AQ108" s="674"/>
      <c r="AR108" s="674"/>
      <c r="AS108" s="674"/>
      <c r="AT108" s="674"/>
      <c r="AU108" s="674"/>
      <c r="AV108" s="673"/>
      <c r="AW108" s="674"/>
      <c r="AX108" s="674"/>
      <c r="AY108" s="675"/>
      <c r="AZ108" s="29" t="s">
        <v>736</v>
      </c>
      <c r="BA108" s="29"/>
      <c r="EO108" s="27"/>
      <c r="EP108" s="73"/>
      <c r="EQ108" s="73"/>
      <c r="ER108" s="73"/>
      <c r="ES108" s="73"/>
      <c r="ET108" s="73"/>
    </row>
    <row r="109" spans="1:150" ht="13.5" customHeight="1">
      <c r="D109" s="1189">
        <v>4</v>
      </c>
      <c r="E109" s="1190"/>
      <c r="F109" s="673" t="s">
        <v>741</v>
      </c>
      <c r="G109" s="674"/>
      <c r="H109" s="674"/>
      <c r="I109" s="674"/>
      <c r="J109" s="674"/>
      <c r="K109" s="674"/>
      <c r="L109" s="674"/>
      <c r="M109" s="675"/>
      <c r="N109" s="673" t="s">
        <v>742</v>
      </c>
      <c r="O109" s="674"/>
      <c r="P109" s="674"/>
      <c r="Q109" s="674"/>
      <c r="R109" s="674"/>
      <c r="S109" s="674"/>
      <c r="T109" s="674"/>
      <c r="U109" s="675"/>
      <c r="V109" s="673" t="s">
        <v>36</v>
      </c>
      <c r="W109" s="674"/>
      <c r="X109" s="674"/>
      <c r="Y109" s="675"/>
      <c r="Z109" s="674" t="s">
        <v>743</v>
      </c>
      <c r="AA109" s="674"/>
      <c r="AB109" s="674"/>
      <c r="AC109" s="674"/>
      <c r="AD109" s="674"/>
      <c r="AE109" s="674"/>
      <c r="AF109" s="674"/>
      <c r="AG109" s="674"/>
      <c r="AH109" s="674"/>
      <c r="AI109" s="674"/>
      <c r="AJ109" s="674"/>
      <c r="AK109" s="674"/>
      <c r="AL109" s="674"/>
      <c r="AM109" s="674"/>
      <c r="AN109" s="674"/>
      <c r="AO109" s="674"/>
      <c r="AP109" s="674"/>
      <c r="AQ109" s="674"/>
      <c r="AR109" s="674"/>
      <c r="AS109" s="674"/>
      <c r="AT109" s="674"/>
      <c r="AU109" s="674"/>
      <c r="AV109" s="673"/>
      <c r="AW109" s="674"/>
      <c r="AX109" s="674"/>
      <c r="AY109" s="675"/>
      <c r="AZ109" s="29" t="s">
        <v>736</v>
      </c>
      <c r="BA109" s="29"/>
      <c r="EP109"/>
      <c r="EQ109"/>
      <c r="ER109"/>
      <c r="ES109"/>
      <c r="ET109"/>
    </row>
    <row r="110" spans="1:150" ht="13.5" customHeight="1">
      <c r="D110" s="1189">
        <v>5</v>
      </c>
      <c r="E110" s="1190"/>
      <c r="F110" s="673" t="s">
        <v>744</v>
      </c>
      <c r="G110" s="674"/>
      <c r="H110" s="674"/>
      <c r="I110" s="674"/>
      <c r="J110" s="674"/>
      <c r="K110" s="674"/>
      <c r="L110" s="674"/>
      <c r="M110" s="675"/>
      <c r="N110" s="673" t="s">
        <v>742</v>
      </c>
      <c r="O110" s="674"/>
      <c r="P110" s="674"/>
      <c r="Q110" s="674"/>
      <c r="R110" s="674"/>
      <c r="S110" s="674"/>
      <c r="T110" s="674"/>
      <c r="U110" s="675"/>
      <c r="V110" s="673" t="s">
        <v>36</v>
      </c>
      <c r="W110" s="674"/>
      <c r="X110" s="674"/>
      <c r="Y110" s="675"/>
      <c r="Z110" s="674" t="s">
        <v>745</v>
      </c>
      <c r="AA110" s="674"/>
      <c r="AB110" s="674"/>
      <c r="AC110" s="674"/>
      <c r="AD110" s="674"/>
      <c r="AE110" s="674"/>
      <c r="AF110" s="674"/>
      <c r="AG110" s="674"/>
      <c r="AH110" s="674"/>
      <c r="AI110" s="674"/>
      <c r="AJ110" s="674"/>
      <c r="AK110" s="674"/>
      <c r="AL110" s="674"/>
      <c r="AM110" s="674"/>
      <c r="AN110" s="674"/>
      <c r="AO110" s="674"/>
      <c r="AP110" s="674"/>
      <c r="AQ110" s="674"/>
      <c r="AR110" s="674"/>
      <c r="AS110" s="674"/>
      <c r="AT110" s="674"/>
      <c r="AU110" s="674"/>
      <c r="AV110" s="673"/>
      <c r="AW110" s="674"/>
      <c r="AX110" s="674"/>
      <c r="AY110" s="675"/>
      <c r="AZ110" s="29" t="s">
        <v>736</v>
      </c>
      <c r="BA110" s="29"/>
    </row>
    <row r="111" spans="1:150" ht="13.5" customHeight="1">
      <c r="D111" s="1194">
        <v>6</v>
      </c>
      <c r="E111" s="1195"/>
      <c r="F111" s="828" t="s">
        <v>746</v>
      </c>
      <c r="G111" s="832"/>
      <c r="H111" s="832"/>
      <c r="I111" s="832"/>
      <c r="J111" s="832"/>
      <c r="K111" s="832"/>
      <c r="L111" s="832"/>
      <c r="M111" s="611"/>
      <c r="N111" s="820" t="s">
        <v>37</v>
      </c>
      <c r="O111" s="821"/>
      <c r="P111" s="821"/>
      <c r="Q111" s="821"/>
      <c r="R111" s="821"/>
      <c r="S111" s="821"/>
      <c r="T111" s="821"/>
      <c r="U111" s="822"/>
      <c r="V111" s="820" t="s">
        <v>36</v>
      </c>
      <c r="W111" s="821"/>
      <c r="X111" s="821"/>
      <c r="Y111" s="822"/>
      <c r="Z111" s="821" t="s">
        <v>747</v>
      </c>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0"/>
      <c r="AW111" s="821"/>
      <c r="AX111" s="821"/>
      <c r="AY111" s="822"/>
      <c r="AZ111" s="29"/>
      <c r="BA111" s="29"/>
    </row>
    <row r="112" spans="1:150" ht="13.5" customHeight="1">
      <c r="D112" s="1194">
        <v>7</v>
      </c>
      <c r="E112" s="1195"/>
      <c r="F112" s="677"/>
      <c r="G112" s="678"/>
      <c r="H112" s="678"/>
      <c r="I112" s="678"/>
      <c r="J112" s="678"/>
      <c r="K112" s="678"/>
      <c r="L112" s="678"/>
      <c r="M112" s="679"/>
      <c r="N112" s="820" t="s">
        <v>749</v>
      </c>
      <c r="O112" s="821"/>
      <c r="P112" s="821"/>
      <c r="Q112" s="821"/>
      <c r="R112" s="821"/>
      <c r="S112" s="821"/>
      <c r="T112" s="821"/>
      <c r="U112" s="822"/>
      <c r="V112" s="820" t="s">
        <v>748</v>
      </c>
      <c r="W112" s="821"/>
      <c r="X112" s="821"/>
      <c r="Y112" s="822"/>
      <c r="Z112" s="821" t="s">
        <v>750</v>
      </c>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0"/>
      <c r="AW112" s="821"/>
      <c r="AX112" s="821"/>
      <c r="AY112" s="822"/>
      <c r="AZ112" s="29"/>
      <c r="BA112" s="29"/>
    </row>
  </sheetData>
  <dataConsolidate link="1"/>
  <mergeCells count="1154">
    <mergeCell ref="CV93:DC93"/>
    <mergeCell ref="DD93:DO93"/>
    <mergeCell ref="BC94:BF94"/>
    <mergeCell ref="BG94:BL94"/>
    <mergeCell ref="BM94:BT94"/>
    <mergeCell ref="BU94:CH94"/>
    <mergeCell ref="CL94:CN94"/>
    <mergeCell ref="CO94:CT94"/>
    <mergeCell ref="CV94:DC94"/>
    <mergeCell ref="DD94:DO94"/>
    <mergeCell ref="DP94:EI94"/>
    <mergeCell ref="AJ94:AK94"/>
    <mergeCell ref="AL94:AM94"/>
    <mergeCell ref="AN94:AO94"/>
    <mergeCell ref="AP94:AQ94"/>
    <mergeCell ref="AR94:AS94"/>
    <mergeCell ref="AT94:AU94"/>
    <mergeCell ref="AV94:AW94"/>
    <mergeCell ref="AX94:AY94"/>
    <mergeCell ref="BA94:BB94"/>
    <mergeCell ref="C93:D93"/>
    <mergeCell ref="E93:O93"/>
    <mergeCell ref="P93:T93"/>
    <mergeCell ref="U93:V93"/>
    <mergeCell ref="W93:X93"/>
    <mergeCell ref="Y93:Z93"/>
    <mergeCell ref="AA93:AB93"/>
    <mergeCell ref="AC93:AD93"/>
    <mergeCell ref="AE93:AI93"/>
    <mergeCell ref="C94:D94"/>
    <mergeCell ref="E94:O94"/>
    <mergeCell ref="P94:T94"/>
    <mergeCell ref="U94:V94"/>
    <mergeCell ref="W94:X94"/>
    <mergeCell ref="Y94:Z94"/>
    <mergeCell ref="AA94:AB94"/>
    <mergeCell ref="AC94:AD94"/>
    <mergeCell ref="AE94:AI94"/>
    <mergeCell ref="BM92:BT92"/>
    <mergeCell ref="BU92:CH92"/>
    <mergeCell ref="CL92:CN92"/>
    <mergeCell ref="CO92:CT92"/>
    <mergeCell ref="CV92:DC92"/>
    <mergeCell ref="DD92:DO92"/>
    <mergeCell ref="DP92:EI92"/>
    <mergeCell ref="AJ92:AK92"/>
    <mergeCell ref="AL92:AM92"/>
    <mergeCell ref="AN92:AO92"/>
    <mergeCell ref="AP92:AQ92"/>
    <mergeCell ref="AR92:AS92"/>
    <mergeCell ref="AT92:AU92"/>
    <mergeCell ref="AV92:AW92"/>
    <mergeCell ref="AX92:AY92"/>
    <mergeCell ref="BA92:BB92"/>
    <mergeCell ref="DP93:EI93"/>
    <mergeCell ref="AJ93:AK93"/>
    <mergeCell ref="AL93:AM93"/>
    <mergeCell ref="AN93:AO93"/>
    <mergeCell ref="AP93:AQ93"/>
    <mergeCell ref="AR93:AS93"/>
    <mergeCell ref="AT93:AU93"/>
    <mergeCell ref="AV93:AW93"/>
    <mergeCell ref="AX93:AY93"/>
    <mergeCell ref="BA93:BB93"/>
    <mergeCell ref="BC93:BF93"/>
    <mergeCell ref="BG93:BL93"/>
    <mergeCell ref="BM93:BT93"/>
    <mergeCell ref="BU93:CH93"/>
    <mergeCell ref="CL93:CN93"/>
    <mergeCell ref="CO93:CT93"/>
    <mergeCell ref="C92:D92"/>
    <mergeCell ref="E92:O92"/>
    <mergeCell ref="P92:T92"/>
    <mergeCell ref="U92:V92"/>
    <mergeCell ref="W92:X92"/>
    <mergeCell ref="Y92:Z92"/>
    <mergeCell ref="AA92:AB92"/>
    <mergeCell ref="AC92:AD92"/>
    <mergeCell ref="AE92:AI92"/>
    <mergeCell ref="CL90:CN90"/>
    <mergeCell ref="CO90:CT90"/>
    <mergeCell ref="CV90:DC90"/>
    <mergeCell ref="DD90:DO90"/>
    <mergeCell ref="DP90:EI90"/>
    <mergeCell ref="CL91:CN91"/>
    <mergeCell ref="CO91:CT91"/>
    <mergeCell ref="CV91:DC91"/>
    <mergeCell ref="DD91:DO91"/>
    <mergeCell ref="DP91:EI91"/>
    <mergeCell ref="BC91:BF91"/>
    <mergeCell ref="BG91:BL91"/>
    <mergeCell ref="BM91:BT91"/>
    <mergeCell ref="BU91:CH91"/>
    <mergeCell ref="C91:D91"/>
    <mergeCell ref="E91:O91"/>
    <mergeCell ref="P91:T91"/>
    <mergeCell ref="U91:V91"/>
    <mergeCell ref="W91:X91"/>
    <mergeCell ref="Y91:Z91"/>
    <mergeCell ref="AA91:AB91"/>
    <mergeCell ref="BC92:BF92"/>
    <mergeCell ref="BG92:BL92"/>
    <mergeCell ref="CL88:CN88"/>
    <mergeCell ref="CO88:CT88"/>
    <mergeCell ref="CV88:DC88"/>
    <mergeCell ref="DD88:DO88"/>
    <mergeCell ref="DP88:EI88"/>
    <mergeCell ref="CL89:CN89"/>
    <mergeCell ref="CO89:CT89"/>
    <mergeCell ref="CV89:DC89"/>
    <mergeCell ref="DD89:DO89"/>
    <mergeCell ref="DP89:EI89"/>
    <mergeCell ref="CL86:CN86"/>
    <mergeCell ref="CO86:CT86"/>
    <mergeCell ref="CV86:DC86"/>
    <mergeCell ref="DD86:DO86"/>
    <mergeCell ref="DP86:EI86"/>
    <mergeCell ref="CL87:CN87"/>
    <mergeCell ref="CO87:CT87"/>
    <mergeCell ref="CV87:DC87"/>
    <mergeCell ref="DD87:DO87"/>
    <mergeCell ref="DP87:EI87"/>
    <mergeCell ref="DP83:EI83"/>
    <mergeCell ref="CL84:CN84"/>
    <mergeCell ref="CO84:CT84"/>
    <mergeCell ref="CV84:DC84"/>
    <mergeCell ref="DD84:DO84"/>
    <mergeCell ref="DP84:EI84"/>
    <mergeCell ref="CL85:CN85"/>
    <mergeCell ref="CO85:CT85"/>
    <mergeCell ref="CV85:DC85"/>
    <mergeCell ref="DD85:DO85"/>
    <mergeCell ref="DP85:EI85"/>
    <mergeCell ref="AX83:AY83"/>
    <mergeCell ref="BA83:BB83"/>
    <mergeCell ref="BC83:BF83"/>
    <mergeCell ref="BG83:BL83"/>
    <mergeCell ref="BM83:BT83"/>
    <mergeCell ref="BU83:CH83"/>
    <mergeCell ref="CL83:CN83"/>
    <mergeCell ref="CO83:CT83"/>
    <mergeCell ref="CV83:DC83"/>
    <mergeCell ref="BM85:BT85"/>
    <mergeCell ref="BU85:CH85"/>
    <mergeCell ref="BA84:BB84"/>
    <mergeCell ref="BC84:BF84"/>
    <mergeCell ref="BG84:BL84"/>
    <mergeCell ref="BM84:BT84"/>
    <mergeCell ref="BU84:CH84"/>
    <mergeCell ref="BA85:BB85"/>
    <mergeCell ref="C83:D83"/>
    <mergeCell ref="E83:O83"/>
    <mergeCell ref="P83:T83"/>
    <mergeCell ref="U83:V83"/>
    <mergeCell ref="W83:X83"/>
    <mergeCell ref="Y83:Z83"/>
    <mergeCell ref="AA83:AB83"/>
    <mergeCell ref="AC83:AD83"/>
    <mergeCell ref="AE83:AI83"/>
    <mergeCell ref="AJ83:AK83"/>
    <mergeCell ref="AL83:AM83"/>
    <mergeCell ref="AN83:AO83"/>
    <mergeCell ref="AP83:AQ83"/>
    <mergeCell ref="AR83:AS83"/>
    <mergeCell ref="AT83:AU83"/>
    <mergeCell ref="AV83:AW83"/>
    <mergeCell ref="DD83:DO83"/>
    <mergeCell ref="DP81:EI81"/>
    <mergeCell ref="C82:D82"/>
    <mergeCell ref="E82:O82"/>
    <mergeCell ref="P82:T82"/>
    <mergeCell ref="U82:V82"/>
    <mergeCell ref="W82:X82"/>
    <mergeCell ref="Y82:Z82"/>
    <mergeCell ref="AA82:AB82"/>
    <mergeCell ref="AC82:AD82"/>
    <mergeCell ref="AE82:AI82"/>
    <mergeCell ref="AJ82:AK82"/>
    <mergeCell ref="AL82:AM82"/>
    <mergeCell ref="AN82:AO82"/>
    <mergeCell ref="AP82:AQ82"/>
    <mergeCell ref="AR82:AS82"/>
    <mergeCell ref="AT82:AU82"/>
    <mergeCell ref="AV82:AW82"/>
    <mergeCell ref="AX82:AY82"/>
    <mergeCell ref="BA82:BB82"/>
    <mergeCell ref="BC82:BF82"/>
    <mergeCell ref="BG82:BL82"/>
    <mergeCell ref="BM82:BT82"/>
    <mergeCell ref="BU82:CH82"/>
    <mergeCell ref="CL82:CN82"/>
    <mergeCell ref="CO82:CT82"/>
    <mergeCell ref="CV82:DC82"/>
    <mergeCell ref="DD82:DO82"/>
    <mergeCell ref="DP82:EI82"/>
    <mergeCell ref="BA81:BB81"/>
    <mergeCell ref="BC81:BF81"/>
    <mergeCell ref="BG81:BL81"/>
    <mergeCell ref="BM81:BT81"/>
    <mergeCell ref="BU81:CH81"/>
    <mergeCell ref="AX80:AY80"/>
    <mergeCell ref="BA80:BB80"/>
    <mergeCell ref="BC80:BF80"/>
    <mergeCell ref="BG80:BL80"/>
    <mergeCell ref="BM80:BT80"/>
    <mergeCell ref="BU80:CH80"/>
    <mergeCell ref="CL80:CN80"/>
    <mergeCell ref="CO80:CT80"/>
    <mergeCell ref="CL81:CN81"/>
    <mergeCell ref="CO81:CT81"/>
    <mergeCell ref="CV81:DC81"/>
    <mergeCell ref="DD81:DO81"/>
    <mergeCell ref="C81:D81"/>
    <mergeCell ref="E81:O81"/>
    <mergeCell ref="P81:T81"/>
    <mergeCell ref="U81:V81"/>
    <mergeCell ref="W81:X81"/>
    <mergeCell ref="Y81:Z81"/>
    <mergeCell ref="AA81:AB81"/>
    <mergeCell ref="AC81:AD81"/>
    <mergeCell ref="AE81:AI81"/>
    <mergeCell ref="AJ81:AK81"/>
    <mergeCell ref="AL81:AM81"/>
    <mergeCell ref="AN81:AO81"/>
    <mergeCell ref="AP81:AQ81"/>
    <mergeCell ref="AR81:AS81"/>
    <mergeCell ref="AT81:AU81"/>
    <mergeCell ref="AV81:AW81"/>
    <mergeCell ref="AX81:AY81"/>
    <mergeCell ref="CV80:DC80"/>
    <mergeCell ref="DP79:EI79"/>
    <mergeCell ref="C80:D80"/>
    <mergeCell ref="E80:O80"/>
    <mergeCell ref="P80:T80"/>
    <mergeCell ref="U80:V80"/>
    <mergeCell ref="W80:X80"/>
    <mergeCell ref="Y80:Z80"/>
    <mergeCell ref="AA80:AB80"/>
    <mergeCell ref="AC80:AD80"/>
    <mergeCell ref="AE80:AI80"/>
    <mergeCell ref="AJ80:AK80"/>
    <mergeCell ref="AL80:AM80"/>
    <mergeCell ref="AN80:AO80"/>
    <mergeCell ref="AP80:AQ80"/>
    <mergeCell ref="AR80:AS80"/>
    <mergeCell ref="AT80:AU80"/>
    <mergeCell ref="AV80:AW80"/>
    <mergeCell ref="DD80:DO80"/>
    <mergeCell ref="DP80:EI80"/>
    <mergeCell ref="DP78:EI78"/>
    <mergeCell ref="C79:D79"/>
    <mergeCell ref="E79:O79"/>
    <mergeCell ref="P79:T79"/>
    <mergeCell ref="U79:V79"/>
    <mergeCell ref="W79:X79"/>
    <mergeCell ref="Y79:Z79"/>
    <mergeCell ref="AA79:AB79"/>
    <mergeCell ref="AC79:AD79"/>
    <mergeCell ref="AE79:AI79"/>
    <mergeCell ref="AJ79:AK79"/>
    <mergeCell ref="AL79:AM79"/>
    <mergeCell ref="AN79:AO79"/>
    <mergeCell ref="AP79:AQ79"/>
    <mergeCell ref="AR79:AS79"/>
    <mergeCell ref="AT79:AU79"/>
    <mergeCell ref="AV79:AW79"/>
    <mergeCell ref="AX79:AY79"/>
    <mergeCell ref="BA79:BB79"/>
    <mergeCell ref="BC79:BF79"/>
    <mergeCell ref="BA78:BB78"/>
    <mergeCell ref="BC78:BF78"/>
    <mergeCell ref="BG78:BL78"/>
    <mergeCell ref="BM78:BT78"/>
    <mergeCell ref="BU78:CH78"/>
    <mergeCell ref="BG79:BL79"/>
    <mergeCell ref="BM79:BT79"/>
    <mergeCell ref="BU79:CH79"/>
    <mergeCell ref="CL79:CN79"/>
    <mergeCell ref="CO79:CT79"/>
    <mergeCell ref="CV79:DC79"/>
    <mergeCell ref="DD79:DO79"/>
    <mergeCell ref="CL78:CN78"/>
    <mergeCell ref="CO78:CT78"/>
    <mergeCell ref="CV78:DC78"/>
    <mergeCell ref="DD78:DO78"/>
    <mergeCell ref="C78:D78"/>
    <mergeCell ref="E78:O78"/>
    <mergeCell ref="P78:T78"/>
    <mergeCell ref="U78:V78"/>
    <mergeCell ref="W78:X78"/>
    <mergeCell ref="Y78:Z78"/>
    <mergeCell ref="AA78:AB78"/>
    <mergeCell ref="AC78:AD78"/>
    <mergeCell ref="AE78:AI78"/>
    <mergeCell ref="AJ78:AK78"/>
    <mergeCell ref="AL78:AM78"/>
    <mergeCell ref="AN78:AO78"/>
    <mergeCell ref="AP78:AQ78"/>
    <mergeCell ref="AR78:AS78"/>
    <mergeCell ref="AT78:AU78"/>
    <mergeCell ref="AV78:AW78"/>
    <mergeCell ref="AX78:AY78"/>
    <mergeCell ref="DP76:EI76"/>
    <mergeCell ref="C77:D77"/>
    <mergeCell ref="E77:O77"/>
    <mergeCell ref="P77:T77"/>
    <mergeCell ref="U77:V77"/>
    <mergeCell ref="W77:X77"/>
    <mergeCell ref="Y77:Z77"/>
    <mergeCell ref="AA77:AB77"/>
    <mergeCell ref="AC77:AD77"/>
    <mergeCell ref="AE77:AI77"/>
    <mergeCell ref="AJ77:AK77"/>
    <mergeCell ref="AL77:AM77"/>
    <mergeCell ref="AN77:AO77"/>
    <mergeCell ref="AP77:AQ77"/>
    <mergeCell ref="AR77:AS77"/>
    <mergeCell ref="AT77:AU77"/>
    <mergeCell ref="AV77:AW77"/>
    <mergeCell ref="DD77:DO77"/>
    <mergeCell ref="DP77:EI77"/>
    <mergeCell ref="AX77:AY77"/>
    <mergeCell ref="BA77:BB77"/>
    <mergeCell ref="BC77:BF77"/>
    <mergeCell ref="BG77:BL77"/>
    <mergeCell ref="BM77:BT77"/>
    <mergeCell ref="BU77:CH77"/>
    <mergeCell ref="CL77:CN77"/>
    <mergeCell ref="CO77:CT77"/>
    <mergeCell ref="CV77:DC77"/>
    <mergeCell ref="DP75:EI75"/>
    <mergeCell ref="C76:D76"/>
    <mergeCell ref="E76:O76"/>
    <mergeCell ref="P76:T76"/>
    <mergeCell ref="U76:V76"/>
    <mergeCell ref="W76:X76"/>
    <mergeCell ref="Y76:Z76"/>
    <mergeCell ref="AA76:AB76"/>
    <mergeCell ref="AC76:AD76"/>
    <mergeCell ref="AE76:AI76"/>
    <mergeCell ref="AJ76:AK76"/>
    <mergeCell ref="AL76:AM76"/>
    <mergeCell ref="AN76:AO76"/>
    <mergeCell ref="AP76:AQ76"/>
    <mergeCell ref="AR76:AS76"/>
    <mergeCell ref="AT76:AU76"/>
    <mergeCell ref="AV76:AW76"/>
    <mergeCell ref="AX76:AY76"/>
    <mergeCell ref="BA76:BB76"/>
    <mergeCell ref="BC76:BF76"/>
    <mergeCell ref="BA75:BB75"/>
    <mergeCell ref="BC75:BF75"/>
    <mergeCell ref="BG75:BL75"/>
    <mergeCell ref="BM75:BT75"/>
    <mergeCell ref="BU75:CH75"/>
    <mergeCell ref="BG76:BL76"/>
    <mergeCell ref="BM76:BT76"/>
    <mergeCell ref="BU76:CH76"/>
    <mergeCell ref="CL76:CN76"/>
    <mergeCell ref="CO76:CT76"/>
    <mergeCell ref="CV76:DC76"/>
    <mergeCell ref="DD76:DO76"/>
    <mergeCell ref="CL75:CN75"/>
    <mergeCell ref="CO75:CT75"/>
    <mergeCell ref="CV75:DC75"/>
    <mergeCell ref="DD75:DO75"/>
    <mergeCell ref="C75:D75"/>
    <mergeCell ref="E75:O75"/>
    <mergeCell ref="P75:T75"/>
    <mergeCell ref="U75:V75"/>
    <mergeCell ref="W75:X75"/>
    <mergeCell ref="Y75:Z75"/>
    <mergeCell ref="AA75:AB75"/>
    <mergeCell ref="AC75:AD75"/>
    <mergeCell ref="AE75:AI75"/>
    <mergeCell ref="AJ75:AK75"/>
    <mergeCell ref="AL75:AM75"/>
    <mergeCell ref="AN75:AO75"/>
    <mergeCell ref="AP75:AQ75"/>
    <mergeCell ref="AR75:AS75"/>
    <mergeCell ref="AT75:AU75"/>
    <mergeCell ref="AV75:AW75"/>
    <mergeCell ref="AX75:AY75"/>
    <mergeCell ref="DP73:EI73"/>
    <mergeCell ref="C74:D74"/>
    <mergeCell ref="E74:O74"/>
    <mergeCell ref="P74:T74"/>
    <mergeCell ref="U74:V74"/>
    <mergeCell ref="W74:X74"/>
    <mergeCell ref="Y74:Z74"/>
    <mergeCell ref="AA74:AB74"/>
    <mergeCell ref="AC74:AD74"/>
    <mergeCell ref="AE74:AI74"/>
    <mergeCell ref="AJ74:AK74"/>
    <mergeCell ref="AL74:AM74"/>
    <mergeCell ref="AN74:AO74"/>
    <mergeCell ref="AP74:AQ74"/>
    <mergeCell ref="AR74:AS74"/>
    <mergeCell ref="AT74:AU74"/>
    <mergeCell ref="AV74:AW74"/>
    <mergeCell ref="DD74:DO74"/>
    <mergeCell ref="DP74:EI74"/>
    <mergeCell ref="AX74:AY74"/>
    <mergeCell ref="BA74:BB74"/>
    <mergeCell ref="BC74:BF74"/>
    <mergeCell ref="BG74:BL74"/>
    <mergeCell ref="BM74:BT74"/>
    <mergeCell ref="BU74:CH74"/>
    <mergeCell ref="CL74:CN74"/>
    <mergeCell ref="CO74:CT74"/>
    <mergeCell ref="CV74:DC74"/>
    <mergeCell ref="DP72:EI72"/>
    <mergeCell ref="C73:D73"/>
    <mergeCell ref="E73:O73"/>
    <mergeCell ref="P73:T73"/>
    <mergeCell ref="U73:V73"/>
    <mergeCell ref="W73:X73"/>
    <mergeCell ref="Y73:Z73"/>
    <mergeCell ref="AA73:AB73"/>
    <mergeCell ref="AC73:AD73"/>
    <mergeCell ref="AE73:AI73"/>
    <mergeCell ref="AJ73:AK73"/>
    <mergeCell ref="AL73:AM73"/>
    <mergeCell ref="AN73:AO73"/>
    <mergeCell ref="AP73:AQ73"/>
    <mergeCell ref="AR73:AS73"/>
    <mergeCell ref="AT73:AU73"/>
    <mergeCell ref="AV73:AW73"/>
    <mergeCell ref="AX73:AY73"/>
    <mergeCell ref="BA73:BB73"/>
    <mergeCell ref="BC73:BF73"/>
    <mergeCell ref="BA72:BB72"/>
    <mergeCell ref="BC72:BF72"/>
    <mergeCell ref="BG72:BL72"/>
    <mergeCell ref="BM72:BT72"/>
    <mergeCell ref="BU72:CH72"/>
    <mergeCell ref="BG73:BL73"/>
    <mergeCell ref="BM73:BT73"/>
    <mergeCell ref="BU73:CH73"/>
    <mergeCell ref="CL73:CN73"/>
    <mergeCell ref="CO73:CT73"/>
    <mergeCell ref="CV73:DC73"/>
    <mergeCell ref="DD73:DO73"/>
    <mergeCell ref="CL72:CN72"/>
    <mergeCell ref="CO72:CT72"/>
    <mergeCell ref="CV72:DC72"/>
    <mergeCell ref="DD72:DO72"/>
    <mergeCell ref="C72:D72"/>
    <mergeCell ref="E72:O72"/>
    <mergeCell ref="P72:T72"/>
    <mergeCell ref="U72:V72"/>
    <mergeCell ref="W72:X72"/>
    <mergeCell ref="Y72:Z72"/>
    <mergeCell ref="AA72:AB72"/>
    <mergeCell ref="AC72:AD72"/>
    <mergeCell ref="AE72:AI72"/>
    <mergeCell ref="AJ72:AK72"/>
    <mergeCell ref="AL72:AM72"/>
    <mergeCell ref="AN72:AO72"/>
    <mergeCell ref="AP72:AQ72"/>
    <mergeCell ref="AR72:AS72"/>
    <mergeCell ref="AT72:AU72"/>
    <mergeCell ref="AV72:AW72"/>
    <mergeCell ref="AX72:AY72"/>
    <mergeCell ref="DP70:EI70"/>
    <mergeCell ref="C71:D71"/>
    <mergeCell ref="E71:O71"/>
    <mergeCell ref="P71:T71"/>
    <mergeCell ref="U71:V71"/>
    <mergeCell ref="W71:X71"/>
    <mergeCell ref="Y71:Z71"/>
    <mergeCell ref="AA71:AB71"/>
    <mergeCell ref="AC71:AD71"/>
    <mergeCell ref="AE71:AI71"/>
    <mergeCell ref="AJ71:AK71"/>
    <mergeCell ref="AL71:AM71"/>
    <mergeCell ref="AN71:AO71"/>
    <mergeCell ref="AP71:AQ71"/>
    <mergeCell ref="AR71:AS71"/>
    <mergeCell ref="AT71:AU71"/>
    <mergeCell ref="AV71:AW71"/>
    <mergeCell ref="DD71:DO71"/>
    <mergeCell ref="DP71:EI71"/>
    <mergeCell ref="AX71:AY71"/>
    <mergeCell ref="BA71:BB71"/>
    <mergeCell ref="BC71:BF71"/>
    <mergeCell ref="BG71:BL71"/>
    <mergeCell ref="BM71:BT71"/>
    <mergeCell ref="BU71:CH71"/>
    <mergeCell ref="CL71:CN71"/>
    <mergeCell ref="CO71:CT71"/>
    <mergeCell ref="CV71:DC71"/>
    <mergeCell ref="DP69:EI69"/>
    <mergeCell ref="C70:D70"/>
    <mergeCell ref="E70:O70"/>
    <mergeCell ref="P70:T70"/>
    <mergeCell ref="U70:V70"/>
    <mergeCell ref="W70:X70"/>
    <mergeCell ref="Y70:Z70"/>
    <mergeCell ref="AA70:AB70"/>
    <mergeCell ref="AC70:AD70"/>
    <mergeCell ref="AE70:AI70"/>
    <mergeCell ref="AJ70:AK70"/>
    <mergeCell ref="AL70:AM70"/>
    <mergeCell ref="AN70:AO70"/>
    <mergeCell ref="AP70:AQ70"/>
    <mergeCell ref="AR70:AS70"/>
    <mergeCell ref="AT70:AU70"/>
    <mergeCell ref="AV70:AW70"/>
    <mergeCell ref="AX70:AY70"/>
    <mergeCell ref="BA70:BB70"/>
    <mergeCell ref="BC70:BF70"/>
    <mergeCell ref="BA69:BB69"/>
    <mergeCell ref="BC69:BF69"/>
    <mergeCell ref="BG69:BL69"/>
    <mergeCell ref="BM69:BT69"/>
    <mergeCell ref="BU69:CH69"/>
    <mergeCell ref="BG70:BL70"/>
    <mergeCell ref="BM70:BT70"/>
    <mergeCell ref="BU70:CH70"/>
    <mergeCell ref="CL70:CN70"/>
    <mergeCell ref="CO70:CT70"/>
    <mergeCell ref="CV70:DC70"/>
    <mergeCell ref="DD70:DO70"/>
    <mergeCell ref="CL69:CN69"/>
    <mergeCell ref="CO69:CT69"/>
    <mergeCell ref="CV69:DC69"/>
    <mergeCell ref="DD69:DO69"/>
    <mergeCell ref="C69:D69"/>
    <mergeCell ref="E69:O69"/>
    <mergeCell ref="P69:T69"/>
    <mergeCell ref="U69:V69"/>
    <mergeCell ref="W69:X69"/>
    <mergeCell ref="Y69:Z69"/>
    <mergeCell ref="AA69:AB69"/>
    <mergeCell ref="AC69:AD69"/>
    <mergeCell ref="AE69:AI69"/>
    <mergeCell ref="AJ69:AK69"/>
    <mergeCell ref="AL69:AM69"/>
    <mergeCell ref="AN69:AO69"/>
    <mergeCell ref="AP69:AQ69"/>
    <mergeCell ref="AR69:AS69"/>
    <mergeCell ref="AT69:AU69"/>
    <mergeCell ref="AV69:AW69"/>
    <mergeCell ref="AX69:AY69"/>
    <mergeCell ref="DP67:EI67"/>
    <mergeCell ref="C68:D68"/>
    <mergeCell ref="E68:O68"/>
    <mergeCell ref="P68:T68"/>
    <mergeCell ref="U68:V68"/>
    <mergeCell ref="W68:X68"/>
    <mergeCell ref="Y68:Z68"/>
    <mergeCell ref="AA68:AB68"/>
    <mergeCell ref="AC68:AD68"/>
    <mergeCell ref="AE68:AI68"/>
    <mergeCell ref="AJ68:AK68"/>
    <mergeCell ref="AL68:AM68"/>
    <mergeCell ref="AN68:AO68"/>
    <mergeCell ref="AP68:AQ68"/>
    <mergeCell ref="AR68:AS68"/>
    <mergeCell ref="AT68:AU68"/>
    <mergeCell ref="AV68:AW68"/>
    <mergeCell ref="DD68:DO68"/>
    <mergeCell ref="DP68:EI68"/>
    <mergeCell ref="AX68:AY68"/>
    <mergeCell ref="BA68:BB68"/>
    <mergeCell ref="BC68:BF68"/>
    <mergeCell ref="BG68:BL68"/>
    <mergeCell ref="BM68:BT68"/>
    <mergeCell ref="BU68:CH68"/>
    <mergeCell ref="CL68:CN68"/>
    <mergeCell ref="CO68:CT68"/>
    <mergeCell ref="CV68:DC68"/>
    <mergeCell ref="DP66:EI66"/>
    <mergeCell ref="C67:D67"/>
    <mergeCell ref="E67:O67"/>
    <mergeCell ref="P67:T67"/>
    <mergeCell ref="U67:V67"/>
    <mergeCell ref="W67:X67"/>
    <mergeCell ref="Y67:Z67"/>
    <mergeCell ref="AA67:AB67"/>
    <mergeCell ref="AC67:AD67"/>
    <mergeCell ref="AE67:AI67"/>
    <mergeCell ref="AJ67:AK67"/>
    <mergeCell ref="AL67:AM67"/>
    <mergeCell ref="AN67:AO67"/>
    <mergeCell ref="AP67:AQ67"/>
    <mergeCell ref="AR67:AS67"/>
    <mergeCell ref="AT67:AU67"/>
    <mergeCell ref="AV67:AW67"/>
    <mergeCell ref="AX67:AY67"/>
    <mergeCell ref="BA67:BB67"/>
    <mergeCell ref="BC67:BF67"/>
    <mergeCell ref="BA66:BB66"/>
    <mergeCell ref="BC66:BF66"/>
    <mergeCell ref="BG66:BL66"/>
    <mergeCell ref="BM66:BT66"/>
    <mergeCell ref="BU66:CH66"/>
    <mergeCell ref="BG67:BL67"/>
    <mergeCell ref="BM67:BT67"/>
    <mergeCell ref="BU67:CH67"/>
    <mergeCell ref="CL67:CN67"/>
    <mergeCell ref="CO67:CT67"/>
    <mergeCell ref="CV67:DC67"/>
    <mergeCell ref="DD67:DO67"/>
    <mergeCell ref="BM65:BT65"/>
    <mergeCell ref="BU65:CH65"/>
    <mergeCell ref="CL65:CN65"/>
    <mergeCell ref="CO65:CT65"/>
    <mergeCell ref="CL66:CN66"/>
    <mergeCell ref="CO66:CT66"/>
    <mergeCell ref="CV66:DC66"/>
    <mergeCell ref="DD66:DO66"/>
    <mergeCell ref="C66:D66"/>
    <mergeCell ref="E66:O66"/>
    <mergeCell ref="P66:T66"/>
    <mergeCell ref="U66:V66"/>
    <mergeCell ref="W66:X66"/>
    <mergeCell ref="Y66:Z66"/>
    <mergeCell ref="AA66:AB66"/>
    <mergeCell ref="AC66:AD66"/>
    <mergeCell ref="AE66:AI66"/>
    <mergeCell ref="AJ66:AK66"/>
    <mergeCell ref="AL66:AM66"/>
    <mergeCell ref="AN66:AO66"/>
    <mergeCell ref="AP66:AQ66"/>
    <mergeCell ref="AR66:AS66"/>
    <mergeCell ref="AT66:AU66"/>
    <mergeCell ref="AV66:AW66"/>
    <mergeCell ref="AX66:AY66"/>
    <mergeCell ref="BC64:BF64"/>
    <mergeCell ref="CV65:DC65"/>
    <mergeCell ref="BG64:BL64"/>
    <mergeCell ref="BM64:BT64"/>
    <mergeCell ref="BU64:CH64"/>
    <mergeCell ref="CL64:CN64"/>
    <mergeCell ref="CO64:CT64"/>
    <mergeCell ref="CV64:DC64"/>
    <mergeCell ref="DD64:DO64"/>
    <mergeCell ref="DP64:EI64"/>
    <mergeCell ref="C65:D65"/>
    <mergeCell ref="E65:O65"/>
    <mergeCell ref="P65:T65"/>
    <mergeCell ref="U65:V65"/>
    <mergeCell ref="W65:X65"/>
    <mergeCell ref="Y65:Z65"/>
    <mergeCell ref="AA65:AB65"/>
    <mergeCell ref="AC65:AD65"/>
    <mergeCell ref="AE65:AI65"/>
    <mergeCell ref="AJ65:AK65"/>
    <mergeCell ref="AL65:AM65"/>
    <mergeCell ref="AN65:AO65"/>
    <mergeCell ref="AP65:AQ65"/>
    <mergeCell ref="AR65:AS65"/>
    <mergeCell ref="AT65:AU65"/>
    <mergeCell ref="AV65:AW65"/>
    <mergeCell ref="DD65:DO65"/>
    <mergeCell ref="DP65:EI65"/>
    <mergeCell ref="AX65:AY65"/>
    <mergeCell ref="BA65:BB65"/>
    <mergeCell ref="BC65:BF65"/>
    <mergeCell ref="BG65:BL65"/>
    <mergeCell ref="BM63:BT63"/>
    <mergeCell ref="BU63:CH63"/>
    <mergeCell ref="AX62:AY62"/>
    <mergeCell ref="BA62:BB62"/>
    <mergeCell ref="BC62:BF62"/>
    <mergeCell ref="BG62:BL62"/>
    <mergeCell ref="BM62:BT62"/>
    <mergeCell ref="BU62:CH62"/>
    <mergeCell ref="CL62:CN62"/>
    <mergeCell ref="CO62:CT62"/>
    <mergeCell ref="CL63:CN63"/>
    <mergeCell ref="CO63:CT63"/>
    <mergeCell ref="CV63:DC63"/>
    <mergeCell ref="DD63:DO63"/>
    <mergeCell ref="DP63:EI63"/>
    <mergeCell ref="C64:D64"/>
    <mergeCell ref="E64:O64"/>
    <mergeCell ref="P64:T64"/>
    <mergeCell ref="U64:V64"/>
    <mergeCell ref="W64:X64"/>
    <mergeCell ref="Y64:Z64"/>
    <mergeCell ref="AA64:AB64"/>
    <mergeCell ref="AC64:AD64"/>
    <mergeCell ref="AE64:AI64"/>
    <mergeCell ref="AJ64:AK64"/>
    <mergeCell ref="AL64:AM64"/>
    <mergeCell ref="AN64:AO64"/>
    <mergeCell ref="AP64:AQ64"/>
    <mergeCell ref="AR64:AS64"/>
    <mergeCell ref="AT64:AU64"/>
    <mergeCell ref="AV64:AW64"/>
    <mergeCell ref="AX64:AY64"/>
    <mergeCell ref="C63:D63"/>
    <mergeCell ref="E63:O63"/>
    <mergeCell ref="P63:T63"/>
    <mergeCell ref="U63:V63"/>
    <mergeCell ref="W63:X63"/>
    <mergeCell ref="Y63:Z63"/>
    <mergeCell ref="AA63:AB63"/>
    <mergeCell ref="AC63:AD63"/>
    <mergeCell ref="AE63:AI63"/>
    <mergeCell ref="AJ63:AK63"/>
    <mergeCell ref="AL63:AM63"/>
    <mergeCell ref="AN63:AO63"/>
    <mergeCell ref="AP63:AQ63"/>
    <mergeCell ref="AR63:AS63"/>
    <mergeCell ref="AT63:AU63"/>
    <mergeCell ref="AV63:AW63"/>
    <mergeCell ref="AX63:AY63"/>
    <mergeCell ref="BA61:BB61"/>
    <mergeCell ref="BC61:BF61"/>
    <mergeCell ref="CV62:DC62"/>
    <mergeCell ref="BG61:BL61"/>
    <mergeCell ref="BM61:BT61"/>
    <mergeCell ref="BU61:CH61"/>
    <mergeCell ref="CL61:CN61"/>
    <mergeCell ref="CO61:CT61"/>
    <mergeCell ref="CV61:DC61"/>
    <mergeCell ref="DD61:DO61"/>
    <mergeCell ref="DP61:EI61"/>
    <mergeCell ref="C62:D62"/>
    <mergeCell ref="E62:O62"/>
    <mergeCell ref="P62:T62"/>
    <mergeCell ref="U62:V62"/>
    <mergeCell ref="W62:X62"/>
    <mergeCell ref="Y62:Z62"/>
    <mergeCell ref="AA62:AB62"/>
    <mergeCell ref="AC62:AD62"/>
    <mergeCell ref="AE62:AI62"/>
    <mergeCell ref="AJ62:AK62"/>
    <mergeCell ref="AL62:AM62"/>
    <mergeCell ref="AN62:AO62"/>
    <mergeCell ref="AP62:AQ62"/>
    <mergeCell ref="AR62:AS62"/>
    <mergeCell ref="AT62:AU62"/>
    <mergeCell ref="AV62:AW62"/>
    <mergeCell ref="DD62:DO62"/>
    <mergeCell ref="DP62:EI62"/>
    <mergeCell ref="C61:D61"/>
    <mergeCell ref="E61:O61"/>
    <mergeCell ref="P61:T61"/>
    <mergeCell ref="U61:V61"/>
    <mergeCell ref="W61:X61"/>
    <mergeCell ref="Y61:Z61"/>
    <mergeCell ref="AA61:AB61"/>
    <mergeCell ref="AC61:AD61"/>
    <mergeCell ref="AE61:AI61"/>
    <mergeCell ref="AJ61:AK61"/>
    <mergeCell ref="AL61:AM61"/>
    <mergeCell ref="AN61:AO61"/>
    <mergeCell ref="AP61:AQ61"/>
    <mergeCell ref="AR61:AS61"/>
    <mergeCell ref="AT61:AU61"/>
    <mergeCell ref="AV61:AW61"/>
    <mergeCell ref="AX61:AY61"/>
    <mergeCell ref="CV59:DC59"/>
    <mergeCell ref="DD59:DO59"/>
    <mergeCell ref="DP59:EI59"/>
    <mergeCell ref="BM60:BT60"/>
    <mergeCell ref="BU60:CH60"/>
    <mergeCell ref="CL60:CN60"/>
    <mergeCell ref="CO60:CT60"/>
    <mergeCell ref="CV60:DC60"/>
    <mergeCell ref="DD60:DO60"/>
    <mergeCell ref="DP60:EI60"/>
    <mergeCell ref="AC59:AD59"/>
    <mergeCell ref="AE59:AI59"/>
    <mergeCell ref="AJ59:AK59"/>
    <mergeCell ref="AL59:AM59"/>
    <mergeCell ref="AN59:AO59"/>
    <mergeCell ref="AP59:AQ59"/>
    <mergeCell ref="AR59:AS59"/>
    <mergeCell ref="AT59:AU59"/>
    <mergeCell ref="C60:D60"/>
    <mergeCell ref="E60:O60"/>
    <mergeCell ref="P60:T60"/>
    <mergeCell ref="U60:V60"/>
    <mergeCell ref="W60:X60"/>
    <mergeCell ref="AA60:AB60"/>
    <mergeCell ref="AC60:AD60"/>
    <mergeCell ref="AE60:AI60"/>
    <mergeCell ref="AJ60:AK60"/>
    <mergeCell ref="AL60:AM60"/>
    <mergeCell ref="AN60:AO60"/>
    <mergeCell ref="AP60:AQ60"/>
    <mergeCell ref="AR60:AS60"/>
    <mergeCell ref="AT60:AU60"/>
    <mergeCell ref="AV60:AW60"/>
    <mergeCell ref="AX60:AY60"/>
    <mergeCell ref="BA60:BB60"/>
    <mergeCell ref="DP58:EI58"/>
    <mergeCell ref="CV58:DC58"/>
    <mergeCell ref="AV59:AW59"/>
    <mergeCell ref="AX59:AY59"/>
    <mergeCell ref="BA59:BB59"/>
    <mergeCell ref="BM59:BT59"/>
    <mergeCell ref="BU59:CH59"/>
    <mergeCell ref="CL59:CN59"/>
    <mergeCell ref="CO59:CT59"/>
    <mergeCell ref="BA58:BB58"/>
    <mergeCell ref="BC58:BF58"/>
    <mergeCell ref="BG58:BL58"/>
    <mergeCell ref="BM58:BT58"/>
    <mergeCell ref="BU58:CH58"/>
    <mergeCell ref="CL58:CN58"/>
    <mergeCell ref="CO58:CT58"/>
    <mergeCell ref="DD58:DO58"/>
    <mergeCell ref="C58:D58"/>
    <mergeCell ref="E58:O58"/>
    <mergeCell ref="P58:T58"/>
    <mergeCell ref="U58:V58"/>
    <mergeCell ref="W58:X58"/>
    <mergeCell ref="Y58:Z58"/>
    <mergeCell ref="AA58:AB58"/>
    <mergeCell ref="AC58:AD58"/>
    <mergeCell ref="AE58:AI58"/>
    <mergeCell ref="AJ58:AK58"/>
    <mergeCell ref="AL58:AM58"/>
    <mergeCell ref="AN58:AO58"/>
    <mergeCell ref="AP58:AQ58"/>
    <mergeCell ref="AR58:AS58"/>
    <mergeCell ref="AT58:AU58"/>
    <mergeCell ref="AV58:AW58"/>
    <mergeCell ref="AX58:AY58"/>
    <mergeCell ref="CO56:CT56"/>
    <mergeCell ref="CV56:DC56"/>
    <mergeCell ref="DD56:DO56"/>
    <mergeCell ref="DP56:EI56"/>
    <mergeCell ref="C57:D57"/>
    <mergeCell ref="E57:O57"/>
    <mergeCell ref="P57:T57"/>
    <mergeCell ref="U57:V57"/>
    <mergeCell ref="W57:X57"/>
    <mergeCell ref="Y57:Z57"/>
    <mergeCell ref="AA57:AB57"/>
    <mergeCell ref="AC57:AD57"/>
    <mergeCell ref="AE57:AI57"/>
    <mergeCell ref="AJ57:AK57"/>
    <mergeCell ref="AL57:AM57"/>
    <mergeCell ref="AN57:AO57"/>
    <mergeCell ref="AP57:AQ57"/>
    <mergeCell ref="AR57:AS57"/>
    <mergeCell ref="AT57:AU57"/>
    <mergeCell ref="AV57:AW57"/>
    <mergeCell ref="AX57:AY57"/>
    <mergeCell ref="BA57:BB57"/>
    <mergeCell ref="BC57:BF57"/>
    <mergeCell ref="BG57:BL57"/>
    <mergeCell ref="DP57:EI57"/>
    <mergeCell ref="BM57:BT57"/>
    <mergeCell ref="BU57:CH57"/>
    <mergeCell ref="CL57:CN57"/>
    <mergeCell ref="CO57:CT57"/>
    <mergeCell ref="CV57:DC57"/>
    <mergeCell ref="DD57:DO57"/>
    <mergeCell ref="DP55:EI55"/>
    <mergeCell ref="C56:D56"/>
    <mergeCell ref="E56:O56"/>
    <mergeCell ref="P56:T56"/>
    <mergeCell ref="U56:V56"/>
    <mergeCell ref="W56:X56"/>
    <mergeCell ref="Y56:Z56"/>
    <mergeCell ref="AA56:AB56"/>
    <mergeCell ref="AC56:AD56"/>
    <mergeCell ref="AE56:AI56"/>
    <mergeCell ref="AJ56:AK56"/>
    <mergeCell ref="AL56:AM56"/>
    <mergeCell ref="AN56:AO56"/>
    <mergeCell ref="AP56:AQ56"/>
    <mergeCell ref="AR56:AS56"/>
    <mergeCell ref="AT56:AU56"/>
    <mergeCell ref="AV56:AW56"/>
    <mergeCell ref="AX56:AY56"/>
    <mergeCell ref="BA56:BB56"/>
    <mergeCell ref="BC56:BF56"/>
    <mergeCell ref="BG56:BL56"/>
    <mergeCell ref="BM56:BT56"/>
    <mergeCell ref="BU56:CH56"/>
    <mergeCell ref="CL56:CN56"/>
    <mergeCell ref="BA55:BB55"/>
    <mergeCell ref="BC55:BF55"/>
    <mergeCell ref="BG55:BL55"/>
    <mergeCell ref="BM55:BT55"/>
    <mergeCell ref="BU55:CH55"/>
    <mergeCell ref="CL55:CN55"/>
    <mergeCell ref="CO55:CT55"/>
    <mergeCell ref="CV55:DC55"/>
    <mergeCell ref="DD55:DO55"/>
    <mergeCell ref="BM54:BT54"/>
    <mergeCell ref="BU54:CH54"/>
    <mergeCell ref="CL54:CN54"/>
    <mergeCell ref="CO54:CT54"/>
    <mergeCell ref="CV54:DC54"/>
    <mergeCell ref="DD54:DO54"/>
    <mergeCell ref="DP54:EI54"/>
    <mergeCell ref="C55:D55"/>
    <mergeCell ref="E55:O55"/>
    <mergeCell ref="P55:T55"/>
    <mergeCell ref="U55:V55"/>
    <mergeCell ref="W55:X55"/>
    <mergeCell ref="Y55:Z55"/>
    <mergeCell ref="AA55:AB55"/>
    <mergeCell ref="AC55:AD55"/>
    <mergeCell ref="AE55:AI55"/>
    <mergeCell ref="AJ55:AK55"/>
    <mergeCell ref="AL55:AM55"/>
    <mergeCell ref="AN55:AO55"/>
    <mergeCell ref="AP55:AQ55"/>
    <mergeCell ref="AR55:AS55"/>
    <mergeCell ref="AT55:AU55"/>
    <mergeCell ref="AV55:AW55"/>
    <mergeCell ref="AX55:AY55"/>
    <mergeCell ref="C54:D54"/>
    <mergeCell ref="E54:O54"/>
    <mergeCell ref="P54:T54"/>
    <mergeCell ref="U54:V54"/>
    <mergeCell ref="W54:X54"/>
    <mergeCell ref="Y54:Z54"/>
    <mergeCell ref="AA54:AB54"/>
    <mergeCell ref="AV54:AW54"/>
    <mergeCell ref="AX54:AY54"/>
    <mergeCell ref="BA54:BB54"/>
    <mergeCell ref="BC54:BF54"/>
    <mergeCell ref="BG54:BL54"/>
    <mergeCell ref="AJ91:AK91"/>
    <mergeCell ref="AL91:AM91"/>
    <mergeCell ref="AN91:AO91"/>
    <mergeCell ref="AP91:AQ91"/>
    <mergeCell ref="AR91:AS91"/>
    <mergeCell ref="AT91:AU91"/>
    <mergeCell ref="AV91:AW91"/>
    <mergeCell ref="AX91:AY91"/>
    <mergeCell ref="BA91:BB91"/>
    <mergeCell ref="AC91:AD91"/>
    <mergeCell ref="AE91:AI91"/>
    <mergeCell ref="BC88:BF88"/>
    <mergeCell ref="BG88:BL88"/>
    <mergeCell ref="BC85:BF85"/>
    <mergeCell ref="BG85:BL85"/>
    <mergeCell ref="BA86:BB86"/>
    <mergeCell ref="BC86:BF86"/>
    <mergeCell ref="BG86:BL86"/>
    <mergeCell ref="AX84:AY84"/>
    <mergeCell ref="BC59:BF59"/>
    <mergeCell ref="BG59:BL59"/>
    <mergeCell ref="BC60:BF60"/>
    <mergeCell ref="BG60:BL60"/>
    <mergeCell ref="BA63:BB63"/>
    <mergeCell ref="BC63:BF63"/>
    <mergeCell ref="BG63:BL63"/>
    <mergeCell ref="BA64:BB64"/>
    <mergeCell ref="BM89:BT89"/>
    <mergeCell ref="BU89:CH89"/>
    <mergeCell ref="C90:D90"/>
    <mergeCell ref="E90:O90"/>
    <mergeCell ref="P90:T90"/>
    <mergeCell ref="U90:V90"/>
    <mergeCell ref="W90:X90"/>
    <mergeCell ref="Y90:Z90"/>
    <mergeCell ref="AA90:AB90"/>
    <mergeCell ref="AC90:AD90"/>
    <mergeCell ref="AE90:AI90"/>
    <mergeCell ref="AJ90:AK90"/>
    <mergeCell ref="AL90:AM90"/>
    <mergeCell ref="AN90:AO90"/>
    <mergeCell ref="AP90:AQ90"/>
    <mergeCell ref="AR90:AS90"/>
    <mergeCell ref="AT90:AU90"/>
    <mergeCell ref="AV90:AW90"/>
    <mergeCell ref="AX90:AY90"/>
    <mergeCell ref="BA90:BB90"/>
    <mergeCell ref="BC90:BF90"/>
    <mergeCell ref="BG90:BL90"/>
    <mergeCell ref="BM90:BT90"/>
    <mergeCell ref="BU90:CH90"/>
    <mergeCell ref="BM88:BT88"/>
    <mergeCell ref="BU88:CH88"/>
    <mergeCell ref="C89:D89"/>
    <mergeCell ref="E89:O89"/>
    <mergeCell ref="P89:T89"/>
    <mergeCell ref="U89:V89"/>
    <mergeCell ref="W89:X89"/>
    <mergeCell ref="Y89:Z89"/>
    <mergeCell ref="AA89:AB89"/>
    <mergeCell ref="AC89:AD89"/>
    <mergeCell ref="AE89:AI89"/>
    <mergeCell ref="AJ89:AK89"/>
    <mergeCell ref="AL89:AM89"/>
    <mergeCell ref="AN89:AO89"/>
    <mergeCell ref="AP89:AQ89"/>
    <mergeCell ref="AR89:AS89"/>
    <mergeCell ref="AT89:AU89"/>
    <mergeCell ref="AV89:AW89"/>
    <mergeCell ref="AX89:AY89"/>
    <mergeCell ref="BA89:BB89"/>
    <mergeCell ref="BC89:BF89"/>
    <mergeCell ref="BG89:BL89"/>
    <mergeCell ref="AJ88:AK88"/>
    <mergeCell ref="AL88:AM88"/>
    <mergeCell ref="AN88:AO88"/>
    <mergeCell ref="AP88:AQ88"/>
    <mergeCell ref="AR88:AS88"/>
    <mergeCell ref="AT88:AU88"/>
    <mergeCell ref="AV88:AW88"/>
    <mergeCell ref="AX88:AY88"/>
    <mergeCell ref="BA88:BB88"/>
    <mergeCell ref="C88:D88"/>
    <mergeCell ref="E88:O88"/>
    <mergeCell ref="P88:T88"/>
    <mergeCell ref="U88:V88"/>
    <mergeCell ref="W88:X88"/>
    <mergeCell ref="Y88:Z88"/>
    <mergeCell ref="AA88:AB88"/>
    <mergeCell ref="AC88:AD88"/>
    <mergeCell ref="AE88:AI88"/>
    <mergeCell ref="BM86:BT86"/>
    <mergeCell ref="BU86:CH86"/>
    <mergeCell ref="C87:D87"/>
    <mergeCell ref="E87:O87"/>
    <mergeCell ref="P87:T87"/>
    <mergeCell ref="U87:V87"/>
    <mergeCell ref="W87:X87"/>
    <mergeCell ref="Y87:Z87"/>
    <mergeCell ref="AA87:AB87"/>
    <mergeCell ref="AC87:AD87"/>
    <mergeCell ref="AE87:AI87"/>
    <mergeCell ref="AJ87:AK87"/>
    <mergeCell ref="AL87:AM87"/>
    <mergeCell ref="AN87:AO87"/>
    <mergeCell ref="AP87:AQ87"/>
    <mergeCell ref="AR87:AS87"/>
    <mergeCell ref="AT87:AU87"/>
    <mergeCell ref="AV87:AW87"/>
    <mergeCell ref="AX87:AY87"/>
    <mergeCell ref="BA87:BB87"/>
    <mergeCell ref="BC87:BF87"/>
    <mergeCell ref="BG87:BL87"/>
    <mergeCell ref="BM87:BT87"/>
    <mergeCell ref="BU87:CH87"/>
    <mergeCell ref="AV85:AW85"/>
    <mergeCell ref="AX85:AY85"/>
    <mergeCell ref="C86:D86"/>
    <mergeCell ref="E86:O86"/>
    <mergeCell ref="P86:T86"/>
    <mergeCell ref="U86:V86"/>
    <mergeCell ref="W86:X86"/>
    <mergeCell ref="Y86:Z86"/>
    <mergeCell ref="AA86:AB86"/>
    <mergeCell ref="AC86:AD86"/>
    <mergeCell ref="AE86:AI86"/>
    <mergeCell ref="AJ86:AK86"/>
    <mergeCell ref="AL86:AM86"/>
    <mergeCell ref="AN86:AO86"/>
    <mergeCell ref="AP86:AQ86"/>
    <mergeCell ref="AR86:AS86"/>
    <mergeCell ref="AT86:AU86"/>
    <mergeCell ref="AV86:AW86"/>
    <mergeCell ref="AX86:AY86"/>
    <mergeCell ref="W84:X84"/>
    <mergeCell ref="Y84:Z84"/>
    <mergeCell ref="AA84:AB84"/>
    <mergeCell ref="AC54:AD54"/>
    <mergeCell ref="AE54:AI54"/>
    <mergeCell ref="AJ54:AK54"/>
    <mergeCell ref="AL54:AM54"/>
    <mergeCell ref="AN54:AO54"/>
    <mergeCell ref="AP54:AQ54"/>
    <mergeCell ref="AR54:AS54"/>
    <mergeCell ref="AT54:AU54"/>
    <mergeCell ref="C85:D85"/>
    <mergeCell ref="E85:O85"/>
    <mergeCell ref="P85:T85"/>
    <mergeCell ref="U85:V85"/>
    <mergeCell ref="W85:X85"/>
    <mergeCell ref="Y85:Z85"/>
    <mergeCell ref="AA85:AB85"/>
    <mergeCell ref="AC85:AD85"/>
    <mergeCell ref="AE85:AI85"/>
    <mergeCell ref="AJ85:AK85"/>
    <mergeCell ref="AL85:AM85"/>
    <mergeCell ref="AN85:AO85"/>
    <mergeCell ref="AP85:AQ85"/>
    <mergeCell ref="AR85:AS85"/>
    <mergeCell ref="AT85:AU85"/>
    <mergeCell ref="C59:D59"/>
    <mergeCell ref="E59:O59"/>
    <mergeCell ref="P59:T59"/>
    <mergeCell ref="U59:V59"/>
    <mergeCell ref="W59:X59"/>
    <mergeCell ref="AA59:AB59"/>
    <mergeCell ref="DP52:EI52"/>
    <mergeCell ref="DP53:DY53"/>
    <mergeCell ref="DZ53:EI53"/>
    <mergeCell ref="CL52:CN53"/>
    <mergeCell ref="CO52:CT53"/>
    <mergeCell ref="B6:E6"/>
    <mergeCell ref="F6:N6"/>
    <mergeCell ref="O6:S6"/>
    <mergeCell ref="T6:AJ6"/>
    <mergeCell ref="AK6:AO6"/>
    <mergeCell ref="AP6:CI6"/>
    <mergeCell ref="B49:CI50"/>
    <mergeCell ref="C52:D53"/>
    <mergeCell ref="E52:O53"/>
    <mergeCell ref="P52:T53"/>
    <mergeCell ref="U52:V53"/>
    <mergeCell ref="W52:X53"/>
    <mergeCell ref="Y52:Z53"/>
    <mergeCell ref="AA52:AB53"/>
    <mergeCell ref="AC52:AD53"/>
    <mergeCell ref="AE52:AI53"/>
    <mergeCell ref="AJ52:AK53"/>
    <mergeCell ref="AL52:AM53"/>
    <mergeCell ref="AN52:AO53"/>
    <mergeCell ref="AP52:AQ53"/>
    <mergeCell ref="AR52:AS53"/>
    <mergeCell ref="AT52:AU53"/>
    <mergeCell ref="B7:CI8"/>
    <mergeCell ref="BM52:BT52"/>
    <mergeCell ref="BU52:CH53"/>
    <mergeCell ref="D105:E105"/>
    <mergeCell ref="D106:E106"/>
    <mergeCell ref="D107:E107"/>
    <mergeCell ref="D108:E108"/>
    <mergeCell ref="F108:M108"/>
    <mergeCell ref="D109:E109"/>
    <mergeCell ref="D110:E110"/>
    <mergeCell ref="D111:E111"/>
    <mergeCell ref="D112:E112"/>
    <mergeCell ref="BM53:BT53"/>
    <mergeCell ref="BG52:BL53"/>
    <mergeCell ref="AV52:AW53"/>
    <mergeCell ref="AX52:AY53"/>
    <mergeCell ref="AZ52:BB53"/>
    <mergeCell ref="BC52:BF53"/>
    <mergeCell ref="CV52:DC53"/>
    <mergeCell ref="DD52:DO53"/>
    <mergeCell ref="AC84:AD84"/>
    <mergeCell ref="AE84:AI84"/>
    <mergeCell ref="AJ84:AK84"/>
    <mergeCell ref="AL84:AM84"/>
    <mergeCell ref="AN84:AO84"/>
    <mergeCell ref="AP84:AQ84"/>
    <mergeCell ref="AR84:AS84"/>
    <mergeCell ref="AT84:AU84"/>
    <mergeCell ref="AV84:AW84"/>
    <mergeCell ref="Y59:Z59"/>
    <mergeCell ref="Y60:Z60"/>
    <mergeCell ref="C84:D84"/>
    <mergeCell ref="E84:O84"/>
    <mergeCell ref="P84:T84"/>
    <mergeCell ref="U84:V84"/>
  </mergeCells>
  <phoneticPr fontId="6"/>
  <dataValidations count="1">
    <dataValidation type="list" allowBlank="1" showInputMessage="1" showErrorMessage="1" sqref="AC96:AC100 AA96:AA100 Y96:Y100" xr:uid="{900CA00A-FC18-4B35-891A-193FB3C07CD5}">
      <formula1>"〇,△,×"</formula1>
    </dataValidation>
  </dataValidations>
  <printOptions horizontalCentered="1"/>
  <pageMargins left="0.59055118110236227" right="0.59055118110236227" top="0.59055118110236227" bottom="0.59055118110236227" header="0.31496062992125984" footer="0.31496062992125984"/>
  <pageSetup paperSize="9" scale="43" fitToHeight="0" orientation="landscape" r:id="rId1"/>
  <headerFooter scaleWithDoc="0" alignWithMargins="0">
    <oddFooter>&amp;C&amp;"Meiryo UI,標準"&amp;P / &amp;N</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962A2-C594-4E36-A5C0-49BAA9C5D1FE}">
  <sheetPr codeName="Sheet7">
    <outlinePr summaryBelow="0" summaryRight="0"/>
    <pageSetUpPr fitToPage="1"/>
  </sheetPr>
  <dimension ref="A1:DV2171"/>
  <sheetViews>
    <sheetView showGridLines="0" tabSelected="1" view="pageBreakPreview" zoomScaleNormal="100" zoomScaleSheetLayoutView="100" zoomScalePageLayoutView="55" workbookViewId="0">
      <pane ySplit="6" topLeftCell="A325" activePane="bottomLeft" state="frozen"/>
      <selection pane="bottomLeft" activeCell="AT349" sqref="AT349"/>
    </sheetView>
  </sheetViews>
  <sheetFormatPr defaultColWidth="2.125" defaultRowHeight="13.5" customHeight="1"/>
  <cols>
    <col min="1" max="22" width="2.125" style="509"/>
    <col min="23" max="24" width="2.125" style="742"/>
    <col min="25" max="29" width="2.125" style="509"/>
    <col min="30" max="30" width="6.125" style="509" customWidth="1"/>
    <col min="31" max="37" width="2.125" style="509"/>
    <col min="38" max="38" width="2.125" style="509" customWidth="1"/>
    <col min="39" max="39" width="2.125" style="509"/>
    <col min="40" max="40" width="2.125" style="509" customWidth="1"/>
    <col min="41" max="45" width="2.125" style="509"/>
    <col min="46" max="46" width="13.625" style="509" customWidth="1"/>
    <col min="47" max="47" width="12" style="509" customWidth="1"/>
    <col min="48" max="48" width="2.125" style="509"/>
    <col min="49" max="49" width="2.5" style="509" bestFit="1" customWidth="1"/>
    <col min="50" max="52" width="2.125" style="509" customWidth="1"/>
    <col min="53" max="82" width="2.125" style="509"/>
    <col min="83" max="83" width="19.125" style="509" customWidth="1"/>
    <col min="84" max="84" width="7.5" style="509" bestFit="1" customWidth="1"/>
    <col min="85" max="88" width="6.125" style="509" customWidth="1"/>
    <col min="89" max="89" width="5.25" style="509" bestFit="1" customWidth="1"/>
    <col min="90" max="92" width="3.75" style="509" customWidth="1"/>
    <col min="93" max="109" width="2.125" style="509"/>
    <col min="110" max="110" width="3.75" style="509" bestFit="1" customWidth="1"/>
    <col min="111" max="115" width="2.125" style="509"/>
    <col min="116" max="116" width="3.75" style="509" bestFit="1" customWidth="1"/>
    <col min="117" max="124" width="2.125" style="509"/>
    <col min="125" max="125" width="2.125" style="509" customWidth="1"/>
    <col min="126" max="16384" width="2.125" style="509"/>
  </cols>
  <sheetData>
    <row r="1" spans="1:108" ht="13.5" customHeight="1" thickTop="1">
      <c r="A1" s="730"/>
      <c r="B1" s="1502" t="s">
        <v>33</v>
      </c>
      <c r="C1" s="1502"/>
      <c r="D1" s="1502"/>
      <c r="E1" s="1502"/>
      <c r="F1" s="1502"/>
      <c r="G1" s="1502"/>
      <c r="H1" s="1502"/>
      <c r="I1" s="1502"/>
      <c r="J1" s="1502"/>
      <c r="K1" s="1502"/>
      <c r="L1" s="1502"/>
      <c r="M1" s="1502"/>
      <c r="N1" s="1502"/>
      <c r="O1" s="1502"/>
      <c r="P1" s="1509" t="str">
        <f>ヘッダ!$I$2</f>
        <v>流通系システム群再構築プロジェクト</v>
      </c>
      <c r="Q1" s="1509"/>
      <c r="R1" s="1509"/>
      <c r="S1" s="1509"/>
      <c r="T1" s="1509"/>
      <c r="U1" s="1509"/>
      <c r="V1" s="1509"/>
      <c r="W1" s="1509"/>
      <c r="X1" s="1509"/>
      <c r="Y1" s="1509"/>
      <c r="Z1" s="1509"/>
      <c r="AA1" s="1509"/>
      <c r="AB1" s="1509"/>
      <c r="AC1" s="1509"/>
      <c r="AD1" s="1509"/>
      <c r="AE1" s="1509"/>
      <c r="AF1" s="1509"/>
      <c r="AG1" s="1509"/>
      <c r="AH1" s="1509"/>
      <c r="AI1" s="1509"/>
      <c r="AJ1" s="1509"/>
      <c r="AK1" s="1509"/>
      <c r="AL1" s="1509"/>
      <c r="AM1" s="1509"/>
      <c r="AN1" s="1509"/>
      <c r="AO1" s="1509"/>
      <c r="AP1" s="1509"/>
      <c r="AQ1" s="1509"/>
      <c r="AR1" s="1502" t="s">
        <v>34</v>
      </c>
      <c r="AS1" s="1502"/>
      <c r="AT1" s="1502"/>
      <c r="AU1" s="1502"/>
      <c r="AV1" s="1502"/>
      <c r="AW1" s="1502"/>
      <c r="AX1" s="1502"/>
      <c r="AY1" s="1502"/>
      <c r="AZ1" s="1503" t="str">
        <f>ヘッダ!$AS$2</f>
        <v>詳細設計</v>
      </c>
      <c r="BA1" s="1501"/>
      <c r="BB1" s="1501"/>
      <c r="BC1" s="1501"/>
      <c r="BD1" s="1501"/>
      <c r="BE1" s="1501"/>
      <c r="BF1" s="1501"/>
      <c r="BG1" s="1501"/>
      <c r="BH1" s="1501"/>
      <c r="BI1" s="1501"/>
      <c r="BJ1" s="1501"/>
      <c r="BK1" s="1501"/>
      <c r="BL1" s="1501"/>
      <c r="BM1" s="1501"/>
      <c r="BN1" s="1502" t="s">
        <v>70</v>
      </c>
      <c r="BO1" s="1502"/>
      <c r="BP1" s="1502"/>
      <c r="BQ1" s="1502"/>
      <c r="BR1" s="1502"/>
      <c r="BS1" s="1502"/>
      <c r="BT1" s="1502"/>
      <c r="BU1" s="1502"/>
      <c r="BV1" s="1501" t="str">
        <f>IF(ヘッダ!$BO$2="","",ヘッダ!$BO$2)</f>
        <v/>
      </c>
      <c r="BW1" s="1501"/>
      <c r="BX1" s="1501"/>
      <c r="BY1" s="1501"/>
      <c r="BZ1" s="1501"/>
      <c r="CA1" s="1501"/>
      <c r="CB1" s="1501"/>
      <c r="CC1" s="1501"/>
      <c r="CD1" s="1501"/>
      <c r="CE1" s="731"/>
      <c r="CF1" s="743" t="s">
        <v>95</v>
      </c>
      <c r="CG1" s="744"/>
      <c r="CH1" s="744"/>
      <c r="CI1" s="745"/>
      <c r="CK1" s="509" t="s">
        <v>96</v>
      </c>
      <c r="CL1" s="509" t="s">
        <v>97</v>
      </c>
      <c r="CM1" s="509" t="s">
        <v>98</v>
      </c>
      <c r="CN1" s="509" t="s">
        <v>9</v>
      </c>
    </row>
    <row r="2" spans="1:108" ht="13.5" customHeight="1" thickBot="1">
      <c r="A2" s="732"/>
      <c r="B2" s="1510" t="s">
        <v>35</v>
      </c>
      <c r="C2" s="1511"/>
      <c r="D2" s="1511"/>
      <c r="E2" s="1511"/>
      <c r="F2" s="1511"/>
      <c r="G2" s="1511"/>
      <c r="H2" s="1511"/>
      <c r="I2" s="1511"/>
      <c r="J2" s="1510"/>
      <c r="K2" s="1510"/>
      <c r="L2" s="1510"/>
      <c r="M2" s="1510"/>
      <c r="N2" s="1510"/>
      <c r="O2" s="1510"/>
      <c r="P2" s="1512" t="str">
        <f>ヘッダ!$I$3</f>
        <v>DSR_詳細設計書_KGL050101_在庫調査指示作成</v>
      </c>
      <c r="Q2" s="1512"/>
      <c r="R2" s="1512"/>
      <c r="S2" s="1512"/>
      <c r="T2" s="1512"/>
      <c r="U2" s="1512"/>
      <c r="V2" s="1512"/>
      <c r="W2" s="1512"/>
      <c r="X2" s="1512"/>
      <c r="Y2" s="1512"/>
      <c r="Z2" s="1512"/>
      <c r="AA2" s="1512"/>
      <c r="AB2" s="1512"/>
      <c r="AC2" s="1512"/>
      <c r="AD2" s="1512"/>
      <c r="AE2" s="1512"/>
      <c r="AF2" s="1512"/>
      <c r="AG2" s="1512"/>
      <c r="AH2" s="1512"/>
      <c r="AI2" s="1512"/>
      <c r="AJ2" s="1512"/>
      <c r="AK2" s="1512"/>
      <c r="AL2" s="1512"/>
      <c r="AM2" s="1512"/>
      <c r="AN2" s="1512"/>
      <c r="AO2" s="1512"/>
      <c r="AP2" s="1512"/>
      <c r="AQ2" s="1512"/>
      <c r="AR2" s="1504" t="s">
        <v>71</v>
      </c>
      <c r="AS2" s="1504"/>
      <c r="AT2" s="1504"/>
      <c r="AU2" s="1504"/>
      <c r="AV2" s="1504"/>
      <c r="AW2" s="1504"/>
      <c r="AX2" s="1504"/>
      <c r="AY2" s="1504"/>
      <c r="AZ2" s="1505" t="str">
        <f>ヘッダ!$AS$3</f>
        <v>WMS</v>
      </c>
      <c r="BA2" s="1505"/>
      <c r="BB2" s="1505"/>
      <c r="BC2" s="1505"/>
      <c r="BD2" s="1505"/>
      <c r="BE2" s="1505"/>
      <c r="BF2" s="1505"/>
      <c r="BG2" s="1505"/>
      <c r="BH2" s="1505"/>
      <c r="BI2" s="1505"/>
      <c r="BJ2" s="1505"/>
      <c r="BK2" s="1505"/>
      <c r="BL2" s="1505"/>
      <c r="BM2" s="1505"/>
      <c r="BN2" s="1504" t="s">
        <v>72</v>
      </c>
      <c r="BO2" s="1504"/>
      <c r="BP2" s="1504"/>
      <c r="BQ2" s="1504"/>
      <c r="BR2" s="1504"/>
      <c r="BS2" s="1504"/>
      <c r="BT2" s="1504"/>
      <c r="BU2" s="1504"/>
      <c r="BV2" s="1505" t="str">
        <f>IF(ヘッダ!$BO$3="","",ヘッダ!$BO$3)</f>
        <v/>
      </c>
      <c r="BW2" s="1505"/>
      <c r="BX2" s="1505"/>
      <c r="BY2" s="1505"/>
      <c r="BZ2" s="1505"/>
      <c r="CA2" s="1505"/>
      <c r="CB2" s="1505"/>
      <c r="CC2" s="1505"/>
      <c r="CD2" s="1505"/>
      <c r="CE2" s="733"/>
      <c r="CF2" s="746" t="s">
        <v>628</v>
      </c>
      <c r="CG2" s="747" t="s">
        <v>99</v>
      </c>
      <c r="CH2" s="747" t="s">
        <v>100</v>
      </c>
      <c r="CI2" s="748" t="s">
        <v>101</v>
      </c>
      <c r="CK2" s="509">
        <f>COUNTIF($CG$3:$CG2170,CK1)</f>
        <v>1044</v>
      </c>
      <c r="CL2" s="509">
        <f>COUNTIF($CG$3:$CG2170,CL1)</f>
        <v>63</v>
      </c>
      <c r="CM2" s="509">
        <f>COUNTIF($CG$3:$CG2170,CM1)</f>
        <v>49</v>
      </c>
      <c r="CN2" s="509">
        <f>COUNTIF($CG$3:$CG2170,CN1)</f>
        <v>1</v>
      </c>
    </row>
    <row r="3" spans="1:108" ht="13.5" customHeight="1">
      <c r="A3" s="732"/>
      <c r="B3" s="1504" t="s">
        <v>73</v>
      </c>
      <c r="C3" s="1514"/>
      <c r="D3" s="1514"/>
      <c r="E3" s="1514"/>
      <c r="F3" s="1514"/>
      <c r="G3" s="1514"/>
      <c r="H3" s="1514"/>
      <c r="I3" s="1514"/>
      <c r="J3" s="1504"/>
      <c r="K3" s="1504"/>
      <c r="L3" s="1504"/>
      <c r="M3" s="1504"/>
      <c r="N3" s="1504"/>
      <c r="O3" s="1504"/>
      <c r="P3" s="1513" t="str">
        <f>ヘッダ!$I$4</f>
        <v>在庫調査指示作成</v>
      </c>
      <c r="Q3" s="1513"/>
      <c r="R3" s="1513"/>
      <c r="S3" s="1513"/>
      <c r="T3" s="1513"/>
      <c r="U3" s="1513"/>
      <c r="V3" s="1513"/>
      <c r="W3" s="1513"/>
      <c r="X3" s="1513"/>
      <c r="Y3" s="1513"/>
      <c r="Z3" s="1513"/>
      <c r="AA3" s="1513"/>
      <c r="AB3" s="1513"/>
      <c r="AC3" s="1513"/>
      <c r="AD3" s="1513"/>
      <c r="AE3" s="1513"/>
      <c r="AF3" s="1513"/>
      <c r="AG3" s="1513"/>
      <c r="AH3" s="1513"/>
      <c r="AI3" s="1513"/>
      <c r="AJ3" s="1513"/>
      <c r="AK3" s="1513"/>
      <c r="AL3" s="1513"/>
      <c r="AM3" s="1513"/>
      <c r="AN3" s="1513"/>
      <c r="AO3" s="1513"/>
      <c r="AP3" s="1513"/>
      <c r="AQ3" s="1513"/>
      <c r="AR3" s="1504" t="s">
        <v>74</v>
      </c>
      <c r="AS3" s="1504"/>
      <c r="AT3" s="1504"/>
      <c r="AU3" s="1504"/>
      <c r="AV3" s="1504"/>
      <c r="AW3" s="1504"/>
      <c r="AX3" s="1504"/>
      <c r="AY3" s="1504"/>
      <c r="AZ3" s="1506" t="str">
        <f>ヘッダ!$AS$4</f>
        <v>KGL050101</v>
      </c>
      <c r="BA3" s="1507"/>
      <c r="BB3" s="1507"/>
      <c r="BC3" s="1507"/>
      <c r="BD3" s="1507"/>
      <c r="BE3" s="1507"/>
      <c r="BF3" s="1507"/>
      <c r="BG3" s="1507"/>
      <c r="BH3" s="1507"/>
      <c r="BI3" s="1507"/>
      <c r="BJ3" s="1507"/>
      <c r="BK3" s="1507"/>
      <c r="BL3" s="1507"/>
      <c r="BM3" s="1507"/>
      <c r="BN3" s="1507"/>
      <c r="BO3" s="1507"/>
      <c r="BP3" s="1507"/>
      <c r="BQ3" s="1507"/>
      <c r="BR3" s="1507"/>
      <c r="BS3" s="1507"/>
      <c r="BT3" s="1507"/>
      <c r="BU3" s="1507"/>
      <c r="BV3" s="1507"/>
      <c r="BW3" s="1507"/>
      <c r="BX3" s="1507"/>
      <c r="BY3" s="1507"/>
      <c r="BZ3" s="1507"/>
      <c r="CA3" s="1507"/>
      <c r="CB3" s="1507"/>
      <c r="CC3" s="1507"/>
      <c r="CD3" s="1508"/>
      <c r="CE3" s="733"/>
      <c r="CF3" s="447" t="str">
        <f>IF(CG3="","",MAX($CF$2:CF2)+1)</f>
        <v/>
      </c>
      <c r="CG3" s="69"/>
      <c r="CH3" s="69"/>
      <c r="CI3" s="69"/>
    </row>
    <row r="4" spans="1:108" s="11" customFormat="1" ht="13.5" customHeight="1" thickBot="1">
      <c r="A4" s="19"/>
      <c r="B4" s="20"/>
      <c r="C4" s="20"/>
      <c r="D4" s="20"/>
      <c r="E4" s="20"/>
      <c r="F4" s="20"/>
      <c r="G4" s="20"/>
      <c r="H4" s="20"/>
      <c r="I4" s="20"/>
      <c r="J4" s="20"/>
      <c r="K4" s="20"/>
      <c r="L4" s="20"/>
      <c r="M4" s="20"/>
      <c r="N4" s="20"/>
      <c r="O4" s="20"/>
      <c r="P4" s="20"/>
      <c r="Q4" s="20"/>
      <c r="R4" s="20"/>
      <c r="S4" s="20"/>
      <c r="T4" s="20"/>
      <c r="U4" s="20"/>
      <c r="V4" s="20"/>
      <c r="W4" s="21"/>
      <c r="X4" s="21"/>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2"/>
      <c r="CF4" s="448" t="str">
        <f>IF(CG4="","",MAX($CF$2:CF3)+1)</f>
        <v/>
      </c>
      <c r="CG4" s="71"/>
      <c r="CH4" s="71"/>
      <c r="CI4" s="71"/>
      <c r="CO4" s="29"/>
      <c r="CP4" s="29"/>
      <c r="CQ4" s="29"/>
      <c r="CR4" s="29"/>
      <c r="CS4" s="29"/>
      <c r="CT4" s="29"/>
      <c r="CU4" s="29"/>
      <c r="CV4" s="29"/>
      <c r="CW4" s="29"/>
      <c r="CX4" s="29"/>
      <c r="CY4" s="29"/>
      <c r="CZ4" s="29"/>
      <c r="DA4" s="29"/>
      <c r="DB4" s="29"/>
      <c r="DC4" s="29"/>
      <c r="DD4" s="29"/>
    </row>
    <row r="5" spans="1:108" s="11" customFormat="1" ht="13.5" customHeight="1">
      <c r="A5" s="734"/>
      <c r="B5" s="45"/>
      <c r="C5" s="45"/>
      <c r="D5" s="45"/>
      <c r="E5" s="45"/>
      <c r="F5" s="45"/>
      <c r="G5" s="45"/>
      <c r="H5" s="45"/>
      <c r="I5" s="45"/>
      <c r="J5" s="46"/>
      <c r="K5" s="47"/>
      <c r="L5" s="47"/>
      <c r="M5" s="47"/>
      <c r="N5" s="47"/>
      <c r="O5" s="47"/>
      <c r="P5" s="47"/>
      <c r="Q5" s="47"/>
      <c r="R5" s="47"/>
      <c r="S5" s="47"/>
      <c r="T5" s="24" t="s">
        <v>8</v>
      </c>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5"/>
      <c r="BS5" s="25"/>
      <c r="BT5" s="25"/>
      <c r="BU5" s="48"/>
      <c r="BV5" s="48"/>
      <c r="BW5" s="48"/>
      <c r="BX5" s="48"/>
      <c r="BY5" s="48"/>
      <c r="BZ5" s="48"/>
      <c r="CA5" s="48"/>
      <c r="CB5" s="48"/>
      <c r="CC5" s="48"/>
      <c r="CD5" s="49"/>
      <c r="CE5" s="22"/>
      <c r="CF5" s="448" t="str">
        <f>IF(CG5="","",MAX($CF$2:CF4)+1)</f>
        <v/>
      </c>
      <c r="CG5" s="71"/>
      <c r="CH5" s="71"/>
      <c r="CI5" s="71"/>
      <c r="CO5" s="29"/>
      <c r="CP5" s="29"/>
      <c r="CQ5" s="29"/>
      <c r="CR5" s="29"/>
      <c r="CS5" s="29"/>
      <c r="CT5" s="29"/>
      <c r="CU5" s="29"/>
      <c r="CV5" s="29"/>
      <c r="CW5" s="29"/>
      <c r="CX5" s="29"/>
      <c r="CY5" s="29"/>
      <c r="CZ5" s="29"/>
      <c r="DA5" s="29"/>
      <c r="DB5" s="29"/>
      <c r="DC5" s="29"/>
      <c r="DD5" s="29"/>
    </row>
    <row r="6" spans="1:108" s="11" customFormat="1" ht="13.5" customHeight="1">
      <c r="A6" s="734"/>
      <c r="B6" s="50"/>
      <c r="C6" s="50"/>
      <c r="D6" s="50"/>
      <c r="E6" s="50"/>
      <c r="F6" s="50"/>
      <c r="G6" s="50"/>
      <c r="H6" s="50"/>
      <c r="I6" s="50"/>
      <c r="J6" s="32" t="s">
        <v>344</v>
      </c>
      <c r="K6" s="33"/>
      <c r="L6" s="33"/>
      <c r="M6" s="33"/>
      <c r="N6" s="33"/>
      <c r="O6" s="33"/>
      <c r="P6" s="33"/>
      <c r="Q6" s="33"/>
      <c r="R6" s="33"/>
      <c r="S6" s="34"/>
      <c r="T6" s="33" t="s">
        <v>7</v>
      </c>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51" t="s">
        <v>346</v>
      </c>
      <c r="BV6" s="33"/>
      <c r="BW6" s="33"/>
      <c r="BX6" s="33"/>
      <c r="BY6" s="33"/>
      <c r="BZ6" s="33"/>
      <c r="CA6" s="33"/>
      <c r="CB6" s="33"/>
      <c r="CC6" s="33"/>
      <c r="CD6" s="36"/>
      <c r="CE6" s="22"/>
      <c r="CF6" s="448" t="str">
        <f>IF(CG6="","",MAX($CF$2:CF5)+1)</f>
        <v/>
      </c>
      <c r="CG6" s="71"/>
      <c r="CH6" s="71"/>
      <c r="CI6" s="71"/>
      <c r="CO6" s="29"/>
      <c r="CP6" s="29"/>
      <c r="CQ6" s="29"/>
      <c r="CR6" s="29"/>
      <c r="CS6" s="29"/>
      <c r="CT6" s="29"/>
      <c r="CU6" s="29"/>
      <c r="CV6" s="29"/>
      <c r="CW6" s="29"/>
      <c r="CX6" s="29"/>
      <c r="CY6" s="29"/>
      <c r="CZ6" s="29"/>
      <c r="DA6" s="29"/>
      <c r="DB6" s="29"/>
      <c r="DC6" s="29"/>
      <c r="DD6" s="29"/>
    </row>
    <row r="7" spans="1:108" s="11" customFormat="1" ht="13.5" customHeight="1">
      <c r="A7" s="734"/>
      <c r="B7" s="639"/>
      <c r="C7" s="29"/>
      <c r="D7" s="29"/>
      <c r="E7" s="29"/>
      <c r="F7" s="29"/>
      <c r="G7" s="29"/>
      <c r="H7" s="29"/>
      <c r="I7" s="29"/>
      <c r="J7" s="28"/>
      <c r="K7" s="29"/>
      <c r="L7" s="29"/>
      <c r="M7" s="29"/>
      <c r="N7" s="29"/>
      <c r="O7" s="29"/>
      <c r="P7" s="29"/>
      <c r="Q7" s="29"/>
      <c r="R7" s="29"/>
      <c r="S7" s="575"/>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669"/>
      <c r="BV7" s="29"/>
      <c r="BW7" s="29"/>
      <c r="BX7" s="29"/>
      <c r="BY7" s="29"/>
      <c r="BZ7" s="29"/>
      <c r="CA7" s="29"/>
      <c r="CB7" s="29"/>
      <c r="CC7" s="29"/>
      <c r="CD7" s="31"/>
      <c r="CE7" s="22"/>
      <c r="CF7" s="448" t="str">
        <f>IF(CG7="","",MAX($CF$2:CF6)+1)</f>
        <v/>
      </c>
      <c r="CG7" s="655"/>
      <c r="CH7" s="655"/>
      <c r="CI7" s="655"/>
      <c r="CO7" s="29"/>
      <c r="CP7" s="29"/>
      <c r="CQ7" s="29"/>
      <c r="CR7" s="29"/>
      <c r="CS7" s="29"/>
      <c r="CT7" s="29"/>
      <c r="CU7" s="29"/>
      <c r="CV7" s="29"/>
      <c r="CW7" s="29"/>
      <c r="CX7" s="29"/>
      <c r="CY7" s="29"/>
      <c r="CZ7" s="29"/>
      <c r="DA7" s="29"/>
      <c r="DB7" s="29"/>
      <c r="DC7" s="29"/>
      <c r="DD7" s="29"/>
    </row>
    <row r="8" spans="1:108" s="11" customFormat="1" ht="13.5" customHeight="1">
      <c r="A8" s="734"/>
      <c r="B8" s="610" t="s">
        <v>1741</v>
      </c>
      <c r="C8" s="29"/>
      <c r="D8" s="29"/>
      <c r="E8" s="29"/>
      <c r="F8" s="29"/>
      <c r="G8" s="29"/>
      <c r="H8" s="29"/>
      <c r="I8" s="29"/>
      <c r="J8" s="28"/>
      <c r="K8" s="29"/>
      <c r="L8" s="29"/>
      <c r="M8" s="29"/>
      <c r="N8" s="29"/>
      <c r="O8" s="29"/>
      <c r="P8" s="29"/>
      <c r="Q8" s="29"/>
      <c r="R8" s="29"/>
      <c r="S8" s="575"/>
      <c r="T8" s="29"/>
      <c r="U8" s="29" t="s">
        <v>1641</v>
      </c>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669"/>
      <c r="BV8" s="29"/>
      <c r="BW8" s="29"/>
      <c r="BX8" s="29"/>
      <c r="BY8" s="29"/>
      <c r="BZ8" s="29"/>
      <c r="CA8" s="29"/>
      <c r="CB8" s="29"/>
      <c r="CC8" s="29"/>
      <c r="CD8" s="31"/>
      <c r="CE8" s="22"/>
      <c r="CF8" s="448" t="str">
        <f>IF(CG8="","",MAX($CF$2:CF7)+1)</f>
        <v/>
      </c>
      <c r="CG8" s="655"/>
      <c r="CH8" s="655"/>
      <c r="CI8" s="655"/>
      <c r="CO8" s="29"/>
      <c r="CP8" s="29"/>
      <c r="CQ8" s="29"/>
      <c r="CR8" s="29"/>
      <c r="CS8" s="29"/>
      <c r="CT8" s="29"/>
      <c r="CU8" s="29"/>
      <c r="CV8" s="29"/>
      <c r="CW8" s="29"/>
      <c r="CX8" s="29"/>
      <c r="CY8" s="29"/>
      <c r="CZ8" s="29"/>
      <c r="DA8" s="29"/>
      <c r="DB8" s="29"/>
      <c r="DC8" s="29"/>
      <c r="DD8" s="29"/>
    </row>
    <row r="9" spans="1:108" s="11" customFormat="1" ht="13.5" customHeight="1">
      <c r="A9" s="734"/>
      <c r="B9" s="610" t="s">
        <v>1741</v>
      </c>
      <c r="C9" s="29"/>
      <c r="D9" s="29"/>
      <c r="E9" s="29"/>
      <c r="F9" s="29"/>
      <c r="G9" s="29"/>
      <c r="H9" s="29"/>
      <c r="I9" s="29"/>
      <c r="J9" s="28"/>
      <c r="K9" s="29"/>
      <c r="L9" s="670"/>
      <c r="M9" s="29"/>
      <c r="N9" s="29"/>
      <c r="O9" s="29"/>
      <c r="P9" s="29"/>
      <c r="Q9" s="29"/>
      <c r="R9" s="29"/>
      <c r="S9" s="575"/>
      <c r="T9" s="29"/>
      <c r="U9" s="1187" t="s">
        <v>38</v>
      </c>
      <c r="V9" s="1188"/>
      <c r="W9" s="778" t="s">
        <v>39</v>
      </c>
      <c r="X9" s="671"/>
      <c r="Y9" s="671"/>
      <c r="Z9" s="671"/>
      <c r="AA9" s="671"/>
      <c r="AB9" s="671"/>
      <c r="AC9" s="671"/>
      <c r="AD9" s="672"/>
      <c r="AE9" s="778" t="s">
        <v>43</v>
      </c>
      <c r="AF9" s="671"/>
      <c r="AG9" s="671"/>
      <c r="AH9" s="671"/>
      <c r="AI9" s="671"/>
      <c r="AJ9" s="671"/>
      <c r="AK9" s="671"/>
      <c r="AL9" s="672"/>
      <c r="AM9" s="778" t="s">
        <v>42</v>
      </c>
      <c r="AN9" s="671"/>
      <c r="AO9" s="671"/>
      <c r="AP9" s="672"/>
      <c r="AQ9" s="671" t="s">
        <v>41</v>
      </c>
      <c r="AR9" s="671"/>
      <c r="AS9" s="671"/>
      <c r="AT9" s="671"/>
      <c r="AU9" s="671"/>
      <c r="AV9" s="671"/>
      <c r="AW9" s="671"/>
      <c r="AX9" s="671"/>
      <c r="AY9" s="671"/>
      <c r="AZ9" s="671"/>
      <c r="BA9" s="671"/>
      <c r="BB9" s="671"/>
      <c r="BC9" s="671"/>
      <c r="BD9" s="671"/>
      <c r="BE9" s="671"/>
      <c r="BF9" s="671"/>
      <c r="BG9" s="671"/>
      <c r="BH9" s="671"/>
      <c r="BI9" s="671"/>
      <c r="BJ9" s="671"/>
      <c r="BK9" s="671"/>
      <c r="BL9" s="671"/>
      <c r="BM9" s="778" t="s">
        <v>40</v>
      </c>
      <c r="BN9" s="671"/>
      <c r="BO9" s="671"/>
      <c r="BP9" s="672"/>
      <c r="BQ9" s="29"/>
      <c r="BR9" s="29"/>
      <c r="BS9" s="29"/>
      <c r="BT9" s="29"/>
      <c r="BU9" s="669"/>
      <c r="BV9" s="29"/>
      <c r="BW9" s="29"/>
      <c r="BX9" s="29"/>
      <c r="BY9" s="29"/>
      <c r="BZ9" s="29"/>
      <c r="CA9" s="29"/>
      <c r="CB9" s="29"/>
      <c r="CC9" s="29"/>
      <c r="CD9" s="31"/>
      <c r="CE9" s="22"/>
      <c r="CF9" s="448" t="str">
        <f>IF(CG9="","",MAX($CF$2:CF8)+1)</f>
        <v/>
      </c>
      <c r="CG9" s="655"/>
      <c r="CH9" s="655"/>
      <c r="CI9" s="655"/>
      <c r="CO9" s="29"/>
      <c r="CP9" s="29"/>
      <c r="CQ9" s="29"/>
      <c r="CR9" s="29"/>
      <c r="CS9" s="29"/>
      <c r="CT9" s="29"/>
      <c r="CU9" s="29"/>
      <c r="CV9" s="29"/>
      <c r="CW9" s="29"/>
      <c r="CX9" s="29"/>
      <c r="CY9" s="29"/>
      <c r="CZ9" s="29"/>
      <c r="DA9" s="29"/>
      <c r="DB9" s="29"/>
      <c r="DC9" s="29"/>
      <c r="DD9" s="29"/>
    </row>
    <row r="10" spans="1:108" s="11" customFormat="1" ht="13.5" customHeight="1">
      <c r="A10" s="734"/>
      <c r="B10" s="610" t="s">
        <v>1741</v>
      </c>
      <c r="C10" s="29"/>
      <c r="D10" s="29"/>
      <c r="E10" s="29"/>
      <c r="F10" s="29"/>
      <c r="G10" s="29"/>
      <c r="H10" s="29"/>
      <c r="I10" s="29"/>
      <c r="J10" s="28"/>
      <c r="K10" s="29"/>
      <c r="L10" s="29"/>
      <c r="M10" s="29"/>
      <c r="N10" s="29"/>
      <c r="O10" s="29"/>
      <c r="P10" s="29"/>
      <c r="Q10" s="29"/>
      <c r="R10" s="29"/>
      <c r="S10" s="575"/>
      <c r="T10" s="29"/>
      <c r="U10" s="1189">
        <v>1</v>
      </c>
      <c r="V10" s="1190"/>
      <c r="W10" s="673" t="s">
        <v>2196</v>
      </c>
      <c r="X10" s="674"/>
      <c r="Y10" s="674"/>
      <c r="Z10" s="674"/>
      <c r="AA10" s="674"/>
      <c r="AB10" s="674"/>
      <c r="AC10" s="674"/>
      <c r="AD10" s="675"/>
      <c r="AE10" s="673" t="s">
        <v>735</v>
      </c>
      <c r="AF10" s="674"/>
      <c r="AG10" s="674"/>
      <c r="AH10" s="674"/>
      <c r="AI10" s="674"/>
      <c r="AJ10" s="674"/>
      <c r="AK10" s="674"/>
      <c r="AL10" s="675"/>
      <c r="AM10" s="673" t="s">
        <v>36</v>
      </c>
      <c r="AN10" s="674"/>
      <c r="AO10" s="674"/>
      <c r="AP10" s="675"/>
      <c r="AQ10" s="674" t="s">
        <v>1764</v>
      </c>
      <c r="AR10" s="674"/>
      <c r="AS10" s="674"/>
      <c r="AT10" s="674"/>
      <c r="AU10" s="674"/>
      <c r="AV10" s="674"/>
      <c r="AW10" s="674"/>
      <c r="AX10" s="674"/>
      <c r="AY10" s="674"/>
      <c r="AZ10" s="674"/>
      <c r="BA10" s="674"/>
      <c r="BB10" s="674"/>
      <c r="BC10" s="674"/>
      <c r="BD10" s="674"/>
      <c r="BE10" s="674"/>
      <c r="BF10" s="674"/>
      <c r="BG10" s="674"/>
      <c r="BH10" s="674"/>
      <c r="BI10" s="674"/>
      <c r="BJ10" s="674"/>
      <c r="BK10" s="674"/>
      <c r="BL10" s="674"/>
      <c r="BM10" s="673"/>
      <c r="BN10" s="674"/>
      <c r="BO10" s="674"/>
      <c r="BP10" s="675"/>
      <c r="BQ10" s="29" t="s">
        <v>736</v>
      </c>
      <c r="BR10" s="29"/>
      <c r="BS10" s="29"/>
      <c r="BT10" s="29"/>
      <c r="BU10" s="669"/>
      <c r="BV10" s="29"/>
      <c r="BW10" s="29"/>
      <c r="BX10" s="29"/>
      <c r="BY10" s="29"/>
      <c r="BZ10" s="29"/>
      <c r="CA10" s="29"/>
      <c r="CB10" s="29"/>
      <c r="CC10" s="29"/>
      <c r="CD10" s="31"/>
      <c r="CE10" s="22"/>
      <c r="CF10" s="448">
        <f>IF(CG10="","",MAX($CF$2:CF9)+1)</f>
        <v>1</v>
      </c>
      <c r="CG10" s="655" t="s">
        <v>102</v>
      </c>
      <c r="CH10" s="655"/>
      <c r="CI10" s="655"/>
      <c r="CO10" s="29"/>
      <c r="CP10" s="29"/>
      <c r="CQ10" s="29"/>
      <c r="CR10" s="29"/>
      <c r="CS10" s="29"/>
      <c r="CT10" s="29"/>
      <c r="CU10" s="29"/>
      <c r="CV10" s="29"/>
      <c r="CW10" s="29"/>
      <c r="CX10" s="29"/>
      <c r="CY10" s="29"/>
      <c r="CZ10" s="29"/>
      <c r="DA10" s="29"/>
      <c r="DB10" s="29"/>
      <c r="DC10" s="29"/>
      <c r="DD10" s="29"/>
    </row>
    <row r="11" spans="1:108" s="11" customFormat="1" ht="13.5" customHeight="1">
      <c r="A11" s="734"/>
      <c r="B11" s="610" t="s">
        <v>1741</v>
      </c>
      <c r="C11" s="29"/>
      <c r="D11" s="29"/>
      <c r="E11" s="29"/>
      <c r="F11" s="29"/>
      <c r="G11" s="29"/>
      <c r="H11" s="29"/>
      <c r="I11" s="29"/>
      <c r="J11" s="28"/>
      <c r="K11" s="29"/>
      <c r="L11" s="29"/>
      <c r="M11" s="29"/>
      <c r="N11" s="29"/>
      <c r="O11" s="29"/>
      <c r="P11" s="29"/>
      <c r="Q11" s="29"/>
      <c r="R11" s="29"/>
      <c r="S11" s="575"/>
      <c r="T11" s="29"/>
      <c r="U11" s="1189">
        <v>2</v>
      </c>
      <c r="V11" s="1190"/>
      <c r="W11" s="653" t="s">
        <v>642</v>
      </c>
      <c r="X11" s="676"/>
      <c r="Y11" s="676"/>
      <c r="Z11" s="676"/>
      <c r="AA11" s="676"/>
      <c r="AB11" s="676"/>
      <c r="AC11" s="676"/>
      <c r="AD11" s="611"/>
      <c r="AE11" s="673" t="s">
        <v>737</v>
      </c>
      <c r="AF11" s="674"/>
      <c r="AG11" s="674"/>
      <c r="AH11" s="674"/>
      <c r="AI11" s="674"/>
      <c r="AJ11" s="674"/>
      <c r="AK11" s="674"/>
      <c r="AL11" s="675"/>
      <c r="AM11" s="673" t="s">
        <v>36</v>
      </c>
      <c r="AN11" s="674"/>
      <c r="AO11" s="674"/>
      <c r="AP11" s="675"/>
      <c r="AQ11" s="674" t="s">
        <v>738</v>
      </c>
      <c r="AR11" s="674"/>
      <c r="AS11" s="674"/>
      <c r="AT11" s="674"/>
      <c r="AU11" s="674"/>
      <c r="AV11" s="674"/>
      <c r="AW11" s="674"/>
      <c r="AX11" s="674"/>
      <c r="AY11" s="674"/>
      <c r="AZ11" s="674"/>
      <c r="BA11" s="674"/>
      <c r="BB11" s="674"/>
      <c r="BC11" s="674"/>
      <c r="BD11" s="674"/>
      <c r="BE11" s="674"/>
      <c r="BF11" s="674"/>
      <c r="BG11" s="674"/>
      <c r="BH11" s="674"/>
      <c r="BI11" s="674"/>
      <c r="BJ11" s="674"/>
      <c r="BK11" s="674"/>
      <c r="BL11" s="674"/>
      <c r="BM11" s="673"/>
      <c r="BN11" s="674"/>
      <c r="BO11" s="674"/>
      <c r="BP11" s="675"/>
      <c r="BQ11" s="29" t="s">
        <v>736</v>
      </c>
      <c r="BR11" s="29"/>
      <c r="BS11" s="29"/>
      <c r="BT11" s="29"/>
      <c r="BU11" s="669"/>
      <c r="BV11" s="29"/>
      <c r="BW11" s="29"/>
      <c r="BX11" s="29"/>
      <c r="BY11" s="29"/>
      <c r="BZ11" s="29"/>
      <c r="CA11" s="29"/>
      <c r="CB11" s="29"/>
      <c r="CC11" s="29"/>
      <c r="CD11" s="31"/>
      <c r="CE11" s="22"/>
      <c r="CF11" s="448">
        <f>IF(CG11="","",MAX($CF$2:CF10)+1)</f>
        <v>2</v>
      </c>
      <c r="CG11" s="655" t="s">
        <v>102</v>
      </c>
      <c r="CH11" s="655"/>
      <c r="CI11" s="655"/>
      <c r="CO11" s="29"/>
      <c r="CP11" s="29"/>
      <c r="CQ11" s="29"/>
      <c r="CR11" s="29"/>
      <c r="CS11" s="29"/>
      <c r="CT11" s="29"/>
      <c r="CU11" s="29"/>
      <c r="CV11" s="29"/>
      <c r="CW11" s="29"/>
      <c r="CX11" s="29"/>
      <c r="CY11" s="29"/>
      <c r="CZ11" s="29"/>
      <c r="DA11" s="29"/>
      <c r="DB11" s="29"/>
      <c r="DC11" s="29"/>
      <c r="DD11" s="29"/>
    </row>
    <row r="12" spans="1:108" s="11" customFormat="1" ht="13.5" customHeight="1">
      <c r="A12" s="734"/>
      <c r="B12" s="610" t="s">
        <v>1741</v>
      </c>
      <c r="C12" s="29"/>
      <c r="D12" s="29"/>
      <c r="E12" s="29"/>
      <c r="F12" s="29"/>
      <c r="G12" s="29"/>
      <c r="H12" s="29"/>
      <c r="I12" s="29"/>
      <c r="J12" s="28"/>
      <c r="K12" s="29"/>
      <c r="L12" s="29"/>
      <c r="M12" s="29"/>
      <c r="N12" s="29"/>
      <c r="O12" s="29"/>
      <c r="P12" s="29"/>
      <c r="Q12" s="29"/>
      <c r="R12" s="29"/>
      <c r="S12" s="575"/>
      <c r="T12" s="29"/>
      <c r="U12" s="1189">
        <v>3</v>
      </c>
      <c r="V12" s="1190"/>
      <c r="W12" s="1191" t="s">
        <v>739</v>
      </c>
      <c r="X12" s="1192"/>
      <c r="Y12" s="1192"/>
      <c r="Z12" s="1192"/>
      <c r="AA12" s="1192"/>
      <c r="AB12" s="1192"/>
      <c r="AC12" s="1192"/>
      <c r="AD12" s="1193"/>
      <c r="AE12" s="673" t="s">
        <v>735</v>
      </c>
      <c r="AF12" s="674"/>
      <c r="AG12" s="674"/>
      <c r="AH12" s="674"/>
      <c r="AI12" s="674"/>
      <c r="AJ12" s="674"/>
      <c r="AK12" s="674"/>
      <c r="AL12" s="675"/>
      <c r="AM12" s="673" t="s">
        <v>36</v>
      </c>
      <c r="AN12" s="674"/>
      <c r="AO12" s="674"/>
      <c r="AP12" s="675"/>
      <c r="AQ12" s="674" t="s">
        <v>740</v>
      </c>
      <c r="AR12" s="674"/>
      <c r="AS12" s="674"/>
      <c r="AT12" s="674"/>
      <c r="AU12" s="674"/>
      <c r="AV12" s="674"/>
      <c r="AW12" s="674"/>
      <c r="AX12" s="674"/>
      <c r="AY12" s="674"/>
      <c r="AZ12" s="674"/>
      <c r="BA12" s="674"/>
      <c r="BB12" s="674"/>
      <c r="BC12" s="674"/>
      <c r="BD12" s="674"/>
      <c r="BE12" s="674"/>
      <c r="BF12" s="674"/>
      <c r="BG12" s="674"/>
      <c r="BH12" s="674"/>
      <c r="BI12" s="674"/>
      <c r="BJ12" s="674"/>
      <c r="BK12" s="674"/>
      <c r="BL12" s="674"/>
      <c r="BM12" s="673"/>
      <c r="BN12" s="674"/>
      <c r="BO12" s="674"/>
      <c r="BP12" s="675"/>
      <c r="BQ12" s="29" t="s">
        <v>736</v>
      </c>
      <c r="BR12" s="29"/>
      <c r="BS12" s="29"/>
      <c r="BT12" s="29"/>
      <c r="BU12" s="669"/>
      <c r="BV12" s="29"/>
      <c r="BW12" s="29"/>
      <c r="BX12" s="29"/>
      <c r="BY12" s="29"/>
      <c r="BZ12" s="29"/>
      <c r="CA12" s="29"/>
      <c r="CB12" s="29"/>
      <c r="CC12" s="29"/>
      <c r="CD12" s="31"/>
      <c r="CE12" s="22"/>
      <c r="CF12" s="448">
        <f>IF(CG12="","",MAX($CF$2:CF11)+1)</f>
        <v>3</v>
      </c>
      <c r="CG12" s="655" t="s">
        <v>102</v>
      </c>
      <c r="CH12" s="655"/>
      <c r="CI12" s="655"/>
      <c r="CO12" s="29"/>
      <c r="CP12" s="29"/>
      <c r="CQ12" s="29"/>
      <c r="CR12" s="29"/>
      <c r="CS12" s="29"/>
      <c r="CT12" s="29"/>
      <c r="CU12" s="29"/>
      <c r="CV12" s="29"/>
      <c r="CW12" s="29"/>
      <c r="CX12" s="29"/>
      <c r="CY12" s="29"/>
      <c r="CZ12" s="29"/>
      <c r="DA12" s="29"/>
      <c r="DB12" s="29"/>
      <c r="DC12" s="29"/>
      <c r="DD12" s="29"/>
    </row>
    <row r="13" spans="1:108" s="11" customFormat="1" ht="13.5" customHeight="1">
      <c r="A13" s="734"/>
      <c r="B13" s="610" t="s">
        <v>1741</v>
      </c>
      <c r="C13" s="29"/>
      <c r="D13" s="29"/>
      <c r="E13" s="29"/>
      <c r="F13" s="29"/>
      <c r="G13" s="29"/>
      <c r="H13" s="29"/>
      <c r="I13" s="29"/>
      <c r="J13" s="28"/>
      <c r="K13" s="29"/>
      <c r="L13" s="670"/>
      <c r="M13" s="29"/>
      <c r="N13" s="29"/>
      <c r="O13" s="29"/>
      <c r="P13" s="29"/>
      <c r="Q13" s="29"/>
      <c r="R13" s="29"/>
      <c r="S13" s="575"/>
      <c r="T13" s="29"/>
      <c r="U13" s="1189">
        <v>4</v>
      </c>
      <c r="V13" s="1190"/>
      <c r="W13" s="673" t="s">
        <v>2198</v>
      </c>
      <c r="X13" s="674"/>
      <c r="Y13" s="674"/>
      <c r="Z13" s="674"/>
      <c r="AA13" s="674"/>
      <c r="AB13" s="674"/>
      <c r="AC13" s="674"/>
      <c r="AD13" s="675"/>
      <c r="AE13" s="673" t="s">
        <v>2200</v>
      </c>
      <c r="AF13" s="674"/>
      <c r="AG13" s="674"/>
      <c r="AH13" s="674"/>
      <c r="AI13" s="674"/>
      <c r="AJ13" s="674"/>
      <c r="AK13" s="674"/>
      <c r="AL13" s="675"/>
      <c r="AM13" s="673" t="s">
        <v>36</v>
      </c>
      <c r="AN13" s="674"/>
      <c r="AO13" s="674"/>
      <c r="AP13" s="675"/>
      <c r="AQ13" s="674" t="s">
        <v>2199</v>
      </c>
      <c r="AR13" s="674"/>
      <c r="AS13" s="674"/>
      <c r="AT13" s="674"/>
      <c r="AU13" s="674"/>
      <c r="AV13" s="674"/>
      <c r="AW13" s="674"/>
      <c r="AX13" s="674"/>
      <c r="AY13" s="674"/>
      <c r="AZ13" s="674"/>
      <c r="BA13" s="674"/>
      <c r="BB13" s="674"/>
      <c r="BC13" s="674"/>
      <c r="BD13" s="674"/>
      <c r="BE13" s="674"/>
      <c r="BF13" s="674"/>
      <c r="BG13" s="674"/>
      <c r="BH13" s="674"/>
      <c r="BI13" s="674"/>
      <c r="BJ13" s="674"/>
      <c r="BK13" s="674"/>
      <c r="BL13" s="674"/>
      <c r="BM13" s="673"/>
      <c r="BN13" s="674"/>
      <c r="BO13" s="674"/>
      <c r="BP13" s="675"/>
      <c r="BQ13" s="29" t="s">
        <v>736</v>
      </c>
      <c r="BR13" s="29"/>
      <c r="BS13" s="29"/>
      <c r="BT13" s="29"/>
      <c r="BU13" s="669"/>
      <c r="BV13" s="29"/>
      <c r="BW13" s="29"/>
      <c r="BX13" s="29"/>
      <c r="BY13" s="29"/>
      <c r="BZ13" s="29"/>
      <c r="CA13" s="29"/>
      <c r="CB13" s="29"/>
      <c r="CC13" s="29"/>
      <c r="CD13" s="31"/>
      <c r="CE13" s="22"/>
      <c r="CF13" s="448">
        <f>IF(CG13="","",MAX($CF$2:CF12)+1)</f>
        <v>4</v>
      </c>
      <c r="CG13" s="655" t="s">
        <v>102</v>
      </c>
      <c r="CH13" s="655"/>
      <c r="CI13" s="655"/>
      <c r="CK13" s="735"/>
      <c r="CL13" s="735"/>
      <c r="CM13" s="735"/>
      <c r="CN13" s="735"/>
      <c r="CO13" s="29"/>
      <c r="CP13" s="29"/>
      <c r="CQ13" s="29"/>
      <c r="CR13" s="29"/>
      <c r="CS13" s="29"/>
      <c r="CT13" s="29"/>
      <c r="CU13" s="29"/>
      <c r="CV13" s="29"/>
      <c r="CW13" s="29"/>
      <c r="CX13" s="29"/>
      <c r="CY13" s="29"/>
      <c r="CZ13" s="29"/>
      <c r="DA13" s="29"/>
      <c r="DB13" s="29"/>
      <c r="DC13" s="29"/>
      <c r="DD13" s="29"/>
    </row>
    <row r="14" spans="1:108" s="11" customFormat="1" ht="13.5" customHeight="1">
      <c r="A14" s="734"/>
      <c r="B14" s="610" t="s">
        <v>1741</v>
      </c>
      <c r="C14" s="29"/>
      <c r="D14" s="29"/>
      <c r="E14" s="29"/>
      <c r="F14" s="29"/>
      <c r="G14" s="29"/>
      <c r="H14" s="29"/>
      <c r="I14" s="29"/>
      <c r="J14" s="28"/>
      <c r="K14" s="29"/>
      <c r="L14" s="29"/>
      <c r="M14" s="29"/>
      <c r="N14" s="29"/>
      <c r="O14" s="29"/>
      <c r="P14" s="29"/>
      <c r="Q14" s="29"/>
      <c r="R14" s="29"/>
      <c r="S14" s="575"/>
      <c r="T14" s="29"/>
      <c r="U14" s="1189">
        <v>5</v>
      </c>
      <c r="V14" s="1190"/>
      <c r="W14" s="673" t="s">
        <v>2201</v>
      </c>
      <c r="X14" s="674"/>
      <c r="Y14" s="674"/>
      <c r="Z14" s="674"/>
      <c r="AA14" s="674"/>
      <c r="AB14" s="674"/>
      <c r="AC14" s="674"/>
      <c r="AD14" s="675"/>
      <c r="AE14" s="673" t="s">
        <v>742</v>
      </c>
      <c r="AF14" s="674"/>
      <c r="AG14" s="674"/>
      <c r="AH14" s="674"/>
      <c r="AI14" s="674"/>
      <c r="AJ14" s="674"/>
      <c r="AK14" s="674"/>
      <c r="AL14" s="675"/>
      <c r="AM14" s="673" t="s">
        <v>36</v>
      </c>
      <c r="AN14" s="674"/>
      <c r="AO14" s="674"/>
      <c r="AP14" s="675"/>
      <c r="AQ14" s="674" t="s">
        <v>2202</v>
      </c>
      <c r="AR14" s="674"/>
      <c r="AS14" s="674"/>
      <c r="AT14" s="674"/>
      <c r="AU14" s="674"/>
      <c r="AV14" s="674"/>
      <c r="AW14" s="674"/>
      <c r="AX14" s="674"/>
      <c r="AY14" s="674"/>
      <c r="AZ14" s="674"/>
      <c r="BA14" s="674"/>
      <c r="BB14" s="674"/>
      <c r="BC14" s="674"/>
      <c r="BD14" s="674"/>
      <c r="BE14" s="674"/>
      <c r="BF14" s="674"/>
      <c r="BG14" s="674"/>
      <c r="BH14" s="674"/>
      <c r="BI14" s="674"/>
      <c r="BJ14" s="674"/>
      <c r="BK14" s="674"/>
      <c r="BL14" s="674"/>
      <c r="BM14" s="673"/>
      <c r="BN14" s="674"/>
      <c r="BO14" s="674"/>
      <c r="BP14" s="675"/>
      <c r="BQ14" s="29" t="s">
        <v>736</v>
      </c>
      <c r="BR14" s="29"/>
      <c r="BS14" s="29"/>
      <c r="BT14" s="29"/>
      <c r="BU14" s="669"/>
      <c r="BV14" s="29"/>
      <c r="BW14" s="29"/>
      <c r="BX14" s="29"/>
      <c r="BY14" s="29"/>
      <c r="BZ14" s="29"/>
      <c r="CA14" s="29"/>
      <c r="CB14" s="29"/>
      <c r="CC14" s="29"/>
      <c r="CD14" s="31"/>
      <c r="CE14" s="22"/>
      <c r="CF14" s="448">
        <f>IF(CG14="","",MAX($CF$2:CF13)+1)</f>
        <v>5</v>
      </c>
      <c r="CG14" s="655" t="s">
        <v>102</v>
      </c>
      <c r="CH14" s="655"/>
      <c r="CI14" s="655"/>
      <c r="CO14" s="29"/>
      <c r="CP14" s="29"/>
      <c r="CQ14" s="29"/>
      <c r="CR14" s="29"/>
      <c r="CS14" s="29"/>
      <c r="CT14" s="29"/>
      <c r="CU14" s="29"/>
      <c r="CV14" s="29"/>
      <c r="CW14" s="29"/>
      <c r="CX14" s="29"/>
      <c r="CY14" s="29"/>
      <c r="CZ14" s="29"/>
      <c r="DA14" s="29"/>
      <c r="DB14" s="29"/>
      <c r="DC14" s="29"/>
      <c r="DD14" s="29"/>
    </row>
    <row r="15" spans="1:108" s="11" customFormat="1" ht="13.5" customHeight="1">
      <c r="A15" s="734"/>
      <c r="B15" s="610" t="s">
        <v>1741</v>
      </c>
      <c r="C15" s="29"/>
      <c r="D15" s="29"/>
      <c r="E15" s="29"/>
      <c r="F15" s="29"/>
      <c r="G15" s="29"/>
      <c r="H15" s="29"/>
      <c r="I15" s="29"/>
      <c r="J15" s="28"/>
      <c r="K15" s="29"/>
      <c r="L15" s="29"/>
      <c r="M15" s="29"/>
      <c r="N15" s="29"/>
      <c r="O15" s="29"/>
      <c r="P15" s="29"/>
      <c r="Q15" s="29"/>
      <c r="R15" s="29"/>
      <c r="S15" s="575"/>
      <c r="T15" s="29"/>
      <c r="U15" s="1194">
        <v>6</v>
      </c>
      <c r="V15" s="1195"/>
      <c r="W15" s="828" t="s">
        <v>746</v>
      </c>
      <c r="X15" s="832"/>
      <c r="Y15" s="832"/>
      <c r="Z15" s="832"/>
      <c r="AA15" s="832"/>
      <c r="AB15" s="832"/>
      <c r="AC15" s="832"/>
      <c r="AD15" s="611"/>
      <c r="AE15" s="820" t="s">
        <v>37</v>
      </c>
      <c r="AF15" s="821"/>
      <c r="AG15" s="821"/>
      <c r="AH15" s="821"/>
      <c r="AI15" s="821"/>
      <c r="AJ15" s="821"/>
      <c r="AK15" s="821"/>
      <c r="AL15" s="822"/>
      <c r="AM15" s="820" t="s">
        <v>36</v>
      </c>
      <c r="AN15" s="821"/>
      <c r="AO15" s="821"/>
      <c r="AP15" s="822"/>
      <c r="AQ15" s="821" t="s">
        <v>747</v>
      </c>
      <c r="AR15" s="821"/>
      <c r="AS15" s="821"/>
      <c r="AT15" s="821"/>
      <c r="AU15" s="821"/>
      <c r="AV15" s="821"/>
      <c r="AW15" s="821"/>
      <c r="AX15" s="821"/>
      <c r="AY15" s="821"/>
      <c r="AZ15" s="821"/>
      <c r="BA15" s="821"/>
      <c r="BB15" s="821"/>
      <c r="BC15" s="821"/>
      <c r="BD15" s="821"/>
      <c r="BE15" s="821"/>
      <c r="BF15" s="821"/>
      <c r="BG15" s="821"/>
      <c r="BH15" s="821"/>
      <c r="BI15" s="821"/>
      <c r="BJ15" s="821"/>
      <c r="BK15" s="821"/>
      <c r="BL15" s="821"/>
      <c r="BM15" s="820"/>
      <c r="BN15" s="821"/>
      <c r="BO15" s="821"/>
      <c r="BP15" s="822"/>
      <c r="BQ15" s="29"/>
      <c r="BR15" s="29"/>
      <c r="BS15" s="29"/>
      <c r="BT15" s="29"/>
      <c r="BU15" s="669"/>
      <c r="BV15" s="29"/>
      <c r="BW15" s="29"/>
      <c r="BX15" s="29"/>
      <c r="BY15" s="29"/>
      <c r="BZ15" s="29"/>
      <c r="CA15" s="29"/>
      <c r="CB15" s="29"/>
      <c r="CC15" s="29"/>
      <c r="CD15" s="31"/>
      <c r="CE15" s="22"/>
      <c r="CF15" s="448">
        <f>IF(CG15="","",MAX($CF$2:CF14)+1)</f>
        <v>6</v>
      </c>
      <c r="CG15" s="655" t="s">
        <v>102</v>
      </c>
      <c r="CH15" s="655"/>
      <c r="CI15" s="655"/>
      <c r="CO15" s="29"/>
      <c r="CP15" s="29"/>
      <c r="CQ15" s="29"/>
      <c r="CR15" s="29"/>
      <c r="CS15" s="29"/>
      <c r="CT15" s="29"/>
      <c r="CU15" s="29"/>
      <c r="CV15" s="29"/>
      <c r="CW15" s="29"/>
      <c r="CX15" s="29"/>
      <c r="CY15" s="29"/>
      <c r="CZ15" s="29"/>
      <c r="DA15" s="29"/>
      <c r="DB15" s="29"/>
      <c r="DC15" s="29"/>
      <c r="DD15" s="29"/>
    </row>
    <row r="16" spans="1:108" s="11" customFormat="1" ht="13.5" customHeight="1">
      <c r="A16" s="734"/>
      <c r="B16" s="610" t="s">
        <v>1741</v>
      </c>
      <c r="C16" s="29"/>
      <c r="D16" s="29"/>
      <c r="E16" s="29"/>
      <c r="F16" s="29"/>
      <c r="G16" s="29"/>
      <c r="H16" s="29"/>
      <c r="I16" s="29"/>
      <c r="J16" s="28"/>
      <c r="K16" s="29"/>
      <c r="L16" s="29"/>
      <c r="M16" s="29"/>
      <c r="N16" s="29"/>
      <c r="O16" s="29"/>
      <c r="P16" s="29"/>
      <c r="Q16" s="29"/>
      <c r="R16" s="29"/>
      <c r="S16" s="575"/>
      <c r="T16" s="29"/>
      <c r="U16" s="1194">
        <v>7</v>
      </c>
      <c r="V16" s="1195"/>
      <c r="W16" s="677"/>
      <c r="X16" s="678"/>
      <c r="Y16" s="678"/>
      <c r="Z16" s="678"/>
      <c r="AA16" s="678"/>
      <c r="AB16" s="678"/>
      <c r="AC16" s="678"/>
      <c r="AD16" s="679"/>
      <c r="AE16" s="820" t="s">
        <v>749</v>
      </c>
      <c r="AF16" s="821"/>
      <c r="AG16" s="821"/>
      <c r="AH16" s="821"/>
      <c r="AI16" s="821"/>
      <c r="AJ16" s="821"/>
      <c r="AK16" s="821"/>
      <c r="AL16" s="822"/>
      <c r="AM16" s="820" t="s">
        <v>748</v>
      </c>
      <c r="AN16" s="821"/>
      <c r="AO16" s="821"/>
      <c r="AP16" s="822"/>
      <c r="AQ16" s="821" t="s">
        <v>2203</v>
      </c>
      <c r="AR16" s="821"/>
      <c r="AS16" s="821"/>
      <c r="AT16" s="821"/>
      <c r="AU16" s="821"/>
      <c r="AV16" s="821"/>
      <c r="AW16" s="821"/>
      <c r="AX16" s="821"/>
      <c r="AY16" s="821"/>
      <c r="AZ16" s="821"/>
      <c r="BA16" s="821"/>
      <c r="BB16" s="821"/>
      <c r="BC16" s="821"/>
      <c r="BD16" s="821"/>
      <c r="BE16" s="821"/>
      <c r="BF16" s="821"/>
      <c r="BG16" s="821"/>
      <c r="BH16" s="821"/>
      <c r="BI16" s="821"/>
      <c r="BJ16" s="821"/>
      <c r="BK16" s="821"/>
      <c r="BL16" s="821"/>
      <c r="BM16" s="820"/>
      <c r="BN16" s="821"/>
      <c r="BO16" s="821"/>
      <c r="BP16" s="822"/>
      <c r="BQ16" s="29"/>
      <c r="BR16" s="29"/>
      <c r="BS16" s="29"/>
      <c r="BT16" s="29"/>
      <c r="BU16" s="669"/>
      <c r="BV16" s="29"/>
      <c r="BW16" s="29"/>
      <c r="BX16" s="29"/>
      <c r="BY16" s="29"/>
      <c r="BZ16" s="29"/>
      <c r="CA16" s="29"/>
      <c r="CB16" s="29"/>
      <c r="CC16" s="29"/>
      <c r="CD16" s="31"/>
      <c r="CE16" s="22"/>
      <c r="CF16" s="448">
        <f>IF(CG16="","",MAX($CF$2:CF15)+1)</f>
        <v>7</v>
      </c>
      <c r="CG16" s="655" t="s">
        <v>102</v>
      </c>
      <c r="CH16" s="655"/>
      <c r="CI16" s="655"/>
      <c r="CO16" s="29"/>
      <c r="CP16" s="29"/>
      <c r="CQ16" s="29"/>
      <c r="CR16" s="29"/>
      <c r="CS16" s="29"/>
      <c r="CT16" s="29"/>
      <c r="CU16" s="29"/>
      <c r="CV16" s="29"/>
      <c r="CW16" s="29"/>
      <c r="CX16" s="29"/>
      <c r="CY16" s="29"/>
      <c r="CZ16" s="29"/>
      <c r="DA16" s="29"/>
      <c r="DB16" s="29"/>
      <c r="DC16" s="29"/>
      <c r="DD16" s="29"/>
    </row>
    <row r="17" spans="1:126" s="11" customFormat="1" ht="13.5" customHeight="1">
      <c r="A17" s="734"/>
      <c r="B17" s="610" t="s">
        <v>1741</v>
      </c>
      <c r="C17" s="29"/>
      <c r="D17" s="29"/>
      <c r="E17" s="29"/>
      <c r="F17" s="29"/>
      <c r="G17" s="29"/>
      <c r="H17" s="29"/>
      <c r="I17" s="29"/>
      <c r="J17" s="28"/>
      <c r="K17" s="29"/>
      <c r="L17" s="29"/>
      <c r="M17" s="29"/>
      <c r="N17" s="29"/>
      <c r="O17" s="29"/>
      <c r="P17" s="29"/>
      <c r="Q17" s="29"/>
      <c r="R17" s="29"/>
      <c r="S17" s="575"/>
      <c r="T17" s="29"/>
      <c r="U17" s="29" t="s">
        <v>44</v>
      </c>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669"/>
      <c r="BV17" s="29"/>
      <c r="BW17" s="29"/>
      <c r="BX17" s="29"/>
      <c r="BY17" s="29"/>
      <c r="BZ17" s="29"/>
      <c r="CA17" s="29"/>
      <c r="CB17" s="29"/>
      <c r="CC17" s="29"/>
      <c r="CD17" s="31"/>
      <c r="CE17" s="22"/>
      <c r="CF17" s="448" t="str">
        <f>IF(CG17="","",MAX($CF$2:CF16)+1)</f>
        <v/>
      </c>
      <c r="CG17" s="655"/>
      <c r="CH17" s="655"/>
      <c r="CI17" s="655"/>
      <c r="CO17" s="29"/>
      <c r="CP17" s="29"/>
      <c r="CQ17" s="29"/>
      <c r="CR17" s="29"/>
      <c r="CS17" s="29"/>
      <c r="CT17" s="29"/>
      <c r="CU17" s="29"/>
      <c r="CV17" s="29"/>
      <c r="CW17" s="29"/>
      <c r="CX17" s="29"/>
      <c r="CY17" s="29"/>
      <c r="CZ17" s="29"/>
      <c r="DA17" s="29"/>
      <c r="DB17" s="29"/>
      <c r="DC17" s="29"/>
      <c r="DD17" s="29"/>
    </row>
    <row r="18" spans="1:126" s="11" customFormat="1" ht="13.5" customHeight="1">
      <c r="A18" s="734"/>
      <c r="B18" s="610"/>
      <c r="C18" s="29"/>
      <c r="D18" s="29"/>
      <c r="E18" s="29"/>
      <c r="F18" s="29"/>
      <c r="G18" s="29"/>
      <c r="H18" s="29"/>
      <c r="I18" s="29"/>
      <c r="J18" s="615"/>
      <c r="K18" s="678"/>
      <c r="L18" s="678"/>
      <c r="M18" s="678"/>
      <c r="N18" s="678"/>
      <c r="O18" s="678"/>
      <c r="P18" s="678"/>
      <c r="Q18" s="678"/>
      <c r="R18" s="678"/>
      <c r="S18" s="679"/>
      <c r="T18" s="678"/>
      <c r="U18" s="678"/>
      <c r="V18" s="678"/>
      <c r="W18" s="678"/>
      <c r="X18" s="678"/>
      <c r="Y18" s="678"/>
      <c r="Z18" s="678"/>
      <c r="AA18" s="678"/>
      <c r="AB18" s="678"/>
      <c r="AC18" s="678"/>
      <c r="AD18" s="678"/>
      <c r="AE18" s="678"/>
      <c r="AF18" s="678"/>
      <c r="AG18" s="678"/>
      <c r="AH18" s="678"/>
      <c r="AI18" s="678"/>
      <c r="AJ18" s="678"/>
      <c r="AK18" s="678"/>
      <c r="AL18" s="678"/>
      <c r="AM18" s="678"/>
      <c r="AN18" s="678"/>
      <c r="AO18" s="678"/>
      <c r="AP18" s="678"/>
      <c r="AQ18" s="678"/>
      <c r="AR18" s="678"/>
      <c r="AS18" s="678"/>
      <c r="AT18" s="678"/>
      <c r="AU18" s="678"/>
      <c r="AV18" s="678"/>
      <c r="AW18" s="678"/>
      <c r="AX18" s="678"/>
      <c r="AY18" s="678"/>
      <c r="AZ18" s="678"/>
      <c r="BA18" s="678"/>
      <c r="BB18" s="678"/>
      <c r="BC18" s="678"/>
      <c r="BD18" s="678"/>
      <c r="BE18" s="678"/>
      <c r="BF18" s="678"/>
      <c r="BG18" s="678"/>
      <c r="BH18" s="678"/>
      <c r="BI18" s="678"/>
      <c r="BJ18" s="678"/>
      <c r="BK18" s="678"/>
      <c r="BL18" s="678"/>
      <c r="BM18" s="678"/>
      <c r="BN18" s="678"/>
      <c r="BO18" s="678"/>
      <c r="BP18" s="678"/>
      <c r="BQ18" s="678"/>
      <c r="BR18" s="678"/>
      <c r="BS18" s="678"/>
      <c r="BT18" s="678"/>
      <c r="BU18" s="677"/>
      <c r="BV18" s="678"/>
      <c r="BW18" s="678"/>
      <c r="BX18" s="678"/>
      <c r="BY18" s="678"/>
      <c r="BZ18" s="678"/>
      <c r="CA18" s="678"/>
      <c r="CB18" s="678"/>
      <c r="CC18" s="678"/>
      <c r="CD18" s="680"/>
      <c r="CE18" s="22"/>
      <c r="CF18" s="448" t="str">
        <f>IF(CG18="","",MAX($CF$2:CF17)+1)</f>
        <v/>
      </c>
      <c r="CG18" s="655"/>
      <c r="CH18" s="655"/>
      <c r="CI18" s="655"/>
      <c r="CO18" s="29"/>
      <c r="CP18" s="29"/>
      <c r="CQ18" s="29"/>
      <c r="CR18" s="29"/>
      <c r="CS18" s="29"/>
      <c r="CT18" s="29"/>
      <c r="CU18" s="29"/>
      <c r="CV18" s="29"/>
      <c r="CW18" s="29"/>
      <c r="CX18" s="29"/>
      <c r="CY18" s="29"/>
      <c r="CZ18" s="29"/>
      <c r="DA18" s="29"/>
      <c r="DB18" s="29"/>
      <c r="DC18" s="29"/>
      <c r="DD18" s="29"/>
      <c r="DF18" s="735"/>
      <c r="DG18" s="735"/>
      <c r="DH18" s="735"/>
      <c r="DI18" s="735"/>
      <c r="DJ18" s="735"/>
      <c r="DK18" s="735"/>
      <c r="DL18" s="735"/>
      <c r="DM18" s="735"/>
      <c r="DN18" s="735"/>
      <c r="DO18" s="735"/>
      <c r="DP18" s="735"/>
      <c r="DQ18" s="735"/>
      <c r="DR18" s="735"/>
      <c r="DS18" s="735"/>
      <c r="DT18" s="735"/>
      <c r="DU18" s="735"/>
      <c r="DV18" s="735"/>
    </row>
    <row r="19" spans="1:126" s="11" customFormat="1" ht="13.5" customHeight="1">
      <c r="A19" s="734"/>
      <c r="B19" s="639"/>
      <c r="C19" s="29"/>
      <c r="D19" s="29"/>
      <c r="E19" s="29"/>
      <c r="F19" s="29"/>
      <c r="G19" s="29"/>
      <c r="H19" s="29"/>
      <c r="I19" s="29"/>
      <c r="J19" s="28"/>
      <c r="K19" s="29"/>
      <c r="L19" s="29"/>
      <c r="M19" s="29"/>
      <c r="N19" s="29"/>
      <c r="O19" s="29"/>
      <c r="P19" s="29"/>
      <c r="Q19" s="29"/>
      <c r="R19" s="29"/>
      <c r="S19" s="575"/>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669"/>
      <c r="BV19" s="29"/>
      <c r="BW19" s="29"/>
      <c r="BX19" s="29"/>
      <c r="BY19" s="29"/>
      <c r="BZ19" s="29"/>
      <c r="CA19" s="29"/>
      <c r="CB19" s="29"/>
      <c r="CC19" s="29"/>
      <c r="CD19" s="31"/>
      <c r="CE19" s="22"/>
      <c r="CF19" s="448" t="str">
        <f>IF(CG19="","",MAX($CF$2:CF18)+1)</f>
        <v/>
      </c>
      <c r="CG19" s="655"/>
      <c r="CH19" s="655"/>
      <c r="CI19" s="655"/>
      <c r="CO19" s="29"/>
      <c r="CP19" s="29"/>
      <c r="CQ19" s="29"/>
      <c r="CR19" s="29"/>
      <c r="CS19" s="29"/>
      <c r="CT19" s="29"/>
      <c r="CU19" s="29"/>
      <c r="CV19" s="29"/>
      <c r="CW19" s="29"/>
      <c r="CX19" s="29"/>
      <c r="CY19" s="29"/>
      <c r="CZ19" s="29"/>
      <c r="DA19" s="29"/>
      <c r="DB19" s="29"/>
      <c r="DC19" s="29"/>
      <c r="DD19" s="29"/>
    </row>
    <row r="20" spans="1:126" s="11" customFormat="1" ht="13.5" customHeight="1">
      <c r="A20" s="734"/>
      <c r="B20" s="610"/>
      <c r="C20" s="29"/>
      <c r="D20" s="29"/>
      <c r="E20" s="29"/>
      <c r="F20" s="29"/>
      <c r="G20" s="29"/>
      <c r="H20" s="29"/>
      <c r="I20" s="29"/>
      <c r="J20" s="28"/>
      <c r="K20" s="29"/>
      <c r="L20" s="29"/>
      <c r="M20" s="29"/>
      <c r="N20" s="29"/>
      <c r="O20" s="29"/>
      <c r="P20" s="29"/>
      <c r="Q20" s="29"/>
      <c r="R20" s="29"/>
      <c r="S20" s="575"/>
      <c r="T20" s="29"/>
      <c r="U20" s="432" t="s">
        <v>751</v>
      </c>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669"/>
      <c r="BV20" s="29"/>
      <c r="BW20" s="29"/>
      <c r="BX20" s="29"/>
      <c r="BY20" s="29"/>
      <c r="BZ20" s="29"/>
      <c r="CA20" s="29"/>
      <c r="CB20" s="29"/>
      <c r="CC20" s="29"/>
      <c r="CD20" s="31"/>
      <c r="CE20" s="22"/>
      <c r="CF20" s="448" t="str">
        <f>IF(CG20="","",MAX($CF$2:CF19)+1)</f>
        <v/>
      </c>
      <c r="CG20" s="655"/>
      <c r="CH20" s="655"/>
      <c r="CI20" s="655"/>
      <c r="CO20" s="29"/>
      <c r="CP20" s="29"/>
      <c r="CQ20" s="29"/>
      <c r="CR20" s="29"/>
      <c r="CS20" s="29"/>
      <c r="CT20" s="29"/>
      <c r="CU20" s="29"/>
      <c r="CV20" s="29"/>
      <c r="CW20" s="29"/>
      <c r="CX20" s="29"/>
      <c r="CY20" s="29"/>
      <c r="CZ20" s="29"/>
      <c r="DA20" s="29"/>
      <c r="DB20" s="29"/>
      <c r="DC20" s="29"/>
      <c r="DD20" s="29"/>
    </row>
    <row r="21" spans="1:126" s="11" customFormat="1" ht="13.5" customHeight="1">
      <c r="A21" s="734"/>
      <c r="B21" s="610" t="s">
        <v>82</v>
      </c>
      <c r="C21" s="29"/>
      <c r="D21" s="29"/>
      <c r="E21" s="29"/>
      <c r="F21" s="29"/>
      <c r="G21" s="29"/>
      <c r="H21" s="29"/>
      <c r="I21" s="29"/>
      <c r="J21" s="28"/>
      <c r="K21" s="29"/>
      <c r="L21" s="29"/>
      <c r="M21" s="29"/>
      <c r="N21" s="29"/>
      <c r="O21" s="29"/>
      <c r="P21" s="29"/>
      <c r="Q21" s="29"/>
      <c r="R21" s="29"/>
      <c r="S21" s="575"/>
      <c r="T21" s="29"/>
      <c r="U21" s="432"/>
      <c r="V21" s="29" t="s">
        <v>1465</v>
      </c>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669"/>
      <c r="BV21" s="29"/>
      <c r="BW21" s="29"/>
      <c r="BX21" s="29"/>
      <c r="BY21" s="29"/>
      <c r="BZ21" s="29"/>
      <c r="CA21" s="29"/>
      <c r="CB21" s="29"/>
      <c r="CC21" s="29"/>
      <c r="CD21" s="31"/>
      <c r="CE21" s="22"/>
      <c r="CF21" s="448" t="str">
        <f>IF(CG21="","",MAX($CF$2:CF20)+1)</f>
        <v/>
      </c>
      <c r="CG21" s="655"/>
      <c r="CH21" s="655"/>
      <c r="CI21" s="655"/>
      <c r="CO21" s="29"/>
      <c r="CP21" s="29"/>
      <c r="CQ21" s="29"/>
      <c r="CR21" s="29"/>
      <c r="CS21" s="29"/>
      <c r="CT21" s="29"/>
      <c r="CU21" s="29"/>
      <c r="CV21" s="29"/>
      <c r="CW21" s="29"/>
      <c r="CX21" s="29"/>
      <c r="CY21" s="29"/>
      <c r="CZ21" s="29"/>
      <c r="DA21" s="29"/>
      <c r="DB21" s="29"/>
      <c r="DC21" s="29"/>
      <c r="DD21" s="29"/>
    </row>
    <row r="22" spans="1:126" s="11" customFormat="1" ht="13.5" customHeight="1">
      <c r="A22" s="734"/>
      <c r="B22" s="610" t="s">
        <v>82</v>
      </c>
      <c r="C22" s="29"/>
      <c r="D22" s="29"/>
      <c r="E22" s="29" t="s">
        <v>2208</v>
      </c>
      <c r="F22" s="29"/>
      <c r="G22" s="29"/>
      <c r="H22" s="29"/>
      <c r="I22" s="29"/>
      <c r="J22" s="28"/>
      <c r="K22" s="29"/>
      <c r="L22" s="29"/>
      <c r="M22" s="29"/>
      <c r="N22" s="29"/>
      <c r="O22" s="29"/>
      <c r="P22" s="29"/>
      <c r="Q22" s="29"/>
      <c r="R22" s="29"/>
      <c r="S22" s="575"/>
      <c r="T22" s="29"/>
      <c r="U22" s="432"/>
      <c r="V22" s="29"/>
      <c r="W22" s="29" t="s">
        <v>1464</v>
      </c>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669"/>
      <c r="BV22" s="29"/>
      <c r="BW22" s="29"/>
      <c r="BX22" s="29"/>
      <c r="BY22" s="29"/>
      <c r="BZ22" s="29"/>
      <c r="CA22" s="29"/>
      <c r="CB22" s="29"/>
      <c r="CC22" s="29"/>
      <c r="CD22" s="31"/>
      <c r="CE22" s="22"/>
      <c r="CF22" s="448">
        <f>IF(CG22="","",MAX($CF$2:CF21)+1)</f>
        <v>8</v>
      </c>
      <c r="CG22" s="655" t="s">
        <v>102</v>
      </c>
      <c r="CH22" s="655"/>
      <c r="CI22" s="655"/>
      <c r="CO22" s="29"/>
      <c r="CP22" s="29"/>
      <c r="CQ22" s="29"/>
      <c r="CR22" s="29"/>
      <c r="CS22" s="29"/>
      <c r="CT22" s="29"/>
      <c r="CU22" s="29"/>
      <c r="CV22" s="29"/>
      <c r="CW22" s="29"/>
      <c r="CX22" s="29"/>
      <c r="CY22" s="29"/>
      <c r="CZ22" s="29"/>
      <c r="DA22" s="29"/>
      <c r="DB22" s="29"/>
      <c r="DC22" s="29"/>
      <c r="DD22" s="29"/>
    </row>
    <row r="23" spans="1:126" s="11" customFormat="1" ht="13.5" customHeight="1">
      <c r="A23" s="734"/>
      <c r="B23" s="610"/>
      <c r="C23" s="29"/>
      <c r="D23" s="29"/>
      <c r="E23" s="29"/>
      <c r="F23" s="29"/>
      <c r="G23" s="29"/>
      <c r="H23" s="29"/>
      <c r="I23" s="29"/>
      <c r="J23" s="28"/>
      <c r="K23" s="29"/>
      <c r="L23" s="29"/>
      <c r="M23" s="29"/>
      <c r="N23" s="29"/>
      <c r="O23" s="29"/>
      <c r="P23" s="29"/>
      <c r="Q23" s="29"/>
      <c r="R23" s="29"/>
      <c r="S23" s="575"/>
      <c r="T23" s="29"/>
      <c r="U23" s="432"/>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669"/>
      <c r="BV23" s="29"/>
      <c r="BW23" s="29"/>
      <c r="BX23" s="29"/>
      <c r="BY23" s="29"/>
      <c r="BZ23" s="29"/>
      <c r="CA23" s="29"/>
      <c r="CB23" s="29"/>
      <c r="CC23" s="29"/>
      <c r="CD23" s="31"/>
      <c r="CE23" s="22"/>
      <c r="CF23" s="448" t="str">
        <f>IF(CG23="","",MAX($CF$2:CF22)+1)</f>
        <v/>
      </c>
      <c r="CG23" s="655"/>
      <c r="CH23" s="655"/>
      <c r="CI23" s="655"/>
      <c r="CO23" s="29"/>
      <c r="CP23" s="29"/>
      <c r="CQ23" s="29"/>
      <c r="CR23" s="29"/>
      <c r="CS23" s="29"/>
      <c r="CT23" s="29"/>
      <c r="CU23" s="29"/>
      <c r="CV23" s="29"/>
      <c r="CW23" s="29"/>
      <c r="CX23" s="29"/>
      <c r="CY23" s="29"/>
      <c r="CZ23" s="29"/>
      <c r="DA23" s="29"/>
      <c r="DB23" s="29"/>
      <c r="DC23" s="29"/>
      <c r="DD23" s="29"/>
    </row>
    <row r="24" spans="1:126" s="11" customFormat="1" ht="13.5" customHeight="1">
      <c r="A24" s="734"/>
      <c r="B24" s="610" t="s">
        <v>82</v>
      </c>
      <c r="C24" s="29"/>
      <c r="D24" s="29"/>
      <c r="E24" s="29"/>
      <c r="F24" s="29"/>
      <c r="G24" s="29"/>
      <c r="H24" s="29"/>
      <c r="I24" s="29"/>
      <c r="J24" s="28"/>
      <c r="K24" s="29"/>
      <c r="L24" s="29"/>
      <c r="M24" s="29"/>
      <c r="N24" s="29"/>
      <c r="O24" s="29"/>
      <c r="P24" s="29"/>
      <c r="Q24" s="29"/>
      <c r="R24" s="29"/>
      <c r="S24" s="575"/>
      <c r="T24" s="29"/>
      <c r="U24" s="432"/>
      <c r="V24" s="29" t="s">
        <v>752</v>
      </c>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669"/>
      <c r="BV24" s="29"/>
      <c r="BW24" s="29"/>
      <c r="BX24" s="29"/>
      <c r="BY24" s="29"/>
      <c r="BZ24" s="29"/>
      <c r="CA24" s="29"/>
      <c r="CB24" s="29"/>
      <c r="CC24" s="29"/>
      <c r="CD24" s="31"/>
      <c r="CE24" s="22"/>
      <c r="CF24" s="448" t="str">
        <f>IF(CG24="","",MAX($CF$2:CF23)+1)</f>
        <v/>
      </c>
      <c r="CG24" s="655"/>
      <c r="CH24" s="655"/>
      <c r="CI24" s="655"/>
      <c r="CO24" s="29"/>
      <c r="CP24" s="29"/>
      <c r="CQ24" s="29"/>
      <c r="CR24" s="29"/>
      <c r="CS24" s="29"/>
      <c r="CT24" s="29"/>
      <c r="CU24" s="29"/>
      <c r="CV24" s="29"/>
      <c r="CW24" s="29"/>
      <c r="CX24" s="29"/>
      <c r="CY24" s="29"/>
      <c r="CZ24" s="29"/>
      <c r="DA24" s="29"/>
      <c r="DB24" s="29"/>
      <c r="DC24" s="29"/>
      <c r="DD24" s="29"/>
    </row>
    <row r="25" spans="1:126" s="11" customFormat="1" ht="13.5" customHeight="1">
      <c r="A25" s="734"/>
      <c r="B25" s="610" t="s">
        <v>82</v>
      </c>
      <c r="C25" s="29"/>
      <c r="D25" s="29" t="s">
        <v>2209</v>
      </c>
      <c r="E25" s="29"/>
      <c r="F25" s="29"/>
      <c r="G25" s="29"/>
      <c r="H25" s="29"/>
      <c r="I25" s="29"/>
      <c r="J25" s="28"/>
      <c r="K25" s="29"/>
      <c r="L25" s="29"/>
      <c r="M25" s="29"/>
      <c r="N25" s="29"/>
      <c r="O25" s="29"/>
      <c r="P25" s="29"/>
      <c r="Q25" s="29"/>
      <c r="R25" s="29"/>
      <c r="S25" s="575"/>
      <c r="T25" s="29"/>
      <c r="U25" s="432"/>
      <c r="V25" s="29"/>
      <c r="W25" s="29" t="s">
        <v>604</v>
      </c>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669"/>
      <c r="BV25" s="29"/>
      <c r="BW25" s="29"/>
      <c r="BX25" s="29"/>
      <c r="BY25" s="29"/>
      <c r="BZ25" s="29"/>
      <c r="CA25" s="29"/>
      <c r="CB25" s="29"/>
      <c r="CC25" s="29"/>
      <c r="CD25" s="31"/>
      <c r="CE25" s="22"/>
      <c r="CF25" s="448">
        <f>IF(CG25="","",MAX($CF$2:CF24)+1)</f>
        <v>9</v>
      </c>
      <c r="CG25" s="655" t="s">
        <v>102</v>
      </c>
      <c r="CH25" s="655"/>
      <c r="CI25" s="655"/>
      <c r="CO25" s="29"/>
      <c r="CP25" s="29"/>
      <c r="CQ25" s="29"/>
      <c r="CR25" s="29"/>
      <c r="CS25" s="29"/>
      <c r="CT25" s="29"/>
      <c r="CU25" s="29"/>
      <c r="CV25" s="29"/>
      <c r="CW25" s="29"/>
      <c r="CX25" s="29"/>
      <c r="CY25" s="29"/>
      <c r="CZ25" s="29"/>
      <c r="DA25" s="29"/>
      <c r="DB25" s="29"/>
      <c r="DC25" s="29"/>
      <c r="DD25" s="29"/>
    </row>
    <row r="26" spans="1:126" s="11" customFormat="1" ht="13.5" customHeight="1">
      <c r="A26" s="734"/>
      <c r="B26" s="610" t="s">
        <v>82</v>
      </c>
      <c r="C26" s="29"/>
      <c r="D26" s="29"/>
      <c r="E26" s="29"/>
      <c r="F26" s="29"/>
      <c r="G26" s="29"/>
      <c r="H26" s="29"/>
      <c r="I26" s="29"/>
      <c r="J26" s="28"/>
      <c r="K26" s="29"/>
      <c r="L26" s="29"/>
      <c r="M26" s="29"/>
      <c r="N26" s="29"/>
      <c r="O26" s="29"/>
      <c r="P26" s="29"/>
      <c r="Q26" s="29"/>
      <c r="R26" s="29"/>
      <c r="S26" s="575"/>
      <c r="T26" s="29"/>
      <c r="U26" s="432"/>
      <c r="V26" s="29"/>
      <c r="W26" s="29"/>
      <c r="X26" s="781" t="s">
        <v>38</v>
      </c>
      <c r="Y26" s="782"/>
      <c r="Z26" s="781" t="s">
        <v>55</v>
      </c>
      <c r="AA26" s="681"/>
      <c r="AB26" s="681"/>
      <c r="AC26" s="681"/>
      <c r="AD26" s="681"/>
      <c r="AE26" s="681"/>
      <c r="AF26" s="681"/>
      <c r="AG26" s="682"/>
      <c r="AH26" s="781" t="s">
        <v>57</v>
      </c>
      <c r="AI26" s="681"/>
      <c r="AJ26" s="681"/>
      <c r="AK26" s="681"/>
      <c r="AL26" s="681"/>
      <c r="AM26" s="681"/>
      <c r="AN26" s="681"/>
      <c r="AO26" s="681"/>
      <c r="AP26" s="681"/>
      <c r="AQ26" s="681"/>
      <c r="AR26" s="681"/>
      <c r="AS26" s="681"/>
      <c r="AT26" s="781" t="s">
        <v>58</v>
      </c>
      <c r="AU26" s="681"/>
      <c r="AV26" s="681"/>
      <c r="AW26" s="681"/>
      <c r="AX26" s="681"/>
      <c r="AY26" s="681"/>
      <c r="AZ26" s="681"/>
      <c r="BA26" s="681"/>
      <c r="BB26" s="681"/>
      <c r="BC26" s="681"/>
      <c r="BD26" s="681"/>
      <c r="BE26" s="682"/>
      <c r="BF26" s="781" t="s">
        <v>2</v>
      </c>
      <c r="BG26" s="681"/>
      <c r="BH26" s="681"/>
      <c r="BI26" s="681"/>
      <c r="BJ26" s="681"/>
      <c r="BK26" s="681"/>
      <c r="BL26" s="681"/>
      <c r="BM26" s="681"/>
      <c r="BN26" s="681"/>
      <c r="BO26" s="681"/>
      <c r="BP26" s="681"/>
      <c r="BQ26" s="682"/>
      <c r="BR26" s="29"/>
      <c r="BS26" s="29"/>
      <c r="BT26" s="29"/>
      <c r="BU26" s="669"/>
      <c r="BV26" s="29"/>
      <c r="BW26" s="29"/>
      <c r="BX26" s="29"/>
      <c r="BY26" s="29"/>
      <c r="BZ26" s="29"/>
      <c r="CA26" s="29"/>
      <c r="CB26" s="29"/>
      <c r="CC26" s="29"/>
      <c r="CD26" s="31"/>
      <c r="CE26" s="22"/>
      <c r="CF26" s="448" t="str">
        <f>IF(CG26="","",MAX($CF$2:CF25)+1)</f>
        <v/>
      </c>
      <c r="CG26" s="655"/>
      <c r="CH26" s="655"/>
      <c r="CI26" s="655"/>
      <c r="CO26" s="29"/>
      <c r="CP26" s="29"/>
      <c r="CQ26" s="29"/>
      <c r="CR26" s="29"/>
      <c r="CS26" s="29"/>
      <c r="CT26" s="29"/>
      <c r="CU26" s="29"/>
      <c r="CV26" s="29"/>
      <c r="CW26" s="29"/>
      <c r="CX26" s="29"/>
      <c r="CY26" s="29"/>
      <c r="CZ26" s="29"/>
      <c r="DA26" s="29"/>
      <c r="DB26" s="29"/>
      <c r="DC26" s="29"/>
      <c r="DD26" s="29"/>
    </row>
    <row r="27" spans="1:126" s="11" customFormat="1" ht="13.5" customHeight="1">
      <c r="A27" s="734"/>
      <c r="B27" s="610" t="s">
        <v>82</v>
      </c>
      <c r="C27" s="29"/>
      <c r="D27" s="29"/>
      <c r="E27" s="29"/>
      <c r="F27" s="29"/>
      <c r="G27" s="29"/>
      <c r="H27" s="29"/>
      <c r="I27" s="29"/>
      <c r="J27" s="28"/>
      <c r="K27" s="29"/>
      <c r="L27" s="29"/>
      <c r="M27" s="29"/>
      <c r="N27" s="29"/>
      <c r="O27" s="29"/>
      <c r="P27" s="29"/>
      <c r="Q27" s="29"/>
      <c r="R27" s="29"/>
      <c r="S27" s="575"/>
      <c r="T27" s="29"/>
      <c r="U27" s="432"/>
      <c r="V27" s="29"/>
      <c r="W27" s="29"/>
      <c r="X27" s="1515">
        <v>1</v>
      </c>
      <c r="Y27" s="1516"/>
      <c r="Z27" s="673" t="s">
        <v>54</v>
      </c>
      <c r="AA27" s="674"/>
      <c r="AB27" s="674"/>
      <c r="AC27" s="674"/>
      <c r="AD27" s="674"/>
      <c r="AE27" s="674"/>
      <c r="AF27" s="674"/>
      <c r="AG27" s="675"/>
      <c r="AH27" s="673" t="s">
        <v>56</v>
      </c>
      <c r="AI27" s="674"/>
      <c r="AJ27" s="674"/>
      <c r="AK27" s="674"/>
      <c r="AL27" s="674"/>
      <c r="AM27" s="674"/>
      <c r="AN27" s="674"/>
      <c r="AO27" s="674"/>
      <c r="AP27" s="674"/>
      <c r="AQ27" s="674"/>
      <c r="AR27" s="674"/>
      <c r="AS27" s="674"/>
      <c r="AT27" s="673" t="s">
        <v>602</v>
      </c>
      <c r="AU27" s="674"/>
      <c r="AV27" s="674"/>
      <c r="AW27" s="674"/>
      <c r="AX27" s="674"/>
      <c r="AY27" s="674"/>
      <c r="AZ27" s="674"/>
      <c r="BA27" s="674"/>
      <c r="BB27" s="674"/>
      <c r="BC27" s="674"/>
      <c r="BD27" s="674"/>
      <c r="BE27" s="675"/>
      <c r="BF27" s="673" t="s">
        <v>1765</v>
      </c>
      <c r="BG27" s="674"/>
      <c r="BH27" s="674"/>
      <c r="BI27" s="674"/>
      <c r="BJ27" s="674"/>
      <c r="BK27" s="674"/>
      <c r="BL27" s="674"/>
      <c r="BM27" s="674"/>
      <c r="BN27" s="674"/>
      <c r="BO27" s="674"/>
      <c r="BP27" s="674"/>
      <c r="BQ27" s="675"/>
      <c r="BR27" s="29"/>
      <c r="BS27" s="29"/>
      <c r="BT27" s="29"/>
      <c r="BU27" s="669"/>
      <c r="BV27" s="29"/>
      <c r="BW27" s="29"/>
      <c r="BX27" s="29"/>
      <c r="BY27" s="29"/>
      <c r="BZ27" s="29"/>
      <c r="CA27" s="29"/>
      <c r="CB27" s="29"/>
      <c r="CC27" s="29"/>
      <c r="CD27" s="31"/>
      <c r="CE27" s="22"/>
      <c r="CF27" s="448">
        <f>IF(CG27="","",MAX($CF$2:CF26)+1)</f>
        <v>10</v>
      </c>
      <c r="CG27" s="655" t="s">
        <v>102</v>
      </c>
      <c r="CH27" s="655"/>
      <c r="CI27" s="655"/>
      <c r="CO27" s="29"/>
      <c r="CP27" s="29"/>
      <c r="CQ27" s="29"/>
      <c r="CR27" s="29"/>
      <c r="CS27" s="29"/>
      <c r="CT27" s="29"/>
      <c r="CU27" s="29"/>
      <c r="CV27" s="29"/>
      <c r="CW27" s="29"/>
      <c r="CX27" s="29"/>
      <c r="CY27" s="29"/>
      <c r="CZ27" s="29"/>
      <c r="DA27" s="29"/>
      <c r="DB27" s="29"/>
      <c r="DC27" s="29"/>
      <c r="DD27" s="29"/>
    </row>
    <row r="28" spans="1:126" s="11" customFormat="1" ht="13.5" customHeight="1">
      <c r="A28" s="734"/>
      <c r="B28" s="610" t="s">
        <v>82</v>
      </c>
      <c r="C28" s="29"/>
      <c r="D28" s="29"/>
      <c r="E28" s="29" t="s">
        <v>2210</v>
      </c>
      <c r="F28" s="29"/>
      <c r="G28" s="29"/>
      <c r="H28" s="29"/>
      <c r="I28" s="29"/>
      <c r="J28" s="28"/>
      <c r="K28" s="29"/>
      <c r="L28" s="29"/>
      <c r="M28" s="29"/>
      <c r="N28" s="29"/>
      <c r="O28" s="29"/>
      <c r="P28" s="29"/>
      <c r="Q28" s="29"/>
      <c r="R28" s="29"/>
      <c r="S28" s="575"/>
      <c r="T28" s="29"/>
      <c r="U28" s="432"/>
      <c r="V28" s="29"/>
      <c r="W28" s="29"/>
      <c r="X28" s="1515">
        <v>2</v>
      </c>
      <c r="Y28" s="1516"/>
      <c r="Z28" s="673" t="s">
        <v>54</v>
      </c>
      <c r="AA28" s="674"/>
      <c r="AB28" s="674"/>
      <c r="AC28" s="674"/>
      <c r="AD28" s="674"/>
      <c r="AE28" s="674"/>
      <c r="AF28" s="674"/>
      <c r="AG28" s="675"/>
      <c r="AH28" s="673" t="s">
        <v>56</v>
      </c>
      <c r="AI28" s="674"/>
      <c r="AJ28" s="674"/>
      <c r="AK28" s="674"/>
      <c r="AL28" s="674"/>
      <c r="AM28" s="674"/>
      <c r="AN28" s="674"/>
      <c r="AO28" s="674"/>
      <c r="AP28" s="674"/>
      <c r="AQ28" s="674"/>
      <c r="AR28" s="674"/>
      <c r="AS28" s="674"/>
      <c r="AT28" s="673" t="s">
        <v>753</v>
      </c>
      <c r="AU28" s="674"/>
      <c r="AV28" s="674"/>
      <c r="AW28" s="674"/>
      <c r="AX28" s="674"/>
      <c r="AY28" s="674"/>
      <c r="AZ28" s="674"/>
      <c r="BA28" s="674"/>
      <c r="BB28" s="674"/>
      <c r="BC28" s="674"/>
      <c r="BD28" s="674"/>
      <c r="BE28" s="675"/>
      <c r="BF28" s="673" t="s">
        <v>1765</v>
      </c>
      <c r="BG28" s="674"/>
      <c r="BH28" s="674"/>
      <c r="BI28" s="674"/>
      <c r="BJ28" s="674"/>
      <c r="BK28" s="674"/>
      <c r="BL28" s="674"/>
      <c r="BM28" s="674"/>
      <c r="BN28" s="674"/>
      <c r="BO28" s="674"/>
      <c r="BP28" s="674"/>
      <c r="BQ28" s="675"/>
      <c r="BR28" s="29"/>
      <c r="BS28" s="29"/>
      <c r="BT28" s="29"/>
      <c r="BU28" s="669"/>
      <c r="BV28" s="29"/>
      <c r="BW28" s="29"/>
      <c r="BX28" s="29"/>
      <c r="BY28" s="29"/>
      <c r="BZ28" s="29"/>
      <c r="CA28" s="29"/>
      <c r="CB28" s="29"/>
      <c r="CC28" s="29"/>
      <c r="CD28" s="31"/>
      <c r="CE28" s="22"/>
      <c r="CF28" s="448">
        <f>IF(CG28="","",MAX($CF$2:CF27)+1)</f>
        <v>11</v>
      </c>
      <c r="CG28" s="655" t="s">
        <v>102</v>
      </c>
      <c r="CH28" s="655"/>
      <c r="CI28" s="655"/>
      <c r="CO28" s="29"/>
      <c r="CP28" s="29"/>
      <c r="CQ28" s="29"/>
      <c r="CR28" s="29"/>
      <c r="CS28" s="29"/>
      <c r="CT28" s="29"/>
      <c r="CU28" s="29"/>
      <c r="CV28" s="29"/>
      <c r="CW28" s="29"/>
      <c r="CX28" s="29"/>
      <c r="CY28" s="29"/>
      <c r="CZ28" s="29"/>
      <c r="DA28" s="29"/>
      <c r="DB28" s="29"/>
      <c r="DC28" s="29"/>
      <c r="DD28" s="29"/>
    </row>
    <row r="29" spans="1:126" s="11" customFormat="1" ht="13.5" customHeight="1">
      <c r="A29" s="734"/>
      <c r="B29" s="610" t="s">
        <v>82</v>
      </c>
      <c r="C29" s="29"/>
      <c r="D29" s="29"/>
      <c r="E29" s="29"/>
      <c r="F29" s="29"/>
      <c r="G29" s="29"/>
      <c r="H29" s="29"/>
      <c r="I29" s="29"/>
      <c r="J29" s="28"/>
      <c r="K29" s="29"/>
      <c r="L29" s="29"/>
      <c r="M29" s="29"/>
      <c r="N29" s="29"/>
      <c r="O29" s="29"/>
      <c r="P29" s="29"/>
      <c r="Q29" s="29"/>
      <c r="R29" s="29"/>
      <c r="S29" s="575"/>
      <c r="T29" s="29"/>
      <c r="U29" s="432"/>
      <c r="V29" s="29"/>
      <c r="W29" s="29"/>
      <c r="X29" s="1515">
        <v>3</v>
      </c>
      <c r="Y29" s="1516"/>
      <c r="Z29" s="673" t="s">
        <v>54</v>
      </c>
      <c r="AA29" s="674"/>
      <c r="AB29" s="674"/>
      <c r="AC29" s="674"/>
      <c r="AD29" s="674"/>
      <c r="AE29" s="674"/>
      <c r="AF29" s="674"/>
      <c r="AG29" s="675"/>
      <c r="AH29" s="673" t="s">
        <v>56</v>
      </c>
      <c r="AI29" s="674"/>
      <c r="AJ29" s="674"/>
      <c r="AK29" s="674"/>
      <c r="AL29" s="674"/>
      <c r="AM29" s="674"/>
      <c r="AN29" s="674"/>
      <c r="AO29" s="674"/>
      <c r="AP29" s="674"/>
      <c r="AQ29" s="674"/>
      <c r="AR29" s="674"/>
      <c r="AS29" s="674"/>
      <c r="AT29" s="673" t="s">
        <v>603</v>
      </c>
      <c r="AU29" s="674"/>
      <c r="AV29" s="674"/>
      <c r="AW29" s="674"/>
      <c r="AX29" s="674"/>
      <c r="AY29" s="674"/>
      <c r="AZ29" s="674"/>
      <c r="BA29" s="674"/>
      <c r="BB29" s="674"/>
      <c r="BC29" s="674"/>
      <c r="BD29" s="674"/>
      <c r="BE29" s="675"/>
      <c r="BF29" s="673" t="s">
        <v>1766</v>
      </c>
      <c r="BG29" s="674"/>
      <c r="BH29" s="674"/>
      <c r="BI29" s="674"/>
      <c r="BJ29" s="674"/>
      <c r="BK29" s="674"/>
      <c r="BL29" s="674"/>
      <c r="BM29" s="674"/>
      <c r="BN29" s="674"/>
      <c r="BO29" s="674"/>
      <c r="BP29" s="674"/>
      <c r="BQ29" s="675"/>
      <c r="BR29" s="29"/>
      <c r="BS29" s="29"/>
      <c r="BT29" s="29"/>
      <c r="BU29" s="669"/>
      <c r="BV29" s="29"/>
      <c r="BW29" s="29"/>
      <c r="BX29" s="29"/>
      <c r="BY29" s="29"/>
      <c r="BZ29" s="29"/>
      <c r="CA29" s="29"/>
      <c r="CB29" s="29"/>
      <c r="CC29" s="29"/>
      <c r="CD29" s="31"/>
      <c r="CE29" s="22"/>
      <c r="CF29" s="448">
        <f>IF(CG29="","",MAX($CF$2:CF28)+1)</f>
        <v>12</v>
      </c>
      <c r="CG29" s="655" t="s">
        <v>102</v>
      </c>
      <c r="CH29" s="655"/>
      <c r="CI29" s="655"/>
      <c r="CO29" s="29"/>
      <c r="CP29" s="29"/>
      <c r="CQ29" s="29"/>
      <c r="CR29" s="29"/>
      <c r="CS29" s="29"/>
      <c r="CT29" s="29"/>
      <c r="CU29" s="29"/>
      <c r="CV29" s="29"/>
      <c r="CW29" s="29"/>
      <c r="CX29" s="29"/>
      <c r="CY29" s="29"/>
      <c r="CZ29" s="29"/>
      <c r="DA29" s="29"/>
      <c r="DB29" s="29"/>
      <c r="DC29" s="29"/>
      <c r="DD29" s="29"/>
    </row>
    <row r="30" spans="1:126" s="11" customFormat="1" ht="13.5" customHeight="1">
      <c r="A30" s="734"/>
      <c r="B30" s="610" t="s">
        <v>82</v>
      </c>
      <c r="C30" s="29"/>
      <c r="D30" s="29"/>
      <c r="E30" s="29"/>
      <c r="F30" s="29"/>
      <c r="G30" s="29"/>
      <c r="H30" s="29"/>
      <c r="I30" s="29"/>
      <c r="J30" s="28"/>
      <c r="K30" s="29"/>
      <c r="L30" s="29"/>
      <c r="M30" s="29"/>
      <c r="N30" s="29"/>
      <c r="O30" s="29"/>
      <c r="P30" s="29"/>
      <c r="Q30" s="29"/>
      <c r="R30" s="29"/>
      <c r="S30" s="575"/>
      <c r="T30" s="29"/>
      <c r="U30" s="432"/>
      <c r="V30" s="29"/>
      <c r="W30" s="29"/>
      <c r="X30" s="1515">
        <v>4</v>
      </c>
      <c r="Y30" s="1516"/>
      <c r="Z30" s="673" t="s">
        <v>528</v>
      </c>
      <c r="AA30" s="674"/>
      <c r="AB30" s="674"/>
      <c r="AC30" s="674"/>
      <c r="AD30" s="674"/>
      <c r="AE30" s="674"/>
      <c r="AF30" s="674"/>
      <c r="AG30" s="675"/>
      <c r="AH30" s="673" t="s">
        <v>1425</v>
      </c>
      <c r="AI30" s="674"/>
      <c r="AJ30" s="674"/>
      <c r="AK30" s="674"/>
      <c r="AL30" s="674"/>
      <c r="AM30" s="674"/>
      <c r="AN30" s="674"/>
      <c r="AO30" s="674"/>
      <c r="AP30" s="674"/>
      <c r="AQ30" s="674"/>
      <c r="AR30" s="674"/>
      <c r="AS30" s="674"/>
      <c r="AT30" s="673" t="s">
        <v>754</v>
      </c>
      <c r="AU30" s="674"/>
      <c r="AV30" s="674"/>
      <c r="AW30" s="674"/>
      <c r="AX30" s="674"/>
      <c r="AY30" s="674"/>
      <c r="AZ30" s="674"/>
      <c r="BA30" s="674"/>
      <c r="BB30" s="674"/>
      <c r="BC30" s="674"/>
      <c r="BD30" s="674"/>
      <c r="BE30" s="675"/>
      <c r="BF30" s="673" t="s">
        <v>1765</v>
      </c>
      <c r="BG30" s="674"/>
      <c r="BH30" s="674"/>
      <c r="BI30" s="674"/>
      <c r="BJ30" s="674"/>
      <c r="BK30" s="674"/>
      <c r="BL30" s="674"/>
      <c r="BM30" s="674"/>
      <c r="BN30" s="674"/>
      <c r="BO30" s="674"/>
      <c r="BP30" s="674"/>
      <c r="BQ30" s="675"/>
      <c r="BR30" s="29"/>
      <c r="BS30" s="29"/>
      <c r="BT30" s="29"/>
      <c r="BU30" s="669"/>
      <c r="BV30" s="29"/>
      <c r="BW30" s="29"/>
      <c r="BX30" s="29"/>
      <c r="BY30" s="29"/>
      <c r="BZ30" s="29"/>
      <c r="CA30" s="29"/>
      <c r="CB30" s="29"/>
      <c r="CC30" s="29"/>
      <c r="CD30" s="31"/>
      <c r="CE30" s="22"/>
      <c r="CF30" s="448">
        <f>IF(CG30="","",MAX($CF$2:CF29)+1)</f>
        <v>13</v>
      </c>
      <c r="CG30" s="655" t="s">
        <v>102</v>
      </c>
      <c r="CH30" s="655"/>
      <c r="CI30" s="655"/>
      <c r="CO30" s="29"/>
      <c r="CP30" s="29"/>
      <c r="CQ30" s="29"/>
      <c r="CR30" s="29"/>
      <c r="CS30" s="29"/>
      <c r="CT30" s="29"/>
      <c r="CU30" s="29"/>
      <c r="CV30" s="29"/>
      <c r="CW30" s="29"/>
      <c r="CX30" s="29"/>
      <c r="CY30" s="29"/>
      <c r="CZ30" s="29"/>
      <c r="DA30" s="29"/>
      <c r="DB30" s="29"/>
      <c r="DC30" s="29"/>
      <c r="DD30" s="29"/>
    </row>
    <row r="31" spans="1:126" s="11" customFormat="1" ht="13.5" customHeight="1">
      <c r="A31" s="734"/>
      <c r="B31" s="610" t="s">
        <v>82</v>
      </c>
      <c r="C31" s="29"/>
      <c r="D31" s="29"/>
      <c r="E31" s="29"/>
      <c r="F31" s="29"/>
      <c r="G31" s="29"/>
      <c r="H31" s="29"/>
      <c r="I31" s="29"/>
      <c r="J31" s="28"/>
      <c r="K31" s="29"/>
      <c r="L31" s="29"/>
      <c r="M31" s="29"/>
      <c r="N31" s="29"/>
      <c r="O31" s="29"/>
      <c r="P31" s="29"/>
      <c r="Q31" s="29"/>
      <c r="R31" s="29"/>
      <c r="S31" s="575"/>
      <c r="T31" s="29"/>
      <c r="U31" s="29"/>
      <c r="V31" s="29"/>
      <c r="W31" s="29"/>
      <c r="X31" s="1515">
        <v>5</v>
      </c>
      <c r="Y31" s="1516"/>
      <c r="Z31" s="673" t="s">
        <v>93</v>
      </c>
      <c r="AA31" s="674"/>
      <c r="AB31" s="674"/>
      <c r="AC31" s="674"/>
      <c r="AD31" s="674"/>
      <c r="AE31" s="674"/>
      <c r="AF31" s="674"/>
      <c r="AG31" s="675"/>
      <c r="AH31" s="673" t="s">
        <v>1425</v>
      </c>
      <c r="AI31" s="674"/>
      <c r="AJ31" s="674"/>
      <c r="AK31" s="674"/>
      <c r="AL31" s="674"/>
      <c r="AM31" s="674"/>
      <c r="AN31" s="674"/>
      <c r="AO31" s="674"/>
      <c r="AP31" s="674"/>
      <c r="AQ31" s="674"/>
      <c r="AR31" s="674"/>
      <c r="AS31" s="674"/>
      <c r="AT31" s="673" t="s">
        <v>1462</v>
      </c>
      <c r="AU31" s="674"/>
      <c r="AV31" s="674"/>
      <c r="AW31" s="674"/>
      <c r="AX31" s="674"/>
      <c r="AY31" s="674"/>
      <c r="AZ31" s="674"/>
      <c r="BA31" s="674"/>
      <c r="BB31" s="674"/>
      <c r="BC31" s="674"/>
      <c r="BD31" s="674"/>
      <c r="BE31" s="675"/>
      <c r="BF31" s="673" t="s">
        <v>1767</v>
      </c>
      <c r="BG31" s="674"/>
      <c r="BH31" s="674"/>
      <c r="BI31" s="674"/>
      <c r="BJ31" s="674"/>
      <c r="BK31" s="674"/>
      <c r="BL31" s="674"/>
      <c r="BM31" s="674"/>
      <c r="BN31" s="674"/>
      <c r="BO31" s="674"/>
      <c r="BP31" s="674"/>
      <c r="BQ31" s="675"/>
      <c r="BR31" s="29"/>
      <c r="BS31" s="29"/>
      <c r="BT31" s="29"/>
      <c r="BU31" s="669"/>
      <c r="BV31" s="29"/>
      <c r="BW31" s="29"/>
      <c r="BX31" s="29"/>
      <c r="BY31" s="29"/>
      <c r="BZ31" s="29"/>
      <c r="CA31" s="29"/>
      <c r="CB31" s="29"/>
      <c r="CC31" s="29"/>
      <c r="CD31" s="31"/>
      <c r="CE31" s="22"/>
      <c r="CF31" s="448">
        <f>IF(CG31="","",MAX($CF$2:CF30)+1)</f>
        <v>14</v>
      </c>
      <c r="CG31" s="655" t="s">
        <v>102</v>
      </c>
      <c r="CH31" s="655"/>
      <c r="CI31" s="655"/>
      <c r="CO31" s="29"/>
      <c r="CP31" s="29"/>
      <c r="CQ31" s="29"/>
      <c r="CR31" s="29"/>
      <c r="CS31" s="29"/>
      <c r="CT31" s="29"/>
      <c r="CU31" s="29"/>
      <c r="CV31" s="29"/>
      <c r="CW31" s="29"/>
      <c r="CX31" s="29"/>
      <c r="CY31" s="29"/>
      <c r="CZ31" s="29"/>
      <c r="DA31" s="29"/>
      <c r="DB31" s="29"/>
      <c r="DC31" s="29"/>
      <c r="DD31" s="29"/>
    </row>
    <row r="32" spans="1:126" s="11" customFormat="1" ht="13.5" customHeight="1">
      <c r="A32" s="734"/>
      <c r="B32" s="610" t="s">
        <v>82</v>
      </c>
      <c r="C32" s="29"/>
      <c r="D32" s="29" t="s">
        <v>2211</v>
      </c>
      <c r="E32" s="29"/>
      <c r="F32" s="29"/>
      <c r="G32" s="29"/>
      <c r="H32" s="29"/>
      <c r="I32" s="29"/>
      <c r="J32" s="28"/>
      <c r="K32" s="29"/>
      <c r="L32" s="29"/>
      <c r="M32" s="29"/>
      <c r="N32" s="29"/>
      <c r="O32" s="29"/>
      <c r="P32" s="29"/>
      <c r="Q32" s="29"/>
      <c r="R32" s="29"/>
      <c r="S32" s="575"/>
      <c r="T32" s="29"/>
      <c r="U32" s="29"/>
      <c r="V32" s="29"/>
      <c r="W32" s="29"/>
      <c r="X32" s="29" t="s">
        <v>1642</v>
      </c>
      <c r="Y32" s="29"/>
      <c r="BR32" s="29"/>
      <c r="BS32" s="29"/>
      <c r="BT32" s="29"/>
      <c r="BU32" s="669"/>
      <c r="BV32" s="29"/>
      <c r="BW32" s="29"/>
      <c r="BX32" s="29"/>
      <c r="BY32" s="29"/>
      <c r="BZ32" s="29"/>
      <c r="CA32" s="29"/>
      <c r="CB32" s="29"/>
      <c r="CC32" s="29"/>
      <c r="CD32" s="31"/>
      <c r="CE32" s="22"/>
      <c r="CF32" s="448">
        <f>IF(CG32="","",MAX($CF$2:CF31)+1)</f>
        <v>15</v>
      </c>
      <c r="CG32" s="655" t="s">
        <v>102</v>
      </c>
      <c r="CH32" s="655"/>
      <c r="CI32" s="655"/>
      <c r="CO32" s="29"/>
      <c r="CP32" s="29"/>
      <c r="CQ32" s="29"/>
      <c r="CR32" s="29"/>
      <c r="CS32" s="29"/>
      <c r="CT32" s="29"/>
      <c r="CU32" s="29"/>
      <c r="CV32" s="29"/>
      <c r="CW32" s="29"/>
      <c r="CX32" s="29"/>
      <c r="CY32" s="29"/>
      <c r="CZ32" s="29"/>
      <c r="DA32" s="29"/>
      <c r="DB32" s="29"/>
      <c r="DC32" s="29"/>
      <c r="DD32" s="29"/>
    </row>
    <row r="33" spans="1:108" s="11" customFormat="1" ht="13.5" customHeight="1">
      <c r="A33" s="734"/>
      <c r="B33" s="610" t="s">
        <v>82</v>
      </c>
      <c r="C33" s="29"/>
      <c r="D33" s="29"/>
      <c r="E33" s="29"/>
      <c r="F33" s="29"/>
      <c r="G33" s="29"/>
      <c r="H33" s="29"/>
      <c r="I33" s="29"/>
      <c r="J33" s="28"/>
      <c r="K33" s="29"/>
      <c r="L33" s="29"/>
      <c r="M33" s="29"/>
      <c r="N33" s="29"/>
      <c r="O33" s="29"/>
      <c r="P33" s="29"/>
      <c r="Q33" s="29"/>
      <c r="R33" s="29"/>
      <c r="S33" s="575"/>
      <c r="T33" s="29"/>
      <c r="U33" s="29"/>
      <c r="V33" s="29"/>
      <c r="W33" s="29"/>
      <c r="X33" s="29" t="s">
        <v>1466</v>
      </c>
      <c r="Y33" s="29"/>
      <c r="BR33" s="29"/>
      <c r="BS33" s="29"/>
      <c r="BT33" s="29"/>
      <c r="BU33" s="669"/>
      <c r="BV33" s="29"/>
      <c r="BW33" s="29"/>
      <c r="BX33" s="29"/>
      <c r="BY33" s="29"/>
      <c r="BZ33" s="29"/>
      <c r="CA33" s="29"/>
      <c r="CB33" s="29"/>
      <c r="CC33" s="29"/>
      <c r="CD33" s="31"/>
      <c r="CE33" s="22"/>
      <c r="CF33" s="448">
        <f>IF(CG33="","",MAX($CF$2:CF32)+1)</f>
        <v>16</v>
      </c>
      <c r="CG33" s="655" t="s">
        <v>102</v>
      </c>
      <c r="CH33" s="655"/>
      <c r="CI33" s="655"/>
      <c r="CO33" s="29"/>
      <c r="CP33" s="29"/>
      <c r="CQ33" s="29"/>
      <c r="CR33" s="29"/>
      <c r="CS33" s="29"/>
      <c r="CT33" s="29"/>
      <c r="CU33" s="29"/>
      <c r="CV33" s="29"/>
      <c r="CW33" s="29"/>
      <c r="CX33" s="29"/>
      <c r="CY33" s="29"/>
      <c r="CZ33" s="29"/>
      <c r="DA33" s="29"/>
      <c r="DB33" s="29"/>
      <c r="DC33" s="29"/>
      <c r="DD33" s="29"/>
    </row>
    <row r="34" spans="1:108" s="11" customFormat="1" ht="13.5" customHeight="1">
      <c r="A34" s="734"/>
      <c r="B34" s="610" t="s">
        <v>82</v>
      </c>
      <c r="C34" s="29"/>
      <c r="D34" s="29"/>
      <c r="E34" s="29"/>
      <c r="F34" s="29"/>
      <c r="G34" s="29"/>
      <c r="H34" s="29"/>
      <c r="I34" s="29"/>
      <c r="J34" s="28"/>
      <c r="K34" s="29"/>
      <c r="L34" s="29"/>
      <c r="M34" s="29"/>
      <c r="N34" s="29"/>
      <c r="O34" s="29"/>
      <c r="P34" s="29"/>
      <c r="Q34" s="29"/>
      <c r="R34" s="29"/>
      <c r="S34" s="575"/>
      <c r="T34" s="29"/>
      <c r="U34" s="29"/>
      <c r="V34" s="29"/>
      <c r="W34" s="29"/>
      <c r="X34" s="29" t="s">
        <v>1467</v>
      </c>
      <c r="Y34" s="29"/>
      <c r="BR34" s="29"/>
      <c r="BS34" s="29"/>
      <c r="BT34" s="29"/>
      <c r="BU34" s="669"/>
      <c r="BV34" s="29"/>
      <c r="BW34" s="29"/>
      <c r="BX34" s="29"/>
      <c r="BY34" s="29"/>
      <c r="BZ34" s="29"/>
      <c r="CA34" s="29"/>
      <c r="CB34" s="29"/>
      <c r="CC34" s="29"/>
      <c r="CD34" s="31"/>
      <c r="CE34" s="22"/>
      <c r="CF34" s="448">
        <f>IF(CG34="","",MAX($CF$2:CF33)+1)</f>
        <v>17</v>
      </c>
      <c r="CG34" s="655" t="s">
        <v>102</v>
      </c>
      <c r="CH34" s="655"/>
      <c r="CI34" s="655"/>
      <c r="CO34" s="29"/>
      <c r="CP34" s="29"/>
      <c r="CQ34" s="29"/>
      <c r="CR34" s="29"/>
      <c r="CS34" s="29"/>
      <c r="CT34" s="29"/>
      <c r="CU34" s="29"/>
      <c r="CV34" s="29"/>
      <c r="CW34" s="29"/>
      <c r="CX34" s="29"/>
      <c r="CY34" s="29"/>
      <c r="CZ34" s="29"/>
      <c r="DA34" s="29"/>
      <c r="DB34" s="29"/>
      <c r="DC34" s="29"/>
      <c r="DD34" s="29"/>
    </row>
    <row r="35" spans="1:108" s="11" customFormat="1" ht="13.5" customHeight="1">
      <c r="A35" s="734"/>
      <c r="B35" s="610" t="s">
        <v>82</v>
      </c>
      <c r="C35" s="29"/>
      <c r="D35" s="29"/>
      <c r="E35" s="29" t="s">
        <v>2215</v>
      </c>
      <c r="F35" s="29"/>
      <c r="G35" s="29"/>
      <c r="H35" s="29"/>
      <c r="I35" s="29"/>
      <c r="J35" s="28"/>
      <c r="K35" s="29"/>
      <c r="L35" s="29"/>
      <c r="M35" s="29"/>
      <c r="N35" s="29"/>
      <c r="O35" s="29"/>
      <c r="P35" s="29"/>
      <c r="Q35" s="29"/>
      <c r="R35" s="29"/>
      <c r="S35" s="575"/>
      <c r="T35" s="29"/>
      <c r="U35" s="29"/>
      <c r="V35" s="29"/>
      <c r="W35" s="29"/>
      <c r="X35" s="29" t="s">
        <v>1468</v>
      </c>
      <c r="Y35" s="29"/>
      <c r="BR35" s="29"/>
      <c r="BS35" s="29"/>
      <c r="BT35" s="29"/>
      <c r="BU35" s="669"/>
      <c r="BV35" s="29"/>
      <c r="BW35" s="29"/>
      <c r="BX35" s="29"/>
      <c r="BY35" s="29"/>
      <c r="BZ35" s="29"/>
      <c r="CA35" s="29"/>
      <c r="CB35" s="29"/>
      <c r="CC35" s="29"/>
      <c r="CD35" s="31"/>
      <c r="CE35" s="22"/>
      <c r="CF35" s="448">
        <f>IF(CG35="","",MAX($CF$2:CF34)+1)</f>
        <v>18</v>
      </c>
      <c r="CG35" s="655" t="s">
        <v>102</v>
      </c>
      <c r="CH35" s="655"/>
      <c r="CI35" s="655"/>
      <c r="CO35" s="29"/>
      <c r="CP35" s="29"/>
      <c r="CQ35" s="29"/>
      <c r="CR35" s="29"/>
      <c r="CS35" s="29"/>
      <c r="CT35" s="29"/>
      <c r="CU35" s="29"/>
      <c r="CV35" s="29"/>
      <c r="CW35" s="29"/>
      <c r="CX35" s="29"/>
      <c r="CY35" s="29"/>
      <c r="CZ35" s="29"/>
      <c r="DA35" s="29"/>
      <c r="DB35" s="29"/>
      <c r="DC35" s="29"/>
      <c r="DD35" s="29"/>
    </row>
    <row r="36" spans="1:108" s="11" customFormat="1" ht="13.5" customHeight="1">
      <c r="A36" s="734"/>
      <c r="B36" s="610" t="s">
        <v>82</v>
      </c>
      <c r="C36" s="29"/>
      <c r="D36" s="29"/>
      <c r="E36" s="29"/>
      <c r="F36" s="29"/>
      <c r="G36" s="29"/>
      <c r="H36" s="29"/>
      <c r="I36" s="29"/>
      <c r="J36" s="28"/>
      <c r="K36" s="29"/>
      <c r="L36" s="29"/>
      <c r="M36" s="29"/>
      <c r="N36" s="29"/>
      <c r="O36" s="29"/>
      <c r="P36" s="29"/>
      <c r="Q36" s="29"/>
      <c r="R36" s="29"/>
      <c r="S36" s="575"/>
      <c r="T36" s="29"/>
      <c r="U36" s="29"/>
      <c r="V36" s="29"/>
      <c r="W36" s="29"/>
      <c r="X36" s="29" t="s">
        <v>1469</v>
      </c>
      <c r="BR36" s="29"/>
      <c r="BS36" s="29"/>
      <c r="BT36" s="29"/>
      <c r="BU36" s="669"/>
      <c r="BV36" s="29"/>
      <c r="BW36" s="29"/>
      <c r="BX36" s="29"/>
      <c r="BY36" s="29"/>
      <c r="BZ36" s="29"/>
      <c r="CA36" s="29"/>
      <c r="CB36" s="29"/>
      <c r="CC36" s="29"/>
      <c r="CD36" s="31"/>
      <c r="CE36" s="22"/>
      <c r="CF36" s="448">
        <f>IF(CG36="","",MAX($CF$2:CF35)+1)</f>
        <v>19</v>
      </c>
      <c r="CG36" s="655" t="s">
        <v>102</v>
      </c>
      <c r="CH36" s="655"/>
      <c r="CI36" s="655"/>
      <c r="CO36" s="29"/>
      <c r="CP36" s="29"/>
      <c r="CQ36" s="29"/>
      <c r="CR36" s="29"/>
      <c r="CS36" s="29"/>
      <c r="CT36" s="29"/>
      <c r="CU36" s="29"/>
      <c r="CV36" s="29"/>
      <c r="CW36" s="29"/>
      <c r="CX36" s="29"/>
      <c r="CY36" s="29"/>
      <c r="CZ36" s="29"/>
      <c r="DA36" s="29"/>
      <c r="DB36" s="29"/>
      <c r="DC36" s="29"/>
      <c r="DD36" s="29"/>
    </row>
    <row r="37" spans="1:108" s="11" customFormat="1" ht="13.5" customHeight="1">
      <c r="A37" s="734"/>
      <c r="B37" s="610" t="s">
        <v>82</v>
      </c>
      <c r="C37" s="29"/>
      <c r="D37" s="29"/>
      <c r="E37" s="29"/>
      <c r="F37" s="29"/>
      <c r="G37" s="29"/>
      <c r="H37" s="29"/>
      <c r="I37" s="29"/>
      <c r="J37" s="28"/>
      <c r="K37" s="29"/>
      <c r="L37" s="29"/>
      <c r="M37" s="29"/>
      <c r="N37" s="29"/>
      <c r="O37" s="29"/>
      <c r="P37" s="29"/>
      <c r="Q37" s="29"/>
      <c r="R37" s="29"/>
      <c r="S37" s="575"/>
      <c r="T37" s="29"/>
      <c r="U37" s="432"/>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669"/>
      <c r="BV37" s="29"/>
      <c r="BW37" s="29"/>
      <c r="BX37" s="29"/>
      <c r="BY37" s="29"/>
      <c r="BZ37" s="29"/>
      <c r="CA37" s="29"/>
      <c r="CB37" s="29"/>
      <c r="CC37" s="29"/>
      <c r="CD37" s="31"/>
      <c r="CE37" s="22"/>
      <c r="CF37" s="448" t="str">
        <f>IF(CG37="","",MAX($CF$2:CF36)+1)</f>
        <v/>
      </c>
      <c r="CG37" s="655"/>
      <c r="CH37" s="655"/>
      <c r="CI37" s="655"/>
      <c r="CO37" s="29"/>
      <c r="CP37" s="29"/>
      <c r="CQ37" s="29"/>
      <c r="CR37" s="29"/>
      <c r="CS37" s="29"/>
      <c r="CT37" s="29"/>
      <c r="CU37" s="29"/>
      <c r="CV37" s="29"/>
      <c r="CW37" s="29"/>
      <c r="CX37" s="29"/>
      <c r="CY37" s="29"/>
      <c r="CZ37" s="29"/>
      <c r="DA37" s="29"/>
      <c r="DB37" s="29"/>
      <c r="DC37" s="29"/>
      <c r="DD37" s="29"/>
    </row>
    <row r="38" spans="1:108" s="11" customFormat="1" ht="13.5" customHeight="1">
      <c r="A38" s="734"/>
      <c r="B38" s="610" t="s">
        <v>82</v>
      </c>
      <c r="C38" s="29"/>
      <c r="D38" s="29" t="s">
        <v>2212</v>
      </c>
      <c r="E38" s="29"/>
      <c r="F38" s="29"/>
      <c r="G38" s="29"/>
      <c r="H38" s="29"/>
      <c r="I38" s="29"/>
      <c r="J38" s="28"/>
      <c r="K38" s="29"/>
      <c r="L38" s="29"/>
      <c r="M38" s="29"/>
      <c r="N38" s="29"/>
      <c r="O38" s="29"/>
      <c r="P38" s="29"/>
      <c r="Q38" s="29"/>
      <c r="R38" s="29"/>
      <c r="S38" s="575"/>
      <c r="T38" s="29"/>
      <c r="U38" s="432"/>
      <c r="V38" s="29"/>
      <c r="W38" s="29" t="s">
        <v>605</v>
      </c>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669"/>
      <c r="BV38" s="29"/>
      <c r="BW38" s="29"/>
      <c r="BX38" s="29"/>
      <c r="BY38" s="29"/>
      <c r="BZ38" s="29"/>
      <c r="CA38" s="29"/>
      <c r="CB38" s="29"/>
      <c r="CC38" s="29"/>
      <c r="CD38" s="31"/>
      <c r="CE38" s="22"/>
      <c r="CF38" s="448">
        <f>IF(CG38="","",MAX($CF$2:CF37)+1)</f>
        <v>20</v>
      </c>
      <c r="CG38" s="655" t="s">
        <v>102</v>
      </c>
      <c r="CH38" s="655"/>
      <c r="CI38" s="655"/>
      <c r="CO38" s="29"/>
      <c r="CP38" s="29"/>
      <c r="CQ38" s="29"/>
      <c r="CR38" s="29"/>
      <c r="CS38" s="29"/>
      <c r="CT38" s="29"/>
      <c r="CU38" s="29"/>
      <c r="CV38" s="29"/>
      <c r="CW38" s="29"/>
      <c r="CX38" s="29"/>
      <c r="CY38" s="29"/>
      <c r="CZ38" s="29"/>
      <c r="DA38" s="29"/>
      <c r="DB38" s="29"/>
      <c r="DC38" s="29"/>
      <c r="DD38" s="29"/>
    </row>
    <row r="39" spans="1:108" s="11" customFormat="1" ht="13.5" customHeight="1">
      <c r="A39" s="734"/>
      <c r="B39" s="610" t="s">
        <v>82</v>
      </c>
      <c r="C39" s="29"/>
      <c r="D39" s="29"/>
      <c r="E39" s="29"/>
      <c r="F39" s="29"/>
      <c r="G39" s="29"/>
      <c r="H39" s="29"/>
      <c r="I39" s="29"/>
      <c r="J39" s="28"/>
      <c r="K39" s="29"/>
      <c r="L39" s="29"/>
      <c r="M39" s="29"/>
      <c r="N39" s="29"/>
      <c r="O39" s="29"/>
      <c r="P39" s="29"/>
      <c r="Q39" s="29"/>
      <c r="R39" s="29"/>
      <c r="S39" s="575"/>
      <c r="T39" s="29"/>
      <c r="U39" s="432"/>
      <c r="V39" s="29"/>
      <c r="W39" s="29"/>
      <c r="X39" s="1517" t="s">
        <v>38</v>
      </c>
      <c r="Y39" s="1518"/>
      <c r="Z39" s="781" t="s">
        <v>55</v>
      </c>
      <c r="AA39" s="681"/>
      <c r="AB39" s="681"/>
      <c r="AC39" s="681"/>
      <c r="AD39" s="681"/>
      <c r="AE39" s="681"/>
      <c r="AF39" s="681"/>
      <c r="AG39" s="681"/>
      <c r="AH39" s="781" t="s">
        <v>57</v>
      </c>
      <c r="AI39" s="681"/>
      <c r="AJ39" s="681"/>
      <c r="AK39" s="681"/>
      <c r="AL39" s="681"/>
      <c r="AM39" s="681"/>
      <c r="AN39" s="681"/>
      <c r="AO39" s="681"/>
      <c r="AP39" s="681"/>
      <c r="AQ39" s="681"/>
      <c r="AR39" s="681"/>
      <c r="AS39" s="682"/>
      <c r="AT39" s="681" t="s">
        <v>58</v>
      </c>
      <c r="AU39" s="681"/>
      <c r="AV39" s="681"/>
      <c r="AW39" s="681"/>
      <c r="AX39" s="681"/>
      <c r="AY39" s="681"/>
      <c r="AZ39" s="681"/>
      <c r="BA39" s="681"/>
      <c r="BB39" s="681"/>
      <c r="BC39" s="681"/>
      <c r="BD39" s="681"/>
      <c r="BE39" s="681"/>
      <c r="BF39" s="781" t="s">
        <v>2</v>
      </c>
      <c r="BG39" s="681"/>
      <c r="BH39" s="681"/>
      <c r="BI39" s="681"/>
      <c r="BJ39" s="681"/>
      <c r="BK39" s="681"/>
      <c r="BL39" s="681"/>
      <c r="BM39" s="681"/>
      <c r="BN39" s="681"/>
      <c r="BO39" s="681"/>
      <c r="BP39" s="681"/>
      <c r="BQ39" s="682"/>
      <c r="BR39" s="29"/>
      <c r="BS39" s="29"/>
      <c r="BT39" s="29"/>
      <c r="BU39" s="669"/>
      <c r="BV39" s="29"/>
      <c r="BW39" s="29"/>
      <c r="BX39" s="29"/>
      <c r="BY39" s="29"/>
      <c r="BZ39" s="29"/>
      <c r="CA39" s="29"/>
      <c r="CB39" s="29"/>
      <c r="CC39" s="29"/>
      <c r="CD39" s="31"/>
      <c r="CE39" s="22"/>
      <c r="CF39" s="448" t="str">
        <f>IF(CG39="","",MAX($CF$2:CF38)+1)</f>
        <v/>
      </c>
      <c r="CG39" s="655"/>
      <c r="CH39" s="655"/>
      <c r="CI39" s="655"/>
      <c r="CO39" s="29"/>
      <c r="CP39" s="29"/>
      <c r="CQ39" s="29"/>
      <c r="CR39" s="29"/>
      <c r="CS39" s="29"/>
      <c r="CT39" s="29"/>
      <c r="CU39" s="29"/>
      <c r="CV39" s="29"/>
      <c r="CW39" s="29"/>
      <c r="CX39" s="29"/>
      <c r="CY39" s="29"/>
      <c r="CZ39" s="29"/>
      <c r="DA39" s="29"/>
      <c r="DB39" s="29"/>
      <c r="DC39" s="29"/>
      <c r="DD39" s="29"/>
    </row>
    <row r="40" spans="1:108" s="11" customFormat="1" ht="13.5" customHeight="1">
      <c r="A40" s="734"/>
      <c r="B40" s="610" t="s">
        <v>82</v>
      </c>
      <c r="C40" s="29"/>
      <c r="D40" s="29"/>
      <c r="E40" s="29"/>
      <c r="F40" s="29"/>
      <c r="G40" s="29"/>
      <c r="H40" s="29"/>
      <c r="I40" s="29"/>
      <c r="J40" s="28"/>
      <c r="K40" s="29"/>
      <c r="L40" s="29"/>
      <c r="M40" s="29"/>
      <c r="N40" s="29"/>
      <c r="O40" s="29"/>
      <c r="P40" s="29"/>
      <c r="Q40" s="29"/>
      <c r="R40" s="29"/>
      <c r="S40" s="575"/>
      <c r="T40" s="29"/>
      <c r="U40" s="432"/>
      <c r="V40" s="29"/>
      <c r="W40" s="29"/>
      <c r="X40" s="1515">
        <v>1</v>
      </c>
      <c r="Y40" s="1516"/>
      <c r="Z40" s="673" t="s">
        <v>615</v>
      </c>
      <c r="AA40" s="674"/>
      <c r="AB40" s="674"/>
      <c r="AC40" s="674"/>
      <c r="AD40" s="674"/>
      <c r="AE40" s="674"/>
      <c r="AF40" s="674"/>
      <c r="AG40" s="675"/>
      <c r="AH40" s="673" t="s">
        <v>59</v>
      </c>
      <c r="AI40" s="674"/>
      <c r="AJ40" s="674"/>
      <c r="AK40" s="674"/>
      <c r="AL40" s="674"/>
      <c r="AM40" s="674"/>
      <c r="AN40" s="674"/>
      <c r="AO40" s="674"/>
      <c r="AP40" s="674"/>
      <c r="AQ40" s="674"/>
      <c r="AR40" s="674"/>
      <c r="AS40" s="675"/>
      <c r="AT40" s="674" t="s">
        <v>755</v>
      </c>
      <c r="AU40" s="674"/>
      <c r="AV40" s="674"/>
      <c r="AW40" s="674"/>
      <c r="AX40" s="674"/>
      <c r="AY40" s="674"/>
      <c r="AZ40" s="674"/>
      <c r="BA40" s="674"/>
      <c r="BB40" s="674"/>
      <c r="BC40" s="674"/>
      <c r="BD40" s="674"/>
      <c r="BE40" s="674"/>
      <c r="BF40" s="673"/>
      <c r="BG40" s="674"/>
      <c r="BH40" s="674"/>
      <c r="BI40" s="674"/>
      <c r="BJ40" s="674"/>
      <c r="BK40" s="674"/>
      <c r="BL40" s="674"/>
      <c r="BM40" s="674"/>
      <c r="BN40" s="674"/>
      <c r="BO40" s="674"/>
      <c r="BP40" s="674"/>
      <c r="BQ40" s="675"/>
      <c r="BR40" s="29"/>
      <c r="BS40" s="29"/>
      <c r="BT40" s="29"/>
      <c r="BU40" s="669"/>
      <c r="BV40" s="29"/>
      <c r="BW40" s="29"/>
      <c r="BX40" s="29"/>
      <c r="BY40" s="29"/>
      <c r="BZ40" s="29"/>
      <c r="CA40" s="29"/>
      <c r="CB40" s="29"/>
      <c r="CC40" s="29"/>
      <c r="CD40" s="31"/>
      <c r="CE40" s="22"/>
      <c r="CF40" s="448">
        <f>IF(CG40="","",MAX($CF$2:CF39)+1)</f>
        <v>21</v>
      </c>
      <c r="CG40" s="655" t="s">
        <v>102</v>
      </c>
      <c r="CH40" s="655"/>
      <c r="CI40" s="655"/>
      <c r="CO40" s="29"/>
      <c r="CP40" s="29"/>
      <c r="CQ40" s="29"/>
      <c r="CR40" s="29"/>
      <c r="CS40" s="29"/>
      <c r="CT40" s="29"/>
      <c r="CU40" s="29"/>
      <c r="CV40" s="29"/>
      <c r="CW40" s="29"/>
      <c r="CX40" s="29"/>
      <c r="CY40" s="29"/>
      <c r="CZ40" s="29"/>
      <c r="DA40" s="29"/>
      <c r="DB40" s="29"/>
      <c r="DC40" s="29"/>
      <c r="DD40" s="29"/>
    </row>
    <row r="41" spans="1:108" s="11" customFormat="1" ht="13.5" customHeight="1">
      <c r="A41" s="734"/>
      <c r="B41" s="610"/>
      <c r="C41" s="29" t="s">
        <v>2227</v>
      </c>
      <c r="D41" s="29"/>
      <c r="E41" s="29"/>
      <c r="F41" s="29"/>
      <c r="G41" s="29"/>
      <c r="H41" s="29"/>
      <c r="I41" s="29"/>
      <c r="J41" s="28"/>
      <c r="K41" s="29"/>
      <c r="L41" s="29"/>
      <c r="M41" s="29"/>
      <c r="N41" s="29"/>
      <c r="O41" s="29"/>
      <c r="P41" s="29"/>
      <c r="Q41" s="29"/>
      <c r="R41" s="29"/>
      <c r="S41" s="575"/>
      <c r="T41" s="29"/>
      <c r="U41" s="432"/>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669"/>
      <c r="BV41" s="29"/>
      <c r="BW41" s="29"/>
      <c r="BX41" s="29"/>
      <c r="BY41" s="29"/>
      <c r="BZ41" s="29"/>
      <c r="CA41" s="29"/>
      <c r="CB41" s="29"/>
      <c r="CC41" s="29"/>
      <c r="CD41" s="31"/>
      <c r="CE41" s="22"/>
      <c r="CF41" s="448" t="str">
        <f>IF(CG41="","",MAX($CF$2:CF40)+1)</f>
        <v/>
      </c>
      <c r="CG41" s="655"/>
      <c r="CH41" s="655"/>
      <c r="CI41" s="655"/>
      <c r="CO41" s="29"/>
      <c r="CP41" s="29"/>
      <c r="CQ41" s="29"/>
      <c r="CR41" s="29"/>
      <c r="CS41" s="29"/>
      <c r="CT41" s="29"/>
      <c r="CU41" s="29"/>
      <c r="CV41" s="29"/>
      <c r="CW41" s="29"/>
      <c r="CX41" s="29"/>
      <c r="CY41" s="29"/>
      <c r="CZ41" s="29"/>
      <c r="DA41" s="29"/>
      <c r="DB41" s="29"/>
      <c r="DC41" s="29"/>
      <c r="DD41" s="29"/>
    </row>
    <row r="42" spans="1:108" s="11" customFormat="1" ht="13.5" customHeight="1">
      <c r="A42" s="734"/>
      <c r="B42" s="610" t="s">
        <v>83</v>
      </c>
      <c r="C42" s="29"/>
      <c r="D42" s="29"/>
      <c r="E42" s="29"/>
      <c r="F42" s="29"/>
      <c r="G42" s="29"/>
      <c r="H42" s="29"/>
      <c r="I42" s="29"/>
      <c r="J42" s="28"/>
      <c r="K42" s="29"/>
      <c r="L42" s="29"/>
      <c r="M42" s="29"/>
      <c r="N42" s="29"/>
      <c r="O42" s="29"/>
      <c r="P42" s="29"/>
      <c r="Q42" s="29"/>
      <c r="R42" s="29"/>
      <c r="S42" s="575"/>
      <c r="T42" s="29"/>
      <c r="U42" s="432"/>
      <c r="V42" s="29"/>
      <c r="W42" s="29"/>
      <c r="X42" s="29" t="s">
        <v>756</v>
      </c>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669"/>
      <c r="BV42" s="29"/>
      <c r="BW42" s="29"/>
      <c r="BX42" s="29"/>
      <c r="BY42" s="29"/>
      <c r="BZ42" s="29"/>
      <c r="CA42" s="29"/>
      <c r="CB42" s="29"/>
      <c r="CC42" s="29"/>
      <c r="CD42" s="31"/>
      <c r="CE42" s="22"/>
      <c r="CF42" s="448" t="str">
        <f>IF(CG42="","",MAX($CF$2:CF41)+1)</f>
        <v/>
      </c>
      <c r="CG42" s="655"/>
      <c r="CH42" s="655"/>
      <c r="CI42" s="655"/>
      <c r="CO42" s="29"/>
      <c r="CP42" s="29"/>
      <c r="CQ42" s="29"/>
      <c r="CR42" s="29"/>
      <c r="CS42" s="29"/>
      <c r="CT42" s="29"/>
      <c r="CU42" s="29"/>
      <c r="CV42" s="29"/>
      <c r="CW42" s="29"/>
      <c r="CX42" s="29"/>
      <c r="CY42" s="29"/>
      <c r="CZ42" s="29"/>
      <c r="DA42" s="29"/>
      <c r="DB42" s="29"/>
      <c r="DC42" s="29"/>
      <c r="DD42" s="29"/>
    </row>
    <row r="43" spans="1:108" s="11" customFormat="1" ht="13.5" customHeight="1">
      <c r="A43" s="734"/>
      <c r="B43" s="610" t="s">
        <v>83</v>
      </c>
      <c r="C43" s="29"/>
      <c r="D43" s="29"/>
      <c r="E43" s="29"/>
      <c r="F43" s="29"/>
      <c r="G43" s="29"/>
      <c r="H43" s="29"/>
      <c r="I43" s="29"/>
      <c r="J43" s="28"/>
      <c r="K43" s="29"/>
      <c r="L43" s="29"/>
      <c r="M43" s="29"/>
      <c r="N43" s="29"/>
      <c r="O43" s="29"/>
      <c r="P43" s="29"/>
      <c r="Q43" s="29"/>
      <c r="R43" s="29"/>
      <c r="S43" s="575"/>
      <c r="T43" s="29"/>
      <c r="U43" s="432"/>
      <c r="V43" s="29"/>
      <c r="W43" s="29"/>
      <c r="X43" s="29"/>
      <c r="Y43" s="29" t="s">
        <v>757</v>
      </c>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669"/>
      <c r="BV43" s="29"/>
      <c r="BW43" s="29"/>
      <c r="BX43" s="29"/>
      <c r="BY43" s="29"/>
      <c r="BZ43" s="29"/>
      <c r="CA43" s="29"/>
      <c r="CB43" s="29"/>
      <c r="CC43" s="29"/>
      <c r="CD43" s="31"/>
      <c r="CE43" s="22"/>
      <c r="CF43" s="448">
        <f>IF(CG43="","",MAX($CF$2:CF42)+1)</f>
        <v>22</v>
      </c>
      <c r="CG43" s="655" t="s">
        <v>1329</v>
      </c>
      <c r="CH43" s="655"/>
      <c r="CI43" s="655"/>
      <c r="CO43" s="29"/>
      <c r="CP43" s="29"/>
      <c r="CQ43" s="29"/>
      <c r="CR43" s="29"/>
      <c r="CS43" s="29"/>
      <c r="CT43" s="29"/>
      <c r="CU43" s="29"/>
      <c r="CV43" s="29"/>
      <c r="CW43" s="29"/>
      <c r="CX43" s="29"/>
      <c r="CY43" s="29"/>
      <c r="CZ43" s="29"/>
      <c r="DA43" s="29"/>
      <c r="DB43" s="29"/>
      <c r="DC43" s="29"/>
      <c r="DD43" s="29"/>
    </row>
    <row r="44" spans="1:108" s="11" customFormat="1" ht="13.5" customHeight="1">
      <c r="A44" s="734"/>
      <c r="B44" s="610" t="s">
        <v>83</v>
      </c>
      <c r="C44" s="29"/>
      <c r="D44" s="29"/>
      <c r="E44" s="29"/>
      <c r="F44" s="29"/>
      <c r="G44" s="29"/>
      <c r="H44" s="29"/>
      <c r="I44" s="29"/>
      <c r="J44" s="28"/>
      <c r="K44" s="29"/>
      <c r="L44" s="29"/>
      <c r="M44" s="29"/>
      <c r="N44" s="29"/>
      <c r="O44" s="29"/>
      <c r="P44" s="29"/>
      <c r="Q44" s="29"/>
      <c r="R44" s="29"/>
      <c r="S44" s="575"/>
      <c r="T44" s="29"/>
      <c r="U44" s="432"/>
      <c r="V44" s="29"/>
      <c r="W44" s="29"/>
      <c r="X44" s="29"/>
      <c r="Y44" s="29"/>
      <c r="Z44" s="778" t="s">
        <v>45</v>
      </c>
      <c r="AA44" s="671"/>
      <c r="AB44" s="671"/>
      <c r="AC44" s="671"/>
      <c r="AD44" s="671"/>
      <c r="AE44" s="671"/>
      <c r="AF44" s="671"/>
      <c r="AG44" s="672"/>
      <c r="AH44" s="778" t="s">
        <v>46</v>
      </c>
      <c r="AI44" s="671"/>
      <c r="AJ44" s="671"/>
      <c r="AK44" s="671"/>
      <c r="AL44" s="671"/>
      <c r="AM44" s="671"/>
      <c r="AN44" s="671"/>
      <c r="AO44" s="672"/>
      <c r="AP44" s="778" t="s">
        <v>47</v>
      </c>
      <c r="AQ44" s="671"/>
      <c r="AR44" s="671"/>
      <c r="AS44" s="671"/>
      <c r="AT44" s="671"/>
      <c r="AU44" s="671"/>
      <c r="AV44" s="672"/>
      <c r="AW44" s="778" t="s">
        <v>48</v>
      </c>
      <c r="AX44" s="671"/>
      <c r="AY44" s="671"/>
      <c r="AZ44" s="671"/>
      <c r="BA44" s="671"/>
      <c r="BB44" s="671"/>
      <c r="BC44" s="672"/>
      <c r="BD44" s="778" t="s">
        <v>49</v>
      </c>
      <c r="BE44" s="671"/>
      <c r="BF44" s="671"/>
      <c r="BG44" s="671"/>
      <c r="BH44" s="671"/>
      <c r="BI44" s="671"/>
      <c r="BJ44" s="672"/>
      <c r="BK44" s="671" t="s">
        <v>50</v>
      </c>
      <c r="BL44" s="671"/>
      <c r="BM44" s="671"/>
      <c r="BN44" s="671"/>
      <c r="BO44" s="671"/>
      <c r="BP44" s="671"/>
      <c r="BQ44" s="672"/>
      <c r="BR44" s="29"/>
      <c r="BS44" s="29"/>
      <c r="BT44" s="29"/>
      <c r="BU44" s="669"/>
      <c r="BV44" s="29"/>
      <c r="BW44" s="29"/>
      <c r="BX44" s="29"/>
      <c r="BY44" s="29"/>
      <c r="BZ44" s="29"/>
      <c r="CA44" s="29"/>
      <c r="CB44" s="29"/>
      <c r="CC44" s="29"/>
      <c r="CD44" s="31"/>
      <c r="CE44" s="22"/>
      <c r="CF44" s="448" t="str">
        <f>IF(CG44="","",MAX($CF$2:CF43)+1)</f>
        <v/>
      </c>
      <c r="CG44" s="655"/>
      <c r="CH44" s="655"/>
      <c r="CI44" s="655"/>
      <c r="CO44" s="29"/>
      <c r="CP44" s="29"/>
      <c r="CQ44" s="29"/>
      <c r="CR44" s="29"/>
      <c r="CS44" s="29"/>
      <c r="CT44" s="29"/>
      <c r="CU44" s="29"/>
      <c r="CV44" s="29"/>
      <c r="CW44" s="29"/>
      <c r="CX44" s="29"/>
      <c r="CY44" s="29"/>
      <c r="CZ44" s="29"/>
      <c r="DA44" s="29"/>
      <c r="DB44" s="29"/>
      <c r="DC44" s="29"/>
      <c r="DD44" s="29"/>
    </row>
    <row r="45" spans="1:108" s="11" customFormat="1" ht="13.5" customHeight="1">
      <c r="A45" s="734"/>
      <c r="B45" s="610" t="s">
        <v>83</v>
      </c>
      <c r="C45" s="29"/>
      <c r="D45" s="29"/>
      <c r="E45" s="29"/>
      <c r="F45" s="29"/>
      <c r="G45" s="29"/>
      <c r="H45" s="29"/>
      <c r="I45" s="29"/>
      <c r="J45" s="28"/>
      <c r="K45" s="29"/>
      <c r="L45" s="29"/>
      <c r="M45" s="29"/>
      <c r="N45" s="29"/>
      <c r="O45" s="29"/>
      <c r="P45" s="29"/>
      <c r="Q45" s="29"/>
      <c r="R45" s="29"/>
      <c r="S45" s="575"/>
      <c r="T45" s="29"/>
      <c r="U45" s="432"/>
      <c r="V45" s="29"/>
      <c r="W45" s="29"/>
      <c r="X45" s="29"/>
      <c r="Y45" s="29"/>
      <c r="Z45" s="673" t="s">
        <v>1463</v>
      </c>
      <c r="AA45" s="674"/>
      <c r="AB45" s="674"/>
      <c r="AC45" s="674"/>
      <c r="AD45" s="674"/>
      <c r="AE45" s="674"/>
      <c r="AF45" s="674"/>
      <c r="AG45" s="675"/>
      <c r="AH45" s="1191" t="s">
        <v>1424</v>
      </c>
      <c r="AI45" s="1192"/>
      <c r="AJ45" s="1192"/>
      <c r="AK45" s="1192"/>
      <c r="AL45" s="1192"/>
      <c r="AM45" s="1192"/>
      <c r="AN45" s="1192"/>
      <c r="AO45" s="1193"/>
      <c r="AP45" s="1191"/>
      <c r="AQ45" s="1192"/>
      <c r="AR45" s="1192"/>
      <c r="AS45" s="1192"/>
      <c r="AT45" s="1192"/>
      <c r="AU45" s="1192"/>
      <c r="AV45" s="1193"/>
      <c r="AW45" s="1480"/>
      <c r="AX45" s="1481"/>
      <c r="AY45" s="1481"/>
      <c r="AZ45" s="1481"/>
      <c r="BA45" s="1481"/>
      <c r="BB45" s="1481"/>
      <c r="BC45" s="1482"/>
      <c r="BD45" s="1480"/>
      <c r="BE45" s="1481"/>
      <c r="BF45" s="1481"/>
      <c r="BG45" s="1481"/>
      <c r="BH45" s="1481"/>
      <c r="BI45" s="1481"/>
      <c r="BJ45" s="1482"/>
      <c r="BK45" s="1480"/>
      <c r="BL45" s="1481"/>
      <c r="BM45" s="1481"/>
      <c r="BN45" s="1481"/>
      <c r="BO45" s="1481"/>
      <c r="BP45" s="1481"/>
      <c r="BQ45" s="1482"/>
      <c r="BR45" s="29"/>
      <c r="BS45" s="29"/>
      <c r="BT45" s="29"/>
      <c r="BU45" s="669"/>
      <c r="BV45" s="29"/>
      <c r="BW45" s="29"/>
      <c r="BX45" s="29"/>
      <c r="BY45" s="29"/>
      <c r="BZ45" s="29"/>
      <c r="CA45" s="29"/>
      <c r="CB45" s="29"/>
      <c r="CC45" s="29"/>
      <c r="CD45" s="31"/>
      <c r="CE45" s="22"/>
      <c r="CF45" s="448">
        <f>IF(CG45="","",MAX($CF$2:CF44)+1)</f>
        <v>23</v>
      </c>
      <c r="CG45" s="655" t="s">
        <v>102</v>
      </c>
      <c r="CH45" s="655"/>
      <c r="CI45" s="655"/>
      <c r="CO45" s="29"/>
      <c r="CP45" s="29"/>
      <c r="CQ45" s="29"/>
      <c r="CR45" s="29"/>
      <c r="CS45" s="29"/>
      <c r="CT45" s="29"/>
      <c r="CU45" s="29"/>
      <c r="CV45" s="29"/>
      <c r="CW45" s="29"/>
      <c r="CX45" s="29"/>
      <c r="CY45" s="29"/>
      <c r="CZ45" s="29"/>
      <c r="DA45" s="29"/>
      <c r="DB45" s="29"/>
      <c r="DC45" s="29"/>
      <c r="DD45" s="29"/>
    </row>
    <row r="46" spans="1:108" s="11" customFormat="1" ht="13.5" customHeight="1">
      <c r="A46" s="734"/>
      <c r="B46" s="610"/>
      <c r="C46" s="29"/>
      <c r="D46" s="29"/>
      <c r="E46" s="29"/>
      <c r="F46" s="29"/>
      <c r="G46" s="29"/>
      <c r="H46" s="29"/>
      <c r="I46" s="29"/>
      <c r="J46" s="28"/>
      <c r="K46" s="29"/>
      <c r="L46" s="29"/>
      <c r="M46" s="29"/>
      <c r="N46" s="29"/>
      <c r="O46" s="29"/>
      <c r="P46" s="29"/>
      <c r="Q46" s="29"/>
      <c r="R46" s="29"/>
      <c r="S46" s="575"/>
      <c r="T46" s="29"/>
      <c r="U46" s="432"/>
      <c r="V46" s="29"/>
      <c r="W46" s="29"/>
      <c r="X46" s="29"/>
      <c r="Y46" s="29"/>
      <c r="Z46" s="29"/>
      <c r="AA46" s="29"/>
      <c r="AB46" s="29"/>
      <c r="AC46" s="29"/>
      <c r="AD46" s="29"/>
      <c r="AE46" s="29"/>
      <c r="AF46" s="29"/>
      <c r="AG46" s="29"/>
      <c r="AH46" s="621"/>
      <c r="AI46" s="621"/>
      <c r="AJ46" s="621"/>
      <c r="AK46" s="621"/>
      <c r="AL46" s="621"/>
      <c r="AM46" s="621"/>
      <c r="AN46" s="621"/>
      <c r="AO46" s="621"/>
      <c r="BR46" s="683"/>
      <c r="BS46" s="29"/>
      <c r="BT46" s="29"/>
      <c r="BU46" s="669"/>
      <c r="BV46" s="29"/>
      <c r="BW46" s="29"/>
      <c r="BX46" s="29"/>
      <c r="BY46" s="29"/>
      <c r="BZ46" s="29"/>
      <c r="CA46" s="29"/>
      <c r="CB46" s="29"/>
      <c r="CC46" s="29"/>
      <c r="CD46" s="31"/>
      <c r="CE46" s="22"/>
      <c r="CF46" s="448" t="str">
        <f>IF(CG46="","",MAX($CF$2:CF45)+1)</f>
        <v/>
      </c>
      <c r="CG46" s="655"/>
      <c r="CH46" s="655"/>
      <c r="CI46" s="655"/>
      <c r="CO46" s="29"/>
      <c r="CP46" s="29"/>
      <c r="CQ46" s="29"/>
      <c r="CR46" s="29"/>
      <c r="CS46" s="29"/>
      <c r="CT46" s="29"/>
      <c r="CU46" s="29"/>
      <c r="CV46" s="29"/>
      <c r="CW46" s="29"/>
      <c r="CX46" s="29"/>
      <c r="CY46" s="29"/>
      <c r="CZ46" s="29"/>
      <c r="DA46" s="29"/>
      <c r="DB46" s="29"/>
      <c r="DC46" s="29"/>
      <c r="DD46" s="29"/>
    </row>
    <row r="47" spans="1:108" s="11" customFormat="1" ht="13.5" customHeight="1">
      <c r="A47" s="734"/>
      <c r="B47" s="610" t="s">
        <v>82</v>
      </c>
      <c r="C47" s="29"/>
      <c r="D47" s="29"/>
      <c r="E47" s="29"/>
      <c r="F47" s="29"/>
      <c r="G47" s="29"/>
      <c r="H47" s="29"/>
      <c r="I47" s="29"/>
      <c r="J47" s="28"/>
      <c r="K47" s="29"/>
      <c r="L47" s="29"/>
      <c r="M47" s="29"/>
      <c r="N47" s="29"/>
      <c r="O47" s="29"/>
      <c r="P47" s="29"/>
      <c r="Q47" s="29"/>
      <c r="R47" s="29"/>
      <c r="S47" s="575"/>
      <c r="T47" s="29"/>
      <c r="U47" s="432"/>
      <c r="V47" s="29"/>
      <c r="W47" s="29"/>
      <c r="X47" s="29" t="s">
        <v>1470</v>
      </c>
      <c r="Y47" s="29"/>
      <c r="Z47" s="29"/>
      <c r="AA47" s="29"/>
      <c r="AB47" s="29"/>
      <c r="AC47" s="29"/>
      <c r="AD47" s="29"/>
      <c r="AE47" s="29"/>
      <c r="AF47" s="29"/>
      <c r="AG47" s="29"/>
      <c r="AH47" s="29"/>
      <c r="AI47" s="29"/>
      <c r="AJ47" s="29"/>
      <c r="AK47" s="29"/>
      <c r="AL47" s="29"/>
      <c r="AM47" s="29"/>
      <c r="AN47" s="29"/>
      <c r="AO47" s="29"/>
      <c r="BR47" s="29"/>
      <c r="BS47" s="29"/>
      <c r="BT47" s="29"/>
      <c r="BU47" s="669"/>
      <c r="BV47" s="29"/>
      <c r="BW47" s="29"/>
      <c r="BX47" s="29"/>
      <c r="BY47" s="29"/>
      <c r="BZ47" s="29"/>
      <c r="CA47" s="29"/>
      <c r="CB47" s="29"/>
      <c r="CC47" s="29"/>
      <c r="CD47" s="31"/>
      <c r="CE47" s="22"/>
      <c r="CF47" s="448">
        <f>IF(CG47="","",MAX($CF$2:CF46)+1)</f>
        <v>24</v>
      </c>
      <c r="CG47" s="655" t="s">
        <v>102</v>
      </c>
      <c r="CH47" s="655"/>
      <c r="CI47" s="655"/>
      <c r="CO47" s="29"/>
      <c r="CP47" s="29"/>
      <c r="CQ47" s="29"/>
      <c r="CR47" s="29"/>
      <c r="CS47" s="29"/>
      <c r="CT47" s="29"/>
      <c r="CU47" s="29"/>
      <c r="CV47" s="29"/>
      <c r="CW47" s="29"/>
      <c r="CX47" s="29"/>
      <c r="CY47" s="29"/>
      <c r="CZ47" s="29"/>
      <c r="DA47" s="29"/>
      <c r="DB47" s="29"/>
      <c r="DC47" s="29"/>
      <c r="DD47" s="29"/>
    </row>
    <row r="48" spans="1:108" s="11" customFormat="1" ht="13.5" customHeight="1">
      <c r="A48" s="734"/>
      <c r="B48" s="610" t="s">
        <v>82</v>
      </c>
      <c r="C48" s="29"/>
      <c r="D48" s="29"/>
      <c r="E48" s="29"/>
      <c r="F48" s="29"/>
      <c r="G48" s="29"/>
      <c r="H48" s="29"/>
      <c r="I48" s="29"/>
      <c r="J48" s="28"/>
      <c r="K48" s="29"/>
      <c r="L48" s="29"/>
      <c r="M48" s="29"/>
      <c r="N48" s="29"/>
      <c r="O48" s="29"/>
      <c r="P48" s="29"/>
      <c r="Q48" s="29"/>
      <c r="R48" s="29"/>
      <c r="S48" s="575"/>
      <c r="T48" s="29"/>
      <c r="U48" s="432"/>
      <c r="V48" s="29"/>
      <c r="W48" s="29"/>
      <c r="X48" s="29" t="s">
        <v>1471</v>
      </c>
      <c r="Y48" s="29"/>
      <c r="Z48" s="29"/>
      <c r="AA48" s="29"/>
      <c r="AB48" s="29"/>
      <c r="AC48" s="29"/>
      <c r="AD48" s="29"/>
      <c r="AE48" s="29"/>
      <c r="AF48" s="29"/>
      <c r="AG48" s="29"/>
      <c r="AH48" s="29"/>
      <c r="AI48" s="29"/>
      <c r="AJ48" s="29"/>
      <c r="AK48" s="29"/>
      <c r="AL48" s="29"/>
      <c r="AM48" s="29"/>
      <c r="AN48" s="29"/>
      <c r="AO48" s="29"/>
      <c r="BR48" s="29"/>
      <c r="BS48" s="29"/>
      <c r="BT48" s="29"/>
      <c r="BU48" s="669"/>
      <c r="BV48" s="29"/>
      <c r="BW48" s="29"/>
      <c r="BX48" s="29"/>
      <c r="BY48" s="29"/>
      <c r="BZ48" s="29"/>
      <c r="CA48" s="29"/>
      <c r="CB48" s="29"/>
      <c r="CC48" s="29"/>
      <c r="CD48" s="31"/>
      <c r="CE48" s="22"/>
      <c r="CF48" s="448">
        <f>IF(CG48="","",MAX($CF$2:CF47)+1)</f>
        <v>25</v>
      </c>
      <c r="CG48" s="655" t="s">
        <v>102</v>
      </c>
      <c r="CH48" s="655"/>
      <c r="CI48" s="655"/>
      <c r="CO48" s="29"/>
      <c r="CP48" s="29"/>
      <c r="CQ48" s="29"/>
      <c r="CR48" s="29"/>
      <c r="CS48" s="29"/>
      <c r="CT48" s="29"/>
      <c r="CU48" s="29"/>
      <c r="CV48" s="29"/>
      <c r="CW48" s="29"/>
      <c r="CX48" s="29"/>
      <c r="CY48" s="29"/>
      <c r="CZ48" s="29"/>
      <c r="DA48" s="29"/>
      <c r="DB48" s="29"/>
      <c r="DC48" s="29"/>
      <c r="DD48" s="29"/>
    </row>
    <row r="49" spans="1:108" s="11" customFormat="1" ht="13.5" customHeight="1">
      <c r="A49" s="734"/>
      <c r="B49" s="610" t="s">
        <v>82</v>
      </c>
      <c r="C49" s="29"/>
      <c r="D49" s="29"/>
      <c r="E49" s="29"/>
      <c r="F49" s="29"/>
      <c r="G49" s="29"/>
      <c r="H49" s="29"/>
      <c r="I49" s="29"/>
      <c r="J49" s="28"/>
      <c r="K49" s="29"/>
      <c r="L49" s="29"/>
      <c r="M49" s="29"/>
      <c r="N49" s="29"/>
      <c r="O49" s="29"/>
      <c r="P49" s="29"/>
      <c r="Q49" s="29"/>
      <c r="R49" s="29"/>
      <c r="S49" s="575"/>
      <c r="T49" s="29"/>
      <c r="U49" s="432"/>
      <c r="V49" s="29"/>
      <c r="W49" s="29"/>
      <c r="X49" s="29" t="s">
        <v>1472</v>
      </c>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669"/>
      <c r="BV49" s="29"/>
      <c r="BW49" s="29"/>
      <c r="BX49" s="29"/>
      <c r="BY49" s="29"/>
      <c r="BZ49" s="29"/>
      <c r="CA49" s="29"/>
      <c r="CB49" s="29"/>
      <c r="CC49" s="29"/>
      <c r="CD49" s="31"/>
      <c r="CE49" s="22"/>
      <c r="CF49" s="448">
        <f>IF(CG49="","",MAX($CF$2:CF48)+1)</f>
        <v>26</v>
      </c>
      <c r="CG49" s="655" t="s">
        <v>102</v>
      </c>
      <c r="CH49" s="655"/>
      <c r="CI49" s="655"/>
      <c r="CO49" s="29"/>
      <c r="CP49" s="29"/>
      <c r="CQ49" s="29"/>
      <c r="CR49" s="29"/>
      <c r="CS49" s="29"/>
      <c r="CT49" s="29"/>
      <c r="CU49" s="29"/>
      <c r="CV49" s="29"/>
      <c r="CW49" s="29"/>
      <c r="CX49" s="29"/>
      <c r="CY49" s="29"/>
      <c r="CZ49" s="29"/>
      <c r="DA49" s="29"/>
      <c r="DB49" s="29"/>
      <c r="DC49" s="29"/>
      <c r="DD49" s="29"/>
    </row>
    <row r="50" spans="1:108" s="11" customFormat="1" ht="13.5" customHeight="1">
      <c r="A50" s="734"/>
      <c r="B50" s="610" t="s">
        <v>82</v>
      </c>
      <c r="C50" s="29"/>
      <c r="D50" s="29"/>
      <c r="E50" s="29"/>
      <c r="F50" s="29"/>
      <c r="G50" s="29"/>
      <c r="H50" s="29"/>
      <c r="I50" s="29"/>
      <c r="J50" s="28"/>
      <c r="K50" s="29"/>
      <c r="L50" s="29"/>
      <c r="M50" s="29"/>
      <c r="N50" s="29"/>
      <c r="O50" s="29"/>
      <c r="P50" s="29"/>
      <c r="Q50" s="29"/>
      <c r="R50" s="29"/>
      <c r="S50" s="575"/>
      <c r="T50" s="29"/>
      <c r="U50" s="29"/>
      <c r="V50" s="29"/>
      <c r="W50" s="29"/>
      <c r="X50" s="29" t="s">
        <v>1656</v>
      </c>
      <c r="Y50" s="29"/>
      <c r="BR50" s="29"/>
      <c r="BS50" s="29"/>
      <c r="BT50" s="29"/>
      <c r="BU50" s="669"/>
      <c r="BV50" s="29"/>
      <c r="BW50" s="29"/>
      <c r="BX50" s="29"/>
      <c r="BY50" s="29"/>
      <c r="BZ50" s="29"/>
      <c r="CA50" s="29"/>
      <c r="CB50" s="29"/>
      <c r="CC50" s="29"/>
      <c r="CD50" s="31"/>
      <c r="CE50" s="22"/>
      <c r="CF50" s="448">
        <f>IF(CG50="","",MAX($CF$2:CF49)+1)</f>
        <v>27</v>
      </c>
      <c r="CG50" s="655" t="s">
        <v>102</v>
      </c>
      <c r="CH50" s="655"/>
      <c r="CI50" s="655"/>
      <c r="CO50" s="29"/>
      <c r="CP50" s="29"/>
      <c r="CQ50" s="29"/>
      <c r="CR50" s="29"/>
      <c r="CS50" s="29"/>
      <c r="CT50" s="29"/>
      <c r="CU50" s="29"/>
      <c r="CV50" s="29"/>
      <c r="CW50" s="29"/>
      <c r="CX50" s="29"/>
      <c r="CY50" s="29"/>
      <c r="CZ50" s="29"/>
      <c r="DA50" s="29"/>
      <c r="DB50" s="29"/>
      <c r="DC50" s="29"/>
      <c r="DD50" s="29"/>
    </row>
    <row r="51" spans="1:108" s="11" customFormat="1" ht="13.5" customHeight="1">
      <c r="A51" s="734"/>
      <c r="B51" s="610"/>
      <c r="C51" s="29"/>
      <c r="D51" s="29"/>
      <c r="E51" s="29"/>
      <c r="F51" s="29"/>
      <c r="G51" s="29"/>
      <c r="H51" s="29"/>
      <c r="I51" s="29"/>
      <c r="J51" s="28"/>
      <c r="K51" s="29"/>
      <c r="L51" s="29"/>
      <c r="M51" s="29"/>
      <c r="N51" s="29"/>
      <c r="O51" s="29"/>
      <c r="P51" s="29"/>
      <c r="Q51" s="29"/>
      <c r="R51" s="29"/>
      <c r="S51" s="575"/>
      <c r="T51" s="29"/>
      <c r="U51" s="432"/>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669"/>
      <c r="BV51" s="29"/>
      <c r="BW51" s="29"/>
      <c r="BX51" s="29"/>
      <c r="BY51" s="29"/>
      <c r="BZ51" s="29"/>
      <c r="CA51" s="29"/>
      <c r="CB51" s="29"/>
      <c r="CC51" s="29"/>
      <c r="CD51" s="31"/>
      <c r="CE51" s="22"/>
      <c r="CF51" s="448" t="str">
        <f>IF(CG51="","",MAX($CF$2:CF50)+1)</f>
        <v/>
      </c>
      <c r="CG51" s="655"/>
      <c r="CH51" s="655"/>
      <c r="CI51" s="655"/>
      <c r="CO51" s="29"/>
      <c r="CP51" s="29"/>
      <c r="CQ51" s="29"/>
      <c r="CR51" s="29"/>
      <c r="CS51" s="29"/>
      <c r="CT51" s="29"/>
      <c r="CU51" s="29"/>
      <c r="CV51" s="29"/>
      <c r="CW51" s="29"/>
      <c r="CX51" s="29"/>
      <c r="CY51" s="29"/>
      <c r="CZ51" s="29"/>
      <c r="DA51" s="29"/>
      <c r="DB51" s="29"/>
      <c r="DC51" s="29"/>
      <c r="DD51" s="29"/>
    </row>
    <row r="52" spans="1:108" s="11" customFormat="1" ht="13.5" customHeight="1">
      <c r="A52" s="734"/>
      <c r="B52" s="610"/>
      <c r="C52" s="29"/>
      <c r="D52" s="29"/>
      <c r="E52" s="29"/>
      <c r="F52" s="29"/>
      <c r="G52" s="29"/>
      <c r="H52" s="29"/>
      <c r="I52" s="29"/>
      <c r="J52" s="616"/>
      <c r="K52" s="676"/>
      <c r="L52" s="676"/>
      <c r="M52" s="676"/>
      <c r="N52" s="676"/>
      <c r="O52" s="676"/>
      <c r="P52" s="676"/>
      <c r="Q52" s="676"/>
      <c r="R52" s="676"/>
      <c r="S52" s="611"/>
      <c r="T52" s="676"/>
      <c r="U52" s="718"/>
      <c r="V52" s="676"/>
      <c r="W52" s="676"/>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6"/>
      <c r="AU52" s="676"/>
      <c r="AV52" s="676"/>
      <c r="AW52" s="676"/>
      <c r="AX52" s="676"/>
      <c r="AY52" s="676"/>
      <c r="AZ52" s="676"/>
      <c r="BA52" s="676"/>
      <c r="BB52" s="676"/>
      <c r="BC52" s="676"/>
      <c r="BD52" s="676"/>
      <c r="BE52" s="676"/>
      <c r="BF52" s="676"/>
      <c r="BG52" s="676"/>
      <c r="BH52" s="676"/>
      <c r="BI52" s="676"/>
      <c r="BJ52" s="676"/>
      <c r="BK52" s="676"/>
      <c r="BL52" s="676"/>
      <c r="BM52" s="676"/>
      <c r="BN52" s="676"/>
      <c r="BO52" s="676"/>
      <c r="BP52" s="676"/>
      <c r="BQ52" s="676"/>
      <c r="BR52" s="676"/>
      <c r="BS52" s="676"/>
      <c r="BT52" s="676"/>
      <c r="BU52" s="653"/>
      <c r="BV52" s="676"/>
      <c r="BW52" s="676"/>
      <c r="BX52" s="676"/>
      <c r="BY52" s="676"/>
      <c r="BZ52" s="676"/>
      <c r="CA52" s="676"/>
      <c r="CB52" s="676"/>
      <c r="CC52" s="676"/>
      <c r="CD52" s="617"/>
      <c r="CE52" s="22"/>
      <c r="CF52" s="448" t="str">
        <f>IF(CG52="","",MAX($CF$2:CF51)+1)</f>
        <v/>
      </c>
      <c r="CG52" s="655"/>
      <c r="CH52" s="655"/>
      <c r="CI52" s="655"/>
      <c r="CO52" s="29"/>
      <c r="CP52" s="29"/>
      <c r="CQ52" s="29"/>
      <c r="CR52" s="29"/>
      <c r="CS52" s="29"/>
      <c r="CT52" s="29"/>
      <c r="CU52" s="29"/>
      <c r="CV52" s="29"/>
      <c r="CW52" s="29"/>
      <c r="CX52" s="29"/>
      <c r="CY52" s="29"/>
      <c r="CZ52" s="29"/>
      <c r="DA52" s="29"/>
      <c r="DB52" s="29"/>
      <c r="DC52" s="29"/>
      <c r="DD52" s="29"/>
    </row>
    <row r="53" spans="1:108" s="11" customFormat="1" ht="13.5" customHeight="1">
      <c r="A53" s="734"/>
      <c r="B53" s="610"/>
      <c r="C53" s="29"/>
      <c r="D53" s="29"/>
      <c r="E53" s="29"/>
      <c r="F53" s="29"/>
      <c r="G53" s="29"/>
      <c r="H53" s="29"/>
      <c r="I53" s="29"/>
      <c r="J53" s="28"/>
      <c r="K53" s="29"/>
      <c r="L53" s="29"/>
      <c r="M53" s="29"/>
      <c r="N53" s="29"/>
      <c r="O53" s="29"/>
      <c r="P53" s="29"/>
      <c r="Q53" s="29"/>
      <c r="R53" s="29"/>
      <c r="S53" s="575"/>
      <c r="T53" s="29"/>
      <c r="U53" s="432" t="s">
        <v>841</v>
      </c>
      <c r="V53" s="29"/>
      <c r="W53" s="29"/>
      <c r="X53" s="29"/>
      <c r="Y53" s="29"/>
      <c r="Z53" s="29"/>
      <c r="AA53" s="29"/>
      <c r="AB53" s="29"/>
      <c r="AC53" s="29"/>
      <c r="AD53" s="29"/>
      <c r="AE53" s="29"/>
      <c r="AF53" s="29"/>
      <c r="AG53" s="29"/>
      <c r="AH53" s="29"/>
      <c r="AI53" s="29"/>
      <c r="AJ53" s="29"/>
      <c r="BQ53" s="29"/>
      <c r="BR53" s="29"/>
      <c r="BS53" s="29"/>
      <c r="BT53" s="29"/>
      <c r="BU53" s="669"/>
      <c r="BV53" s="29"/>
      <c r="BW53" s="29"/>
      <c r="BX53" s="29"/>
      <c r="BY53" s="29"/>
      <c r="BZ53" s="29"/>
      <c r="CA53" s="29"/>
      <c r="CB53" s="29"/>
      <c r="CC53" s="29"/>
      <c r="CD53" s="31"/>
      <c r="CE53" s="22"/>
      <c r="CF53" s="448" t="str">
        <f>IF(CG53="","",MAX($CF$2:CF52)+1)</f>
        <v/>
      </c>
      <c r="CG53" s="655"/>
      <c r="CH53" s="655"/>
      <c r="CI53" s="655"/>
      <c r="CO53" s="29"/>
      <c r="CP53" s="29"/>
      <c r="CQ53" s="29"/>
      <c r="CR53" s="29"/>
      <c r="CS53" s="29"/>
      <c r="CT53" s="29"/>
      <c r="CU53" s="29"/>
      <c r="CV53" s="29"/>
      <c r="CW53" s="29"/>
      <c r="CX53" s="29"/>
      <c r="CY53" s="29"/>
      <c r="CZ53" s="29"/>
      <c r="DA53" s="29"/>
      <c r="DB53" s="29"/>
      <c r="DC53" s="29"/>
      <c r="DD53" s="29"/>
    </row>
    <row r="54" spans="1:108" s="11" customFormat="1" ht="13.5" customHeight="1">
      <c r="A54" s="734"/>
      <c r="B54" s="610" t="s">
        <v>82</v>
      </c>
      <c r="C54" s="29"/>
      <c r="D54" s="29"/>
      <c r="E54" s="29"/>
      <c r="F54" s="29"/>
      <c r="G54" s="29"/>
      <c r="H54" s="29"/>
      <c r="I54" s="29"/>
      <c r="J54" s="28"/>
      <c r="K54" s="29"/>
      <c r="L54" s="29"/>
      <c r="M54" s="29"/>
      <c r="N54" s="29"/>
      <c r="O54" s="29"/>
      <c r="P54" s="29"/>
      <c r="Q54" s="29"/>
      <c r="R54" s="29"/>
      <c r="S54" s="575"/>
      <c r="T54" s="29"/>
      <c r="U54" s="432"/>
      <c r="V54" s="29" t="s">
        <v>758</v>
      </c>
      <c r="W54" s="29"/>
      <c r="X54" s="29"/>
      <c r="Y54" s="29"/>
      <c r="Z54" s="29"/>
      <c r="AA54" s="29"/>
      <c r="AB54" s="29"/>
      <c r="AC54" s="29"/>
      <c r="AD54" s="29"/>
      <c r="AE54" s="29"/>
      <c r="AF54" s="29"/>
      <c r="AG54" s="29"/>
      <c r="AH54" s="29"/>
      <c r="AI54" s="29"/>
      <c r="AJ54" s="29"/>
      <c r="BQ54" s="29"/>
      <c r="BR54" s="29"/>
      <c r="BS54" s="29"/>
      <c r="BT54" s="29"/>
      <c r="BU54" s="669"/>
      <c r="BV54" s="29"/>
      <c r="BW54" s="29"/>
      <c r="BX54" s="29"/>
      <c r="BY54" s="29"/>
      <c r="BZ54" s="29"/>
      <c r="CA54" s="29"/>
      <c r="CB54" s="29"/>
      <c r="CC54" s="29"/>
      <c r="CD54" s="31"/>
      <c r="CE54" s="22"/>
      <c r="CF54" s="448" t="str">
        <f>IF(CG54="","",MAX($CF$2:CF53)+1)</f>
        <v/>
      </c>
      <c r="CG54" s="655"/>
      <c r="CH54" s="655"/>
      <c r="CI54" s="655"/>
      <c r="CO54" s="29"/>
      <c r="CP54" s="29"/>
      <c r="CQ54" s="29"/>
      <c r="CR54" s="29"/>
      <c r="CS54" s="29"/>
      <c r="CT54" s="29"/>
      <c r="CU54" s="29"/>
      <c r="CV54" s="29"/>
      <c r="CW54" s="29"/>
      <c r="CX54" s="29"/>
      <c r="CY54" s="29"/>
      <c r="CZ54" s="29"/>
      <c r="DA54" s="29"/>
      <c r="DB54" s="29"/>
      <c r="DC54" s="29"/>
      <c r="DD54" s="29"/>
    </row>
    <row r="55" spans="1:108" s="11" customFormat="1" ht="13.5" customHeight="1">
      <c r="A55" s="734"/>
      <c r="B55" s="610" t="s">
        <v>82</v>
      </c>
      <c r="C55" s="29"/>
      <c r="D55" s="29"/>
      <c r="E55" s="29"/>
      <c r="F55" s="29"/>
      <c r="G55" s="29"/>
      <c r="H55" s="29"/>
      <c r="I55" s="29"/>
      <c r="J55" s="28"/>
      <c r="K55" s="29"/>
      <c r="L55" s="29"/>
      <c r="M55" s="29"/>
      <c r="N55" s="29"/>
      <c r="O55" s="29"/>
      <c r="P55" s="29"/>
      <c r="Q55" s="29"/>
      <c r="R55" s="29"/>
      <c r="S55" s="575"/>
      <c r="T55" s="29"/>
      <c r="U55" s="432"/>
      <c r="V55" s="29"/>
      <c r="W55" s="29" t="s">
        <v>1634</v>
      </c>
      <c r="X55" s="29"/>
      <c r="Y55" s="29"/>
      <c r="Z55" s="29"/>
      <c r="AA55" s="29"/>
      <c r="AB55" s="29"/>
      <c r="AC55" s="29"/>
      <c r="AD55" s="29"/>
      <c r="AE55" s="29"/>
      <c r="AF55" s="29"/>
      <c r="AG55" s="29"/>
      <c r="AH55" s="29"/>
      <c r="AI55" s="29"/>
      <c r="AJ55" s="29"/>
      <c r="BQ55" s="29"/>
      <c r="BR55" s="29"/>
      <c r="BS55" s="29"/>
      <c r="BT55" s="29"/>
      <c r="BU55" s="669"/>
      <c r="BV55" s="29"/>
      <c r="BW55" s="29"/>
      <c r="BX55" s="29"/>
      <c r="BY55" s="29"/>
      <c r="BZ55" s="29"/>
      <c r="CA55" s="29"/>
      <c r="CB55" s="29"/>
      <c r="CC55" s="29"/>
      <c r="CD55" s="31"/>
      <c r="CE55" s="22"/>
      <c r="CF55" s="448">
        <f>IF(CG55="","",MAX($CF$2:CF54)+1)</f>
        <v>28</v>
      </c>
      <c r="CG55" s="655" t="s">
        <v>102</v>
      </c>
      <c r="CH55" s="655"/>
      <c r="CI55" s="655"/>
      <c r="CO55" s="29"/>
      <c r="CP55" s="29"/>
      <c r="CQ55" s="29"/>
      <c r="CR55" s="29"/>
      <c r="CS55" s="29"/>
      <c r="CT55" s="29"/>
      <c r="CU55" s="29"/>
      <c r="CV55" s="29"/>
      <c r="CW55" s="29"/>
      <c r="CX55" s="29"/>
      <c r="CY55" s="29"/>
      <c r="CZ55" s="29"/>
      <c r="DA55" s="29"/>
      <c r="DB55" s="29"/>
      <c r="DC55" s="29"/>
      <c r="DD55" s="29"/>
    </row>
    <row r="56" spans="1:108" s="11" customFormat="1" ht="13.5" customHeight="1">
      <c r="A56" s="734"/>
      <c r="B56" s="610" t="s">
        <v>82</v>
      </c>
      <c r="C56" s="29"/>
      <c r="D56" s="29"/>
      <c r="E56" s="29"/>
      <c r="F56" s="29"/>
      <c r="G56" s="29"/>
      <c r="H56" s="29"/>
      <c r="I56" s="29"/>
      <c r="J56" s="28"/>
      <c r="K56" s="29"/>
      <c r="L56" s="29"/>
      <c r="M56" s="29"/>
      <c r="N56" s="29"/>
      <c r="O56" s="29"/>
      <c r="P56" s="29"/>
      <c r="Q56" s="29"/>
      <c r="R56" s="29"/>
      <c r="S56" s="575"/>
      <c r="T56" s="29"/>
      <c r="U56" s="432"/>
      <c r="V56" s="29"/>
      <c r="W56" s="29"/>
      <c r="X56" s="29"/>
      <c r="Y56" s="29"/>
      <c r="Z56" s="29"/>
      <c r="AA56" s="29"/>
      <c r="AB56" s="29"/>
      <c r="AC56" s="29"/>
      <c r="AD56" s="29"/>
      <c r="AE56" s="29"/>
      <c r="AF56" s="29"/>
      <c r="AG56" s="29"/>
      <c r="AH56" s="29"/>
      <c r="AI56" s="29"/>
      <c r="AJ56" s="29"/>
      <c r="BQ56" s="29"/>
      <c r="BR56" s="29"/>
      <c r="BS56" s="29"/>
      <c r="BT56" s="29"/>
      <c r="BU56" s="669"/>
      <c r="BV56" s="29"/>
      <c r="BW56" s="29"/>
      <c r="BX56" s="29"/>
      <c r="BY56" s="29"/>
      <c r="BZ56" s="29"/>
      <c r="CA56" s="29"/>
      <c r="CB56" s="29"/>
      <c r="CC56" s="29"/>
      <c r="CD56" s="31"/>
      <c r="CE56" s="22"/>
      <c r="CF56" s="448" t="str">
        <f>IF(CG56="","",MAX($CF$2:CF55)+1)</f>
        <v/>
      </c>
      <c r="CG56" s="655"/>
      <c r="CH56" s="655"/>
      <c r="CI56" s="655"/>
      <c r="CO56" s="29"/>
      <c r="CP56" s="29"/>
      <c r="CQ56" s="29"/>
      <c r="CR56" s="29"/>
      <c r="CS56" s="29"/>
      <c r="CT56" s="29"/>
      <c r="CU56" s="29"/>
      <c r="CV56" s="29"/>
      <c r="CW56" s="29"/>
      <c r="CX56" s="29"/>
      <c r="CY56" s="29"/>
      <c r="CZ56" s="29"/>
      <c r="DA56" s="29"/>
      <c r="DB56" s="29"/>
      <c r="DC56" s="29"/>
      <c r="DD56" s="29"/>
    </row>
    <row r="57" spans="1:108" s="11" customFormat="1" ht="13.5" customHeight="1">
      <c r="A57" s="734"/>
      <c r="B57" s="610" t="s">
        <v>82</v>
      </c>
      <c r="C57" s="29"/>
      <c r="D57" s="29"/>
      <c r="E57" s="29"/>
      <c r="F57" s="29"/>
      <c r="G57" s="29"/>
      <c r="H57" s="29"/>
      <c r="I57" s="29"/>
      <c r="J57" s="28"/>
      <c r="K57" s="29"/>
      <c r="L57" s="29"/>
      <c r="M57" s="29"/>
      <c r="N57" s="29"/>
      <c r="O57" s="29"/>
      <c r="P57" s="29"/>
      <c r="Q57" s="29"/>
      <c r="R57" s="29"/>
      <c r="S57" s="575"/>
      <c r="T57" s="29"/>
      <c r="U57" s="432"/>
      <c r="V57" s="29"/>
      <c r="W57" s="29" t="s">
        <v>1473</v>
      </c>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669"/>
      <c r="BV57" s="29"/>
      <c r="BW57" s="29"/>
      <c r="BX57" s="29"/>
      <c r="BY57" s="29"/>
      <c r="BZ57" s="29"/>
      <c r="CA57" s="29"/>
      <c r="CB57" s="29"/>
      <c r="CC57" s="29"/>
      <c r="CD57" s="31"/>
      <c r="CE57" s="22"/>
      <c r="CF57" s="448">
        <f>IF(CG57="","",MAX($CF$2:CF56)+1)</f>
        <v>29</v>
      </c>
      <c r="CG57" s="655" t="s">
        <v>102</v>
      </c>
      <c r="CH57" s="655"/>
      <c r="CI57" s="655"/>
      <c r="CO57" s="29"/>
      <c r="CP57" s="29"/>
      <c r="CQ57" s="29"/>
      <c r="CR57" s="29"/>
      <c r="CS57" s="29"/>
      <c r="CT57" s="29"/>
      <c r="CU57" s="29"/>
      <c r="CV57" s="29"/>
      <c r="CW57" s="29"/>
      <c r="CX57" s="29"/>
      <c r="CY57" s="29"/>
      <c r="CZ57" s="29"/>
      <c r="DA57" s="29"/>
      <c r="DB57" s="29"/>
      <c r="DC57" s="29"/>
      <c r="DD57" s="29"/>
    </row>
    <row r="58" spans="1:108" s="11" customFormat="1" ht="13.5" customHeight="1">
      <c r="A58" s="734"/>
      <c r="B58" s="610" t="s">
        <v>82</v>
      </c>
      <c r="C58" s="29"/>
      <c r="D58" s="29"/>
      <c r="E58" s="29"/>
      <c r="F58" s="29"/>
      <c r="G58" s="29"/>
      <c r="H58" s="29"/>
      <c r="I58" s="29"/>
      <c r="J58" s="28"/>
      <c r="K58" s="29"/>
      <c r="L58" s="29"/>
      <c r="M58" s="29"/>
      <c r="N58" s="29"/>
      <c r="O58" s="29"/>
      <c r="P58" s="29"/>
      <c r="Q58" s="29"/>
      <c r="R58" s="29"/>
      <c r="S58" s="575"/>
      <c r="T58" s="29"/>
      <c r="U58" s="432"/>
      <c r="V58" s="29"/>
      <c r="W58" s="29"/>
      <c r="X58" s="1485" t="s">
        <v>38</v>
      </c>
      <c r="Y58" s="1486"/>
      <c r="Z58" s="779" t="s">
        <v>616</v>
      </c>
      <c r="AA58" s="685"/>
      <c r="AB58" s="685"/>
      <c r="AC58" s="685"/>
      <c r="AD58" s="685"/>
      <c r="AE58" s="685"/>
      <c r="AF58" s="685"/>
      <c r="AG58" s="685"/>
      <c r="AH58" s="685"/>
      <c r="AI58" s="685"/>
      <c r="AJ58" s="685"/>
      <c r="AK58" s="685"/>
      <c r="AL58" s="685"/>
      <c r="AM58" s="685"/>
      <c r="AN58" s="780"/>
      <c r="AO58" s="779" t="s">
        <v>617</v>
      </c>
      <c r="AP58" s="685"/>
      <c r="AQ58" s="685"/>
      <c r="AR58" s="685"/>
      <c r="AS58" s="685"/>
      <c r="AT58" s="685"/>
      <c r="AU58" s="685"/>
      <c r="AV58" s="685"/>
      <c r="AW58" s="685"/>
      <c r="AX58" s="685"/>
      <c r="AY58" s="685"/>
      <c r="AZ58" s="685"/>
      <c r="BA58" s="685"/>
      <c r="BB58" s="685"/>
      <c r="BC58" s="780"/>
      <c r="BE58" s="29"/>
      <c r="BF58" s="29"/>
      <c r="BG58" s="29"/>
      <c r="BH58" s="29"/>
      <c r="BI58" s="29"/>
      <c r="BJ58" s="29"/>
      <c r="BK58" s="29"/>
      <c r="BL58" s="29"/>
      <c r="BM58" s="29"/>
      <c r="BN58" s="29"/>
      <c r="BO58" s="29"/>
      <c r="BP58" s="29"/>
      <c r="BQ58" s="29"/>
      <c r="BR58" s="29"/>
      <c r="BS58" s="29"/>
      <c r="BT58" s="29"/>
      <c r="BU58" s="669"/>
      <c r="BV58" s="29"/>
      <c r="BW58" s="29"/>
      <c r="BX58" s="29"/>
      <c r="BY58" s="29"/>
      <c r="BZ58" s="29"/>
      <c r="CA58" s="29"/>
      <c r="CB58" s="29"/>
      <c r="CC58" s="29"/>
      <c r="CD58" s="31"/>
      <c r="CE58" s="22"/>
      <c r="CF58" s="448" t="str">
        <f>IF(CG58="","",MAX($CF$2:CF57)+1)</f>
        <v/>
      </c>
      <c r="CG58" s="655"/>
      <c r="CH58" s="655"/>
      <c r="CI58" s="655"/>
      <c r="CO58" s="29"/>
      <c r="CP58" s="29"/>
      <c r="CQ58" s="29"/>
      <c r="CR58" s="29"/>
      <c r="CS58" s="29"/>
      <c r="CT58" s="29"/>
      <c r="CU58" s="29"/>
      <c r="CV58" s="29"/>
      <c r="CW58" s="29"/>
      <c r="CX58" s="29"/>
      <c r="CY58" s="29"/>
      <c r="CZ58" s="29"/>
      <c r="DA58" s="29"/>
      <c r="DB58" s="29"/>
      <c r="DC58" s="29"/>
      <c r="DD58" s="29"/>
    </row>
    <row r="59" spans="1:108" s="11" customFormat="1" ht="13.5" customHeight="1">
      <c r="A59" s="734"/>
      <c r="B59" s="610" t="s">
        <v>82</v>
      </c>
      <c r="C59" s="29"/>
      <c r="D59" s="29"/>
      <c r="E59" s="29"/>
      <c r="F59" s="29"/>
      <c r="G59" s="29"/>
      <c r="H59" s="29"/>
      <c r="I59" s="29"/>
      <c r="J59" s="28"/>
      <c r="K59" s="29"/>
      <c r="L59" s="29"/>
      <c r="M59" s="29"/>
      <c r="N59" s="29"/>
      <c r="O59" s="29"/>
      <c r="P59" s="29"/>
      <c r="Q59" s="29"/>
      <c r="R59" s="29"/>
      <c r="S59" s="575"/>
      <c r="T59" s="29"/>
      <c r="U59" s="432"/>
      <c r="V59" s="29"/>
      <c r="W59" s="29"/>
      <c r="X59" s="1487">
        <v>1</v>
      </c>
      <c r="Y59" s="1488"/>
      <c r="Z59" s="673" t="s">
        <v>359</v>
      </c>
      <c r="AA59" s="674"/>
      <c r="AB59" s="674"/>
      <c r="AC59" s="674"/>
      <c r="AD59" s="674"/>
      <c r="AE59" s="674"/>
      <c r="AF59" s="674"/>
      <c r="AG59" s="674"/>
      <c r="AH59" s="674"/>
      <c r="AI59" s="674"/>
      <c r="AJ59" s="674"/>
      <c r="AK59" s="674"/>
      <c r="AL59" s="674"/>
      <c r="AM59" s="674"/>
      <c r="AN59" s="675"/>
      <c r="AO59" s="698" t="s">
        <v>1493</v>
      </c>
      <c r="AP59" s="674"/>
      <c r="AQ59" s="674"/>
      <c r="AR59" s="674"/>
      <c r="AS59" s="674"/>
      <c r="AT59" s="674"/>
      <c r="AU59" s="674"/>
      <c r="AV59" s="674"/>
      <c r="AW59" s="674"/>
      <c r="AX59" s="674"/>
      <c r="AY59" s="674"/>
      <c r="AZ59" s="674"/>
      <c r="BA59" s="674"/>
      <c r="BB59" s="674"/>
      <c r="BC59" s="675"/>
      <c r="BE59" s="29"/>
      <c r="BF59" s="29"/>
      <c r="BG59" s="29"/>
      <c r="BH59" s="29"/>
      <c r="BI59" s="29"/>
      <c r="BJ59" s="29"/>
      <c r="BK59" s="29"/>
      <c r="BL59" s="29"/>
      <c r="BM59" s="29"/>
      <c r="BN59" s="29"/>
      <c r="BO59" s="29"/>
      <c r="BP59" s="29"/>
      <c r="BQ59" s="29"/>
      <c r="BR59" s="29"/>
      <c r="BS59" s="29"/>
      <c r="BT59" s="29"/>
      <c r="BU59" s="669"/>
      <c r="BV59" s="29"/>
      <c r="BW59" s="29"/>
      <c r="BX59" s="29"/>
      <c r="BY59" s="29"/>
      <c r="BZ59" s="29"/>
      <c r="CA59" s="29"/>
      <c r="CB59" s="29"/>
      <c r="CC59" s="29"/>
      <c r="CD59" s="31"/>
      <c r="CE59" s="22"/>
      <c r="CF59" s="448">
        <f>IF(CG59="","",MAX($CF$2:CF58)+1)</f>
        <v>30</v>
      </c>
      <c r="CG59" s="655" t="s">
        <v>102</v>
      </c>
      <c r="CH59" s="655"/>
      <c r="CI59" s="655"/>
      <c r="CO59" s="29"/>
      <c r="CP59" s="29"/>
      <c r="CQ59" s="29"/>
      <c r="CR59" s="29"/>
      <c r="CS59" s="29"/>
      <c r="CT59" s="29"/>
      <c r="CU59" s="29"/>
      <c r="CV59" s="29"/>
      <c r="CW59" s="29"/>
      <c r="CX59" s="29"/>
      <c r="CY59" s="29"/>
      <c r="CZ59" s="29"/>
      <c r="DA59" s="29"/>
      <c r="DB59" s="29"/>
      <c r="DC59" s="29"/>
      <c r="DD59" s="29"/>
    </row>
    <row r="60" spans="1:108" s="11" customFormat="1" ht="13.5" customHeight="1">
      <c r="A60" s="734"/>
      <c r="B60" s="610" t="s">
        <v>82</v>
      </c>
      <c r="C60" s="29"/>
      <c r="D60" s="29"/>
      <c r="E60" s="29"/>
      <c r="F60" s="29"/>
      <c r="G60" s="29"/>
      <c r="H60" s="29"/>
      <c r="I60" s="29"/>
      <c r="J60" s="28"/>
      <c r="K60" s="29"/>
      <c r="L60" s="29"/>
      <c r="M60" s="29"/>
      <c r="N60" s="29"/>
      <c r="O60" s="29"/>
      <c r="P60" s="29"/>
      <c r="Q60" s="29"/>
      <c r="R60" s="29"/>
      <c r="S60" s="575"/>
      <c r="T60" s="29"/>
      <c r="U60" s="432"/>
      <c r="V60" s="29"/>
      <c r="W60" s="29"/>
      <c r="X60" s="1487">
        <v>2</v>
      </c>
      <c r="Y60" s="1488"/>
      <c r="Z60" s="673" t="s">
        <v>648</v>
      </c>
      <c r="AA60" s="674"/>
      <c r="AB60" s="674"/>
      <c r="AC60" s="674"/>
      <c r="AD60" s="674"/>
      <c r="AE60" s="674"/>
      <c r="AF60" s="674"/>
      <c r="AG60" s="674"/>
      <c r="AH60" s="674"/>
      <c r="AI60" s="674"/>
      <c r="AJ60" s="674"/>
      <c r="AK60" s="674"/>
      <c r="AL60" s="674"/>
      <c r="AM60" s="674"/>
      <c r="AN60" s="675"/>
      <c r="AO60" s="698" t="s">
        <v>842</v>
      </c>
      <c r="AP60" s="674"/>
      <c r="AQ60" s="674"/>
      <c r="AR60" s="674"/>
      <c r="AS60" s="674"/>
      <c r="AT60" s="674"/>
      <c r="AU60" s="674"/>
      <c r="AV60" s="674"/>
      <c r="AW60" s="674"/>
      <c r="AX60" s="674"/>
      <c r="AY60" s="674"/>
      <c r="AZ60" s="674"/>
      <c r="BA60" s="674"/>
      <c r="BB60" s="674"/>
      <c r="BC60" s="675"/>
      <c r="BE60" s="29"/>
      <c r="BF60" s="29"/>
      <c r="BG60" s="29"/>
      <c r="BH60" s="29"/>
      <c r="BI60" s="29"/>
      <c r="BJ60" s="29"/>
      <c r="BK60" s="29"/>
      <c r="BL60" s="29"/>
      <c r="BM60" s="29"/>
      <c r="BN60" s="29"/>
      <c r="BO60" s="29"/>
      <c r="BP60" s="29"/>
      <c r="BQ60" s="29"/>
      <c r="BR60" s="29"/>
      <c r="BS60" s="29"/>
      <c r="BT60" s="29"/>
      <c r="BU60" s="669"/>
      <c r="BV60" s="29"/>
      <c r="BW60" s="29"/>
      <c r="BX60" s="29"/>
      <c r="BY60" s="29"/>
      <c r="BZ60" s="29"/>
      <c r="CA60" s="29"/>
      <c r="CB60" s="29"/>
      <c r="CC60" s="29"/>
      <c r="CD60" s="31"/>
      <c r="CE60" s="22"/>
      <c r="CF60" s="448">
        <f>IF(CG60="","",MAX($CF$2:CF59)+1)</f>
        <v>31</v>
      </c>
      <c r="CG60" s="655" t="s">
        <v>102</v>
      </c>
      <c r="CH60" s="655"/>
      <c r="CI60" s="655"/>
      <c r="CO60" s="29"/>
      <c r="CP60" s="29"/>
      <c r="CQ60" s="29"/>
      <c r="CR60" s="29"/>
      <c r="CS60" s="29"/>
      <c r="CT60" s="29"/>
      <c r="CU60" s="29"/>
      <c r="CV60" s="29"/>
      <c r="CW60" s="29"/>
      <c r="CX60" s="29"/>
      <c r="CY60" s="29"/>
      <c r="CZ60" s="29"/>
      <c r="DA60" s="29"/>
      <c r="DB60" s="29"/>
      <c r="DC60" s="29"/>
      <c r="DD60" s="29"/>
    </row>
    <row r="61" spans="1:108" s="11" customFormat="1" ht="13.5" customHeight="1">
      <c r="A61" s="734"/>
      <c r="B61" s="610" t="s">
        <v>82</v>
      </c>
      <c r="C61" s="29"/>
      <c r="D61" s="29"/>
      <c r="E61" s="29"/>
      <c r="F61" s="29"/>
      <c r="G61" s="29"/>
      <c r="H61" s="29"/>
      <c r="I61" s="29"/>
      <c r="J61" s="28"/>
      <c r="K61" s="29"/>
      <c r="L61" s="29"/>
      <c r="M61" s="29"/>
      <c r="N61" s="29"/>
      <c r="O61" s="29"/>
      <c r="P61" s="29"/>
      <c r="Q61" s="29"/>
      <c r="R61" s="29"/>
      <c r="S61" s="575"/>
      <c r="T61" s="29"/>
      <c r="U61" s="432"/>
      <c r="V61" s="29"/>
      <c r="W61" s="29"/>
      <c r="X61" s="29"/>
      <c r="Y61" s="29"/>
      <c r="Z61" s="29"/>
      <c r="AA61" s="29"/>
      <c r="AB61" s="29"/>
      <c r="AC61" s="29"/>
      <c r="AD61" s="29"/>
      <c r="AE61" s="29"/>
      <c r="AF61" s="29"/>
      <c r="AG61" s="29"/>
      <c r="AH61" s="29"/>
      <c r="AI61" s="29"/>
      <c r="AJ61" s="29"/>
      <c r="BQ61" s="29"/>
      <c r="BR61" s="29"/>
      <c r="BS61" s="29"/>
      <c r="BT61" s="29"/>
      <c r="BU61" s="669"/>
      <c r="BV61" s="29"/>
      <c r="BW61" s="29"/>
      <c r="BX61" s="29"/>
      <c r="BY61" s="29"/>
      <c r="BZ61" s="29"/>
      <c r="CA61" s="29"/>
      <c r="CB61" s="29"/>
      <c r="CC61" s="29"/>
      <c r="CD61" s="31"/>
      <c r="CE61" s="22"/>
      <c r="CF61" s="448" t="str">
        <f>IF(CG61="","",MAX($CF$2:CF60)+1)</f>
        <v/>
      </c>
      <c r="CG61" s="655"/>
      <c r="CH61" s="655"/>
      <c r="CI61" s="655"/>
      <c r="CO61" s="29"/>
      <c r="CP61" s="29"/>
      <c r="CQ61" s="29"/>
      <c r="CR61" s="29"/>
      <c r="CS61" s="29"/>
      <c r="CT61" s="29"/>
      <c r="CU61" s="29"/>
      <c r="CV61" s="29"/>
      <c r="CW61" s="29"/>
      <c r="CX61" s="29"/>
      <c r="CY61" s="29"/>
      <c r="CZ61" s="29"/>
      <c r="DA61" s="29"/>
      <c r="DB61" s="29"/>
      <c r="DC61" s="29"/>
      <c r="DD61" s="29"/>
    </row>
    <row r="62" spans="1:108" s="11" customFormat="1" ht="13.5" customHeight="1">
      <c r="A62" s="734"/>
      <c r="B62" s="610" t="s">
        <v>82</v>
      </c>
      <c r="C62" s="29"/>
      <c r="D62" s="29"/>
      <c r="E62" s="29"/>
      <c r="F62" s="29"/>
      <c r="G62" s="29"/>
      <c r="H62" s="29"/>
      <c r="I62" s="29"/>
      <c r="J62" s="28"/>
      <c r="K62" s="29"/>
      <c r="L62" s="29"/>
      <c r="M62" s="29"/>
      <c r="N62" s="29"/>
      <c r="O62" s="29"/>
      <c r="P62" s="29"/>
      <c r="Q62" s="29"/>
      <c r="R62" s="29"/>
      <c r="S62" s="575"/>
      <c r="T62" s="29"/>
      <c r="U62" s="432"/>
      <c r="V62" s="29"/>
      <c r="W62" s="29" t="s">
        <v>843</v>
      </c>
      <c r="X62" s="29"/>
      <c r="Y62" s="29"/>
      <c r="Z62" s="29"/>
      <c r="AA62" s="29"/>
      <c r="AB62" s="29"/>
      <c r="AC62" s="29"/>
      <c r="AD62" s="29"/>
      <c r="AE62" s="29"/>
      <c r="AF62" s="29"/>
      <c r="AG62" s="29"/>
      <c r="AH62" s="29"/>
      <c r="AI62" s="29"/>
      <c r="AJ62" s="29"/>
      <c r="BQ62" s="29"/>
      <c r="BR62" s="29"/>
      <c r="BS62" s="29"/>
      <c r="BT62" s="29"/>
      <c r="BU62" s="669"/>
      <c r="BV62" s="29"/>
      <c r="BW62" s="29"/>
      <c r="BX62" s="29"/>
      <c r="BY62" s="29"/>
      <c r="BZ62" s="29"/>
      <c r="CA62" s="29"/>
      <c r="CB62" s="29"/>
      <c r="CC62" s="29"/>
      <c r="CD62" s="31"/>
      <c r="CE62" s="22"/>
      <c r="CF62" s="448">
        <f>IF(CG62="","",MAX($CF$2:CF61)+1)</f>
        <v>32</v>
      </c>
      <c r="CG62" s="655" t="s">
        <v>102</v>
      </c>
      <c r="CH62" s="655"/>
      <c r="CI62" s="655"/>
      <c r="CO62" s="29"/>
      <c r="CP62" s="29"/>
      <c r="CQ62" s="29"/>
      <c r="CR62" s="29"/>
      <c r="CS62" s="29"/>
      <c r="CT62" s="29"/>
      <c r="CU62" s="29"/>
      <c r="CV62" s="29"/>
      <c r="CW62" s="29"/>
      <c r="CX62" s="29"/>
      <c r="CY62" s="29"/>
      <c r="CZ62" s="29"/>
      <c r="DA62" s="29"/>
      <c r="DB62" s="29"/>
      <c r="DC62" s="29"/>
      <c r="DD62" s="29"/>
    </row>
    <row r="63" spans="1:108" s="11" customFormat="1" ht="13.5" customHeight="1">
      <c r="A63" s="734"/>
      <c r="B63" s="610" t="s">
        <v>82</v>
      </c>
      <c r="C63" s="29"/>
      <c r="D63" s="29"/>
      <c r="E63" s="29"/>
      <c r="F63" s="29"/>
      <c r="G63" s="29"/>
      <c r="H63" s="29"/>
      <c r="I63" s="29"/>
      <c r="J63" s="28"/>
      <c r="K63" s="29"/>
      <c r="L63" s="29"/>
      <c r="M63" s="29"/>
      <c r="N63" s="29"/>
      <c r="O63" s="29"/>
      <c r="P63" s="29"/>
      <c r="Q63" s="29"/>
      <c r="R63" s="29"/>
      <c r="S63" s="575"/>
      <c r="T63" s="29"/>
      <c r="U63" s="432"/>
      <c r="V63" s="29"/>
      <c r="W63" s="29"/>
      <c r="X63" s="29" t="s">
        <v>844</v>
      </c>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669"/>
      <c r="BV63" s="29"/>
      <c r="BW63" s="29"/>
      <c r="BX63" s="29"/>
      <c r="BY63" s="29"/>
      <c r="BZ63" s="29"/>
      <c r="CA63" s="29"/>
      <c r="CB63" s="29"/>
      <c r="CC63" s="29"/>
      <c r="CD63" s="31"/>
      <c r="CE63" s="22"/>
      <c r="CF63" s="448">
        <f>IF(CG63="","",MAX($CF$2:CF62)+1)</f>
        <v>33</v>
      </c>
      <c r="CG63" s="655" t="s">
        <v>102</v>
      </c>
      <c r="CH63" s="655"/>
      <c r="CI63" s="655"/>
      <c r="CO63" s="29"/>
      <c r="CP63" s="29"/>
      <c r="CQ63" s="29"/>
      <c r="CR63" s="29"/>
      <c r="CS63" s="29"/>
      <c r="CT63" s="29"/>
      <c r="CU63" s="29"/>
      <c r="CV63" s="29"/>
      <c r="CW63" s="29"/>
      <c r="CX63" s="29"/>
      <c r="CY63" s="29"/>
      <c r="CZ63" s="29"/>
      <c r="DA63" s="29"/>
      <c r="DB63" s="29"/>
      <c r="DC63" s="29"/>
      <c r="DD63" s="29"/>
    </row>
    <row r="64" spans="1:108" s="11" customFormat="1" ht="13.5" customHeight="1">
      <c r="A64" s="734"/>
      <c r="B64" s="610"/>
      <c r="C64" s="29"/>
      <c r="D64" s="29"/>
      <c r="E64" s="29"/>
      <c r="F64" s="29"/>
      <c r="G64" s="29"/>
      <c r="H64" s="29"/>
      <c r="I64" s="29"/>
      <c r="J64" s="615"/>
      <c r="K64" s="678"/>
      <c r="L64" s="678"/>
      <c r="M64" s="678"/>
      <c r="N64" s="678"/>
      <c r="O64" s="678"/>
      <c r="P64" s="678"/>
      <c r="Q64" s="678"/>
      <c r="R64" s="678"/>
      <c r="S64" s="679"/>
      <c r="T64" s="678"/>
      <c r="U64" s="719"/>
      <c r="V64" s="678"/>
      <c r="W64" s="678"/>
      <c r="X64" s="678"/>
      <c r="Y64" s="678"/>
      <c r="Z64" s="678"/>
      <c r="AA64" s="678"/>
      <c r="AB64" s="678"/>
      <c r="AC64" s="678"/>
      <c r="AD64" s="678"/>
      <c r="AE64" s="678"/>
      <c r="AF64" s="678"/>
      <c r="AG64" s="678"/>
      <c r="AH64" s="678"/>
      <c r="AI64" s="678"/>
      <c r="AJ64" s="678"/>
      <c r="AK64" s="678"/>
      <c r="AL64" s="678"/>
      <c r="AM64" s="678"/>
      <c r="AN64" s="678"/>
      <c r="AO64" s="678"/>
      <c r="AP64" s="678"/>
      <c r="AQ64" s="678"/>
      <c r="AR64" s="678"/>
      <c r="AS64" s="678"/>
      <c r="AT64" s="678"/>
      <c r="AU64" s="678"/>
      <c r="AV64" s="678"/>
      <c r="AW64" s="678"/>
      <c r="AX64" s="678"/>
      <c r="AY64" s="678"/>
      <c r="AZ64" s="678"/>
      <c r="BA64" s="678"/>
      <c r="BB64" s="678"/>
      <c r="BC64" s="678"/>
      <c r="BD64" s="678"/>
      <c r="BE64" s="678"/>
      <c r="BF64" s="678"/>
      <c r="BG64" s="678"/>
      <c r="BH64" s="678"/>
      <c r="BI64" s="678"/>
      <c r="BJ64" s="678"/>
      <c r="BK64" s="678"/>
      <c r="BL64" s="678"/>
      <c r="BM64" s="678"/>
      <c r="BN64" s="678"/>
      <c r="BO64" s="678"/>
      <c r="BP64" s="678"/>
      <c r="BQ64" s="678"/>
      <c r="BR64" s="678"/>
      <c r="BS64" s="678"/>
      <c r="BT64" s="678"/>
      <c r="BU64" s="677"/>
      <c r="BV64" s="678"/>
      <c r="BW64" s="678"/>
      <c r="BX64" s="678"/>
      <c r="BY64" s="678"/>
      <c r="BZ64" s="678"/>
      <c r="CA64" s="678"/>
      <c r="CB64" s="678"/>
      <c r="CC64" s="678"/>
      <c r="CD64" s="680"/>
      <c r="CE64" s="22"/>
      <c r="CF64" s="448" t="str">
        <f>IF(CG64="","",MAX($CF$2:CF63)+1)</f>
        <v/>
      </c>
      <c r="CG64" s="655"/>
      <c r="CH64" s="655"/>
      <c r="CI64" s="655"/>
      <c r="CO64" s="29"/>
      <c r="CP64" s="29"/>
      <c r="CQ64" s="29"/>
      <c r="CR64" s="29"/>
      <c r="CS64" s="29"/>
      <c r="CT64" s="29"/>
      <c r="CU64" s="29"/>
      <c r="CV64" s="29"/>
      <c r="CW64" s="29"/>
      <c r="CX64" s="29"/>
      <c r="CY64" s="29"/>
      <c r="CZ64" s="29"/>
      <c r="DA64" s="29"/>
      <c r="DB64" s="29"/>
      <c r="DC64" s="29"/>
      <c r="DD64" s="29"/>
    </row>
    <row r="65" spans="1:108" s="11" customFormat="1" ht="13.5" customHeight="1">
      <c r="A65" s="734"/>
      <c r="B65" s="610"/>
      <c r="C65" s="29"/>
      <c r="D65" s="29"/>
      <c r="E65" s="29"/>
      <c r="F65" s="29"/>
      <c r="G65" s="29"/>
      <c r="H65" s="29"/>
      <c r="I65" s="29"/>
      <c r="J65" s="616"/>
      <c r="K65" s="676"/>
      <c r="L65" s="676"/>
      <c r="M65" s="676"/>
      <c r="N65" s="676"/>
      <c r="O65" s="676"/>
      <c r="P65" s="676"/>
      <c r="Q65" s="676"/>
      <c r="R65" s="676"/>
      <c r="S65" s="611"/>
      <c r="T65" s="676"/>
      <c r="U65" s="718"/>
      <c r="V65" s="676"/>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c r="BC65" s="676"/>
      <c r="BD65" s="676"/>
      <c r="BE65" s="676"/>
      <c r="BF65" s="676"/>
      <c r="BG65" s="676"/>
      <c r="BH65" s="676"/>
      <c r="BI65" s="676"/>
      <c r="BJ65" s="676"/>
      <c r="BK65" s="676"/>
      <c r="BL65" s="676"/>
      <c r="BM65" s="676"/>
      <c r="BN65" s="676"/>
      <c r="BO65" s="676"/>
      <c r="BP65" s="676"/>
      <c r="BQ65" s="676"/>
      <c r="BR65" s="676"/>
      <c r="BS65" s="676"/>
      <c r="BT65" s="676"/>
      <c r="BU65" s="653"/>
      <c r="BV65" s="676"/>
      <c r="BW65" s="676"/>
      <c r="BX65" s="676"/>
      <c r="BY65" s="676"/>
      <c r="BZ65" s="676"/>
      <c r="CA65" s="676"/>
      <c r="CB65" s="676"/>
      <c r="CC65" s="676"/>
      <c r="CD65" s="617"/>
      <c r="CE65" s="22"/>
      <c r="CF65" s="448" t="str">
        <f>IF(CG65="","",MAX($CF$2:CF64)+1)</f>
        <v/>
      </c>
      <c r="CG65" s="655"/>
      <c r="CH65" s="655"/>
      <c r="CI65" s="655"/>
      <c r="CO65" s="29"/>
      <c r="CP65" s="29"/>
      <c r="CQ65" s="29"/>
      <c r="CR65" s="29"/>
      <c r="CS65" s="29"/>
      <c r="CT65" s="29"/>
      <c r="CU65" s="29"/>
      <c r="CV65" s="29"/>
      <c r="CW65" s="29"/>
      <c r="CX65" s="29"/>
      <c r="CY65" s="29"/>
      <c r="CZ65" s="29"/>
      <c r="DA65" s="29"/>
      <c r="DB65" s="29"/>
      <c r="DC65" s="29"/>
      <c r="DD65" s="29"/>
    </row>
    <row r="66" spans="1:108" s="11" customFormat="1" ht="13.5" customHeight="1">
      <c r="A66" s="734"/>
      <c r="B66" s="610"/>
      <c r="C66" s="29"/>
      <c r="D66" s="29"/>
      <c r="E66" s="29"/>
      <c r="F66" s="29"/>
      <c r="G66" s="29"/>
      <c r="H66" s="29"/>
      <c r="I66" s="29"/>
      <c r="J66" s="28"/>
      <c r="K66" s="29"/>
      <c r="L66" s="29"/>
      <c r="M66" s="29"/>
      <c r="N66" s="29"/>
      <c r="O66" s="29"/>
      <c r="P66" s="29"/>
      <c r="Q66" s="29"/>
      <c r="R66" s="29"/>
      <c r="S66" s="575"/>
      <c r="T66" s="29"/>
      <c r="U66" s="432" t="s">
        <v>840</v>
      </c>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669"/>
      <c r="BV66" s="29"/>
      <c r="BW66" s="29"/>
      <c r="BX66" s="29"/>
      <c r="BY66" s="29"/>
      <c r="BZ66" s="29"/>
      <c r="CA66" s="29"/>
      <c r="CB66" s="29"/>
      <c r="CC66" s="29"/>
      <c r="CD66" s="31"/>
      <c r="CE66" s="22"/>
      <c r="CF66" s="448" t="str">
        <f>IF(CG66="","",MAX($CF$2:CF65)+1)</f>
        <v/>
      </c>
      <c r="CG66" s="655"/>
      <c r="CH66" s="655"/>
      <c r="CI66" s="655"/>
      <c r="CO66" s="29"/>
      <c r="CP66" s="29"/>
      <c r="CQ66" s="29"/>
      <c r="CR66" s="29"/>
      <c r="CS66" s="29"/>
      <c r="CT66" s="29"/>
      <c r="CU66" s="29"/>
      <c r="CV66" s="29"/>
      <c r="CW66" s="29"/>
      <c r="CX66" s="29"/>
      <c r="CY66" s="29"/>
      <c r="CZ66" s="29"/>
      <c r="DA66" s="29"/>
      <c r="DB66" s="29"/>
      <c r="DC66" s="29"/>
      <c r="DD66" s="29"/>
    </row>
    <row r="67" spans="1:108" s="11" customFormat="1" ht="13.5" customHeight="1">
      <c r="A67" s="734"/>
      <c r="B67" s="610" t="s">
        <v>82</v>
      </c>
      <c r="C67" s="29"/>
      <c r="D67" s="29"/>
      <c r="E67" s="29"/>
      <c r="F67" s="29"/>
      <c r="G67" s="29"/>
      <c r="H67" s="29"/>
      <c r="I67" s="29"/>
      <c r="J67" s="28"/>
      <c r="K67" s="29"/>
      <c r="L67" s="29"/>
      <c r="M67" s="29"/>
      <c r="N67" s="29"/>
      <c r="O67" s="29"/>
      <c r="P67" s="29"/>
      <c r="Q67" s="29"/>
      <c r="R67" s="29"/>
      <c r="S67" s="575"/>
      <c r="T67" s="29"/>
      <c r="U67" s="432"/>
      <c r="V67" s="29" t="s">
        <v>758</v>
      </c>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669"/>
      <c r="BV67" s="29"/>
      <c r="BW67" s="29"/>
      <c r="BX67" s="29"/>
      <c r="BY67" s="29"/>
      <c r="BZ67" s="29"/>
      <c r="CA67" s="29"/>
      <c r="CB67" s="29"/>
      <c r="CC67" s="29"/>
      <c r="CD67" s="31"/>
      <c r="CE67" s="22"/>
      <c r="CF67" s="448" t="str">
        <f>IF(CG67="","",MAX($CF$2:CF66)+1)</f>
        <v/>
      </c>
      <c r="CG67" s="655"/>
      <c r="CH67" s="655"/>
      <c r="CI67" s="655"/>
      <c r="CO67" s="29"/>
      <c r="CP67" s="29"/>
      <c r="CQ67" s="29"/>
      <c r="CR67" s="29"/>
      <c r="CS67" s="29"/>
      <c r="CT67" s="29"/>
      <c r="CU67" s="29"/>
      <c r="CV67" s="29"/>
      <c r="CW67" s="29"/>
      <c r="CX67" s="29"/>
      <c r="CY67" s="29"/>
      <c r="CZ67" s="29"/>
      <c r="DA67" s="29"/>
      <c r="DB67" s="29"/>
      <c r="DC67" s="29"/>
      <c r="DD67" s="29"/>
    </row>
    <row r="68" spans="1:108" s="11" customFormat="1" ht="13.5" customHeight="1">
      <c r="A68" s="734"/>
      <c r="B68" s="610" t="s">
        <v>82</v>
      </c>
      <c r="C68" s="29"/>
      <c r="D68" s="29"/>
      <c r="E68" s="29"/>
      <c r="F68" s="29"/>
      <c r="G68" s="29"/>
      <c r="H68" s="29"/>
      <c r="I68" s="29"/>
      <c r="J68" s="28"/>
      <c r="K68" s="29"/>
      <c r="L68" s="29"/>
      <c r="M68" s="29"/>
      <c r="N68" s="29"/>
      <c r="O68" s="29"/>
      <c r="P68" s="29"/>
      <c r="Q68" s="29"/>
      <c r="R68" s="29"/>
      <c r="S68" s="575"/>
      <c r="T68" s="29"/>
      <c r="U68" s="432"/>
      <c r="V68" s="29"/>
      <c r="W68" s="29" t="s">
        <v>1474</v>
      </c>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669"/>
      <c r="BV68" s="29"/>
      <c r="BW68" s="29"/>
      <c r="BX68" s="29"/>
      <c r="BY68" s="29"/>
      <c r="BZ68" s="29"/>
      <c r="CA68" s="29"/>
      <c r="CB68" s="29"/>
      <c r="CC68" s="29"/>
      <c r="CD68" s="31"/>
      <c r="CE68" s="22"/>
      <c r="CF68" s="448">
        <f>IF(CG68="","",MAX($CF$2:CF67)+1)</f>
        <v>34</v>
      </c>
      <c r="CG68" s="655" t="s">
        <v>102</v>
      </c>
      <c r="CH68" s="655"/>
      <c r="CI68" s="655"/>
      <c r="CO68" s="29"/>
      <c r="CP68" s="29"/>
      <c r="CQ68" s="29"/>
      <c r="CR68" s="29"/>
      <c r="CS68" s="29"/>
      <c r="CT68" s="29"/>
      <c r="CU68" s="29"/>
      <c r="CV68" s="29"/>
      <c r="CW68" s="29"/>
      <c r="CX68" s="29"/>
      <c r="CY68" s="29"/>
      <c r="CZ68" s="29"/>
      <c r="DA68" s="29"/>
      <c r="DB68" s="29"/>
      <c r="DC68" s="29"/>
      <c r="DD68" s="29"/>
    </row>
    <row r="69" spans="1:108" s="11" customFormat="1" ht="13.5" customHeight="1">
      <c r="A69" s="734"/>
      <c r="B69" s="610" t="s">
        <v>82</v>
      </c>
      <c r="C69" s="29"/>
      <c r="D69" s="29"/>
      <c r="E69" s="29"/>
      <c r="F69" s="29"/>
      <c r="G69" s="29"/>
      <c r="H69" s="29"/>
      <c r="I69" s="29"/>
      <c r="J69" s="28"/>
      <c r="K69" s="29"/>
      <c r="L69" s="29"/>
      <c r="M69" s="29"/>
      <c r="N69" s="29"/>
      <c r="O69" s="29"/>
      <c r="P69" s="29"/>
      <c r="Q69" s="29"/>
      <c r="R69" s="29"/>
      <c r="S69" s="575"/>
      <c r="T69" s="29"/>
      <c r="U69" s="432"/>
      <c r="V69" s="29"/>
      <c r="W69" s="29"/>
      <c r="X69" s="1485" t="s">
        <v>38</v>
      </c>
      <c r="Y69" s="1486"/>
      <c r="Z69" s="779" t="s">
        <v>616</v>
      </c>
      <c r="AA69" s="685"/>
      <c r="AB69" s="685"/>
      <c r="AC69" s="685"/>
      <c r="AD69" s="685"/>
      <c r="AE69" s="685"/>
      <c r="AF69" s="685"/>
      <c r="AG69" s="685"/>
      <c r="AH69" s="685"/>
      <c r="AI69" s="685"/>
      <c r="AJ69" s="685"/>
      <c r="AK69" s="685"/>
      <c r="AL69" s="685"/>
      <c r="AM69" s="685"/>
      <c r="AN69" s="780"/>
      <c r="AO69" s="779" t="s">
        <v>617</v>
      </c>
      <c r="AP69" s="685"/>
      <c r="AQ69" s="685"/>
      <c r="AR69" s="685"/>
      <c r="AS69" s="685"/>
      <c r="AT69" s="685"/>
      <c r="AU69" s="685"/>
      <c r="AV69" s="685"/>
      <c r="AW69" s="685"/>
      <c r="AX69" s="685"/>
      <c r="AY69" s="685"/>
      <c r="AZ69" s="685"/>
      <c r="BA69" s="685"/>
      <c r="BB69" s="685"/>
      <c r="BC69" s="780"/>
      <c r="BE69" s="29"/>
      <c r="BF69" s="29"/>
      <c r="BG69" s="29"/>
      <c r="BH69" s="29"/>
      <c r="BI69" s="29"/>
      <c r="BJ69" s="29"/>
      <c r="BK69" s="29"/>
      <c r="BL69" s="29"/>
      <c r="BM69" s="29"/>
      <c r="BN69" s="29"/>
      <c r="BO69" s="29"/>
      <c r="BP69" s="29"/>
      <c r="BQ69" s="29"/>
      <c r="BR69" s="29"/>
      <c r="BS69" s="29"/>
      <c r="BT69" s="29"/>
      <c r="BU69" s="669"/>
      <c r="BV69" s="29"/>
      <c r="BW69" s="29"/>
      <c r="BX69" s="29"/>
      <c r="BY69" s="29"/>
      <c r="BZ69" s="29"/>
      <c r="CA69" s="29"/>
      <c r="CB69" s="29"/>
      <c r="CC69" s="29"/>
      <c r="CD69" s="31"/>
      <c r="CE69" s="22"/>
      <c r="CF69" s="448" t="str">
        <f>IF(CG69="","",MAX($CF$2:CF68)+1)</f>
        <v/>
      </c>
      <c r="CG69" s="655"/>
      <c r="CH69" s="655"/>
      <c r="CI69" s="655"/>
      <c r="CO69" s="29"/>
      <c r="CP69" s="29"/>
      <c r="CQ69" s="29"/>
      <c r="CR69" s="29"/>
      <c r="CS69" s="29"/>
      <c r="CT69" s="29"/>
      <c r="CU69" s="29"/>
      <c r="CV69" s="29"/>
      <c r="CW69" s="29"/>
      <c r="CX69" s="29"/>
      <c r="CY69" s="29"/>
      <c r="CZ69" s="29"/>
      <c r="DA69" s="29"/>
      <c r="DB69" s="29"/>
      <c r="DC69" s="29"/>
      <c r="DD69" s="29"/>
    </row>
    <row r="70" spans="1:108" s="11" customFormat="1" ht="13.5" customHeight="1">
      <c r="A70" s="734"/>
      <c r="B70" s="610" t="s">
        <v>82</v>
      </c>
      <c r="C70" s="29"/>
      <c r="D70" s="29"/>
      <c r="E70" s="29"/>
      <c r="F70" s="29"/>
      <c r="G70" s="29"/>
      <c r="H70" s="29"/>
      <c r="I70" s="29"/>
      <c r="J70" s="28"/>
      <c r="K70" s="29"/>
      <c r="L70" s="29"/>
      <c r="M70" s="29"/>
      <c r="N70" s="29"/>
      <c r="O70" s="29"/>
      <c r="P70" s="29"/>
      <c r="Q70" s="29"/>
      <c r="R70" s="29"/>
      <c r="S70" s="575"/>
      <c r="T70" s="29"/>
      <c r="U70" s="432"/>
      <c r="V70" s="29"/>
      <c r="W70" s="29"/>
      <c r="X70" s="1487">
        <v>1</v>
      </c>
      <c r="Y70" s="1488"/>
      <c r="Z70" s="673" t="s">
        <v>360</v>
      </c>
      <c r="AA70" s="674"/>
      <c r="AB70" s="674"/>
      <c r="AC70" s="674"/>
      <c r="AD70" s="674"/>
      <c r="AE70" s="674"/>
      <c r="AF70" s="674"/>
      <c r="AG70" s="674"/>
      <c r="AH70" s="674"/>
      <c r="AI70" s="674"/>
      <c r="AJ70" s="674"/>
      <c r="AK70" s="674"/>
      <c r="AL70" s="674"/>
      <c r="AM70" s="674"/>
      <c r="AN70" s="675"/>
      <c r="AO70" s="698" t="s">
        <v>1481</v>
      </c>
      <c r="AP70" s="674"/>
      <c r="AQ70" s="674"/>
      <c r="AR70" s="674"/>
      <c r="AS70" s="674"/>
      <c r="AT70" s="674"/>
      <c r="AU70" s="674"/>
      <c r="AV70" s="674"/>
      <c r="AW70" s="674"/>
      <c r="AX70" s="674"/>
      <c r="AY70" s="674"/>
      <c r="AZ70" s="674"/>
      <c r="BA70" s="674"/>
      <c r="BB70" s="674"/>
      <c r="BC70" s="675"/>
      <c r="BE70" s="29"/>
      <c r="BF70" s="29"/>
      <c r="BG70" s="29"/>
      <c r="BH70" s="29"/>
      <c r="BI70" s="29"/>
      <c r="BJ70" s="29"/>
      <c r="BK70" s="29"/>
      <c r="BL70" s="29"/>
      <c r="BM70" s="29"/>
      <c r="BN70" s="29"/>
      <c r="BO70" s="29"/>
      <c r="BP70" s="29"/>
      <c r="BQ70" s="29"/>
      <c r="BR70" s="29"/>
      <c r="BS70" s="29"/>
      <c r="BT70" s="29"/>
      <c r="BU70" s="669"/>
      <c r="BV70" s="29"/>
      <c r="BW70" s="29"/>
      <c r="BX70" s="29"/>
      <c r="BY70" s="29"/>
      <c r="BZ70" s="29"/>
      <c r="CA70" s="29"/>
      <c r="CB70" s="29"/>
      <c r="CC70" s="29"/>
      <c r="CD70" s="31"/>
      <c r="CE70" s="22"/>
      <c r="CF70" s="448">
        <f>IF(CG70="","",MAX($CF$2:CF69)+1)</f>
        <v>35</v>
      </c>
      <c r="CG70" s="655" t="s">
        <v>102</v>
      </c>
      <c r="CH70" s="655"/>
      <c r="CI70" s="655"/>
      <c r="CO70" s="29"/>
      <c r="CP70" s="29"/>
      <c r="CQ70" s="29"/>
      <c r="CR70" s="29"/>
      <c r="CS70" s="29"/>
      <c r="CT70" s="29"/>
      <c r="CU70" s="29"/>
      <c r="CV70" s="29"/>
      <c r="CW70" s="29"/>
      <c r="CX70" s="29"/>
      <c r="CY70" s="29"/>
      <c r="CZ70" s="29"/>
      <c r="DA70" s="29"/>
      <c r="DB70" s="29"/>
      <c r="DC70" s="29"/>
      <c r="DD70" s="29"/>
    </row>
    <row r="71" spans="1:108" s="11" customFormat="1" ht="13.5" customHeight="1">
      <c r="A71" s="734"/>
      <c r="B71" s="610" t="s">
        <v>82</v>
      </c>
      <c r="C71" s="29"/>
      <c r="D71" s="29"/>
      <c r="E71" s="29"/>
      <c r="F71" s="29"/>
      <c r="G71" s="29"/>
      <c r="H71" s="29"/>
      <c r="I71" s="29"/>
      <c r="J71" s="28"/>
      <c r="K71" s="29"/>
      <c r="L71" s="29"/>
      <c r="M71" s="29"/>
      <c r="N71" s="29"/>
      <c r="O71" s="29"/>
      <c r="P71" s="29"/>
      <c r="Q71" s="29"/>
      <c r="R71" s="29"/>
      <c r="S71" s="575"/>
      <c r="T71" s="29"/>
      <c r="U71" s="432"/>
      <c r="V71" s="29"/>
      <c r="W71" s="29"/>
      <c r="X71" s="1487">
        <v>2</v>
      </c>
      <c r="Y71" s="1488"/>
      <c r="Z71" s="673" t="s">
        <v>653</v>
      </c>
      <c r="AA71" s="674"/>
      <c r="AB71" s="674"/>
      <c r="AC71" s="674"/>
      <c r="AD71" s="674"/>
      <c r="AE71" s="674"/>
      <c r="AF71" s="674"/>
      <c r="AG71" s="674"/>
      <c r="AH71" s="674"/>
      <c r="AI71" s="674"/>
      <c r="AJ71" s="674"/>
      <c r="AK71" s="674"/>
      <c r="AL71" s="674"/>
      <c r="AM71" s="674"/>
      <c r="AN71" s="675"/>
      <c r="AO71" s="698" t="s">
        <v>1633</v>
      </c>
      <c r="AP71" s="674"/>
      <c r="AQ71" s="674"/>
      <c r="AR71" s="674"/>
      <c r="AS71" s="674"/>
      <c r="AT71" s="674"/>
      <c r="AU71" s="674"/>
      <c r="AV71" s="674"/>
      <c r="AW71" s="674"/>
      <c r="AX71" s="674"/>
      <c r="AY71" s="674"/>
      <c r="AZ71" s="674"/>
      <c r="BA71" s="674"/>
      <c r="BB71" s="674"/>
      <c r="BC71" s="675"/>
      <c r="BE71" s="29"/>
      <c r="BF71" s="29"/>
      <c r="BG71" s="29"/>
      <c r="BH71" s="29"/>
      <c r="BI71" s="29"/>
      <c r="BJ71" s="29"/>
      <c r="BK71" s="29"/>
      <c r="BL71" s="29"/>
      <c r="BM71" s="29"/>
      <c r="BN71" s="29"/>
      <c r="BO71" s="29"/>
      <c r="BP71" s="29"/>
      <c r="BQ71" s="29"/>
      <c r="BR71" s="29"/>
      <c r="BS71" s="29"/>
      <c r="BT71" s="29"/>
      <c r="BU71" s="669"/>
      <c r="BV71" s="29"/>
      <c r="BW71" s="29"/>
      <c r="BX71" s="29"/>
      <c r="BY71" s="29"/>
      <c r="BZ71" s="29"/>
      <c r="CA71" s="29"/>
      <c r="CB71" s="29"/>
      <c r="CC71" s="29"/>
      <c r="CD71" s="31"/>
      <c r="CE71" s="22"/>
      <c r="CF71" s="448">
        <f>IF(CG71="","",MAX($CF$2:CF70)+1)</f>
        <v>36</v>
      </c>
      <c r="CG71" s="655" t="s">
        <v>102</v>
      </c>
      <c r="CH71" s="655"/>
      <c r="CI71" s="655"/>
      <c r="CO71" s="29"/>
      <c r="CP71" s="29"/>
      <c r="CQ71" s="29"/>
      <c r="CR71" s="29"/>
      <c r="CS71" s="29"/>
      <c r="CT71" s="29"/>
      <c r="CU71" s="29"/>
      <c r="CV71" s="29"/>
      <c r="CW71" s="29"/>
      <c r="CX71" s="29"/>
      <c r="CY71" s="29"/>
      <c r="CZ71" s="29"/>
      <c r="DA71" s="29"/>
      <c r="DB71" s="29"/>
      <c r="DC71" s="29"/>
      <c r="DD71" s="29"/>
    </row>
    <row r="72" spans="1:108" s="11" customFormat="1" ht="13.5" customHeight="1">
      <c r="A72" s="734"/>
      <c r="B72" s="610" t="s">
        <v>82</v>
      </c>
      <c r="C72" s="29"/>
      <c r="D72" s="29"/>
      <c r="E72" s="29"/>
      <c r="F72" s="29"/>
      <c r="G72" s="29"/>
      <c r="H72" s="29"/>
      <c r="I72" s="29"/>
      <c r="J72" s="28"/>
      <c r="K72" s="29"/>
      <c r="L72" s="29"/>
      <c r="M72" s="29"/>
      <c r="N72" s="29"/>
      <c r="O72" s="29"/>
      <c r="P72" s="29"/>
      <c r="Q72" s="29"/>
      <c r="R72" s="29"/>
      <c r="S72" s="575"/>
      <c r="T72" s="29"/>
      <c r="U72" s="432"/>
      <c r="V72" s="29"/>
      <c r="W72" s="29"/>
      <c r="X72" s="29"/>
      <c r="Y72" s="29"/>
      <c r="Z72" s="29"/>
      <c r="AA72" s="29"/>
      <c r="AB72" s="29"/>
      <c r="AC72" s="29"/>
      <c r="AD72" s="29"/>
      <c r="AE72" s="29"/>
      <c r="AF72" s="29"/>
      <c r="AG72" s="29"/>
      <c r="AH72" s="29"/>
      <c r="AI72" s="29"/>
      <c r="AJ72" s="29"/>
      <c r="AK72" s="29"/>
      <c r="AL72" s="29"/>
      <c r="AM72" s="29"/>
      <c r="AN72" s="29"/>
      <c r="AO72" s="689"/>
      <c r="AP72" s="29"/>
      <c r="AQ72" s="29"/>
      <c r="AR72" s="29"/>
      <c r="AS72" s="29"/>
      <c r="AT72" s="29"/>
      <c r="AU72" s="29"/>
      <c r="AV72" s="29"/>
      <c r="AW72" s="29"/>
      <c r="AX72" s="29"/>
      <c r="AY72" s="29"/>
      <c r="AZ72" s="29"/>
      <c r="BA72" s="29"/>
      <c r="BB72" s="29"/>
      <c r="BC72" s="29"/>
      <c r="BE72" s="29"/>
      <c r="BF72" s="29"/>
      <c r="BG72" s="29"/>
      <c r="BH72" s="29"/>
      <c r="BI72" s="29"/>
      <c r="BJ72" s="29"/>
      <c r="BK72" s="29"/>
      <c r="BL72" s="29"/>
      <c r="BM72" s="29"/>
      <c r="BN72" s="29"/>
      <c r="BO72" s="29"/>
      <c r="BP72" s="29"/>
      <c r="BQ72" s="29"/>
      <c r="BR72" s="29"/>
      <c r="BS72" s="29"/>
      <c r="BT72" s="29"/>
      <c r="BU72" s="669"/>
      <c r="BV72" s="29"/>
      <c r="BW72" s="29"/>
      <c r="BX72" s="29"/>
      <c r="BY72" s="29"/>
      <c r="BZ72" s="29"/>
      <c r="CA72" s="29"/>
      <c r="CB72" s="29"/>
      <c r="CC72" s="29"/>
      <c r="CD72" s="31"/>
      <c r="CE72" s="22"/>
      <c r="CF72" s="448" t="str">
        <f>IF(CG72="","",MAX($CF$2:CF71)+1)</f>
        <v/>
      </c>
      <c r="CG72" s="655"/>
      <c r="CH72" s="655"/>
      <c r="CI72" s="655"/>
      <c r="CO72" s="29"/>
      <c r="CP72" s="29"/>
      <c r="CQ72" s="29"/>
      <c r="CR72" s="29"/>
      <c r="CS72" s="29"/>
      <c r="CT72" s="29"/>
      <c r="CU72" s="29"/>
      <c r="CV72" s="29"/>
      <c r="CW72" s="29"/>
      <c r="CX72" s="29"/>
      <c r="CY72" s="29"/>
      <c r="CZ72" s="29"/>
      <c r="DA72" s="29"/>
      <c r="DB72" s="29"/>
      <c r="DC72" s="29"/>
      <c r="DD72" s="29"/>
    </row>
    <row r="73" spans="1:108" s="11" customFormat="1" ht="13.5" customHeight="1">
      <c r="A73" s="734"/>
      <c r="B73" s="610" t="s">
        <v>82</v>
      </c>
      <c r="C73" s="29"/>
      <c r="D73" s="29"/>
      <c r="E73" s="29"/>
      <c r="F73" s="29"/>
      <c r="G73" s="29"/>
      <c r="H73" s="29"/>
      <c r="I73" s="29"/>
      <c r="J73" s="28"/>
      <c r="K73" s="29"/>
      <c r="L73" s="29"/>
      <c r="M73" s="29"/>
      <c r="N73" s="29"/>
      <c r="O73" s="29"/>
      <c r="P73" s="29"/>
      <c r="Q73" s="29"/>
      <c r="R73" s="29"/>
      <c r="S73" s="575"/>
      <c r="T73" s="29"/>
      <c r="U73" s="432"/>
      <c r="V73" s="29"/>
      <c r="W73" s="29" t="s">
        <v>839</v>
      </c>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669"/>
      <c r="BV73" s="29"/>
      <c r="BW73" s="29"/>
      <c r="BX73" s="29"/>
      <c r="BY73" s="29"/>
      <c r="BZ73" s="29"/>
      <c r="CA73" s="29"/>
      <c r="CB73" s="29"/>
      <c r="CC73" s="29"/>
      <c r="CD73" s="31"/>
      <c r="CE73" s="22"/>
      <c r="CF73" s="448">
        <f>IF(CG73="","",MAX($CF$2:CF72)+1)</f>
        <v>37</v>
      </c>
      <c r="CG73" s="655" t="s">
        <v>102</v>
      </c>
      <c r="CH73" s="655"/>
      <c r="CI73" s="655"/>
      <c r="CO73" s="29"/>
      <c r="CP73" s="29"/>
      <c r="CQ73" s="29"/>
      <c r="CR73" s="29"/>
      <c r="CS73" s="29"/>
      <c r="CT73" s="29"/>
      <c r="CU73" s="29"/>
      <c r="CV73" s="29"/>
      <c r="CW73" s="29"/>
      <c r="CX73" s="29"/>
      <c r="CY73" s="29"/>
      <c r="CZ73" s="29"/>
      <c r="DA73" s="29"/>
      <c r="DB73" s="29"/>
      <c r="DC73" s="29"/>
      <c r="DD73" s="29"/>
    </row>
    <row r="74" spans="1:108" s="11" customFormat="1" ht="13.5" customHeight="1">
      <c r="A74" s="734"/>
      <c r="B74" s="610" t="s">
        <v>82</v>
      </c>
      <c r="C74" s="29"/>
      <c r="D74" s="29"/>
      <c r="E74" s="29"/>
      <c r="F74" s="29"/>
      <c r="G74" s="29"/>
      <c r="H74" s="29"/>
      <c r="I74" s="29"/>
      <c r="J74" s="28"/>
      <c r="K74" s="29"/>
      <c r="L74" s="29"/>
      <c r="M74" s="29"/>
      <c r="N74" s="29"/>
      <c r="O74" s="29"/>
      <c r="P74" s="29"/>
      <c r="Q74" s="29"/>
      <c r="R74" s="29"/>
      <c r="S74" s="575"/>
      <c r="T74" s="29"/>
      <c r="U74" s="432"/>
      <c r="V74" s="29"/>
      <c r="W74" s="29"/>
      <c r="X74" s="29" t="s">
        <v>1475</v>
      </c>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669"/>
      <c r="BV74" s="29"/>
      <c r="BW74" s="29"/>
      <c r="BX74" s="29"/>
      <c r="BY74" s="29"/>
      <c r="BZ74" s="29"/>
      <c r="CA74" s="29"/>
      <c r="CB74" s="29"/>
      <c r="CC74" s="29"/>
      <c r="CD74" s="31"/>
      <c r="CE74" s="22"/>
      <c r="CF74" s="448">
        <f>IF(CG74="","",MAX($CF$2:CF73)+1)</f>
        <v>38</v>
      </c>
      <c r="CG74" s="655" t="s">
        <v>102</v>
      </c>
      <c r="CH74" s="655"/>
      <c r="CI74" s="655"/>
      <c r="CO74" s="29"/>
      <c r="CP74" s="29"/>
      <c r="CQ74" s="29"/>
      <c r="CR74" s="29"/>
      <c r="CS74" s="29"/>
      <c r="CT74" s="29"/>
      <c r="CU74" s="29"/>
      <c r="CV74" s="29"/>
      <c r="CW74" s="29"/>
      <c r="CX74" s="29"/>
      <c r="CY74" s="29"/>
      <c r="CZ74" s="29"/>
      <c r="DA74" s="29"/>
      <c r="DB74" s="29"/>
      <c r="DC74" s="29"/>
      <c r="DD74" s="29"/>
    </row>
    <row r="75" spans="1:108" s="11" customFormat="1" ht="13.5" customHeight="1">
      <c r="A75" s="734"/>
      <c r="B75" s="610"/>
      <c r="C75" s="29"/>
      <c r="D75" s="29"/>
      <c r="E75" s="29"/>
      <c r="F75" s="29"/>
      <c r="G75" s="29"/>
      <c r="H75" s="29"/>
      <c r="I75" s="29"/>
      <c r="J75" s="615"/>
      <c r="K75" s="678"/>
      <c r="L75" s="678"/>
      <c r="M75" s="678"/>
      <c r="N75" s="678"/>
      <c r="O75" s="678"/>
      <c r="P75" s="678"/>
      <c r="Q75" s="678"/>
      <c r="R75" s="678"/>
      <c r="S75" s="679"/>
      <c r="T75" s="678"/>
      <c r="U75" s="719"/>
      <c r="V75" s="678"/>
      <c r="W75" s="678"/>
      <c r="X75" s="678"/>
      <c r="Y75" s="678"/>
      <c r="Z75" s="678"/>
      <c r="AA75" s="678"/>
      <c r="AB75" s="678"/>
      <c r="AC75" s="678"/>
      <c r="AD75" s="678"/>
      <c r="AE75" s="678"/>
      <c r="AF75" s="678"/>
      <c r="AG75" s="678"/>
      <c r="AH75" s="678"/>
      <c r="AI75" s="678"/>
      <c r="AJ75" s="678"/>
      <c r="AK75" s="678"/>
      <c r="AL75" s="678"/>
      <c r="AM75" s="678"/>
      <c r="AN75" s="678"/>
      <c r="AO75" s="678"/>
      <c r="AP75" s="678"/>
      <c r="AQ75" s="678"/>
      <c r="AR75" s="678"/>
      <c r="AS75" s="678"/>
      <c r="AT75" s="678"/>
      <c r="AU75" s="678"/>
      <c r="AV75" s="678"/>
      <c r="AW75" s="678"/>
      <c r="AX75" s="678"/>
      <c r="AY75" s="678"/>
      <c r="AZ75" s="678"/>
      <c r="BA75" s="678"/>
      <c r="BB75" s="678"/>
      <c r="BC75" s="678"/>
      <c r="BD75" s="678"/>
      <c r="BE75" s="678"/>
      <c r="BF75" s="678"/>
      <c r="BG75" s="678"/>
      <c r="BH75" s="678"/>
      <c r="BI75" s="678"/>
      <c r="BJ75" s="678"/>
      <c r="BK75" s="678"/>
      <c r="BL75" s="678"/>
      <c r="BM75" s="678"/>
      <c r="BN75" s="678"/>
      <c r="BO75" s="678"/>
      <c r="BP75" s="678"/>
      <c r="BQ75" s="678"/>
      <c r="BR75" s="678"/>
      <c r="BS75" s="678"/>
      <c r="BT75" s="678"/>
      <c r="BU75" s="677"/>
      <c r="BV75" s="678"/>
      <c r="BW75" s="678"/>
      <c r="BX75" s="678"/>
      <c r="BY75" s="678"/>
      <c r="BZ75" s="678"/>
      <c r="CA75" s="678"/>
      <c r="CB75" s="678"/>
      <c r="CC75" s="678"/>
      <c r="CD75" s="680"/>
      <c r="CE75" s="22"/>
      <c r="CF75" s="448" t="str">
        <f>IF(CG75="","",MAX($CF$2:CF74)+1)</f>
        <v/>
      </c>
      <c r="CG75" s="655"/>
      <c r="CH75" s="655"/>
      <c r="CI75" s="655"/>
      <c r="CO75" s="29"/>
      <c r="CP75" s="29"/>
      <c r="CQ75" s="29"/>
      <c r="CR75" s="29"/>
      <c r="CS75" s="29"/>
      <c r="CT75" s="29"/>
      <c r="CU75" s="29"/>
      <c r="CV75" s="29"/>
      <c r="CW75" s="29"/>
      <c r="CX75" s="29"/>
      <c r="CY75" s="29"/>
      <c r="CZ75" s="29"/>
      <c r="DA75" s="29"/>
      <c r="DB75" s="29"/>
      <c r="DC75" s="29"/>
      <c r="DD75" s="29"/>
    </row>
    <row r="76" spans="1:108" s="11" customFormat="1" ht="13.5" customHeight="1">
      <c r="A76" s="734"/>
      <c r="B76" s="610"/>
      <c r="C76" s="29"/>
      <c r="D76" s="29"/>
      <c r="E76" s="29"/>
      <c r="F76" s="29"/>
      <c r="G76" s="29"/>
      <c r="H76" s="29"/>
      <c r="I76" s="29"/>
      <c r="J76" s="28"/>
      <c r="K76" s="29"/>
      <c r="L76" s="29"/>
      <c r="M76" s="29"/>
      <c r="N76" s="29"/>
      <c r="O76" s="29"/>
      <c r="P76" s="29"/>
      <c r="Q76" s="29"/>
      <c r="R76" s="29"/>
      <c r="S76" s="575"/>
      <c r="T76" s="29"/>
      <c r="U76" s="432"/>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669"/>
      <c r="BV76" s="29"/>
      <c r="BW76" s="29"/>
      <c r="BX76" s="29"/>
      <c r="BY76" s="29"/>
      <c r="BZ76" s="29"/>
      <c r="CA76" s="29"/>
      <c r="CB76" s="29"/>
      <c r="CC76" s="29"/>
      <c r="CD76" s="31"/>
      <c r="CE76" s="22"/>
      <c r="CF76" s="448" t="str">
        <f>IF(CG76="","",MAX($CF$2:CF75)+1)</f>
        <v/>
      </c>
      <c r="CG76" s="655"/>
      <c r="CH76" s="655"/>
      <c r="CI76" s="655"/>
      <c r="CO76" s="29"/>
      <c r="CP76" s="29"/>
      <c r="CQ76" s="29"/>
      <c r="CR76" s="29"/>
      <c r="CS76" s="29"/>
      <c r="CT76" s="29"/>
      <c r="CU76" s="29"/>
      <c r="CV76" s="29"/>
      <c r="CW76" s="29"/>
      <c r="CX76" s="29"/>
      <c r="CY76" s="29"/>
      <c r="CZ76" s="29"/>
      <c r="DA76" s="29"/>
      <c r="DB76" s="29"/>
      <c r="DC76" s="29"/>
      <c r="DD76" s="29"/>
    </row>
    <row r="77" spans="1:108" s="11" customFormat="1" ht="13.5" customHeight="1">
      <c r="A77" s="734"/>
      <c r="B77" s="610"/>
      <c r="C77" s="29"/>
      <c r="D77" s="29"/>
      <c r="E77" s="29"/>
      <c r="F77" s="29"/>
      <c r="G77" s="29"/>
      <c r="H77" s="29"/>
      <c r="I77" s="29"/>
      <c r="J77" s="28"/>
      <c r="K77" s="29"/>
      <c r="L77" s="29"/>
      <c r="M77" s="29"/>
      <c r="N77" s="29"/>
      <c r="O77" s="29"/>
      <c r="P77" s="29"/>
      <c r="Q77" s="29"/>
      <c r="R77" s="29"/>
      <c r="S77" s="575"/>
      <c r="T77" s="29"/>
      <c r="U77" s="684" t="s">
        <v>854</v>
      </c>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669"/>
      <c r="BV77" s="29"/>
      <c r="BW77" s="29"/>
      <c r="BX77" s="29"/>
      <c r="BY77" s="29"/>
      <c r="BZ77" s="29"/>
      <c r="CA77" s="29"/>
      <c r="CB77" s="29"/>
      <c r="CC77" s="29"/>
      <c r="CD77" s="31"/>
      <c r="CE77" s="22"/>
      <c r="CF77" s="448" t="str">
        <f>IF(CG77="","",MAX($CF$2:CF76)+1)</f>
        <v/>
      </c>
      <c r="CG77" s="655"/>
      <c r="CH77" s="655"/>
      <c r="CI77" s="655"/>
      <c r="CO77" s="29"/>
      <c r="CP77" s="29"/>
      <c r="CQ77" s="29"/>
      <c r="CR77" s="29"/>
      <c r="CS77" s="29"/>
      <c r="CT77" s="29"/>
      <c r="CU77" s="29"/>
      <c r="CV77" s="29"/>
      <c r="CW77" s="29"/>
      <c r="CX77" s="29"/>
      <c r="CY77" s="29"/>
      <c r="CZ77" s="29"/>
      <c r="DA77" s="29"/>
      <c r="DB77" s="29"/>
      <c r="DC77" s="29"/>
      <c r="DD77" s="29"/>
    </row>
    <row r="78" spans="1:108" s="11" customFormat="1" ht="13.5" customHeight="1">
      <c r="A78" s="734"/>
      <c r="B78" s="610" t="s">
        <v>82</v>
      </c>
      <c r="C78" s="29"/>
      <c r="D78" s="29"/>
      <c r="E78" s="29"/>
      <c r="F78" s="29"/>
      <c r="G78" s="29"/>
      <c r="H78" s="29"/>
      <c r="I78" s="29"/>
      <c r="J78" s="28"/>
      <c r="K78" s="29"/>
      <c r="L78" s="29"/>
      <c r="M78" s="29"/>
      <c r="N78" s="29"/>
      <c r="O78" s="29"/>
      <c r="P78" s="29"/>
      <c r="Q78" s="29"/>
      <c r="R78" s="29"/>
      <c r="S78" s="575"/>
      <c r="T78" s="29"/>
      <c r="U78" s="432"/>
      <c r="V78" s="29" t="s">
        <v>759</v>
      </c>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669"/>
      <c r="BV78" s="29"/>
      <c r="BW78" s="29"/>
      <c r="BX78" s="29"/>
      <c r="BY78" s="29"/>
      <c r="BZ78" s="29"/>
      <c r="CA78" s="29"/>
      <c r="CB78" s="29"/>
      <c r="CC78" s="29"/>
      <c r="CD78" s="31"/>
      <c r="CE78" s="22"/>
      <c r="CF78" s="448" t="str">
        <f>IF(CG78="","",MAX($CF$2:CF77)+1)</f>
        <v/>
      </c>
      <c r="CG78" s="655"/>
      <c r="CH78" s="655"/>
      <c r="CI78" s="655"/>
      <c r="CO78" s="29"/>
      <c r="CP78" s="29"/>
      <c r="CQ78" s="29"/>
      <c r="CR78" s="29"/>
      <c r="CS78" s="29"/>
      <c r="CT78" s="29"/>
      <c r="CU78" s="29"/>
      <c r="CV78" s="29"/>
      <c r="CW78" s="29"/>
      <c r="CX78" s="29"/>
      <c r="CY78" s="29"/>
      <c r="CZ78" s="29"/>
      <c r="DA78" s="29"/>
      <c r="DB78" s="29"/>
      <c r="DC78" s="29"/>
      <c r="DD78" s="29"/>
    </row>
    <row r="79" spans="1:108" s="11" customFormat="1" ht="13.5" customHeight="1">
      <c r="A79" s="734"/>
      <c r="B79" s="610" t="s">
        <v>82</v>
      </c>
      <c r="C79" s="29"/>
      <c r="D79" s="29"/>
      <c r="E79" s="29"/>
      <c r="F79" s="29"/>
      <c r="G79" s="29"/>
      <c r="H79" s="29"/>
      <c r="I79" s="29"/>
      <c r="J79" s="28"/>
      <c r="K79" s="29"/>
      <c r="L79" s="29"/>
      <c r="M79" s="29"/>
      <c r="N79" s="29"/>
      <c r="O79" s="29"/>
      <c r="P79" s="29"/>
      <c r="Q79" s="29"/>
      <c r="R79" s="29"/>
      <c r="S79" s="575"/>
      <c r="T79" s="29"/>
      <c r="U79" s="432"/>
      <c r="V79" s="29"/>
      <c r="W79" s="29" t="s">
        <v>760</v>
      </c>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669"/>
      <c r="BV79" s="29"/>
      <c r="BW79" s="29"/>
      <c r="BX79" s="29"/>
      <c r="BY79" s="29"/>
      <c r="BZ79" s="29"/>
      <c r="CA79" s="29"/>
      <c r="CB79" s="29"/>
      <c r="CC79" s="29"/>
      <c r="CD79" s="31"/>
      <c r="CE79" s="22"/>
      <c r="CF79" s="448" t="str">
        <f>IF(CG79="","",MAX($CF$2:CF78)+1)</f>
        <v/>
      </c>
      <c r="CG79" s="655"/>
      <c r="CH79" s="655"/>
      <c r="CI79" s="655"/>
      <c r="CO79" s="29"/>
      <c r="CP79" s="29"/>
      <c r="CQ79" s="29"/>
      <c r="CR79" s="29"/>
      <c r="CS79" s="29"/>
      <c r="CT79" s="29"/>
      <c r="CU79" s="29"/>
      <c r="CV79" s="29"/>
      <c r="CW79" s="29"/>
      <c r="CX79" s="29"/>
      <c r="CY79" s="29"/>
      <c r="CZ79" s="29"/>
      <c r="DA79" s="29"/>
      <c r="DB79" s="29"/>
      <c r="DC79" s="29"/>
      <c r="DD79" s="29"/>
    </row>
    <row r="80" spans="1:108" s="11" customFormat="1" ht="13.5" customHeight="1">
      <c r="A80" s="734"/>
      <c r="B80" s="610" t="s">
        <v>82</v>
      </c>
      <c r="C80" s="29"/>
      <c r="D80" s="29"/>
      <c r="E80" s="29"/>
      <c r="F80" s="29"/>
      <c r="G80" s="29"/>
      <c r="H80" s="29"/>
      <c r="I80" s="29"/>
      <c r="J80" s="28"/>
      <c r="K80" s="29"/>
      <c r="L80" s="29"/>
      <c r="M80" s="29"/>
      <c r="N80" s="29"/>
      <c r="O80" s="29"/>
      <c r="P80" s="29"/>
      <c r="Q80" s="29"/>
      <c r="R80" s="29"/>
      <c r="S80" s="575"/>
      <c r="T80" s="29"/>
      <c r="U80" s="432"/>
      <c r="V80" s="29"/>
      <c r="W80" s="29"/>
      <c r="X80" s="29" t="s">
        <v>761</v>
      </c>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669"/>
      <c r="BV80" s="29"/>
      <c r="BW80" s="29"/>
      <c r="BX80" s="29"/>
      <c r="BY80" s="29"/>
      <c r="BZ80" s="29"/>
      <c r="CA80" s="29"/>
      <c r="CB80" s="29"/>
      <c r="CC80" s="29"/>
      <c r="CD80" s="31"/>
      <c r="CE80" s="22"/>
      <c r="CF80" s="448" t="str">
        <f>IF(CG80="","",MAX($CF$2:CF79)+1)</f>
        <v/>
      </c>
      <c r="CG80" s="655"/>
      <c r="CH80" s="655"/>
      <c r="CI80" s="655"/>
      <c r="CO80" s="29"/>
      <c r="CP80" s="29"/>
      <c r="CQ80" s="29"/>
      <c r="CR80" s="29"/>
      <c r="CS80" s="29"/>
      <c r="CT80" s="29"/>
      <c r="CU80" s="29"/>
      <c r="CV80" s="29"/>
      <c r="CW80" s="29"/>
      <c r="CX80" s="29"/>
      <c r="CY80" s="29"/>
      <c r="CZ80" s="29"/>
      <c r="DA80" s="29"/>
      <c r="DB80" s="29"/>
      <c r="DC80" s="29"/>
      <c r="DD80" s="29"/>
    </row>
    <row r="81" spans="1:108" s="11" customFormat="1" ht="13.5" customHeight="1">
      <c r="A81" s="734"/>
      <c r="B81" s="610" t="s">
        <v>82</v>
      </c>
      <c r="C81" s="29"/>
      <c r="D81" s="29"/>
      <c r="E81" s="29"/>
      <c r="F81" s="29"/>
      <c r="G81" s="29"/>
      <c r="H81" s="29"/>
      <c r="I81" s="29"/>
      <c r="J81" s="28"/>
      <c r="K81" s="29"/>
      <c r="L81" s="29"/>
      <c r="M81" s="29"/>
      <c r="N81" s="29"/>
      <c r="O81" s="29"/>
      <c r="P81" s="29"/>
      <c r="Q81" s="29"/>
      <c r="R81" s="29"/>
      <c r="S81" s="575"/>
      <c r="T81" s="29"/>
      <c r="U81" s="432"/>
      <c r="V81" s="29"/>
      <c r="W81" s="29"/>
      <c r="X81" s="29"/>
      <c r="Y81" s="29" t="s">
        <v>974</v>
      </c>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669"/>
      <c r="BV81" s="29"/>
      <c r="BW81" s="29"/>
      <c r="BX81" s="29"/>
      <c r="BY81" s="29"/>
      <c r="BZ81" s="29"/>
      <c r="CA81" s="29"/>
      <c r="CB81" s="29"/>
      <c r="CC81" s="29"/>
      <c r="CD81" s="31"/>
      <c r="CE81" s="22"/>
      <c r="CF81" s="448">
        <f>IF(CG81="","",MAX($CF$2:CF80)+1)</f>
        <v>39</v>
      </c>
      <c r="CG81" s="655" t="s">
        <v>361</v>
      </c>
      <c r="CH81" s="655"/>
      <c r="CI81" s="655"/>
      <c r="CO81" s="29"/>
      <c r="CP81" s="29"/>
      <c r="CQ81" s="29"/>
      <c r="CR81" s="29"/>
      <c r="CS81" s="29"/>
      <c r="CT81" s="29"/>
      <c r="CU81" s="29"/>
      <c r="CV81" s="29"/>
      <c r="CW81" s="29"/>
      <c r="CX81" s="29"/>
      <c r="CY81" s="29"/>
      <c r="CZ81" s="29"/>
      <c r="DA81" s="29"/>
      <c r="DB81" s="29"/>
      <c r="DC81" s="29"/>
      <c r="DD81" s="29"/>
    </row>
    <row r="82" spans="1:108" s="11" customFormat="1" ht="13.5" customHeight="1">
      <c r="A82" s="734"/>
      <c r="B82" s="610" t="s">
        <v>82</v>
      </c>
      <c r="C82" s="29"/>
      <c r="D82" s="29"/>
      <c r="E82" s="29"/>
      <c r="F82" s="29"/>
      <c r="G82" s="29"/>
      <c r="H82" s="29"/>
      <c r="I82" s="29"/>
      <c r="J82" s="28"/>
      <c r="K82" s="29"/>
      <c r="L82" s="29"/>
      <c r="M82" s="29"/>
      <c r="N82" s="29"/>
      <c r="O82" s="29"/>
      <c r="P82" s="29"/>
      <c r="Q82" s="29"/>
      <c r="R82" s="29"/>
      <c r="S82" s="575"/>
      <c r="T82" s="29"/>
      <c r="U82" s="432"/>
      <c r="V82" s="29"/>
      <c r="W82" s="29"/>
      <c r="X82" s="29"/>
      <c r="Y82" s="29"/>
      <c r="Z82" s="1485" t="s">
        <v>38</v>
      </c>
      <c r="AA82" s="1486"/>
      <c r="AB82" s="779" t="s">
        <v>60</v>
      </c>
      <c r="AC82" s="685"/>
      <c r="AD82" s="685"/>
      <c r="AE82" s="685"/>
      <c r="AF82" s="685"/>
      <c r="AG82" s="685"/>
      <c r="AH82" s="685"/>
      <c r="AI82" s="685"/>
      <c r="AJ82" s="685"/>
      <c r="AK82" s="685"/>
      <c r="AL82" s="685"/>
      <c r="AM82" s="685"/>
      <c r="AN82" s="685"/>
      <c r="AO82" s="685"/>
      <c r="AP82" s="685"/>
      <c r="AQ82" s="685"/>
      <c r="AR82" s="685"/>
      <c r="AS82" s="780"/>
      <c r="AT82" s="685" t="s">
        <v>68</v>
      </c>
      <c r="AU82" s="685"/>
      <c r="AV82" s="685"/>
      <c r="AW82" s="685"/>
      <c r="AX82" s="685"/>
      <c r="AY82" s="685"/>
      <c r="AZ82" s="685"/>
      <c r="BA82" s="685"/>
      <c r="BB82" s="685"/>
      <c r="BC82" s="685"/>
      <c r="BD82" s="685"/>
      <c r="BE82" s="685"/>
      <c r="BF82" s="685"/>
      <c r="BG82" s="685"/>
      <c r="BH82" s="685"/>
      <c r="BI82" s="685"/>
      <c r="BJ82" s="685"/>
      <c r="BK82" s="780"/>
      <c r="BL82" s="779" t="s">
        <v>66</v>
      </c>
      <c r="BM82" s="685"/>
      <c r="BN82" s="685"/>
      <c r="BO82" s="685"/>
      <c r="BP82" s="685"/>
      <c r="BQ82" s="685"/>
      <c r="BR82" s="685"/>
      <c r="BS82" s="780"/>
      <c r="BT82" s="29"/>
      <c r="BU82" s="669"/>
      <c r="BV82" s="29"/>
      <c r="BW82" s="29"/>
      <c r="BX82" s="29"/>
      <c r="BY82" s="29"/>
      <c r="BZ82" s="29"/>
      <c r="CA82" s="29"/>
      <c r="CB82" s="29"/>
      <c r="CC82" s="29"/>
      <c r="CD82" s="31"/>
      <c r="CE82" s="22"/>
      <c r="CF82" s="448" t="str">
        <f>IF(CG82="","",MAX($CF$2:CF81)+1)</f>
        <v/>
      </c>
      <c r="CG82" s="655"/>
      <c r="CH82" s="655"/>
      <c r="CI82" s="655"/>
      <c r="CO82" s="29"/>
      <c r="CP82" s="29"/>
      <c r="CQ82" s="29"/>
      <c r="CR82" s="29"/>
      <c r="CS82" s="29"/>
      <c r="CT82" s="29"/>
      <c r="CU82" s="29"/>
      <c r="CV82" s="29"/>
      <c r="CW82" s="29"/>
      <c r="CX82" s="29"/>
      <c r="CY82" s="29"/>
      <c r="CZ82" s="29"/>
      <c r="DA82" s="29"/>
      <c r="DB82" s="29"/>
      <c r="DC82" s="29"/>
      <c r="DD82" s="29"/>
    </row>
    <row r="83" spans="1:108" s="11" customFormat="1" ht="13.5" customHeight="1">
      <c r="A83" s="734"/>
      <c r="B83" s="610" t="s">
        <v>82</v>
      </c>
      <c r="C83" s="29"/>
      <c r="D83" s="29"/>
      <c r="E83" s="29"/>
      <c r="F83" s="29"/>
      <c r="G83" s="29"/>
      <c r="H83" s="29"/>
      <c r="I83" s="29"/>
      <c r="J83" s="28"/>
      <c r="K83" s="29"/>
      <c r="L83" s="29"/>
      <c r="M83" s="29"/>
      <c r="N83" s="29"/>
      <c r="O83" s="29"/>
      <c r="P83" s="29"/>
      <c r="Q83" s="29"/>
      <c r="R83" s="29"/>
      <c r="S83" s="575"/>
      <c r="T83" s="29"/>
      <c r="U83" s="432"/>
      <c r="V83" s="29"/>
      <c r="W83" s="29"/>
      <c r="X83" s="29"/>
      <c r="Y83" s="29"/>
      <c r="Z83" s="1519">
        <v>1</v>
      </c>
      <c r="AA83" s="1484"/>
      <c r="AB83" s="828" t="s">
        <v>1568</v>
      </c>
      <c r="AC83" s="832"/>
      <c r="AD83" s="832"/>
      <c r="AE83" s="832"/>
      <c r="AF83" s="832"/>
      <c r="AG83" s="832"/>
      <c r="AH83" s="832"/>
      <c r="AI83" s="832"/>
      <c r="AJ83" s="832"/>
      <c r="AK83" s="832"/>
      <c r="AL83" s="832"/>
      <c r="AM83" s="832"/>
      <c r="AN83" s="832"/>
      <c r="AO83" s="832"/>
      <c r="AP83" s="832"/>
      <c r="AQ83" s="832"/>
      <c r="AR83" s="832"/>
      <c r="AS83" s="611"/>
      <c r="AT83" s="906" t="s">
        <v>762</v>
      </c>
      <c r="AU83" s="832"/>
      <c r="AV83" s="832"/>
      <c r="AW83" s="832"/>
      <c r="AX83" s="832"/>
      <c r="AY83" s="832"/>
      <c r="AZ83" s="832"/>
      <c r="BA83" s="832"/>
      <c r="BB83" s="832"/>
      <c r="BC83" s="832"/>
      <c r="BD83" s="832"/>
      <c r="BE83" s="832"/>
      <c r="BF83" s="832"/>
      <c r="BG83" s="832"/>
      <c r="BH83" s="832"/>
      <c r="BI83" s="832"/>
      <c r="BJ83" s="832"/>
      <c r="BK83" s="611"/>
      <c r="BL83" s="828" t="s">
        <v>67</v>
      </c>
      <c r="BM83" s="832"/>
      <c r="BN83" s="832"/>
      <c r="BO83" s="832"/>
      <c r="BP83" s="832"/>
      <c r="BQ83" s="832"/>
      <c r="BR83" s="832"/>
      <c r="BS83" s="611"/>
      <c r="BT83" s="29"/>
      <c r="BU83" s="669"/>
      <c r="BV83" s="29"/>
      <c r="BW83" s="29"/>
      <c r="BX83" s="29"/>
      <c r="BY83" s="29"/>
      <c r="BZ83" s="29"/>
      <c r="CA83" s="29"/>
      <c r="CB83" s="29"/>
      <c r="CC83" s="29"/>
      <c r="CD83" s="31"/>
      <c r="CE83" s="22"/>
      <c r="CF83" s="448">
        <f>IF(CG83="","",MAX($CF$2:CF82)+1)</f>
        <v>40</v>
      </c>
      <c r="CG83" s="655" t="s">
        <v>361</v>
      </c>
      <c r="CH83" s="655"/>
      <c r="CI83" s="655"/>
      <c r="CO83" s="29"/>
      <c r="CP83" s="29"/>
      <c r="CQ83" s="29"/>
      <c r="CR83" s="29"/>
      <c r="CS83" s="29"/>
      <c r="CT83" s="29"/>
      <c r="CU83" s="29"/>
      <c r="CV83" s="29"/>
      <c r="CW83" s="29"/>
      <c r="CX83" s="29"/>
      <c r="CY83" s="29"/>
      <c r="CZ83" s="29"/>
      <c r="DA83" s="29"/>
      <c r="DB83" s="29"/>
      <c r="DC83" s="29"/>
      <c r="DD83" s="29"/>
    </row>
    <row r="84" spans="1:108" s="11" customFormat="1" ht="13.5" customHeight="1">
      <c r="A84" s="734"/>
      <c r="B84" s="610" t="s">
        <v>82</v>
      </c>
      <c r="C84" s="29"/>
      <c r="D84" s="29"/>
      <c r="E84" s="29"/>
      <c r="F84" s="29"/>
      <c r="G84" s="29"/>
      <c r="H84" s="29"/>
      <c r="I84" s="29"/>
      <c r="J84" s="28"/>
      <c r="K84" s="29"/>
      <c r="L84" s="29"/>
      <c r="M84" s="29"/>
      <c r="N84" s="29"/>
      <c r="O84" s="29"/>
      <c r="P84" s="29"/>
      <c r="Q84" s="29"/>
      <c r="R84" s="29"/>
      <c r="S84" s="575"/>
      <c r="T84" s="29"/>
      <c r="U84" s="432"/>
      <c r="V84" s="29"/>
      <c r="W84" s="29"/>
      <c r="X84" s="29"/>
      <c r="Y84" s="29"/>
      <c r="Z84" s="905"/>
      <c r="AA84" s="688"/>
      <c r="AB84" s="772" t="s">
        <v>1476</v>
      </c>
      <c r="AC84" s="29"/>
      <c r="AD84" s="29"/>
      <c r="AE84" s="29"/>
      <c r="AF84" s="29"/>
      <c r="AG84" s="29"/>
      <c r="AH84" s="29"/>
      <c r="AI84" s="29"/>
      <c r="AJ84" s="29"/>
      <c r="AK84" s="29"/>
      <c r="AL84" s="29"/>
      <c r="AM84" s="29"/>
      <c r="AN84" s="29"/>
      <c r="AO84" s="29"/>
      <c r="AP84" s="29"/>
      <c r="AQ84" s="29"/>
      <c r="AR84" s="29"/>
      <c r="AS84" s="575"/>
      <c r="AT84" s="907"/>
      <c r="AU84" s="29"/>
      <c r="AV84" s="29"/>
      <c r="AW84" s="29"/>
      <c r="AX84" s="29"/>
      <c r="AY84" s="29"/>
      <c r="AZ84" s="29"/>
      <c r="BA84" s="29"/>
      <c r="BB84" s="29"/>
      <c r="BC84" s="29"/>
      <c r="BD84" s="29"/>
      <c r="BE84" s="29"/>
      <c r="BF84" s="29"/>
      <c r="BG84" s="29"/>
      <c r="BH84" s="29"/>
      <c r="BI84" s="29"/>
      <c r="BJ84" s="29"/>
      <c r="BK84" s="575"/>
      <c r="BL84" s="772"/>
      <c r="BM84" s="29"/>
      <c r="BN84" s="29"/>
      <c r="BO84" s="29"/>
      <c r="BP84" s="29"/>
      <c r="BQ84" s="29"/>
      <c r="BR84" s="29"/>
      <c r="BS84" s="575"/>
      <c r="BT84" s="29"/>
      <c r="BU84" s="772"/>
      <c r="BV84" s="29"/>
      <c r="BW84" s="29"/>
      <c r="BX84" s="29"/>
      <c r="BY84" s="29"/>
      <c r="BZ84" s="29"/>
      <c r="CA84" s="29"/>
      <c r="CB84" s="29"/>
      <c r="CC84" s="29"/>
      <c r="CD84" s="31"/>
      <c r="CE84" s="22"/>
      <c r="CF84" s="448" t="str">
        <f>IF(CG84="","",MAX($CF$2:CF83)+1)</f>
        <v/>
      </c>
      <c r="CG84" s="767"/>
      <c r="CH84" s="767"/>
      <c r="CI84" s="767"/>
      <c r="CO84" s="29"/>
      <c r="CP84" s="29"/>
      <c r="CQ84" s="29"/>
      <c r="CR84" s="29"/>
      <c r="CS84" s="29"/>
      <c r="CT84" s="29"/>
      <c r="CU84" s="29"/>
      <c r="CV84" s="29"/>
      <c r="CW84" s="29"/>
      <c r="CX84" s="29"/>
      <c r="CY84" s="29"/>
      <c r="CZ84" s="29"/>
      <c r="DA84" s="29"/>
      <c r="DB84" s="29"/>
      <c r="DC84" s="29"/>
      <c r="DD84" s="29"/>
    </row>
    <row r="85" spans="1:108" s="11" customFormat="1" ht="13.5" customHeight="1">
      <c r="A85" s="734"/>
      <c r="B85" s="610" t="s">
        <v>82</v>
      </c>
      <c r="C85" s="29"/>
      <c r="D85" s="29"/>
      <c r="E85" s="29"/>
      <c r="F85" s="29"/>
      <c r="G85" s="29"/>
      <c r="H85" s="29"/>
      <c r="I85" s="29"/>
      <c r="J85" s="28"/>
      <c r="K85" s="29"/>
      <c r="L85" s="29"/>
      <c r="M85" s="29"/>
      <c r="N85" s="29"/>
      <c r="O85" s="29"/>
      <c r="P85" s="29"/>
      <c r="Q85" s="29"/>
      <c r="R85" s="29"/>
      <c r="S85" s="575"/>
      <c r="T85" s="29"/>
      <c r="U85" s="432"/>
      <c r="V85" s="29"/>
      <c r="W85" s="29"/>
      <c r="X85" s="29"/>
      <c r="Y85" s="29"/>
      <c r="Z85" s="721"/>
      <c r="AA85" s="722"/>
      <c r="AB85" s="677" t="s">
        <v>1569</v>
      </c>
      <c r="AC85" s="678"/>
      <c r="AD85" s="678"/>
      <c r="AE85" s="678"/>
      <c r="AF85" s="678"/>
      <c r="AG85" s="678"/>
      <c r="AH85" s="678"/>
      <c r="AI85" s="678"/>
      <c r="AJ85" s="678"/>
      <c r="AK85" s="678"/>
      <c r="AL85" s="678"/>
      <c r="AM85" s="678"/>
      <c r="AN85" s="678"/>
      <c r="AO85" s="678"/>
      <c r="AP85" s="678"/>
      <c r="AQ85" s="678"/>
      <c r="AR85" s="678"/>
      <c r="AS85" s="679"/>
      <c r="AT85" s="908"/>
      <c r="AU85" s="678"/>
      <c r="AV85" s="678"/>
      <c r="AW85" s="678"/>
      <c r="AX85" s="678"/>
      <c r="AY85" s="678"/>
      <c r="AZ85" s="678"/>
      <c r="BA85" s="678"/>
      <c r="BB85" s="678"/>
      <c r="BC85" s="678"/>
      <c r="BD85" s="678"/>
      <c r="BE85" s="678"/>
      <c r="BF85" s="678"/>
      <c r="BG85" s="678"/>
      <c r="BH85" s="678"/>
      <c r="BI85" s="678"/>
      <c r="BJ85" s="678"/>
      <c r="BK85" s="679"/>
      <c r="BL85" s="677"/>
      <c r="BM85" s="678"/>
      <c r="BN85" s="678"/>
      <c r="BO85" s="678"/>
      <c r="BP85" s="678"/>
      <c r="BQ85" s="678"/>
      <c r="BR85" s="678"/>
      <c r="BS85" s="679"/>
      <c r="BT85" s="29"/>
      <c r="BU85" s="772"/>
      <c r="BV85" s="29"/>
      <c r="BW85" s="29"/>
      <c r="BX85" s="29"/>
      <c r="BY85" s="29"/>
      <c r="BZ85" s="29"/>
      <c r="CA85" s="29"/>
      <c r="CB85" s="29"/>
      <c r="CC85" s="29"/>
      <c r="CD85" s="31"/>
      <c r="CE85" s="22"/>
      <c r="CF85" s="448" t="str">
        <f>IF(CG85="","",MAX($CF$2:CF84)+1)</f>
        <v/>
      </c>
      <c r="CG85" s="767"/>
      <c r="CH85" s="767"/>
      <c r="CI85" s="767"/>
      <c r="CO85" s="29"/>
      <c r="CP85" s="29"/>
      <c r="CQ85" s="29"/>
      <c r="CR85" s="29"/>
      <c r="CS85" s="29"/>
      <c r="CT85" s="29"/>
      <c r="CU85" s="29"/>
      <c r="CV85" s="29"/>
      <c r="CW85" s="29"/>
      <c r="CX85" s="29"/>
      <c r="CY85" s="29"/>
      <c r="CZ85" s="29"/>
      <c r="DA85" s="29"/>
      <c r="DB85" s="29"/>
      <c r="DC85" s="29"/>
      <c r="DD85" s="29"/>
    </row>
    <row r="86" spans="1:108" s="11" customFormat="1" ht="13.5" customHeight="1">
      <c r="A86" s="734"/>
      <c r="B86" s="610" t="s">
        <v>82</v>
      </c>
      <c r="C86" s="29"/>
      <c r="D86" s="29"/>
      <c r="E86" s="29"/>
      <c r="F86" s="29"/>
      <c r="G86" s="29"/>
      <c r="H86" s="29"/>
      <c r="I86" s="29"/>
      <c r="J86" s="28"/>
      <c r="K86" s="29"/>
      <c r="L86" s="29"/>
      <c r="M86" s="29"/>
      <c r="N86" s="29"/>
      <c r="O86" s="29"/>
      <c r="P86" s="29"/>
      <c r="Q86" s="29"/>
      <c r="R86" s="29"/>
      <c r="S86" s="575"/>
      <c r="T86" s="29"/>
      <c r="U86" s="432"/>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509" t="s">
        <v>1661</v>
      </c>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669"/>
      <c r="BV86" s="29"/>
      <c r="BW86" s="29"/>
      <c r="BX86" s="29"/>
      <c r="BY86" s="29"/>
      <c r="BZ86" s="29"/>
      <c r="CA86" s="29"/>
      <c r="CB86" s="29"/>
      <c r="CC86" s="29"/>
      <c r="CD86" s="31"/>
      <c r="CE86" s="22"/>
      <c r="CF86" s="448" t="str">
        <f>IF(CG86="","",MAX($CF$2:CF85)+1)</f>
        <v/>
      </c>
      <c r="CG86" s="655"/>
      <c r="CH86" s="655"/>
      <c r="CI86" s="655"/>
      <c r="CO86" s="29"/>
      <c r="CP86" s="29"/>
      <c r="CQ86" s="29"/>
      <c r="CR86" s="29"/>
      <c r="CS86" s="29"/>
      <c r="CT86" s="29"/>
      <c r="CU86" s="29"/>
      <c r="CV86" s="29"/>
      <c r="CW86" s="29"/>
      <c r="CX86" s="29"/>
      <c r="CY86" s="29"/>
      <c r="CZ86" s="29"/>
      <c r="DA86" s="29"/>
      <c r="DB86" s="29"/>
      <c r="DC86" s="29"/>
      <c r="DD86" s="29"/>
    </row>
    <row r="87" spans="1:108" s="11" customFormat="1" ht="13.5" customHeight="1">
      <c r="A87" s="734"/>
      <c r="B87" s="610" t="s">
        <v>82</v>
      </c>
      <c r="C87" s="29"/>
      <c r="D87" s="29"/>
      <c r="E87" s="29"/>
      <c r="F87" s="29"/>
      <c r="G87" s="29"/>
      <c r="H87" s="29"/>
      <c r="I87" s="29"/>
      <c r="J87" s="28"/>
      <c r="K87" s="29"/>
      <c r="L87" s="29"/>
      <c r="M87" s="29"/>
      <c r="N87" s="29"/>
      <c r="O87" s="29"/>
      <c r="P87" s="29"/>
      <c r="Q87" s="29"/>
      <c r="R87" s="29"/>
      <c r="S87" s="575"/>
      <c r="T87" s="29"/>
      <c r="U87" s="432"/>
      <c r="V87" s="29"/>
      <c r="W87" s="29"/>
      <c r="X87" s="29"/>
      <c r="Y87" s="29" t="s">
        <v>1664</v>
      </c>
      <c r="Z87" s="29"/>
      <c r="AA87" s="29"/>
      <c r="AB87" s="29"/>
      <c r="AC87" s="29"/>
      <c r="AD87" s="29"/>
      <c r="AE87" s="29"/>
      <c r="AF87" s="29"/>
      <c r="AG87" s="29"/>
      <c r="AH87" s="29"/>
      <c r="AI87" s="29"/>
      <c r="AJ87" s="29"/>
      <c r="AK87" s="29"/>
      <c r="AL87" s="29"/>
      <c r="AM87" s="29"/>
      <c r="AN87" s="29"/>
      <c r="AO87" s="29"/>
      <c r="AP87" s="29"/>
      <c r="AQ87" s="29"/>
      <c r="AR87" s="29"/>
      <c r="AS87" s="29"/>
      <c r="AT87" s="68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669"/>
      <c r="BV87" s="29"/>
      <c r="BW87" s="29"/>
      <c r="BX87" s="29"/>
      <c r="BY87" s="29"/>
      <c r="BZ87" s="29"/>
      <c r="CA87" s="29"/>
      <c r="CB87" s="29"/>
      <c r="CC87" s="29"/>
      <c r="CD87" s="31"/>
      <c r="CE87" s="22"/>
      <c r="CF87" s="448">
        <f>IF(CG87="","",MAX($CF$2:CF86)+1)</f>
        <v>41</v>
      </c>
      <c r="CG87" s="655" t="s">
        <v>353</v>
      </c>
      <c r="CH87" s="655"/>
      <c r="CI87" s="655"/>
      <c r="CO87" s="29"/>
      <c r="CP87" s="29"/>
      <c r="CQ87" s="29"/>
      <c r="CR87" s="29"/>
      <c r="CS87" s="29"/>
      <c r="CT87" s="29"/>
      <c r="CU87" s="29"/>
      <c r="CV87" s="29"/>
      <c r="CW87" s="29"/>
      <c r="CX87" s="29"/>
      <c r="CY87" s="29"/>
      <c r="CZ87" s="29"/>
      <c r="DA87" s="29"/>
      <c r="DB87" s="29"/>
      <c r="DC87" s="29"/>
      <c r="DD87" s="29"/>
    </row>
    <row r="88" spans="1:108" s="11" customFormat="1" ht="13.5" customHeight="1">
      <c r="A88" s="734"/>
      <c r="B88" s="610" t="s">
        <v>82</v>
      </c>
      <c r="C88" s="29"/>
      <c r="D88" s="29"/>
      <c r="E88" s="29"/>
      <c r="F88" s="29"/>
      <c r="G88" s="29"/>
      <c r="H88" s="29"/>
      <c r="I88" s="29"/>
      <c r="J88" s="28"/>
      <c r="K88" s="29"/>
      <c r="L88" s="29"/>
      <c r="M88" s="29"/>
      <c r="N88" s="29"/>
      <c r="O88" s="29"/>
      <c r="P88" s="29"/>
      <c r="Q88" s="29"/>
      <c r="R88" s="29"/>
      <c r="S88" s="575"/>
      <c r="T88" s="29"/>
      <c r="U88" s="432"/>
      <c r="V88" s="29"/>
      <c r="W88" s="29"/>
      <c r="X88" s="29"/>
      <c r="Y88" s="29"/>
      <c r="Z88" s="29" t="s">
        <v>846</v>
      </c>
      <c r="AA88" s="29"/>
      <c r="AB88" s="29"/>
      <c r="AC88" s="29"/>
      <c r="AD88" s="29"/>
      <c r="AE88" s="29"/>
      <c r="AF88" s="29"/>
      <c r="AG88" s="29"/>
      <c r="AH88" s="29"/>
      <c r="AI88" s="29"/>
      <c r="AJ88" s="29"/>
      <c r="AK88" s="29"/>
      <c r="AL88" s="29"/>
      <c r="AM88" s="29"/>
      <c r="AN88" s="29"/>
      <c r="AO88" s="29"/>
      <c r="AP88" s="29"/>
      <c r="AQ88" s="29"/>
      <c r="AR88" s="29"/>
      <c r="AS88" s="29"/>
      <c r="AT88" s="68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669"/>
      <c r="BV88" s="29"/>
      <c r="BW88" s="29"/>
      <c r="BX88" s="29"/>
      <c r="BY88" s="29"/>
      <c r="BZ88" s="29"/>
      <c r="CA88" s="29"/>
      <c r="CB88" s="29"/>
      <c r="CC88" s="29"/>
      <c r="CD88" s="31"/>
      <c r="CE88" s="22"/>
      <c r="CF88" s="448">
        <f>IF(CG88="","",MAX($CF$2:CF87)+1)</f>
        <v>42</v>
      </c>
      <c r="CG88" s="655" t="s">
        <v>361</v>
      </c>
      <c r="CH88" s="655"/>
      <c r="CI88" s="655"/>
    </row>
    <row r="89" spans="1:108" s="11" customFormat="1" ht="13.5" customHeight="1">
      <c r="A89" s="734"/>
      <c r="B89" s="610" t="s">
        <v>82</v>
      </c>
      <c r="C89" s="29"/>
      <c r="D89" s="29"/>
      <c r="E89" s="29"/>
      <c r="F89" s="29"/>
      <c r="G89" s="29"/>
      <c r="H89" s="29"/>
      <c r="I89" s="29"/>
      <c r="J89" s="28"/>
      <c r="K89" s="29"/>
      <c r="L89" s="29"/>
      <c r="M89" s="29"/>
      <c r="N89" s="29"/>
      <c r="O89" s="29"/>
      <c r="P89" s="29"/>
      <c r="Q89" s="29"/>
      <c r="R89" s="29"/>
      <c r="S89" s="575"/>
      <c r="T89" s="29"/>
      <c r="U89" s="432"/>
      <c r="V89" s="29"/>
      <c r="W89" s="29"/>
      <c r="X89" s="29"/>
      <c r="Y89" s="29"/>
      <c r="Z89" s="1485" t="s">
        <v>38</v>
      </c>
      <c r="AA89" s="1486"/>
      <c r="AB89" s="779" t="s">
        <v>60</v>
      </c>
      <c r="AC89" s="685"/>
      <c r="AD89" s="685"/>
      <c r="AE89" s="685"/>
      <c r="AF89" s="685"/>
      <c r="AG89" s="685"/>
      <c r="AH89" s="685"/>
      <c r="AI89" s="685"/>
      <c r="AJ89" s="685"/>
      <c r="AK89" s="685"/>
      <c r="AL89" s="685"/>
      <c r="AM89" s="685"/>
      <c r="AN89" s="685"/>
      <c r="AO89" s="685"/>
      <c r="AP89" s="685"/>
      <c r="AQ89" s="685"/>
      <c r="AR89" s="685"/>
      <c r="AS89" s="780"/>
      <c r="AT89" s="685" t="s">
        <v>68</v>
      </c>
      <c r="AU89" s="685"/>
      <c r="AV89" s="685"/>
      <c r="AW89" s="685"/>
      <c r="AX89" s="685"/>
      <c r="AY89" s="685"/>
      <c r="AZ89" s="685"/>
      <c r="BA89" s="685"/>
      <c r="BB89" s="685"/>
      <c r="BC89" s="685"/>
      <c r="BD89" s="685"/>
      <c r="BE89" s="685"/>
      <c r="BF89" s="685"/>
      <c r="BG89" s="685"/>
      <c r="BH89" s="685"/>
      <c r="BI89" s="685"/>
      <c r="BJ89" s="685"/>
      <c r="BK89" s="780"/>
      <c r="BL89" s="779" t="s">
        <v>66</v>
      </c>
      <c r="BM89" s="685"/>
      <c r="BN89" s="685"/>
      <c r="BO89" s="685"/>
      <c r="BP89" s="685"/>
      <c r="BQ89" s="780"/>
      <c r="BS89" s="29"/>
      <c r="BT89" s="29"/>
      <c r="BU89" s="669"/>
      <c r="BV89" s="29"/>
      <c r="BW89" s="29"/>
      <c r="BX89" s="29"/>
      <c r="BY89" s="29"/>
      <c r="BZ89" s="29"/>
      <c r="CA89" s="29"/>
      <c r="CB89" s="29"/>
      <c r="CC89" s="29"/>
      <c r="CD89" s="31"/>
      <c r="CE89" s="22"/>
      <c r="CF89" s="448" t="str">
        <f>IF(CG89="","",MAX($CF$2:CF88)+1)</f>
        <v/>
      </c>
      <c r="CG89" s="655"/>
      <c r="CH89" s="655"/>
      <c r="CI89" s="655"/>
    </row>
    <row r="90" spans="1:108" s="11" customFormat="1" ht="13.5" customHeight="1">
      <c r="A90" s="734"/>
      <c r="B90" s="610" t="s">
        <v>82</v>
      </c>
      <c r="C90" s="29"/>
      <c r="D90" s="29"/>
      <c r="E90" s="29"/>
      <c r="F90" s="29"/>
      <c r="G90" s="29"/>
      <c r="H90" s="29"/>
      <c r="I90" s="29"/>
      <c r="J90" s="28"/>
      <c r="K90" s="29"/>
      <c r="L90" s="29"/>
      <c r="M90" s="29"/>
      <c r="N90" s="29"/>
      <c r="O90" s="29"/>
      <c r="P90" s="29"/>
      <c r="Q90" s="29"/>
      <c r="R90" s="29"/>
      <c r="S90" s="575"/>
      <c r="T90" s="29"/>
      <c r="U90" s="432"/>
      <c r="V90" s="29"/>
      <c r="W90" s="29"/>
      <c r="X90" s="29"/>
      <c r="Y90" s="29"/>
      <c r="Z90" s="1487">
        <v>1</v>
      </c>
      <c r="AA90" s="1488"/>
      <c r="AB90" s="673" t="s">
        <v>1663</v>
      </c>
      <c r="AC90" s="674"/>
      <c r="AD90" s="674"/>
      <c r="AE90" s="674"/>
      <c r="AF90" s="674"/>
      <c r="AG90" s="674"/>
      <c r="AH90" s="674"/>
      <c r="AI90" s="674"/>
      <c r="AJ90" s="674"/>
      <c r="AK90" s="674"/>
      <c r="AL90" s="674"/>
      <c r="AM90" s="674"/>
      <c r="AN90" s="674"/>
      <c r="AO90" s="674"/>
      <c r="AP90" s="674"/>
      <c r="AQ90" s="674"/>
      <c r="AR90" s="674"/>
      <c r="AS90" s="720"/>
      <c r="AT90" s="674" t="s">
        <v>845</v>
      </c>
      <c r="AU90" s="674"/>
      <c r="AV90" s="674"/>
      <c r="AW90" s="674"/>
      <c r="AX90" s="674"/>
      <c r="AY90" s="674"/>
      <c r="AZ90" s="674"/>
      <c r="BA90" s="674"/>
      <c r="BB90" s="674"/>
      <c r="BC90" s="674"/>
      <c r="BD90" s="674"/>
      <c r="BE90" s="674"/>
      <c r="BF90" s="674"/>
      <c r="BG90" s="674"/>
      <c r="BH90" s="674"/>
      <c r="BI90" s="674"/>
      <c r="BJ90" s="674"/>
      <c r="BK90" s="675"/>
      <c r="BL90" s="673" t="s">
        <v>67</v>
      </c>
      <c r="BM90" s="674"/>
      <c r="BN90" s="674"/>
      <c r="BO90" s="674"/>
      <c r="BP90" s="674"/>
      <c r="BQ90" s="675"/>
      <c r="BT90" s="29"/>
      <c r="BU90" s="669"/>
      <c r="BV90" s="29"/>
      <c r="BW90" s="29"/>
      <c r="BX90" s="29"/>
      <c r="BY90" s="29"/>
      <c r="BZ90" s="29"/>
      <c r="CA90" s="29"/>
      <c r="CB90" s="29"/>
      <c r="CC90" s="29"/>
      <c r="CD90" s="31"/>
      <c r="CE90" s="22"/>
      <c r="CF90" s="448">
        <f>IF(CG90="","",MAX($CF$2:CF89)+1)</f>
        <v>43</v>
      </c>
      <c r="CG90" s="655" t="s">
        <v>361</v>
      </c>
      <c r="CH90" s="655"/>
      <c r="CI90" s="655"/>
    </row>
    <row r="91" spans="1:108" s="11" customFormat="1" ht="13.5" customHeight="1">
      <c r="A91" s="734"/>
      <c r="B91" s="610" t="s">
        <v>82</v>
      </c>
      <c r="C91" s="29"/>
      <c r="D91" s="29"/>
      <c r="E91" s="29"/>
      <c r="F91" s="29"/>
      <c r="G91" s="29"/>
      <c r="H91" s="29"/>
      <c r="I91" s="29"/>
      <c r="J91" s="28"/>
      <c r="K91" s="29"/>
      <c r="L91" s="29"/>
      <c r="M91" s="29"/>
      <c r="N91" s="29"/>
      <c r="O91" s="29"/>
      <c r="P91" s="29"/>
      <c r="Q91" s="29"/>
      <c r="R91" s="29"/>
      <c r="S91" s="575"/>
      <c r="T91" s="29"/>
      <c r="U91" s="432"/>
      <c r="V91" s="29"/>
      <c r="W91" s="29"/>
      <c r="X91" s="29"/>
      <c r="Y91" s="29"/>
      <c r="Z91" s="29"/>
      <c r="AA91" s="29"/>
      <c r="AB91" s="29"/>
      <c r="AC91" s="29"/>
      <c r="AD91" s="29"/>
      <c r="AE91" s="29"/>
      <c r="AF91" s="29"/>
      <c r="AG91" s="29"/>
      <c r="AH91" s="29"/>
      <c r="AI91" s="29"/>
      <c r="AJ91" s="29"/>
      <c r="AK91" s="29"/>
      <c r="AL91" s="29"/>
      <c r="AM91" s="29"/>
      <c r="AN91" s="29"/>
      <c r="AO91" s="29"/>
      <c r="AP91" s="29"/>
      <c r="AQ91" s="29"/>
      <c r="AR91" s="689"/>
      <c r="AT91" s="509" t="s">
        <v>1662</v>
      </c>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T91" s="29"/>
      <c r="BU91" s="669"/>
      <c r="BV91" s="29"/>
      <c r="BW91" s="29"/>
      <c r="BX91" s="29"/>
      <c r="BY91" s="29"/>
      <c r="BZ91" s="29"/>
      <c r="CA91" s="29"/>
      <c r="CB91" s="29"/>
      <c r="CC91" s="29"/>
      <c r="CD91" s="31"/>
      <c r="CE91" s="22"/>
      <c r="CF91" s="448" t="str">
        <f>IF(CG91="","",MAX($CF$2:CF90)+1)</f>
        <v/>
      </c>
      <c r="CG91" s="655"/>
      <c r="CH91" s="655"/>
      <c r="CI91" s="655"/>
    </row>
    <row r="92" spans="1:108" s="11" customFormat="1" ht="13.5" customHeight="1">
      <c r="A92" s="734"/>
      <c r="B92" s="610" t="s">
        <v>82</v>
      </c>
      <c r="C92" s="29"/>
      <c r="D92" s="29"/>
      <c r="E92" s="29"/>
      <c r="F92" s="29"/>
      <c r="G92" s="29"/>
      <c r="H92" s="29"/>
      <c r="I92" s="29"/>
      <c r="J92" s="28"/>
      <c r="K92" s="29"/>
      <c r="L92" s="29"/>
      <c r="M92" s="29"/>
      <c r="N92" s="29"/>
      <c r="O92" s="29"/>
      <c r="P92" s="29"/>
      <c r="Q92" s="29"/>
      <c r="R92" s="29"/>
      <c r="S92" s="575"/>
      <c r="T92" s="29"/>
      <c r="U92" s="432"/>
      <c r="V92" s="29"/>
      <c r="W92" s="29"/>
      <c r="X92" s="29"/>
      <c r="Y92" s="29"/>
      <c r="Z92" s="29"/>
      <c r="AA92" s="29"/>
      <c r="BT92" s="29"/>
      <c r="BU92" s="669"/>
      <c r="BV92" s="29"/>
      <c r="BW92" s="29"/>
      <c r="BX92" s="29"/>
      <c r="BY92" s="29"/>
      <c r="BZ92" s="29"/>
      <c r="CA92" s="29"/>
      <c r="CB92" s="29"/>
      <c r="CC92" s="29"/>
      <c r="CD92" s="31"/>
      <c r="CE92" s="22"/>
      <c r="CF92" s="448" t="str">
        <f>IF(CG92="","",MAX($CF$2:CF91)+1)</f>
        <v/>
      </c>
      <c r="CG92" s="655"/>
      <c r="CH92" s="655"/>
      <c r="CI92" s="655"/>
    </row>
    <row r="93" spans="1:108" s="11" customFormat="1" ht="13.5" customHeight="1">
      <c r="A93" s="734"/>
      <c r="B93" s="610" t="s">
        <v>82</v>
      </c>
      <c r="C93" s="29"/>
      <c r="D93" s="29"/>
      <c r="E93" s="29"/>
      <c r="F93" s="29"/>
      <c r="G93" s="29"/>
      <c r="H93" s="29"/>
      <c r="I93" s="29"/>
      <c r="J93" s="28"/>
      <c r="K93" s="29"/>
      <c r="L93" s="29"/>
      <c r="M93" s="29"/>
      <c r="N93" s="29"/>
      <c r="O93" s="29"/>
      <c r="P93" s="29"/>
      <c r="Q93" s="29"/>
      <c r="R93" s="29"/>
      <c r="S93" s="575"/>
      <c r="T93" s="29"/>
      <c r="U93" s="432"/>
      <c r="V93" s="29"/>
      <c r="W93" s="29"/>
      <c r="X93" s="29"/>
      <c r="Y93" s="1141" t="s">
        <v>1665</v>
      </c>
      <c r="Z93" s="1141"/>
      <c r="AA93" s="1141"/>
      <c r="AB93" s="29"/>
      <c r="AC93" s="29"/>
      <c r="AD93" s="29"/>
      <c r="AE93" s="29"/>
      <c r="AF93" s="29"/>
      <c r="AG93" s="29"/>
      <c r="AH93" s="29"/>
      <c r="AI93" s="29"/>
      <c r="AJ93" s="29"/>
      <c r="AK93" s="29"/>
      <c r="AL93" s="29"/>
      <c r="AM93" s="29"/>
      <c r="AN93" s="29"/>
      <c r="AO93" s="29"/>
      <c r="AP93" s="29"/>
      <c r="AQ93" s="29"/>
      <c r="AR93" s="29"/>
      <c r="AS93" s="29"/>
      <c r="AT93" s="68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669"/>
      <c r="BV93" s="29"/>
      <c r="BW93" s="29"/>
      <c r="BX93" s="29"/>
      <c r="BY93" s="29"/>
      <c r="BZ93" s="29"/>
      <c r="CA93" s="29"/>
      <c r="CB93" s="29"/>
      <c r="CC93" s="29"/>
      <c r="CD93" s="31"/>
      <c r="CE93" s="22"/>
      <c r="CF93" s="448">
        <f>IF(CG93="","",MAX($CF$2:CF92)+1)</f>
        <v>44</v>
      </c>
      <c r="CG93" s="655" t="s">
        <v>353</v>
      </c>
      <c r="CH93" s="655"/>
      <c r="CI93" s="655"/>
      <c r="CO93" s="29"/>
      <c r="CP93" s="29"/>
      <c r="CQ93" s="29"/>
      <c r="CR93" s="29"/>
      <c r="CS93" s="29"/>
      <c r="CT93" s="29"/>
      <c r="CU93" s="29"/>
      <c r="CV93" s="29"/>
      <c r="CW93" s="29"/>
      <c r="CX93" s="29"/>
      <c r="CY93" s="29"/>
      <c r="CZ93" s="29"/>
      <c r="DA93" s="29"/>
      <c r="DB93" s="29"/>
      <c r="DC93" s="29"/>
      <c r="DD93" s="29"/>
    </row>
    <row r="94" spans="1:108" s="11" customFormat="1" ht="13.5" customHeight="1">
      <c r="A94" s="734"/>
      <c r="B94" s="610" t="s">
        <v>82</v>
      </c>
      <c r="C94" s="29"/>
      <c r="D94" s="29"/>
      <c r="E94" s="29"/>
      <c r="F94" s="29"/>
      <c r="G94" s="29"/>
      <c r="H94" s="29"/>
      <c r="I94" s="29"/>
      <c r="J94" s="28"/>
      <c r="K94" s="29"/>
      <c r="L94" s="29"/>
      <c r="M94" s="29"/>
      <c r="N94" s="29"/>
      <c r="O94" s="29"/>
      <c r="P94" s="29"/>
      <c r="Q94" s="29"/>
      <c r="R94" s="29"/>
      <c r="S94" s="575"/>
      <c r="T94" s="29"/>
      <c r="U94" s="432"/>
      <c r="V94" s="29"/>
      <c r="W94" s="29"/>
      <c r="X94" s="29"/>
      <c r="Y94" s="29"/>
      <c r="Z94" s="29" t="s">
        <v>846</v>
      </c>
      <c r="AB94" s="29"/>
      <c r="AC94" s="29"/>
      <c r="AD94" s="29"/>
      <c r="AE94" s="29"/>
      <c r="AF94" s="29"/>
      <c r="AG94" s="29"/>
      <c r="AH94" s="29"/>
      <c r="AI94" s="29"/>
      <c r="AJ94" s="29"/>
      <c r="AK94" s="29"/>
      <c r="AL94" s="29"/>
      <c r="AM94" s="29"/>
      <c r="AN94" s="29"/>
      <c r="AO94" s="29"/>
      <c r="AP94" s="29"/>
      <c r="AQ94" s="29"/>
      <c r="AR94" s="29"/>
      <c r="AS94" s="29"/>
      <c r="AT94" s="68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669"/>
      <c r="BV94" s="29"/>
      <c r="BW94" s="29"/>
      <c r="BX94" s="29"/>
      <c r="BY94" s="29"/>
      <c r="BZ94" s="29"/>
      <c r="CA94" s="29"/>
      <c r="CB94" s="29"/>
      <c r="CC94" s="29"/>
      <c r="CD94" s="31"/>
      <c r="CE94" s="22"/>
      <c r="CF94" s="448">
        <f>IF(CG94="","",MAX($CF$2:CF93)+1)</f>
        <v>45</v>
      </c>
      <c r="CG94" s="655" t="s">
        <v>361</v>
      </c>
      <c r="CH94" s="655"/>
      <c r="CI94" s="655"/>
      <c r="CO94" s="29"/>
      <c r="CP94" s="29"/>
      <c r="CQ94" s="29"/>
      <c r="CR94" s="29"/>
      <c r="CS94" s="29"/>
      <c r="CT94" s="29"/>
      <c r="CU94" s="29"/>
      <c r="CV94" s="29"/>
      <c r="CW94" s="29"/>
      <c r="CX94" s="29"/>
      <c r="CY94" s="29"/>
      <c r="CZ94" s="29"/>
      <c r="DA94" s="29"/>
      <c r="DB94" s="29"/>
      <c r="DC94" s="29"/>
      <c r="DD94" s="29"/>
    </row>
    <row r="95" spans="1:108" s="11" customFormat="1" ht="13.5" customHeight="1">
      <c r="A95" s="734"/>
      <c r="B95" s="610" t="s">
        <v>82</v>
      </c>
      <c r="C95" s="29"/>
      <c r="D95" s="29"/>
      <c r="E95" s="29"/>
      <c r="F95" s="29"/>
      <c r="G95" s="29"/>
      <c r="H95" s="29"/>
      <c r="I95" s="29"/>
      <c r="J95" s="28"/>
      <c r="K95" s="29"/>
      <c r="L95" s="29"/>
      <c r="M95" s="29"/>
      <c r="N95" s="29"/>
      <c r="O95" s="29"/>
      <c r="P95" s="29"/>
      <c r="Q95" s="29"/>
      <c r="R95" s="29"/>
      <c r="S95" s="575"/>
      <c r="T95" s="29"/>
      <c r="U95" s="432"/>
      <c r="V95" s="29"/>
      <c r="W95" s="29"/>
      <c r="X95" s="29"/>
      <c r="Y95" s="29"/>
      <c r="Z95" s="1485" t="s">
        <v>38</v>
      </c>
      <c r="AA95" s="1486"/>
      <c r="AB95" s="779" t="s">
        <v>60</v>
      </c>
      <c r="AC95" s="685"/>
      <c r="AD95" s="685"/>
      <c r="AE95" s="685"/>
      <c r="AF95" s="685"/>
      <c r="AG95" s="685"/>
      <c r="AH95" s="685"/>
      <c r="AI95" s="685"/>
      <c r="AJ95" s="685"/>
      <c r="AK95" s="685"/>
      <c r="AL95" s="685"/>
      <c r="AM95" s="685"/>
      <c r="AN95" s="685"/>
      <c r="AO95" s="685"/>
      <c r="AP95" s="685"/>
      <c r="AQ95" s="685"/>
      <c r="AR95" s="685"/>
      <c r="AS95" s="780"/>
      <c r="AT95" s="685" t="s">
        <v>68</v>
      </c>
      <c r="AU95" s="685"/>
      <c r="AV95" s="685"/>
      <c r="AW95" s="685"/>
      <c r="AX95" s="685"/>
      <c r="AY95" s="685"/>
      <c r="AZ95" s="685"/>
      <c r="BA95" s="685"/>
      <c r="BB95" s="685"/>
      <c r="BC95" s="685"/>
      <c r="BD95" s="685"/>
      <c r="BE95" s="685"/>
      <c r="BF95" s="685"/>
      <c r="BG95" s="685"/>
      <c r="BH95" s="685"/>
      <c r="BI95" s="685"/>
      <c r="BJ95" s="685"/>
      <c r="BK95" s="780"/>
      <c r="BL95" s="779" t="s">
        <v>66</v>
      </c>
      <c r="BM95" s="685"/>
      <c r="BN95" s="685"/>
      <c r="BO95" s="685"/>
      <c r="BP95" s="685"/>
      <c r="BQ95" s="780"/>
      <c r="BR95" s="29"/>
      <c r="BS95" s="29"/>
      <c r="BT95" s="29"/>
      <c r="BU95" s="669"/>
      <c r="BV95" s="29"/>
      <c r="BW95" s="29"/>
      <c r="BX95" s="29"/>
      <c r="BY95" s="29"/>
      <c r="BZ95" s="29"/>
      <c r="CA95" s="29"/>
      <c r="CB95" s="29"/>
      <c r="CC95" s="29"/>
      <c r="CD95" s="31"/>
      <c r="CE95" s="22"/>
      <c r="CF95" s="448" t="str">
        <f>IF(CG95="","",MAX($CF$2:CF94)+1)</f>
        <v/>
      </c>
      <c r="CG95" s="655"/>
      <c r="CH95" s="655"/>
      <c r="CI95" s="655"/>
    </row>
    <row r="96" spans="1:108" s="11" customFormat="1" ht="13.5" customHeight="1">
      <c r="A96" s="734"/>
      <c r="B96" s="610" t="s">
        <v>82</v>
      </c>
      <c r="C96" s="29"/>
      <c r="D96" s="29"/>
      <c r="E96" s="29"/>
      <c r="F96" s="29"/>
      <c r="G96" s="29"/>
      <c r="H96" s="29"/>
      <c r="I96" s="29"/>
      <c r="J96" s="28"/>
      <c r="K96" s="29"/>
      <c r="L96" s="29"/>
      <c r="M96" s="29"/>
      <c r="N96" s="29"/>
      <c r="O96" s="29"/>
      <c r="P96" s="29"/>
      <c r="Q96" s="29"/>
      <c r="R96" s="29"/>
      <c r="S96" s="575"/>
      <c r="T96" s="29"/>
      <c r="U96" s="432"/>
      <c r="V96" s="29"/>
      <c r="W96" s="29"/>
      <c r="X96" s="29"/>
      <c r="Y96" s="29"/>
      <c r="Z96" s="1487">
        <v>1</v>
      </c>
      <c r="AA96" s="1488"/>
      <c r="AB96" s="673" t="s">
        <v>1666</v>
      </c>
      <c r="AC96" s="674"/>
      <c r="AD96" s="674"/>
      <c r="AE96" s="674"/>
      <c r="AF96" s="674"/>
      <c r="AG96" s="674"/>
      <c r="AH96" s="674"/>
      <c r="AI96" s="674"/>
      <c r="AJ96" s="674"/>
      <c r="AK96" s="674"/>
      <c r="AL96" s="674"/>
      <c r="AM96" s="674"/>
      <c r="AN96" s="674"/>
      <c r="AO96" s="674"/>
      <c r="AP96" s="674"/>
      <c r="AQ96" s="674"/>
      <c r="AR96" s="674"/>
      <c r="AS96" s="720"/>
      <c r="AT96" s="699" t="s">
        <v>920</v>
      </c>
      <c r="AU96" s="674"/>
      <c r="AV96" s="674"/>
      <c r="AW96" s="674"/>
      <c r="AX96" s="674"/>
      <c r="AY96" s="674"/>
      <c r="AZ96" s="674"/>
      <c r="BA96" s="674"/>
      <c r="BB96" s="674"/>
      <c r="BC96" s="674"/>
      <c r="BD96" s="674"/>
      <c r="BE96" s="674"/>
      <c r="BF96" s="674"/>
      <c r="BG96" s="674"/>
      <c r="BH96" s="674"/>
      <c r="BI96" s="674"/>
      <c r="BJ96" s="674"/>
      <c r="BK96" s="675"/>
      <c r="BL96" s="673" t="s">
        <v>67</v>
      </c>
      <c r="BM96" s="674"/>
      <c r="BN96" s="674"/>
      <c r="BO96" s="674"/>
      <c r="BP96" s="674"/>
      <c r="BQ96" s="675"/>
      <c r="BT96" s="29"/>
      <c r="BU96" s="669"/>
      <c r="BV96" s="29"/>
      <c r="BW96" s="29"/>
      <c r="BX96" s="29"/>
      <c r="BY96" s="29"/>
      <c r="BZ96" s="29"/>
      <c r="CA96" s="29"/>
      <c r="CB96" s="29"/>
      <c r="CC96" s="29"/>
      <c r="CD96" s="31"/>
      <c r="CE96" s="22"/>
      <c r="CF96" s="448">
        <f>IF(CG96="","",MAX($CF$2:CF95)+1)</f>
        <v>46</v>
      </c>
      <c r="CG96" s="749" t="s">
        <v>361</v>
      </c>
      <c r="CH96" s="655"/>
      <c r="CI96" s="655"/>
    </row>
    <row r="97" spans="1:108" s="11" customFormat="1" ht="13.5" customHeight="1">
      <c r="A97" s="734"/>
      <c r="B97" s="610" t="s">
        <v>82</v>
      </c>
      <c r="C97" s="29"/>
      <c r="D97" s="29"/>
      <c r="E97" s="29"/>
      <c r="F97" s="29"/>
      <c r="G97" s="29"/>
      <c r="H97" s="29"/>
      <c r="I97" s="29"/>
      <c r="J97" s="28"/>
      <c r="K97" s="29"/>
      <c r="L97" s="29"/>
      <c r="M97" s="29"/>
      <c r="N97" s="29"/>
      <c r="O97" s="29"/>
      <c r="P97" s="29"/>
      <c r="Q97" s="29"/>
      <c r="R97" s="29"/>
      <c r="S97" s="575"/>
      <c r="T97" s="29"/>
      <c r="U97" s="432"/>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689"/>
      <c r="AT97" s="509" t="s">
        <v>1667</v>
      </c>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T97" s="29"/>
      <c r="BU97" s="750"/>
      <c r="BV97" s="29"/>
      <c r="BW97" s="29"/>
      <c r="BX97" s="29"/>
      <c r="BY97" s="29"/>
      <c r="BZ97" s="29"/>
      <c r="CA97" s="29"/>
      <c r="CB97" s="29"/>
      <c r="CC97" s="29"/>
      <c r="CD97" s="31"/>
      <c r="CE97" s="22"/>
      <c r="CF97" s="448" t="str">
        <f>IF(CG97="","",MAX($CF$2:CF96)+1)</f>
        <v/>
      </c>
      <c r="CG97" s="749"/>
      <c r="CH97" s="749"/>
      <c r="CI97" s="749"/>
    </row>
    <row r="98" spans="1:108" s="11" customFormat="1" ht="13.5" customHeight="1">
      <c r="A98" s="734"/>
      <c r="B98" s="610" t="s">
        <v>82</v>
      </c>
      <c r="C98" s="29"/>
      <c r="D98" s="29"/>
      <c r="E98" s="29"/>
      <c r="F98" s="29"/>
      <c r="G98" s="29"/>
      <c r="H98" s="29"/>
      <c r="I98" s="29"/>
      <c r="J98" s="28"/>
      <c r="K98" s="29"/>
      <c r="L98" s="29"/>
      <c r="M98" s="29"/>
      <c r="N98" s="29"/>
      <c r="O98" s="29"/>
      <c r="P98" s="29"/>
      <c r="Q98" s="29"/>
      <c r="R98" s="29"/>
      <c r="S98" s="575"/>
      <c r="T98" s="29"/>
      <c r="U98" s="432"/>
      <c r="V98" s="29"/>
      <c r="W98" s="29"/>
      <c r="X98" s="29"/>
      <c r="Y98" s="29"/>
      <c r="Z98" s="1483">
        <v>2</v>
      </c>
      <c r="AA98" s="1484"/>
      <c r="AB98" s="653" t="s">
        <v>1608</v>
      </c>
      <c r="AC98" s="676"/>
      <c r="AD98" s="676"/>
      <c r="AE98" s="676"/>
      <c r="AF98" s="676"/>
      <c r="AG98" s="676"/>
      <c r="AH98" s="676"/>
      <c r="AI98" s="676"/>
      <c r="AJ98" s="676"/>
      <c r="AK98" s="676"/>
      <c r="AL98" s="676"/>
      <c r="AM98" s="676"/>
      <c r="AN98" s="676"/>
      <c r="AO98" s="676"/>
      <c r="AP98" s="676"/>
      <c r="AQ98" s="676"/>
      <c r="AR98" s="676"/>
      <c r="AS98" s="611"/>
      <c r="AT98" s="686" t="s">
        <v>671</v>
      </c>
      <c r="AU98" s="676"/>
      <c r="AV98" s="676"/>
      <c r="AW98" s="676"/>
      <c r="AX98" s="676"/>
      <c r="AY98" s="676"/>
      <c r="AZ98" s="676"/>
      <c r="BA98" s="676"/>
      <c r="BB98" s="676"/>
      <c r="BC98" s="676"/>
      <c r="BD98" s="676"/>
      <c r="BE98" s="676"/>
      <c r="BF98" s="676"/>
      <c r="BG98" s="676"/>
      <c r="BH98" s="676"/>
      <c r="BI98" s="676"/>
      <c r="BJ98" s="676"/>
      <c r="BK98" s="611"/>
      <c r="BL98" s="653" t="s">
        <v>67</v>
      </c>
      <c r="BM98" s="676"/>
      <c r="BN98" s="676"/>
      <c r="BO98" s="676"/>
      <c r="BP98" s="676"/>
      <c r="BQ98" s="611"/>
      <c r="BT98" s="29"/>
      <c r="BU98" s="750"/>
      <c r="BV98" s="29"/>
      <c r="BW98" s="29"/>
      <c r="BX98" s="29"/>
      <c r="BY98" s="29"/>
      <c r="BZ98" s="29"/>
      <c r="CA98" s="29"/>
      <c r="CB98" s="29"/>
      <c r="CC98" s="29"/>
      <c r="CD98" s="31"/>
      <c r="CE98" s="22"/>
      <c r="CF98" s="448">
        <f>IF(CG98="","",MAX($CF$2:CF97)+1)</f>
        <v>47</v>
      </c>
      <c r="CG98" s="655" t="s">
        <v>361</v>
      </c>
      <c r="CH98" s="749"/>
      <c r="CI98" s="749"/>
    </row>
    <row r="99" spans="1:108" s="11" customFormat="1" ht="13.5" customHeight="1">
      <c r="A99" s="734"/>
      <c r="B99" s="610" t="s">
        <v>82</v>
      </c>
      <c r="C99" s="29"/>
      <c r="D99" s="29"/>
      <c r="E99" s="29"/>
      <c r="F99" s="29"/>
      <c r="G99" s="29"/>
      <c r="H99" s="29"/>
      <c r="I99" s="29"/>
      <c r="J99" s="28"/>
      <c r="K99" s="29"/>
      <c r="L99" s="29"/>
      <c r="M99" s="29"/>
      <c r="N99" s="29"/>
      <c r="O99" s="29"/>
      <c r="P99" s="29"/>
      <c r="Q99" s="29"/>
      <c r="R99" s="29"/>
      <c r="S99" s="575"/>
      <c r="T99" s="29"/>
      <c r="U99" s="432"/>
      <c r="V99" s="29"/>
      <c r="W99" s="29"/>
      <c r="X99" s="29"/>
      <c r="Y99" s="29"/>
      <c r="Z99" s="1084"/>
      <c r="AA99" s="688"/>
      <c r="AB99" s="1060"/>
      <c r="AC99" s="29" t="s">
        <v>1851</v>
      </c>
      <c r="AD99" s="29"/>
      <c r="AE99" s="29"/>
      <c r="AF99" s="29"/>
      <c r="AG99" s="29"/>
      <c r="AH99" s="29"/>
      <c r="AI99" s="29"/>
      <c r="AJ99" s="29"/>
      <c r="AK99" s="29"/>
      <c r="AL99" s="29"/>
      <c r="AM99" s="29"/>
      <c r="AN99" s="29"/>
      <c r="AO99" s="29"/>
      <c r="AP99" s="29"/>
      <c r="AQ99" s="29"/>
      <c r="AR99" s="29"/>
      <c r="AS99" s="575"/>
      <c r="AT99" s="689"/>
      <c r="AU99" s="29"/>
      <c r="AV99" s="29"/>
      <c r="AW99" s="29"/>
      <c r="AX99" s="29"/>
      <c r="AY99" s="29"/>
      <c r="AZ99" s="29"/>
      <c r="BA99" s="29"/>
      <c r="BB99" s="29"/>
      <c r="BC99" s="29"/>
      <c r="BD99" s="29"/>
      <c r="BE99" s="29"/>
      <c r="BF99" s="29"/>
      <c r="BG99" s="29"/>
      <c r="BH99" s="29"/>
      <c r="BI99" s="29"/>
      <c r="BJ99" s="29"/>
      <c r="BK99" s="575"/>
      <c r="BL99" s="1060"/>
      <c r="BM99" s="29"/>
      <c r="BN99" s="29"/>
      <c r="BO99" s="29"/>
      <c r="BP99" s="29"/>
      <c r="BQ99" s="575"/>
      <c r="BT99" s="29"/>
      <c r="BU99" s="1060"/>
      <c r="BV99" s="29"/>
      <c r="BW99" s="29"/>
      <c r="BX99" s="29"/>
      <c r="BY99" s="29"/>
      <c r="BZ99" s="29"/>
      <c r="CA99" s="29"/>
      <c r="CB99" s="29"/>
      <c r="CC99" s="29"/>
      <c r="CD99" s="31"/>
      <c r="CE99" s="22"/>
      <c r="CF99" s="448" t="str">
        <f>IF(CG99="","",MAX($CF$2:CF98)+1)</f>
        <v/>
      </c>
      <c r="CG99" s="1061"/>
      <c r="CH99" s="1061"/>
      <c r="CI99" s="1061"/>
    </row>
    <row r="100" spans="1:108" s="11" customFormat="1" ht="13.5" customHeight="1">
      <c r="A100" s="734"/>
      <c r="B100" s="610" t="s">
        <v>82</v>
      </c>
      <c r="C100" s="29"/>
      <c r="D100" s="29"/>
      <c r="E100" s="29"/>
      <c r="F100" s="29"/>
      <c r="G100" s="29"/>
      <c r="H100" s="29"/>
      <c r="I100" s="29"/>
      <c r="J100" s="28"/>
      <c r="K100" s="29"/>
      <c r="L100" s="29"/>
      <c r="M100" s="29"/>
      <c r="N100" s="29"/>
      <c r="O100" s="29"/>
      <c r="P100" s="29"/>
      <c r="Q100" s="29"/>
      <c r="R100" s="29"/>
      <c r="S100" s="575"/>
      <c r="T100" s="29"/>
      <c r="U100" s="432"/>
      <c r="V100" s="29"/>
      <c r="W100" s="29"/>
      <c r="X100" s="29"/>
      <c r="Y100" s="29"/>
      <c r="Z100" s="721"/>
      <c r="AA100" s="722"/>
      <c r="AB100" s="677"/>
      <c r="AC100" s="678"/>
      <c r="AD100" s="678" t="s">
        <v>1852</v>
      </c>
      <c r="AE100" s="678"/>
      <c r="AF100" s="678"/>
      <c r="AG100" s="678"/>
      <c r="AH100" s="678"/>
      <c r="AI100" s="678"/>
      <c r="AJ100" s="678"/>
      <c r="AK100" s="678"/>
      <c r="AL100" s="678"/>
      <c r="AM100" s="678"/>
      <c r="AN100" s="678"/>
      <c r="AO100" s="678"/>
      <c r="AP100" s="678"/>
      <c r="AQ100" s="678"/>
      <c r="AR100" s="678"/>
      <c r="AS100" s="679"/>
      <c r="AT100" s="687"/>
      <c r="AU100" s="678"/>
      <c r="AV100" s="678"/>
      <c r="AW100" s="678"/>
      <c r="AX100" s="678"/>
      <c r="AY100" s="678"/>
      <c r="AZ100" s="678"/>
      <c r="BA100" s="678"/>
      <c r="BB100" s="678"/>
      <c r="BC100" s="678"/>
      <c r="BD100" s="678"/>
      <c r="BE100" s="678"/>
      <c r="BF100" s="678"/>
      <c r="BG100" s="678"/>
      <c r="BH100" s="678"/>
      <c r="BI100" s="678"/>
      <c r="BJ100" s="678"/>
      <c r="BK100" s="679"/>
      <c r="BL100" s="677"/>
      <c r="BM100" s="678"/>
      <c r="BN100" s="678"/>
      <c r="BO100" s="678"/>
      <c r="BP100" s="678"/>
      <c r="BQ100" s="679"/>
      <c r="BT100" s="29"/>
      <c r="BU100" s="669"/>
      <c r="BV100" s="29"/>
      <c r="BW100" s="29"/>
      <c r="BX100" s="29"/>
      <c r="BY100" s="29"/>
      <c r="BZ100" s="29"/>
      <c r="CA100" s="29"/>
      <c r="CB100" s="29"/>
      <c r="CC100" s="29"/>
      <c r="CD100" s="31"/>
      <c r="CE100" s="22"/>
      <c r="CF100" s="448" t="str">
        <f>IF(CG100="","",MAX($CF$2:CF99)+1)</f>
        <v/>
      </c>
      <c r="CG100" s="655"/>
      <c r="CH100" s="655"/>
      <c r="CI100" s="655"/>
    </row>
    <row r="101" spans="1:108" s="11" customFormat="1" ht="13.5" customHeight="1">
      <c r="A101" s="734"/>
      <c r="B101" s="610" t="s">
        <v>82</v>
      </c>
      <c r="C101" s="29"/>
      <c r="D101" s="29"/>
      <c r="E101" s="29"/>
      <c r="F101" s="29"/>
      <c r="G101" s="29"/>
      <c r="H101" s="29"/>
      <c r="I101" s="29"/>
      <c r="J101" s="28"/>
      <c r="K101" s="29"/>
      <c r="L101" s="29"/>
      <c r="M101" s="29"/>
      <c r="N101" s="29"/>
      <c r="O101" s="29"/>
      <c r="P101" s="29"/>
      <c r="Q101" s="29"/>
      <c r="R101" s="29"/>
      <c r="S101" s="575"/>
      <c r="T101" s="29"/>
      <c r="U101" s="432"/>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T101" s="509" t="s">
        <v>1173</v>
      </c>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T101" s="29"/>
      <c r="BU101" s="669"/>
      <c r="BV101" s="29"/>
      <c r="BW101" s="29"/>
      <c r="BX101" s="29"/>
      <c r="BY101" s="29"/>
      <c r="BZ101" s="29"/>
      <c r="CA101" s="29"/>
      <c r="CB101" s="29"/>
      <c r="CC101" s="29"/>
      <c r="CD101" s="31"/>
      <c r="CE101" s="22"/>
      <c r="CF101" s="448" t="str">
        <f>IF(CG101="","",MAX($CF$2:CF100)+1)</f>
        <v/>
      </c>
      <c r="CG101" s="655"/>
      <c r="CH101" s="655"/>
      <c r="CI101" s="655"/>
    </row>
    <row r="102" spans="1:108" s="11" customFormat="1" ht="13.5" customHeight="1">
      <c r="A102" s="734"/>
      <c r="B102" s="610"/>
      <c r="C102" s="29"/>
      <c r="D102" s="29"/>
      <c r="E102" s="29"/>
      <c r="F102" s="29"/>
      <c r="G102" s="29"/>
      <c r="H102" s="29"/>
      <c r="I102" s="29"/>
      <c r="J102" s="28"/>
      <c r="K102" s="29"/>
      <c r="L102" s="29"/>
      <c r="M102" s="29"/>
      <c r="N102" s="29"/>
      <c r="O102" s="29"/>
      <c r="P102" s="29"/>
      <c r="Q102" s="29"/>
      <c r="R102" s="29"/>
      <c r="S102" s="575"/>
      <c r="T102" s="29"/>
      <c r="U102" s="432"/>
      <c r="V102" s="29"/>
      <c r="W102" s="29"/>
      <c r="X102" s="29"/>
      <c r="Y102" s="29"/>
      <c r="Z102" s="29"/>
      <c r="AA102" s="29"/>
      <c r="AB102" s="29"/>
      <c r="AC102" s="29"/>
      <c r="AD102" s="29"/>
      <c r="AE102" s="29"/>
      <c r="AF102" s="29"/>
      <c r="AG102" s="29"/>
      <c r="AH102" s="29"/>
      <c r="AI102" s="29"/>
      <c r="AJ102" s="29"/>
      <c r="AK102" s="29"/>
      <c r="AL102" s="29"/>
      <c r="AM102" s="29"/>
      <c r="AN102" s="68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669"/>
      <c r="BV102" s="29"/>
      <c r="BW102" s="29"/>
      <c r="BX102" s="29"/>
      <c r="BY102" s="29"/>
      <c r="BZ102" s="29"/>
      <c r="CA102" s="29"/>
      <c r="CB102" s="29"/>
      <c r="CC102" s="29"/>
      <c r="CD102" s="31"/>
      <c r="CE102" s="22"/>
      <c r="CF102" s="448" t="str">
        <f>IF(CG102="","",MAX($CF$2:CF101)+1)</f>
        <v/>
      </c>
      <c r="CG102" s="655"/>
      <c r="CH102" s="655"/>
      <c r="CI102" s="655"/>
      <c r="CO102" s="29"/>
      <c r="CP102" s="29"/>
      <c r="CQ102" s="29"/>
      <c r="CR102" s="29"/>
      <c r="CS102" s="29"/>
      <c r="CT102" s="29"/>
      <c r="CU102" s="29"/>
      <c r="CV102" s="29"/>
      <c r="CW102" s="29"/>
      <c r="CX102" s="29"/>
      <c r="CY102" s="29"/>
      <c r="CZ102" s="29"/>
      <c r="DA102" s="29"/>
      <c r="DB102" s="29"/>
      <c r="DC102" s="29"/>
      <c r="DD102" s="29"/>
    </row>
    <row r="103" spans="1:108" s="11" customFormat="1" ht="13.5" customHeight="1">
      <c r="A103" s="734"/>
      <c r="B103" s="610" t="s">
        <v>531</v>
      </c>
      <c r="C103" s="29"/>
      <c r="D103" s="29"/>
      <c r="E103" s="29"/>
      <c r="F103" s="29"/>
      <c r="G103" s="29"/>
      <c r="H103" s="29"/>
      <c r="I103" s="29"/>
      <c r="J103" s="28"/>
      <c r="K103" s="29"/>
      <c r="L103" s="29"/>
      <c r="M103" s="29"/>
      <c r="N103" s="29"/>
      <c r="O103" s="29"/>
      <c r="P103" s="29"/>
      <c r="Q103" s="29"/>
      <c r="R103" s="29"/>
      <c r="S103" s="575"/>
      <c r="T103" s="29"/>
      <c r="U103" s="432"/>
      <c r="V103" s="29" t="s">
        <v>818</v>
      </c>
      <c r="W103" s="29"/>
      <c r="X103" s="29"/>
      <c r="Y103" s="29"/>
      <c r="Z103" s="29"/>
      <c r="AA103" s="29"/>
      <c r="AB103" s="29"/>
      <c r="AC103" s="29"/>
      <c r="AD103" s="29"/>
      <c r="AE103" s="29"/>
      <c r="AF103" s="29"/>
      <c r="AG103" s="29"/>
      <c r="AH103" s="29"/>
      <c r="AI103" s="29"/>
      <c r="AJ103" s="29"/>
      <c r="AK103" s="29"/>
      <c r="AL103" s="29"/>
      <c r="AM103" s="68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S103" s="29"/>
      <c r="BT103" s="29"/>
      <c r="BU103" s="669"/>
      <c r="BV103" s="29"/>
      <c r="BW103" s="29"/>
      <c r="BX103" s="29"/>
      <c r="BY103" s="29"/>
      <c r="BZ103" s="29"/>
      <c r="CA103" s="29"/>
      <c r="CB103" s="29"/>
      <c r="CC103" s="29"/>
      <c r="CD103" s="31"/>
      <c r="CE103" s="22"/>
      <c r="CF103" s="448" t="str">
        <f>IF(CG103="","",MAX($CF$2:CF102)+1)</f>
        <v/>
      </c>
      <c r="CG103" s="655"/>
      <c r="CH103" s="655"/>
      <c r="CI103" s="655"/>
      <c r="CO103" s="29"/>
      <c r="CP103" s="29"/>
      <c r="CQ103" s="29"/>
      <c r="CR103" s="29"/>
      <c r="CS103" s="29"/>
      <c r="CT103" s="29"/>
      <c r="CU103" s="29"/>
      <c r="CV103" s="29"/>
      <c r="CW103" s="29"/>
      <c r="CX103" s="29"/>
      <c r="CY103" s="29"/>
      <c r="CZ103" s="29"/>
      <c r="DA103" s="29"/>
      <c r="DB103" s="29"/>
      <c r="DC103" s="29"/>
      <c r="DD103" s="29"/>
    </row>
    <row r="104" spans="1:108" s="11" customFormat="1" ht="13.5" customHeight="1">
      <c r="A104" s="734"/>
      <c r="B104" s="610" t="s">
        <v>531</v>
      </c>
      <c r="C104" s="29"/>
      <c r="D104" s="29"/>
      <c r="E104" s="29"/>
      <c r="F104" s="29"/>
      <c r="G104" s="29"/>
      <c r="H104" s="29"/>
      <c r="I104" s="29"/>
      <c r="J104" s="28"/>
      <c r="K104" s="29"/>
      <c r="L104" s="29"/>
      <c r="M104" s="29"/>
      <c r="N104" s="29"/>
      <c r="O104" s="29"/>
      <c r="P104" s="29"/>
      <c r="Q104" s="29"/>
      <c r="R104" s="29"/>
      <c r="S104" s="575"/>
      <c r="T104" s="29"/>
      <c r="U104" s="432"/>
      <c r="V104" s="29"/>
      <c r="W104" s="29" t="s">
        <v>819</v>
      </c>
      <c r="X104" s="29"/>
      <c r="Y104" s="29"/>
      <c r="Z104" s="29"/>
      <c r="AA104" s="29"/>
      <c r="AB104" s="29"/>
      <c r="AC104" s="29"/>
      <c r="AD104" s="29"/>
      <c r="AE104" s="29"/>
      <c r="AF104" s="29"/>
      <c r="AG104" s="29"/>
      <c r="AH104" s="29"/>
      <c r="AI104" s="29"/>
      <c r="AJ104" s="29"/>
      <c r="AK104" s="29"/>
      <c r="AL104" s="29"/>
      <c r="AM104" s="68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S104" s="29"/>
      <c r="BT104" s="29"/>
      <c r="BU104" s="669"/>
      <c r="BV104" s="29"/>
      <c r="BW104" s="29"/>
      <c r="BX104" s="29"/>
      <c r="BY104" s="29"/>
      <c r="BZ104" s="29"/>
      <c r="CA104" s="29"/>
      <c r="CB104" s="29"/>
      <c r="CC104" s="29"/>
      <c r="CD104" s="31"/>
      <c r="CE104" s="22"/>
      <c r="CF104" s="448">
        <f>IF(CG104="","",MAX($CF$2:CF103)+1)</f>
        <v>48</v>
      </c>
      <c r="CG104" s="655" t="s">
        <v>102</v>
      </c>
      <c r="CH104" s="655"/>
      <c r="CI104" s="655"/>
      <c r="CO104" s="29"/>
      <c r="CP104" s="29"/>
      <c r="CQ104" s="29"/>
      <c r="CR104" s="29"/>
      <c r="CS104" s="29"/>
      <c r="CT104" s="29"/>
      <c r="CU104" s="29"/>
      <c r="CV104" s="29"/>
      <c r="CW104" s="29"/>
      <c r="CX104" s="29"/>
      <c r="CY104" s="29"/>
      <c r="CZ104" s="29"/>
      <c r="DA104" s="29"/>
      <c r="DB104" s="29"/>
      <c r="DC104" s="29"/>
      <c r="DD104" s="29"/>
    </row>
    <row r="105" spans="1:108" s="11" customFormat="1" ht="13.5" customHeight="1">
      <c r="A105" s="734"/>
      <c r="B105" s="610" t="s">
        <v>531</v>
      </c>
      <c r="C105" s="29"/>
      <c r="D105" s="29"/>
      <c r="E105" s="29"/>
      <c r="F105" s="29"/>
      <c r="G105" s="29"/>
      <c r="H105" s="29"/>
      <c r="I105" s="29"/>
      <c r="J105" s="28"/>
      <c r="K105" s="29"/>
      <c r="L105" s="29"/>
      <c r="M105" s="29"/>
      <c r="N105" s="29"/>
      <c r="O105" s="29"/>
      <c r="P105" s="29"/>
      <c r="Q105" s="29"/>
      <c r="R105" s="29"/>
      <c r="S105" s="575"/>
      <c r="T105" s="29"/>
      <c r="U105" s="432"/>
      <c r="V105" s="29"/>
      <c r="W105" s="29"/>
      <c r="X105" s="1485" t="s">
        <v>38</v>
      </c>
      <c r="Y105" s="1486"/>
      <c r="Z105" s="779" t="s">
        <v>60</v>
      </c>
      <c r="AA105" s="685"/>
      <c r="AB105" s="685"/>
      <c r="AC105" s="685"/>
      <c r="AD105" s="685"/>
      <c r="AE105" s="685"/>
      <c r="AF105" s="685"/>
      <c r="AG105" s="685"/>
      <c r="AH105" s="685"/>
      <c r="AI105" s="685"/>
      <c r="AJ105" s="685"/>
      <c r="AK105" s="685"/>
      <c r="AL105" s="685"/>
      <c r="AM105" s="685"/>
      <c r="AN105" s="685"/>
      <c r="AO105" s="685"/>
      <c r="AP105" s="685"/>
      <c r="AQ105" s="780"/>
      <c r="AR105" s="685" t="s">
        <v>68</v>
      </c>
      <c r="AS105" s="685"/>
      <c r="AT105" s="685"/>
      <c r="AU105" s="685"/>
      <c r="AV105" s="685"/>
      <c r="AW105" s="685"/>
      <c r="AX105" s="685"/>
      <c r="AY105" s="685"/>
      <c r="AZ105" s="685"/>
      <c r="BA105" s="685"/>
      <c r="BB105" s="685"/>
      <c r="BC105" s="685"/>
      <c r="BD105" s="685"/>
      <c r="BE105" s="685"/>
      <c r="BF105" s="685"/>
      <c r="BG105" s="685"/>
      <c r="BH105" s="685"/>
      <c r="BI105" s="780"/>
      <c r="BJ105" s="779" t="s">
        <v>66</v>
      </c>
      <c r="BK105" s="685"/>
      <c r="BL105" s="685"/>
      <c r="BM105" s="685"/>
      <c r="BN105" s="685"/>
      <c r="BO105" s="685"/>
      <c r="BP105" s="685"/>
      <c r="BQ105" s="780"/>
      <c r="BS105" s="29"/>
      <c r="BT105" s="29"/>
      <c r="BU105" s="669"/>
      <c r="BV105" s="29"/>
      <c r="BW105" s="29"/>
      <c r="BX105" s="29"/>
      <c r="BY105" s="29"/>
      <c r="BZ105" s="29"/>
      <c r="CA105" s="29"/>
      <c r="CB105" s="29"/>
      <c r="CC105" s="29"/>
      <c r="CD105" s="31"/>
      <c r="CE105" s="22"/>
      <c r="CF105" s="448" t="str">
        <f>IF(CG105="","",MAX($CF$2:CF104)+1)</f>
        <v/>
      </c>
      <c r="CG105" s="655"/>
      <c r="CH105" s="655"/>
      <c r="CI105" s="655"/>
      <c r="CO105" s="29"/>
      <c r="CP105" s="29"/>
      <c r="CQ105" s="29"/>
      <c r="CR105" s="29"/>
      <c r="CS105" s="29"/>
      <c r="CT105" s="29"/>
      <c r="CU105" s="29"/>
      <c r="CV105" s="29"/>
      <c r="CW105" s="29"/>
      <c r="CX105" s="29"/>
      <c r="CY105" s="29"/>
      <c r="CZ105" s="29"/>
      <c r="DA105" s="29"/>
      <c r="DB105" s="29"/>
      <c r="DC105" s="29"/>
      <c r="DD105" s="29"/>
    </row>
    <row r="106" spans="1:108" s="11" customFormat="1" ht="13.5" customHeight="1">
      <c r="A106" s="734"/>
      <c r="B106" s="610" t="s">
        <v>531</v>
      </c>
      <c r="C106" s="29"/>
      <c r="D106" s="29"/>
      <c r="E106" s="29"/>
      <c r="F106" s="29"/>
      <c r="G106" s="29"/>
      <c r="H106" s="29"/>
      <c r="I106" s="29"/>
      <c r="J106" s="28"/>
      <c r="K106" s="29"/>
      <c r="L106" s="29"/>
      <c r="M106" s="29"/>
      <c r="N106" s="29"/>
      <c r="O106" s="29"/>
      <c r="P106" s="29"/>
      <c r="Q106" s="29"/>
      <c r="R106" s="29"/>
      <c r="S106" s="575"/>
      <c r="T106" s="29"/>
      <c r="U106" s="432"/>
      <c r="V106" s="29"/>
      <c r="W106" s="29"/>
      <c r="X106" s="1487">
        <v>1</v>
      </c>
      <c r="Y106" s="1488"/>
      <c r="Z106" s="673" t="s">
        <v>86</v>
      </c>
      <c r="AA106" s="674"/>
      <c r="AB106" s="674"/>
      <c r="AC106" s="674"/>
      <c r="AD106" s="674"/>
      <c r="AE106" s="674"/>
      <c r="AF106" s="674"/>
      <c r="AG106" s="674"/>
      <c r="AH106" s="674"/>
      <c r="AI106" s="674"/>
      <c r="AJ106" s="674"/>
      <c r="AK106" s="674"/>
      <c r="AL106" s="674"/>
      <c r="AM106" s="674"/>
      <c r="AN106" s="674"/>
      <c r="AO106" s="674"/>
      <c r="AP106" s="674"/>
      <c r="AQ106" s="675"/>
      <c r="AR106" s="699" t="s">
        <v>676</v>
      </c>
      <c r="AS106" s="674"/>
      <c r="AT106" s="674"/>
      <c r="AU106" s="674"/>
      <c r="AV106" s="674"/>
      <c r="AW106" s="674"/>
      <c r="AX106" s="674"/>
      <c r="AY106" s="674"/>
      <c r="AZ106" s="674"/>
      <c r="BA106" s="674"/>
      <c r="BB106" s="674"/>
      <c r="BC106" s="674"/>
      <c r="BD106" s="674"/>
      <c r="BE106" s="674"/>
      <c r="BF106" s="674"/>
      <c r="BG106" s="674"/>
      <c r="BH106" s="674"/>
      <c r="BI106" s="675"/>
      <c r="BJ106" s="673" t="s">
        <v>67</v>
      </c>
      <c r="BK106" s="674"/>
      <c r="BL106" s="674"/>
      <c r="BM106" s="674"/>
      <c r="BN106" s="674"/>
      <c r="BO106" s="674"/>
      <c r="BP106" s="674"/>
      <c r="BQ106" s="675"/>
      <c r="BS106" s="29"/>
      <c r="BT106" s="29"/>
      <c r="BU106" s="669"/>
      <c r="BV106" s="29"/>
      <c r="BW106" s="29"/>
      <c r="BX106" s="29"/>
      <c r="BY106" s="29"/>
      <c r="BZ106" s="29"/>
      <c r="CA106" s="29"/>
      <c r="CB106" s="29"/>
      <c r="CC106" s="29"/>
      <c r="CD106" s="31"/>
      <c r="CE106" s="22"/>
      <c r="CF106" s="448">
        <f>IF(CG106="","",MAX($CF$2:CF105)+1)</f>
        <v>49</v>
      </c>
      <c r="CG106" s="655" t="s">
        <v>102</v>
      </c>
      <c r="CH106" s="655"/>
      <c r="CI106" s="655"/>
      <c r="CO106" s="29"/>
      <c r="CP106" s="29"/>
      <c r="CQ106" s="29"/>
      <c r="CR106" s="29"/>
      <c r="CS106" s="29"/>
      <c r="CT106" s="29"/>
      <c r="CU106" s="29"/>
      <c r="CV106" s="29"/>
      <c r="CW106" s="29"/>
      <c r="CX106" s="29"/>
      <c r="CY106" s="29"/>
      <c r="CZ106" s="29"/>
      <c r="DA106" s="29"/>
      <c r="DB106" s="29"/>
      <c r="DC106" s="29"/>
      <c r="DD106" s="29"/>
    </row>
    <row r="107" spans="1:108" s="11" customFormat="1" ht="13.5" customHeight="1">
      <c r="A107" s="734"/>
      <c r="B107" s="610" t="s">
        <v>531</v>
      </c>
      <c r="C107" s="29"/>
      <c r="D107" s="29"/>
      <c r="E107" s="29"/>
      <c r="F107" s="29"/>
      <c r="G107" s="29"/>
      <c r="H107" s="29"/>
      <c r="I107" s="29"/>
      <c r="J107" s="28"/>
      <c r="K107" s="29"/>
      <c r="L107" s="29"/>
      <c r="M107" s="29"/>
      <c r="N107" s="29"/>
      <c r="O107" s="29"/>
      <c r="P107" s="29"/>
      <c r="Q107" s="29"/>
      <c r="R107" s="29"/>
      <c r="S107" s="575"/>
      <c r="T107" s="29"/>
      <c r="U107" s="432"/>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509" t="s">
        <v>1649</v>
      </c>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S107" s="29"/>
      <c r="BT107" s="29"/>
      <c r="BU107" s="669"/>
      <c r="BV107" s="29"/>
      <c r="BW107" s="29"/>
      <c r="BX107" s="29"/>
      <c r="BY107" s="29"/>
      <c r="BZ107" s="29"/>
      <c r="CA107" s="29"/>
      <c r="CB107" s="29"/>
      <c r="CC107" s="29"/>
      <c r="CD107" s="31"/>
      <c r="CE107" s="22"/>
      <c r="CF107" s="448" t="str">
        <f>IF(CG107="","",MAX($CF$2:CF106)+1)</f>
        <v/>
      </c>
      <c r="CG107" s="655"/>
      <c r="CH107" s="655"/>
      <c r="CI107" s="655"/>
      <c r="CO107" s="29"/>
      <c r="CP107" s="29"/>
      <c r="CQ107" s="29"/>
      <c r="CR107" s="29"/>
      <c r="CS107" s="29"/>
      <c r="CT107" s="29"/>
      <c r="CU107" s="29"/>
      <c r="CV107" s="29"/>
      <c r="CW107" s="29"/>
      <c r="CX107" s="29"/>
      <c r="CY107" s="29"/>
      <c r="CZ107" s="29"/>
      <c r="DA107" s="29"/>
      <c r="DB107" s="29"/>
      <c r="DC107" s="29"/>
      <c r="DD107" s="29"/>
    </row>
    <row r="108" spans="1:108" s="11" customFormat="1" ht="13.5" customHeight="1">
      <c r="A108" s="734"/>
      <c r="B108" s="610" t="s">
        <v>531</v>
      </c>
      <c r="C108" s="29"/>
      <c r="D108" s="29"/>
      <c r="E108" s="29"/>
      <c r="F108" s="29"/>
      <c r="G108" s="29"/>
      <c r="H108" s="29"/>
      <c r="I108" s="29"/>
      <c r="J108" s="28"/>
      <c r="K108" s="29"/>
      <c r="L108" s="29"/>
      <c r="M108" s="29"/>
      <c r="N108" s="29"/>
      <c r="O108" s="29"/>
      <c r="P108" s="29"/>
      <c r="Q108" s="29"/>
      <c r="R108" s="29"/>
      <c r="S108" s="575"/>
      <c r="T108" s="29"/>
      <c r="U108" s="432"/>
      <c r="V108" s="29"/>
      <c r="X108" s="29" t="s">
        <v>677</v>
      </c>
      <c r="Y108" s="736"/>
      <c r="Z108" s="61"/>
      <c r="BQ108" s="29"/>
      <c r="BS108" s="29"/>
      <c r="BT108" s="29"/>
      <c r="BU108" s="669"/>
      <c r="BV108" s="29"/>
      <c r="BW108" s="29"/>
      <c r="BX108" s="29"/>
      <c r="BY108" s="29"/>
      <c r="BZ108" s="29"/>
      <c r="CA108" s="29"/>
      <c r="CB108" s="29"/>
      <c r="CC108" s="29"/>
      <c r="CD108" s="31"/>
      <c r="CE108" s="22"/>
      <c r="CF108" s="448">
        <f>IF(CG108="","",MAX($CF$2:CF107)+1)</f>
        <v>50</v>
      </c>
      <c r="CG108" s="655" t="s">
        <v>353</v>
      </c>
      <c r="CH108" s="655"/>
      <c r="CI108" s="655"/>
      <c r="CO108" s="29"/>
      <c r="CP108" s="29"/>
      <c r="CQ108" s="29"/>
      <c r="CR108" s="29"/>
      <c r="CS108" s="29"/>
      <c r="CT108" s="29"/>
      <c r="CU108" s="29"/>
      <c r="CV108" s="29"/>
      <c r="CW108" s="29"/>
      <c r="CX108" s="29"/>
      <c r="CY108" s="29"/>
      <c r="CZ108" s="29"/>
      <c r="DA108" s="29"/>
      <c r="DB108" s="29"/>
      <c r="DC108" s="29"/>
      <c r="DD108" s="29"/>
    </row>
    <row r="109" spans="1:108" s="11" customFormat="1" ht="13.5" customHeight="1">
      <c r="A109" s="734"/>
      <c r="B109" s="610" t="s">
        <v>531</v>
      </c>
      <c r="C109" s="29"/>
      <c r="D109" s="29"/>
      <c r="E109" s="29"/>
      <c r="F109" s="29"/>
      <c r="G109" s="29"/>
      <c r="H109" s="29"/>
      <c r="I109" s="29"/>
      <c r="J109" s="28"/>
      <c r="K109" s="29"/>
      <c r="L109" s="29"/>
      <c r="M109" s="29"/>
      <c r="N109" s="29"/>
      <c r="O109" s="29"/>
      <c r="P109" s="29"/>
      <c r="Q109" s="29"/>
      <c r="R109" s="29"/>
      <c r="S109" s="575"/>
      <c r="T109" s="29"/>
      <c r="U109" s="432"/>
      <c r="V109" s="29"/>
      <c r="X109" s="736"/>
      <c r="Y109" s="61" t="s">
        <v>896</v>
      </c>
      <c r="Z109" s="61"/>
      <c r="BQ109" s="29"/>
      <c r="BS109" s="29"/>
      <c r="BT109" s="29"/>
      <c r="BU109" s="669"/>
      <c r="BV109" s="29"/>
      <c r="BW109" s="29"/>
      <c r="BX109" s="29"/>
      <c r="BY109" s="29"/>
      <c r="BZ109" s="29"/>
      <c r="CA109" s="29"/>
      <c r="CB109" s="29"/>
      <c r="CC109" s="29"/>
      <c r="CD109" s="31"/>
      <c r="CE109" s="22"/>
      <c r="CF109" s="448">
        <f>IF(CG109="","",MAX($CF$2:CF108)+1)</f>
        <v>51</v>
      </c>
      <c r="CG109" s="655" t="s">
        <v>102</v>
      </c>
      <c r="CH109" s="655"/>
      <c r="CI109" s="655"/>
      <c r="CO109" s="29"/>
      <c r="CP109" s="29"/>
      <c r="CQ109" s="29"/>
      <c r="CR109" s="29"/>
      <c r="CS109" s="29"/>
      <c r="CT109" s="29"/>
      <c r="CU109" s="29"/>
      <c r="CV109" s="29"/>
      <c r="CW109" s="29"/>
      <c r="CX109" s="29"/>
      <c r="CY109" s="29"/>
      <c r="CZ109" s="29"/>
      <c r="DA109" s="29"/>
      <c r="DB109" s="29"/>
      <c r="DC109" s="29"/>
      <c r="DD109" s="29"/>
    </row>
    <row r="110" spans="1:108" s="11" customFormat="1" ht="13.5" customHeight="1">
      <c r="A110" s="734"/>
      <c r="B110" s="610" t="s">
        <v>531</v>
      </c>
      <c r="C110" s="29"/>
      <c r="D110" s="29"/>
      <c r="E110" s="29"/>
      <c r="F110" s="29"/>
      <c r="G110" s="29"/>
      <c r="H110" s="29"/>
      <c r="I110" s="29"/>
      <c r="J110" s="28"/>
      <c r="K110" s="29"/>
      <c r="L110" s="29"/>
      <c r="M110" s="29"/>
      <c r="N110" s="29"/>
      <c r="O110" s="29"/>
      <c r="P110" s="29"/>
      <c r="Q110" s="29"/>
      <c r="R110" s="29"/>
      <c r="S110" s="575"/>
      <c r="T110" s="29"/>
      <c r="U110" s="432"/>
      <c r="V110" s="29"/>
      <c r="X110" s="29" t="s">
        <v>679</v>
      </c>
      <c r="Y110" s="737"/>
      <c r="Z110" s="738"/>
      <c r="AA110" s="29"/>
      <c r="AB110" s="29"/>
      <c r="AC110" s="29"/>
      <c r="AD110" s="29"/>
      <c r="AE110" s="29"/>
      <c r="AF110" s="29"/>
      <c r="AG110" s="29"/>
      <c r="AH110" s="29"/>
      <c r="AI110" s="29"/>
      <c r="AJ110" s="29"/>
      <c r="AK110" s="29"/>
      <c r="AL110" s="29"/>
      <c r="AM110" s="689"/>
      <c r="AN110" s="29"/>
      <c r="AO110" s="29"/>
      <c r="AP110" s="29"/>
      <c r="AQ110" s="29"/>
      <c r="AR110" s="29"/>
      <c r="AS110" s="29"/>
      <c r="AT110" s="29"/>
      <c r="AU110" s="29"/>
      <c r="AV110" s="29"/>
      <c r="AW110" s="29"/>
      <c r="AX110" s="29"/>
      <c r="AY110" s="29"/>
      <c r="BB110" s="29"/>
      <c r="BC110" s="29"/>
      <c r="BD110" s="29"/>
      <c r="BE110" s="29"/>
      <c r="BF110" s="29"/>
      <c r="BG110" s="29"/>
      <c r="BH110" s="29"/>
      <c r="BI110" s="29"/>
      <c r="BJ110" s="29"/>
      <c r="BK110" s="29"/>
      <c r="BL110" s="29"/>
      <c r="BM110" s="29"/>
      <c r="BN110" s="29"/>
      <c r="BO110" s="29"/>
      <c r="BP110" s="29"/>
      <c r="BQ110" s="29"/>
      <c r="BS110" s="29"/>
      <c r="BT110" s="29"/>
      <c r="BU110" s="669"/>
      <c r="BV110" s="29"/>
      <c r="BW110" s="29"/>
      <c r="BX110" s="29"/>
      <c r="BY110" s="29"/>
      <c r="BZ110" s="29"/>
      <c r="CA110" s="29"/>
      <c r="CB110" s="29"/>
      <c r="CC110" s="29"/>
      <c r="CD110" s="31"/>
      <c r="CE110" s="22"/>
      <c r="CF110" s="448">
        <f>IF(CG110="","",MAX($CF$2:CF109)+1)</f>
        <v>52</v>
      </c>
      <c r="CG110" s="655" t="s">
        <v>353</v>
      </c>
      <c r="CH110" s="655"/>
      <c r="CI110" s="655"/>
      <c r="CO110" s="29"/>
      <c r="CP110" s="29"/>
      <c r="CQ110" s="29"/>
      <c r="CR110" s="29"/>
      <c r="CS110" s="29"/>
      <c r="CT110" s="29"/>
      <c r="CU110" s="29"/>
      <c r="CV110" s="29"/>
      <c r="CW110" s="29"/>
      <c r="CX110" s="29"/>
      <c r="CY110" s="29"/>
      <c r="CZ110" s="29"/>
      <c r="DA110" s="29"/>
      <c r="DB110" s="29"/>
      <c r="DC110" s="29"/>
      <c r="DD110" s="29"/>
    </row>
    <row r="111" spans="1:108" s="11" customFormat="1" ht="13.5" customHeight="1">
      <c r="A111" s="734"/>
      <c r="B111" s="610" t="s">
        <v>531</v>
      </c>
      <c r="C111" s="29"/>
      <c r="D111" s="29"/>
      <c r="E111" s="29"/>
      <c r="F111" s="29"/>
      <c r="G111" s="29"/>
      <c r="H111" s="29"/>
      <c r="I111" s="29"/>
      <c r="J111" s="28"/>
      <c r="K111" s="29"/>
      <c r="L111" s="29"/>
      <c r="M111" s="29"/>
      <c r="N111" s="29"/>
      <c r="O111" s="29"/>
      <c r="P111" s="29"/>
      <c r="Q111" s="29"/>
      <c r="R111" s="29"/>
      <c r="S111" s="575"/>
      <c r="T111" s="29"/>
      <c r="U111" s="432"/>
      <c r="V111" s="29"/>
      <c r="X111" s="61"/>
      <c r="Y111" s="61" t="s">
        <v>820</v>
      </c>
      <c r="Z111" s="61"/>
      <c r="AA111" s="29"/>
      <c r="AB111" s="29"/>
      <c r="AC111" s="29"/>
      <c r="AD111" s="29"/>
      <c r="AE111" s="29"/>
      <c r="AF111" s="29"/>
      <c r="AG111" s="29"/>
      <c r="AH111" s="29"/>
      <c r="AI111" s="29"/>
      <c r="AJ111" s="29"/>
      <c r="AK111" s="29"/>
      <c r="AL111" s="29"/>
      <c r="AM111" s="689"/>
      <c r="AN111" s="29"/>
      <c r="AO111" s="29"/>
      <c r="AP111" s="29"/>
      <c r="AQ111" s="29"/>
      <c r="AR111" s="29"/>
      <c r="AS111" s="29"/>
      <c r="AT111" s="29"/>
      <c r="AU111" s="29"/>
      <c r="AV111" s="29"/>
      <c r="AW111" s="29"/>
      <c r="AX111" s="29"/>
      <c r="AY111" s="29"/>
      <c r="BB111" s="29"/>
      <c r="BC111" s="29"/>
      <c r="BD111" s="29"/>
      <c r="BE111" s="29"/>
      <c r="BF111" s="29"/>
      <c r="BG111" s="29"/>
      <c r="BH111" s="29"/>
      <c r="BI111" s="29"/>
      <c r="BJ111" s="29"/>
      <c r="BK111" s="29"/>
      <c r="BL111" s="29"/>
      <c r="BM111" s="29"/>
      <c r="BN111" s="29"/>
      <c r="BO111" s="29"/>
      <c r="BP111" s="29"/>
      <c r="BQ111" s="29"/>
      <c r="BS111" s="29"/>
      <c r="BT111" s="29"/>
      <c r="BU111" s="669"/>
      <c r="BV111" s="29"/>
      <c r="BW111" s="29"/>
      <c r="BX111" s="29"/>
      <c r="BY111" s="29"/>
      <c r="BZ111" s="29"/>
      <c r="CA111" s="29"/>
      <c r="CB111" s="29"/>
      <c r="CC111" s="29"/>
      <c r="CD111" s="31"/>
      <c r="CE111" s="22"/>
      <c r="CF111" s="448">
        <f>IF(CG111="","",MAX($CF$2:CF110)+1)</f>
        <v>53</v>
      </c>
      <c r="CG111" s="655" t="s">
        <v>102</v>
      </c>
      <c r="CH111" s="655"/>
      <c r="CI111" s="655"/>
      <c r="CO111" s="29"/>
      <c r="CP111" s="29"/>
      <c r="CQ111" s="29"/>
      <c r="CR111" s="29"/>
      <c r="CS111" s="29"/>
      <c r="CT111" s="29"/>
      <c r="CU111" s="29"/>
      <c r="CV111" s="29"/>
      <c r="CW111" s="29"/>
      <c r="CX111" s="29"/>
      <c r="CY111" s="29"/>
      <c r="CZ111" s="29"/>
      <c r="DA111" s="29"/>
      <c r="DB111" s="29"/>
      <c r="DC111" s="29"/>
      <c r="DD111" s="29"/>
    </row>
    <row r="112" spans="1:108" s="11" customFormat="1" ht="13.5" customHeight="1">
      <c r="A112" s="734"/>
      <c r="B112" s="610"/>
      <c r="C112" s="29"/>
      <c r="D112" s="29"/>
      <c r="E112" s="29"/>
      <c r="F112" s="29"/>
      <c r="G112" s="29"/>
      <c r="H112" s="29"/>
      <c r="I112" s="29"/>
      <c r="J112" s="28"/>
      <c r="K112" s="29"/>
      <c r="L112" s="29"/>
      <c r="M112" s="29"/>
      <c r="N112" s="29"/>
      <c r="O112" s="29"/>
      <c r="P112" s="29"/>
      <c r="Q112" s="29"/>
      <c r="R112" s="29"/>
      <c r="S112" s="575"/>
      <c r="T112" s="29"/>
      <c r="U112" s="432"/>
      <c r="V112" s="1141"/>
      <c r="W112" s="1141"/>
      <c r="X112" s="1141"/>
      <c r="Y112" s="1141"/>
      <c r="Z112" s="29"/>
      <c r="AA112" s="29"/>
      <c r="AB112" s="29"/>
      <c r="AC112" s="29"/>
      <c r="AD112" s="29"/>
      <c r="AE112" s="29"/>
      <c r="AF112" s="29"/>
      <c r="AG112" s="29"/>
      <c r="AH112" s="29"/>
      <c r="AI112" s="29"/>
      <c r="AJ112" s="29"/>
      <c r="AK112" s="29"/>
      <c r="AL112" s="29"/>
      <c r="AM112" s="29"/>
      <c r="AN112" s="68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669"/>
      <c r="BV112" s="29"/>
      <c r="BW112" s="29"/>
      <c r="BX112" s="29"/>
      <c r="BY112" s="29"/>
      <c r="BZ112" s="29"/>
      <c r="CA112" s="29"/>
      <c r="CB112" s="29"/>
      <c r="CC112" s="29"/>
      <c r="CD112" s="31"/>
      <c r="CE112" s="22"/>
      <c r="CF112" s="448" t="str">
        <f>IF(CG112="","",MAX($CF$2:CF111)+1)</f>
        <v/>
      </c>
      <c r="CG112" s="655"/>
      <c r="CH112" s="655"/>
      <c r="CI112" s="655"/>
      <c r="CO112" s="29"/>
      <c r="CP112" s="29"/>
      <c r="CQ112" s="29"/>
      <c r="CR112" s="29"/>
      <c r="CS112" s="29"/>
      <c r="CT112" s="29"/>
      <c r="CU112" s="29"/>
      <c r="CV112" s="29"/>
      <c r="CW112" s="29"/>
      <c r="CX112" s="29"/>
      <c r="CY112" s="29"/>
      <c r="CZ112" s="29"/>
      <c r="DA112" s="29"/>
      <c r="DB112" s="29"/>
      <c r="DC112" s="29"/>
      <c r="DD112" s="29"/>
    </row>
    <row r="113" spans="1:108" s="11" customFormat="1" ht="13.5" customHeight="1">
      <c r="A113" s="734"/>
      <c r="B113" s="610"/>
      <c r="C113" s="29"/>
      <c r="D113" s="29"/>
      <c r="E113" s="29"/>
      <c r="F113" s="29"/>
      <c r="G113" s="29"/>
      <c r="H113" s="29"/>
      <c r="I113" s="29"/>
      <c r="J113" s="28"/>
      <c r="K113" s="29"/>
      <c r="L113" s="29"/>
      <c r="M113" s="29"/>
      <c r="N113" s="29"/>
      <c r="O113" s="29"/>
      <c r="P113" s="29"/>
      <c r="Q113" s="29"/>
      <c r="R113" s="29"/>
      <c r="S113" s="575"/>
      <c r="T113" s="29"/>
      <c r="U113" s="432"/>
      <c r="V113" s="1141" t="s">
        <v>821</v>
      </c>
      <c r="W113" s="1141"/>
      <c r="X113" s="1141"/>
      <c r="Y113" s="1141"/>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669"/>
      <c r="BV113" s="29"/>
      <c r="BW113" s="29"/>
      <c r="BX113" s="29"/>
      <c r="BY113" s="29"/>
      <c r="BZ113" s="29"/>
      <c r="CA113" s="29"/>
      <c r="CB113" s="29"/>
      <c r="CC113" s="29"/>
      <c r="CD113" s="31"/>
      <c r="CE113" s="22"/>
      <c r="CF113" s="448" t="str">
        <f>IF(CG113="","",MAX($CF$2:CF112)+1)</f>
        <v/>
      </c>
      <c r="CG113" s="655"/>
      <c r="CH113" s="655"/>
      <c r="CI113" s="655"/>
      <c r="CO113" s="29"/>
      <c r="CP113" s="29"/>
      <c r="CQ113" s="29"/>
      <c r="CR113" s="29"/>
      <c r="CS113" s="29"/>
      <c r="CT113" s="29"/>
      <c r="CU113" s="29"/>
      <c r="CV113" s="29"/>
      <c r="CW113" s="29"/>
      <c r="CX113" s="29"/>
      <c r="CY113" s="29"/>
      <c r="CZ113" s="29"/>
      <c r="DA113" s="29"/>
      <c r="DB113" s="29"/>
      <c r="DC113" s="29"/>
      <c r="DD113" s="29"/>
    </row>
    <row r="114" spans="1:108" s="11" customFormat="1" ht="13.5" customHeight="1">
      <c r="A114" s="734"/>
      <c r="B114" s="610"/>
      <c r="C114" s="29"/>
      <c r="D114" s="29"/>
      <c r="E114" s="29"/>
      <c r="F114" s="29"/>
      <c r="G114" s="29"/>
      <c r="H114" s="29"/>
      <c r="I114" s="29"/>
      <c r="J114" s="28"/>
      <c r="K114" s="29"/>
      <c r="L114" s="29"/>
      <c r="M114" s="29"/>
      <c r="N114" s="29"/>
      <c r="O114" s="29"/>
      <c r="P114" s="29"/>
      <c r="Q114" s="29"/>
      <c r="R114" s="29"/>
      <c r="S114" s="575"/>
      <c r="T114" s="29"/>
      <c r="U114" s="432"/>
      <c r="V114" s="29"/>
      <c r="W114" s="29" t="s">
        <v>898</v>
      </c>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669"/>
      <c r="BV114" s="29"/>
      <c r="BW114" s="29"/>
      <c r="BX114" s="29"/>
      <c r="BY114" s="29"/>
      <c r="BZ114" s="29"/>
      <c r="CA114" s="29"/>
      <c r="CB114" s="29"/>
      <c r="CC114" s="29"/>
      <c r="CD114" s="31"/>
      <c r="CE114" s="22"/>
      <c r="CF114" s="448" t="str">
        <f>IF(CG114="","",MAX($CF$2:CF113)+1)</f>
        <v/>
      </c>
      <c r="CG114" s="655"/>
      <c r="CH114" s="655"/>
      <c r="CI114" s="655"/>
      <c r="CO114" s="29"/>
      <c r="CP114" s="29"/>
      <c r="CQ114" s="29"/>
      <c r="CR114" s="29"/>
      <c r="CS114" s="29"/>
      <c r="CT114" s="29"/>
      <c r="CU114" s="29"/>
      <c r="CV114" s="29"/>
      <c r="CW114" s="29"/>
      <c r="CX114" s="29"/>
      <c r="CY114" s="29"/>
      <c r="CZ114" s="29"/>
      <c r="DA114" s="29"/>
      <c r="DB114" s="29"/>
      <c r="DC114" s="29"/>
      <c r="DD114" s="29"/>
    </row>
    <row r="115" spans="1:108" s="11" customFormat="1" ht="13.5" customHeight="1">
      <c r="A115" s="734"/>
      <c r="B115" s="610"/>
      <c r="C115" s="29"/>
      <c r="D115" s="29"/>
      <c r="E115" s="29"/>
      <c r="F115" s="29"/>
      <c r="G115" s="29"/>
      <c r="H115" s="29"/>
      <c r="I115" s="29"/>
      <c r="J115" s="28"/>
      <c r="K115" s="29"/>
      <c r="L115" s="29"/>
      <c r="M115" s="29"/>
      <c r="N115" s="29"/>
      <c r="O115" s="29"/>
      <c r="P115" s="29"/>
      <c r="Q115" s="29"/>
      <c r="R115" s="29"/>
      <c r="S115" s="575"/>
      <c r="T115" s="29"/>
      <c r="U115" s="432"/>
      <c r="V115" s="29"/>
      <c r="W115" s="29"/>
      <c r="X115" s="1517" t="s">
        <v>38</v>
      </c>
      <c r="Y115" s="1518"/>
      <c r="Z115" s="781" t="s">
        <v>55</v>
      </c>
      <c r="AA115" s="681"/>
      <c r="AB115" s="681"/>
      <c r="AC115" s="681"/>
      <c r="AD115" s="681"/>
      <c r="AE115" s="681"/>
      <c r="AF115" s="681"/>
      <c r="AG115" s="681"/>
      <c r="AH115" s="781" t="s">
        <v>57</v>
      </c>
      <c r="AI115" s="681"/>
      <c r="AJ115" s="681"/>
      <c r="AK115" s="681"/>
      <c r="AL115" s="681"/>
      <c r="AM115" s="681"/>
      <c r="AN115" s="681"/>
      <c r="AO115" s="681"/>
      <c r="AP115" s="681"/>
      <c r="AQ115" s="681"/>
      <c r="AR115" s="681"/>
      <c r="AS115" s="682"/>
      <c r="AT115" s="681" t="s">
        <v>58</v>
      </c>
      <c r="AU115" s="681"/>
      <c r="AV115" s="681"/>
      <c r="AW115" s="681"/>
      <c r="AX115" s="681"/>
      <c r="AY115" s="681"/>
      <c r="AZ115" s="681"/>
      <c r="BA115" s="681"/>
      <c r="BB115" s="681"/>
      <c r="BC115" s="681"/>
      <c r="BD115" s="681"/>
      <c r="BE115" s="681"/>
      <c r="BF115" s="781" t="s">
        <v>2</v>
      </c>
      <c r="BG115" s="681"/>
      <c r="BH115" s="681"/>
      <c r="BI115" s="681"/>
      <c r="BJ115" s="681"/>
      <c r="BK115" s="681"/>
      <c r="BL115" s="681"/>
      <c r="BM115" s="681"/>
      <c r="BN115" s="681"/>
      <c r="BO115" s="681"/>
      <c r="BP115" s="681"/>
      <c r="BQ115" s="682"/>
      <c r="BR115" s="29"/>
      <c r="BS115" s="29"/>
      <c r="BT115" s="29"/>
      <c r="BU115" s="669"/>
      <c r="BV115" s="29"/>
      <c r="BW115" s="29"/>
      <c r="BX115" s="29"/>
      <c r="BY115" s="29"/>
      <c r="BZ115" s="29"/>
      <c r="CA115" s="29"/>
      <c r="CB115" s="29"/>
      <c r="CC115" s="29"/>
      <c r="CD115" s="31"/>
      <c r="CE115" s="22"/>
      <c r="CF115" s="448" t="str">
        <f>IF(CG115="","",MAX($CF$2:CF114)+1)</f>
        <v/>
      </c>
      <c r="CG115" s="655"/>
      <c r="CH115" s="655"/>
      <c r="CI115" s="655"/>
      <c r="CO115" s="29"/>
      <c r="CP115" s="29"/>
      <c r="CQ115" s="29"/>
      <c r="CR115" s="29"/>
      <c r="CS115" s="29"/>
      <c r="CT115" s="29"/>
      <c r="CU115" s="29"/>
      <c r="CV115" s="29"/>
      <c r="CW115" s="29"/>
      <c r="CX115" s="29"/>
      <c r="CY115" s="29"/>
      <c r="CZ115" s="29"/>
      <c r="DA115" s="29"/>
      <c r="DB115" s="29"/>
      <c r="DC115" s="29"/>
      <c r="DD115" s="29"/>
    </row>
    <row r="116" spans="1:108" s="11" customFormat="1" ht="13.5" customHeight="1">
      <c r="A116" s="734"/>
      <c r="B116" s="610" t="s">
        <v>897</v>
      </c>
      <c r="C116" s="29"/>
      <c r="D116" s="29"/>
      <c r="E116" s="29"/>
      <c r="F116" s="29"/>
      <c r="G116" s="29"/>
      <c r="H116" s="29"/>
      <c r="I116" s="29"/>
      <c r="J116" s="28"/>
      <c r="K116" s="29"/>
      <c r="L116" s="29"/>
      <c r="M116" s="29"/>
      <c r="N116" s="29"/>
      <c r="O116" s="29"/>
      <c r="P116" s="29"/>
      <c r="Q116" s="29"/>
      <c r="R116" s="29"/>
      <c r="S116" s="575"/>
      <c r="T116" s="29"/>
      <c r="U116" s="432"/>
      <c r="V116" s="29"/>
      <c r="W116" s="29"/>
      <c r="X116" s="1522">
        <v>1</v>
      </c>
      <c r="Y116" s="1523"/>
      <c r="Z116" s="653" t="s">
        <v>763</v>
      </c>
      <c r="AA116" s="676"/>
      <c r="AB116" s="676"/>
      <c r="AC116" s="676"/>
      <c r="AD116" s="676"/>
      <c r="AE116" s="676"/>
      <c r="AF116" s="676"/>
      <c r="AG116" s="611"/>
      <c r="AH116" s="653" t="s">
        <v>764</v>
      </c>
      <c r="AI116" s="676"/>
      <c r="AJ116" s="676"/>
      <c r="AK116" s="676"/>
      <c r="AL116" s="676"/>
      <c r="AM116" s="676"/>
      <c r="AN116" s="676"/>
      <c r="AO116" s="676"/>
      <c r="AP116" s="676"/>
      <c r="AQ116" s="676"/>
      <c r="AR116" s="676"/>
      <c r="AS116" s="611"/>
      <c r="AT116" s="653" t="s">
        <v>1828</v>
      </c>
      <c r="AU116" s="676"/>
      <c r="AV116" s="676"/>
      <c r="AW116" s="676"/>
      <c r="AX116" s="676"/>
      <c r="AY116" s="676"/>
      <c r="AZ116" s="676"/>
      <c r="BA116" s="676"/>
      <c r="BB116" s="676"/>
      <c r="BC116" s="676"/>
      <c r="BD116" s="676"/>
      <c r="BE116" s="676"/>
      <c r="BF116" s="653"/>
      <c r="BG116" s="676"/>
      <c r="BH116" s="676"/>
      <c r="BI116" s="676"/>
      <c r="BJ116" s="676"/>
      <c r="BK116" s="676"/>
      <c r="BL116" s="676"/>
      <c r="BM116" s="676"/>
      <c r="BN116" s="676"/>
      <c r="BO116" s="676"/>
      <c r="BP116" s="676"/>
      <c r="BQ116" s="611"/>
      <c r="BR116" s="29"/>
      <c r="BS116" s="29"/>
      <c r="BT116" s="29"/>
      <c r="BU116" s="669"/>
      <c r="BV116" s="29"/>
      <c r="BW116" s="29"/>
      <c r="BX116" s="29"/>
      <c r="BY116" s="29"/>
      <c r="BZ116" s="29"/>
      <c r="CA116" s="29"/>
      <c r="CB116" s="29"/>
      <c r="CC116" s="29"/>
      <c r="CD116" s="31"/>
      <c r="CE116" s="22"/>
      <c r="CF116" s="448">
        <f>IF(CG116="","",MAX($CF$2:CF115)+1)</f>
        <v>54</v>
      </c>
      <c r="CG116" s="655" t="s">
        <v>102</v>
      </c>
      <c r="CH116" s="655"/>
      <c r="CI116" s="655"/>
      <c r="CO116" s="29"/>
      <c r="CP116" s="29"/>
      <c r="CQ116" s="29"/>
      <c r="CR116" s="29"/>
      <c r="CS116" s="29"/>
      <c r="CT116" s="29"/>
      <c r="CU116" s="29"/>
      <c r="CV116" s="29"/>
      <c r="CW116" s="29"/>
      <c r="CX116" s="29"/>
      <c r="CY116" s="29"/>
      <c r="CZ116" s="29"/>
      <c r="DA116" s="29"/>
      <c r="DB116" s="29"/>
      <c r="DC116" s="29"/>
      <c r="DD116" s="29"/>
    </row>
    <row r="117" spans="1:108" s="11" customFormat="1" ht="13.5" customHeight="1">
      <c r="A117" s="734"/>
      <c r="B117" s="610"/>
      <c r="C117" s="29"/>
      <c r="D117" s="29"/>
      <c r="E117" s="29"/>
      <c r="F117" s="29"/>
      <c r="G117" s="29"/>
      <c r="H117" s="29"/>
      <c r="I117" s="29"/>
      <c r="J117" s="28"/>
      <c r="K117" s="29"/>
      <c r="L117" s="29"/>
      <c r="M117" s="29"/>
      <c r="N117" s="29"/>
      <c r="O117" s="29"/>
      <c r="P117" s="29"/>
      <c r="Q117" s="29"/>
      <c r="R117" s="29"/>
      <c r="S117" s="575"/>
      <c r="T117" s="29"/>
      <c r="U117" s="432"/>
      <c r="V117" s="29"/>
      <c r="W117" s="29"/>
      <c r="X117" s="1520"/>
      <c r="Y117" s="1521"/>
      <c r="Z117" s="677"/>
      <c r="AA117" s="678"/>
      <c r="AB117" s="678"/>
      <c r="AC117" s="678"/>
      <c r="AD117" s="678"/>
      <c r="AE117" s="678"/>
      <c r="AF117" s="678"/>
      <c r="AG117" s="679"/>
      <c r="AH117" s="677" t="s">
        <v>1477</v>
      </c>
      <c r="AI117" s="678"/>
      <c r="AJ117" s="678"/>
      <c r="AK117" s="678"/>
      <c r="AL117" s="678"/>
      <c r="AM117" s="678"/>
      <c r="AN117" s="678"/>
      <c r="AO117" s="678"/>
      <c r="AP117" s="678"/>
      <c r="AQ117" s="678"/>
      <c r="AR117" s="678"/>
      <c r="AS117" s="679"/>
      <c r="AT117" s="677"/>
      <c r="AU117" s="678"/>
      <c r="AV117" s="678"/>
      <c r="AW117" s="678"/>
      <c r="AX117" s="678"/>
      <c r="AY117" s="678"/>
      <c r="AZ117" s="678"/>
      <c r="BA117" s="678"/>
      <c r="BB117" s="678"/>
      <c r="BC117" s="678"/>
      <c r="BD117" s="678"/>
      <c r="BE117" s="678"/>
      <c r="BF117" s="677"/>
      <c r="BG117" s="678"/>
      <c r="BH117" s="678"/>
      <c r="BI117" s="678"/>
      <c r="BJ117" s="678"/>
      <c r="BK117" s="678"/>
      <c r="BL117" s="678"/>
      <c r="BM117" s="678"/>
      <c r="BN117" s="678"/>
      <c r="BO117" s="678"/>
      <c r="BP117" s="678"/>
      <c r="BQ117" s="679"/>
      <c r="BR117" s="29"/>
      <c r="BS117" s="29"/>
      <c r="BT117" s="29"/>
      <c r="BU117" s="669"/>
      <c r="BV117" s="29"/>
      <c r="BW117" s="29"/>
      <c r="BX117" s="29"/>
      <c r="BY117" s="29"/>
      <c r="BZ117" s="29"/>
      <c r="CA117" s="29"/>
      <c r="CB117" s="29"/>
      <c r="CC117" s="29"/>
      <c r="CD117" s="31"/>
      <c r="CE117" s="22"/>
      <c r="CF117" s="448" t="str">
        <f>IF(CG117="","",MAX($CF$2:CF116)+1)</f>
        <v/>
      </c>
      <c r="CG117" s="655"/>
      <c r="CH117" s="655"/>
      <c r="CI117" s="655"/>
      <c r="CO117" s="29"/>
      <c r="CP117" s="29"/>
      <c r="CQ117" s="29"/>
      <c r="CR117" s="29"/>
      <c r="CS117" s="29"/>
      <c r="CT117" s="29"/>
      <c r="CU117" s="29"/>
      <c r="CV117" s="29"/>
      <c r="CW117" s="29"/>
      <c r="CX117" s="29"/>
      <c r="CY117" s="29"/>
      <c r="CZ117" s="29"/>
      <c r="DA117" s="29"/>
      <c r="DB117" s="29"/>
      <c r="DC117" s="29"/>
      <c r="DD117" s="29"/>
    </row>
    <row r="118" spans="1:108" s="11" customFormat="1" ht="13.5" customHeight="1">
      <c r="A118" s="734"/>
      <c r="B118" s="610"/>
      <c r="C118" s="29"/>
      <c r="D118" s="29"/>
      <c r="E118" s="29"/>
      <c r="F118" s="29"/>
      <c r="G118" s="29"/>
      <c r="H118" s="29"/>
      <c r="I118" s="29"/>
      <c r="J118" s="28"/>
      <c r="K118" s="29"/>
      <c r="L118" s="29"/>
      <c r="M118" s="29"/>
      <c r="N118" s="29"/>
      <c r="O118" s="29"/>
      <c r="P118" s="29"/>
      <c r="Q118" s="29"/>
      <c r="R118" s="29"/>
      <c r="S118" s="575"/>
      <c r="T118" s="29"/>
      <c r="U118" s="432"/>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669"/>
      <c r="BV118" s="29"/>
      <c r="BW118" s="29"/>
      <c r="BX118" s="29"/>
      <c r="BY118" s="29"/>
      <c r="BZ118" s="29"/>
      <c r="CA118" s="29"/>
      <c r="CB118" s="29"/>
      <c r="CC118" s="29"/>
      <c r="CD118" s="31"/>
      <c r="CE118" s="22"/>
      <c r="CF118" s="448" t="str">
        <f>IF(CG118="","",MAX($CF$2:CF117)+1)</f>
        <v/>
      </c>
      <c r="CG118" s="655"/>
      <c r="CH118" s="655"/>
      <c r="CI118" s="655"/>
      <c r="CO118" s="29"/>
      <c r="CP118" s="29"/>
      <c r="CQ118" s="29"/>
      <c r="CR118" s="29"/>
      <c r="CS118" s="29"/>
      <c r="CT118" s="29"/>
      <c r="CU118" s="29"/>
      <c r="CV118" s="29"/>
      <c r="CW118" s="29"/>
      <c r="CX118" s="29"/>
      <c r="CY118" s="29"/>
      <c r="CZ118" s="29"/>
      <c r="DA118" s="29"/>
      <c r="DB118" s="29"/>
      <c r="DC118" s="29"/>
      <c r="DD118" s="29"/>
    </row>
    <row r="119" spans="1:108" s="11" customFormat="1" ht="13.5" customHeight="1">
      <c r="A119" s="734"/>
      <c r="B119" s="610" t="s">
        <v>83</v>
      </c>
      <c r="C119" s="29"/>
      <c r="D119" s="29"/>
      <c r="E119" s="29"/>
      <c r="F119" s="29"/>
      <c r="G119" s="29"/>
      <c r="H119" s="29"/>
      <c r="I119" s="29"/>
      <c r="J119" s="28"/>
      <c r="K119" s="29"/>
      <c r="L119" s="29"/>
      <c r="M119" s="29"/>
      <c r="N119" s="29"/>
      <c r="O119" s="29"/>
      <c r="P119" s="29"/>
      <c r="Q119" s="29"/>
      <c r="R119" s="29"/>
      <c r="S119" s="575"/>
      <c r="T119" s="29"/>
      <c r="U119" s="432"/>
      <c r="V119" s="29"/>
      <c r="W119" s="29"/>
      <c r="X119" s="29" t="s">
        <v>971</v>
      </c>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752"/>
      <c r="BV119" s="29"/>
      <c r="BW119" s="29"/>
      <c r="BX119" s="29"/>
      <c r="BY119" s="29"/>
      <c r="BZ119" s="29"/>
      <c r="CA119" s="29"/>
      <c r="CB119" s="29"/>
      <c r="CC119" s="29"/>
      <c r="CD119" s="31"/>
      <c r="CE119" s="22"/>
      <c r="CF119" s="448" t="str">
        <f>IF(CG119="","",MAX($CF$2:CF118)+1)</f>
        <v/>
      </c>
      <c r="CG119" s="749"/>
      <c r="CH119" s="749"/>
      <c r="CI119" s="749"/>
      <c r="CO119" s="29"/>
      <c r="CP119" s="29"/>
      <c r="CQ119" s="29"/>
      <c r="CR119" s="29"/>
      <c r="CS119" s="29"/>
      <c r="CT119" s="29"/>
      <c r="CU119" s="29"/>
      <c r="CV119" s="29"/>
      <c r="CW119" s="29"/>
      <c r="CX119" s="29"/>
      <c r="CY119" s="29"/>
      <c r="CZ119" s="29"/>
      <c r="DA119" s="29"/>
      <c r="DB119" s="29"/>
      <c r="DC119" s="29"/>
      <c r="DD119" s="29"/>
    </row>
    <row r="120" spans="1:108" s="11" customFormat="1" ht="13.5" customHeight="1">
      <c r="A120" s="734"/>
      <c r="B120" s="610" t="s">
        <v>83</v>
      </c>
      <c r="C120" s="29"/>
      <c r="D120" s="29"/>
      <c r="E120" s="29"/>
      <c r="F120" s="29"/>
      <c r="G120" s="29"/>
      <c r="H120" s="29"/>
      <c r="I120" s="29"/>
      <c r="J120" s="28"/>
      <c r="K120" s="29"/>
      <c r="L120" s="29"/>
      <c r="M120" s="29"/>
      <c r="N120" s="29"/>
      <c r="O120" s="29"/>
      <c r="P120" s="29"/>
      <c r="Q120" s="29"/>
      <c r="R120" s="29"/>
      <c r="S120" s="575"/>
      <c r="T120" s="29"/>
      <c r="U120" s="432"/>
      <c r="V120" s="29"/>
      <c r="W120" s="29"/>
      <c r="X120" s="29"/>
      <c r="Y120" s="29" t="s">
        <v>1495</v>
      </c>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752"/>
      <c r="BV120" s="29"/>
      <c r="BW120" s="29"/>
      <c r="BX120" s="29"/>
      <c r="BY120" s="29"/>
      <c r="BZ120" s="29"/>
      <c r="CA120" s="29"/>
      <c r="CB120" s="29"/>
      <c r="CC120" s="29"/>
      <c r="CD120" s="31"/>
      <c r="CE120" s="22"/>
      <c r="CF120" s="448">
        <f>IF(CG120="","",MAX($CF$2:CF119)+1)</f>
        <v>55</v>
      </c>
      <c r="CG120" s="749" t="s">
        <v>935</v>
      </c>
      <c r="CH120" s="749"/>
      <c r="CI120" s="749"/>
      <c r="CO120" s="29"/>
      <c r="CP120" s="29"/>
      <c r="CQ120" s="29"/>
      <c r="CR120" s="29"/>
      <c r="CS120" s="29"/>
      <c r="CT120" s="29"/>
      <c r="CU120" s="29"/>
      <c r="CV120" s="29"/>
      <c r="CW120" s="29"/>
      <c r="CX120" s="29"/>
      <c r="CY120" s="29"/>
      <c r="CZ120" s="29"/>
      <c r="DA120" s="29"/>
      <c r="DB120" s="29"/>
      <c r="DC120" s="29"/>
      <c r="DD120" s="29"/>
    </row>
    <row r="121" spans="1:108" s="11" customFormat="1" ht="13.5" customHeight="1">
      <c r="A121" s="734"/>
      <c r="B121" s="610"/>
      <c r="C121" s="29"/>
      <c r="D121" s="29"/>
      <c r="E121" s="29"/>
      <c r="F121" s="29"/>
      <c r="G121" s="29"/>
      <c r="H121" s="29"/>
      <c r="I121" s="29"/>
      <c r="J121" s="28"/>
      <c r="K121" s="29"/>
      <c r="L121" s="29"/>
      <c r="M121" s="29"/>
      <c r="N121" s="29"/>
      <c r="O121" s="29"/>
      <c r="P121" s="29"/>
      <c r="Q121" s="29"/>
      <c r="R121" s="29"/>
      <c r="S121" s="575"/>
      <c r="T121" s="29"/>
      <c r="U121" s="432"/>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772"/>
      <c r="BV121" s="29"/>
      <c r="BW121" s="29"/>
      <c r="BX121" s="29"/>
      <c r="BY121" s="29"/>
      <c r="BZ121" s="29"/>
      <c r="CA121" s="29"/>
      <c r="CB121" s="29"/>
      <c r="CC121" s="29"/>
      <c r="CD121" s="31"/>
      <c r="CE121" s="22"/>
      <c r="CF121" s="448" t="str">
        <f>IF(CG121="","",MAX($CF$2:CF120)+1)</f>
        <v/>
      </c>
      <c r="CG121" s="767"/>
      <c r="CH121" s="767"/>
      <c r="CI121" s="767"/>
      <c r="CO121" s="29"/>
      <c r="CP121" s="29"/>
      <c r="CQ121" s="29"/>
      <c r="CR121" s="29"/>
      <c r="CS121" s="29"/>
      <c r="CT121" s="29"/>
      <c r="CU121" s="29"/>
      <c r="CV121" s="29"/>
      <c r="CW121" s="29"/>
      <c r="CX121" s="29"/>
      <c r="CY121" s="29"/>
      <c r="CZ121" s="29"/>
      <c r="DA121" s="29"/>
      <c r="DB121" s="29"/>
      <c r="DC121" s="29"/>
      <c r="DD121" s="29"/>
    </row>
    <row r="122" spans="1:108" s="11" customFormat="1" ht="13.5" customHeight="1">
      <c r="A122" s="734"/>
      <c r="B122" s="610" t="s">
        <v>83</v>
      </c>
      <c r="C122" s="29"/>
      <c r="D122" s="29"/>
      <c r="E122" s="29"/>
      <c r="F122" s="29"/>
      <c r="G122" s="29"/>
      <c r="H122" s="29"/>
      <c r="I122" s="29"/>
      <c r="J122" s="28"/>
      <c r="K122" s="29"/>
      <c r="L122" s="29"/>
      <c r="M122" s="29"/>
      <c r="N122" s="29"/>
      <c r="O122" s="29"/>
      <c r="P122" s="29"/>
      <c r="Q122" s="29"/>
      <c r="R122" s="29"/>
      <c r="S122" s="575"/>
      <c r="T122" s="29"/>
      <c r="U122" s="432"/>
      <c r="V122" s="29"/>
      <c r="W122" s="29"/>
      <c r="X122" s="1141" t="s">
        <v>972</v>
      </c>
      <c r="Y122" s="1141"/>
      <c r="Z122" s="1141"/>
      <c r="AA122" s="1141"/>
      <c r="AB122" s="1141"/>
      <c r="AC122" s="1141"/>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669"/>
      <c r="BV122" s="29"/>
      <c r="BW122" s="29"/>
      <c r="BX122" s="29"/>
      <c r="BY122" s="29"/>
      <c r="BZ122" s="29"/>
      <c r="CA122" s="29"/>
      <c r="CB122" s="29"/>
      <c r="CC122" s="29"/>
      <c r="CD122" s="31"/>
      <c r="CE122" s="22"/>
      <c r="CF122" s="448" t="str">
        <f>IF(CG122="","",MAX($CF$2:CF121)+1)</f>
        <v/>
      </c>
      <c r="CG122" s="655"/>
      <c r="CH122" s="655"/>
      <c r="CI122" s="655"/>
      <c r="CO122" s="29"/>
      <c r="CP122" s="29"/>
      <c r="CQ122" s="29"/>
      <c r="CR122" s="29"/>
      <c r="CS122" s="29"/>
      <c r="CT122" s="29"/>
      <c r="CU122" s="29"/>
      <c r="CV122" s="29"/>
      <c r="CW122" s="29"/>
      <c r="CX122" s="29"/>
      <c r="CY122" s="29"/>
      <c r="CZ122" s="29"/>
      <c r="DA122" s="29"/>
      <c r="DB122" s="29"/>
      <c r="DC122" s="29"/>
      <c r="DD122" s="29"/>
    </row>
    <row r="123" spans="1:108" s="11" customFormat="1" ht="13.5" customHeight="1">
      <c r="A123" s="734"/>
      <c r="B123" s="610" t="s">
        <v>83</v>
      </c>
      <c r="C123" s="29"/>
      <c r="D123" s="29"/>
      <c r="E123" s="29" t="s">
        <v>2208</v>
      </c>
      <c r="F123" s="29"/>
      <c r="G123" s="29"/>
      <c r="H123" s="29"/>
      <c r="I123" s="29"/>
      <c r="J123" s="28"/>
      <c r="K123" s="29"/>
      <c r="L123" s="29"/>
      <c r="M123" s="29"/>
      <c r="N123" s="29"/>
      <c r="O123" s="29"/>
      <c r="P123" s="29"/>
      <c r="Q123" s="29"/>
      <c r="R123" s="29"/>
      <c r="S123" s="575"/>
      <c r="T123" s="29"/>
      <c r="U123" s="432"/>
      <c r="V123" s="29"/>
      <c r="W123" s="29"/>
      <c r="X123" s="29"/>
      <c r="Y123" s="29" t="s">
        <v>65</v>
      </c>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669"/>
      <c r="BV123" s="29"/>
      <c r="BW123" s="29"/>
      <c r="BX123" s="29"/>
      <c r="BY123" s="29"/>
      <c r="BZ123" s="29"/>
      <c r="CA123" s="29"/>
      <c r="CB123" s="29"/>
      <c r="CC123" s="29"/>
      <c r="CD123" s="31"/>
      <c r="CE123" s="22"/>
      <c r="CF123" s="448" t="str">
        <f>IF(CG123="","",MAX($CF$2:CF122)+1)</f>
        <v/>
      </c>
      <c r="CG123" s="655"/>
      <c r="CH123" s="655"/>
      <c r="CI123" s="655"/>
      <c r="CO123" s="29"/>
      <c r="CP123" s="29"/>
      <c r="CQ123" s="29"/>
      <c r="CR123" s="29"/>
      <c r="CS123" s="29"/>
      <c r="CT123" s="29"/>
      <c r="CU123" s="29"/>
      <c r="CV123" s="29"/>
      <c r="CW123" s="29"/>
      <c r="CX123" s="29"/>
      <c r="CY123" s="29"/>
      <c r="CZ123" s="29"/>
      <c r="DA123" s="29"/>
      <c r="DB123" s="29"/>
      <c r="DC123" s="29"/>
      <c r="DD123" s="29"/>
    </row>
    <row r="124" spans="1:108" s="11" customFormat="1" ht="13.5" customHeight="1">
      <c r="A124" s="734"/>
      <c r="B124" s="610" t="s">
        <v>83</v>
      </c>
      <c r="C124" s="29"/>
      <c r="D124" s="29"/>
      <c r="E124" s="29"/>
      <c r="F124" s="29"/>
      <c r="G124" s="29"/>
      <c r="H124" s="29"/>
      <c r="I124" s="29"/>
      <c r="J124" s="28"/>
      <c r="K124" s="29"/>
      <c r="L124" s="29"/>
      <c r="M124" s="29"/>
      <c r="N124" s="29"/>
      <c r="O124" s="29"/>
      <c r="P124" s="29"/>
      <c r="Q124" s="29"/>
      <c r="R124" s="29"/>
      <c r="S124" s="575"/>
      <c r="T124" s="29"/>
      <c r="U124" s="432"/>
      <c r="V124" s="29"/>
      <c r="W124" s="29"/>
      <c r="X124" s="29"/>
      <c r="Y124" s="935" t="s">
        <v>1478</v>
      </c>
      <c r="Z124" s="935"/>
      <c r="AA124" s="935"/>
      <c r="AB124" s="935"/>
      <c r="AC124" s="935"/>
      <c r="AD124" s="935"/>
      <c r="AE124" s="935"/>
      <c r="AF124" s="935"/>
      <c r="AG124" s="935"/>
      <c r="AH124" s="935"/>
      <c r="AI124" s="935"/>
      <c r="AJ124" s="935"/>
      <c r="AK124" s="935"/>
      <c r="AL124" s="935"/>
      <c r="AM124" s="935"/>
      <c r="AN124" s="935"/>
      <c r="AO124" s="935"/>
      <c r="AP124" s="935"/>
      <c r="AQ124" s="935"/>
      <c r="AR124" s="935"/>
      <c r="AS124" s="935"/>
      <c r="AT124" s="935"/>
      <c r="AU124" s="935"/>
      <c r="AV124" s="935"/>
      <c r="AW124" s="935"/>
      <c r="AX124" s="935"/>
      <c r="AY124" s="935"/>
      <c r="AZ124" s="935"/>
      <c r="BA124" s="935"/>
      <c r="BB124" s="935"/>
      <c r="BC124" s="935"/>
      <c r="BD124" s="935"/>
      <c r="BE124" s="935"/>
      <c r="BF124" s="935"/>
      <c r="BG124" s="935"/>
      <c r="BH124" s="935"/>
      <c r="BI124" s="935"/>
      <c r="BJ124" s="935"/>
      <c r="BK124" s="935"/>
      <c r="BL124" s="935"/>
      <c r="BM124" s="935"/>
      <c r="BN124" s="935"/>
      <c r="BO124" s="935"/>
      <c r="BP124" s="935"/>
      <c r="BQ124" s="935"/>
      <c r="BR124" s="935"/>
      <c r="BS124" s="935"/>
      <c r="BT124" s="29"/>
      <c r="BU124" s="669"/>
      <c r="BV124" s="29"/>
      <c r="BW124" s="29"/>
      <c r="BX124" s="29"/>
      <c r="BY124" s="29"/>
      <c r="BZ124" s="29"/>
      <c r="CA124" s="29"/>
      <c r="CB124" s="29"/>
      <c r="CC124" s="29"/>
      <c r="CD124" s="31"/>
      <c r="CE124" s="22"/>
      <c r="CF124" s="448">
        <f>IF(CG124="","",MAX($CF$2:CF123)+1)</f>
        <v>56</v>
      </c>
      <c r="CG124" s="655" t="s">
        <v>102</v>
      </c>
      <c r="CH124" s="655"/>
      <c r="CI124" s="655"/>
      <c r="CO124" s="29"/>
      <c r="CP124" s="29"/>
      <c r="CQ124" s="29"/>
      <c r="CR124" s="29"/>
      <c r="CS124" s="29"/>
      <c r="CT124" s="29"/>
      <c r="CU124" s="29"/>
      <c r="CV124" s="29"/>
      <c r="CW124" s="29"/>
      <c r="CX124" s="29"/>
      <c r="CY124" s="29"/>
      <c r="CZ124" s="29"/>
      <c r="DA124" s="29"/>
      <c r="DB124" s="29"/>
      <c r="DC124" s="29"/>
      <c r="DD124" s="29"/>
    </row>
    <row r="125" spans="1:108" s="11" customFormat="1" ht="13.5" customHeight="1">
      <c r="A125" s="734"/>
      <c r="B125" s="610" t="s">
        <v>83</v>
      </c>
      <c r="C125" s="29"/>
      <c r="D125" s="29"/>
      <c r="E125" s="29"/>
      <c r="F125" s="29"/>
      <c r="G125" s="29"/>
      <c r="H125" s="29"/>
      <c r="I125" s="29"/>
      <c r="J125" s="28"/>
      <c r="K125" s="29"/>
      <c r="L125" s="29"/>
      <c r="M125" s="29"/>
      <c r="N125" s="29"/>
      <c r="O125" s="29"/>
      <c r="P125" s="29"/>
      <c r="Q125" s="29"/>
      <c r="R125" s="29"/>
      <c r="S125" s="575"/>
      <c r="T125" s="29"/>
      <c r="U125" s="432"/>
      <c r="V125" s="29"/>
      <c r="W125" s="29"/>
      <c r="X125" s="29"/>
      <c r="Y125" s="935"/>
      <c r="Z125" s="909" t="s">
        <v>84</v>
      </c>
      <c r="AA125" s="910"/>
      <c r="AB125" s="910"/>
      <c r="AC125" s="910"/>
      <c r="AD125" s="910"/>
      <c r="AE125" s="911"/>
      <c r="AF125" s="912" t="s">
        <v>1428</v>
      </c>
      <c r="AG125" s="913"/>
      <c r="AH125" s="913"/>
      <c r="AI125" s="913"/>
      <c r="AJ125" s="913"/>
      <c r="AK125" s="913"/>
      <c r="AL125" s="913"/>
      <c r="AM125" s="913"/>
      <c r="AN125" s="913"/>
      <c r="AO125" s="913"/>
      <c r="AP125" s="913"/>
      <c r="AQ125" s="913"/>
      <c r="AR125" s="913"/>
      <c r="AS125" s="913"/>
      <c r="AT125" s="913"/>
      <c r="AU125" s="913"/>
      <c r="AV125" s="913"/>
      <c r="AW125" s="913"/>
      <c r="AX125" s="913"/>
      <c r="AY125" s="913"/>
      <c r="AZ125" s="913"/>
      <c r="BA125" s="913"/>
      <c r="BB125" s="913"/>
      <c r="BC125" s="913"/>
      <c r="BD125" s="913"/>
      <c r="BE125" s="913"/>
      <c r="BF125" s="913"/>
      <c r="BG125" s="913"/>
      <c r="BH125" s="913"/>
      <c r="BI125" s="914"/>
      <c r="BJ125" s="913"/>
      <c r="BK125" s="913"/>
      <c r="BL125" s="913"/>
      <c r="BM125" s="913"/>
      <c r="BN125" s="913"/>
      <c r="BO125" s="913"/>
      <c r="BP125" s="913"/>
      <c r="BQ125" s="913"/>
      <c r="BR125" s="913"/>
      <c r="BS125" s="914"/>
      <c r="BT125" s="29"/>
      <c r="BU125" s="669"/>
      <c r="BV125" s="29"/>
      <c r="BW125" s="29"/>
      <c r="BX125" s="29"/>
      <c r="BY125" s="29"/>
      <c r="BZ125" s="29"/>
      <c r="CA125" s="29"/>
      <c r="CB125" s="29"/>
      <c r="CC125" s="29"/>
      <c r="CD125" s="31"/>
      <c r="CE125" s="22"/>
      <c r="CF125" s="448">
        <f>IF(CG125="","",MAX($CF$2:CF124)+1)</f>
        <v>57</v>
      </c>
      <c r="CG125" s="655" t="s">
        <v>102</v>
      </c>
      <c r="CH125" s="655"/>
      <c r="CI125" s="655"/>
      <c r="CO125" s="29"/>
      <c r="CP125" s="29"/>
      <c r="CQ125" s="29"/>
      <c r="CR125" s="29"/>
      <c r="CS125" s="29"/>
      <c r="CT125" s="29"/>
      <c r="CU125" s="29"/>
      <c r="CV125" s="29"/>
      <c r="CW125" s="29"/>
      <c r="CX125" s="29"/>
      <c r="CY125" s="29"/>
      <c r="CZ125" s="29"/>
      <c r="DA125" s="29"/>
      <c r="DB125" s="29"/>
      <c r="DC125" s="29"/>
      <c r="DD125" s="29"/>
    </row>
    <row r="126" spans="1:108" s="11" customFormat="1" ht="13.5" customHeight="1">
      <c r="A126" s="734"/>
      <c r="B126" s="610" t="s">
        <v>83</v>
      </c>
      <c r="C126" s="29"/>
      <c r="D126" s="29"/>
      <c r="E126" s="29"/>
      <c r="F126" s="29"/>
      <c r="G126" s="29"/>
      <c r="H126" s="29"/>
      <c r="I126" s="29"/>
      <c r="J126" s="28"/>
      <c r="K126" s="29"/>
      <c r="M126" s="29"/>
      <c r="N126" s="29"/>
      <c r="O126" s="29"/>
      <c r="P126" s="29"/>
      <c r="Q126" s="29"/>
      <c r="R126" s="29"/>
      <c r="S126" s="575"/>
      <c r="T126" s="29"/>
      <c r="U126" s="432"/>
      <c r="V126" s="29"/>
      <c r="W126" s="29"/>
      <c r="X126" s="29"/>
      <c r="Y126" s="935"/>
      <c r="Z126" s="915"/>
      <c r="AA126" s="916"/>
      <c r="AB126" s="916"/>
      <c r="AC126" s="916"/>
      <c r="AD126" s="916"/>
      <c r="AE126" s="917"/>
      <c r="AF126" s="918"/>
      <c r="AG126" s="919"/>
      <c r="AH126" s="919"/>
      <c r="AI126" s="919"/>
      <c r="AJ126" s="919"/>
      <c r="AK126" s="919"/>
      <c r="AL126" s="919"/>
      <c r="AM126" s="919"/>
      <c r="AN126" s="919"/>
      <c r="AO126" s="919"/>
      <c r="AP126" s="919"/>
      <c r="AQ126" s="919"/>
      <c r="AR126" s="919"/>
      <c r="AS126" s="919"/>
      <c r="AT126" s="919"/>
      <c r="AU126" s="919"/>
      <c r="AV126" s="919"/>
      <c r="AW126" s="919"/>
      <c r="AX126" s="919"/>
      <c r="AY126" s="919"/>
      <c r="AZ126" s="919"/>
      <c r="BA126" s="919"/>
      <c r="BB126" s="919"/>
      <c r="BC126" s="919"/>
      <c r="BD126" s="919"/>
      <c r="BE126" s="919"/>
      <c r="BF126" s="919"/>
      <c r="BG126" s="919"/>
      <c r="BH126" s="919"/>
      <c r="BI126" s="920"/>
      <c r="BJ126" s="919"/>
      <c r="BK126" s="919"/>
      <c r="BL126" s="919"/>
      <c r="BM126" s="919"/>
      <c r="BN126" s="919"/>
      <c r="BO126" s="919"/>
      <c r="BP126" s="919"/>
      <c r="BQ126" s="919"/>
      <c r="BR126" s="919"/>
      <c r="BS126" s="920"/>
      <c r="BT126" s="29"/>
      <c r="BU126" s="669"/>
      <c r="BV126" s="29"/>
      <c r="BW126" s="29"/>
      <c r="BX126" s="29"/>
      <c r="BY126" s="29"/>
      <c r="BZ126" s="29"/>
      <c r="CA126" s="29"/>
      <c r="CB126" s="29"/>
      <c r="CC126" s="29"/>
      <c r="CD126" s="31"/>
      <c r="CE126" s="22"/>
      <c r="CF126" s="448" t="str">
        <f>IF(CG126="","",MAX($CF$2:CF125)+1)</f>
        <v/>
      </c>
      <c r="CG126" s="655"/>
      <c r="CH126" s="655"/>
      <c r="CI126" s="655"/>
      <c r="CO126" s="29"/>
      <c r="CP126" s="29"/>
      <c r="CQ126" s="29"/>
      <c r="CR126" s="29"/>
      <c r="CS126" s="29"/>
      <c r="CT126" s="29"/>
      <c r="CU126" s="29"/>
      <c r="CV126" s="29"/>
      <c r="CW126" s="29"/>
      <c r="CX126" s="29"/>
      <c r="CY126" s="29"/>
      <c r="CZ126" s="29"/>
      <c r="DA126" s="29"/>
      <c r="DB126" s="29"/>
      <c r="DC126" s="29"/>
      <c r="DD126" s="29"/>
    </row>
    <row r="127" spans="1:108" s="11" customFormat="1" ht="13.5" customHeight="1">
      <c r="A127" s="734"/>
      <c r="B127" s="610" t="s">
        <v>83</v>
      </c>
      <c r="C127" s="29"/>
      <c r="D127" s="29"/>
      <c r="E127" s="29"/>
      <c r="F127" s="29"/>
      <c r="G127" s="29"/>
      <c r="H127" s="29"/>
      <c r="I127" s="29"/>
      <c r="J127" s="28"/>
      <c r="K127" s="29"/>
      <c r="L127" s="29"/>
      <c r="M127" s="29"/>
      <c r="N127" s="29"/>
      <c r="O127" s="29"/>
      <c r="P127" s="29"/>
      <c r="Q127" s="29"/>
      <c r="R127" s="29"/>
      <c r="S127" s="575"/>
      <c r="T127" s="29"/>
      <c r="U127" s="432"/>
      <c r="V127" s="29"/>
      <c r="W127" s="29"/>
      <c r="X127" s="29"/>
      <c r="Y127" s="935"/>
      <c r="Z127" s="909" t="s">
        <v>62</v>
      </c>
      <c r="AA127" s="910"/>
      <c r="AB127" s="910"/>
      <c r="AC127" s="910"/>
      <c r="AD127" s="910"/>
      <c r="AE127" s="911"/>
      <c r="AF127" s="912" t="s">
        <v>420</v>
      </c>
      <c r="AG127" s="913"/>
      <c r="AH127" s="913"/>
      <c r="AI127" s="913"/>
      <c r="AJ127" s="913"/>
      <c r="AK127" s="913"/>
      <c r="AL127" s="913"/>
      <c r="AM127" s="913"/>
      <c r="AN127" s="913"/>
      <c r="AO127" s="913"/>
      <c r="AP127" s="913"/>
      <c r="AQ127" s="913"/>
      <c r="AR127" s="913"/>
      <c r="AS127" s="913"/>
      <c r="AT127" s="913"/>
      <c r="AU127" s="913"/>
      <c r="AV127" s="913"/>
      <c r="AW127" s="913"/>
      <c r="AX127" s="913"/>
      <c r="AY127" s="913"/>
      <c r="AZ127" s="913"/>
      <c r="BA127" s="913"/>
      <c r="BB127" s="913"/>
      <c r="BC127" s="913"/>
      <c r="BD127" s="913"/>
      <c r="BE127" s="913"/>
      <c r="BF127" s="913"/>
      <c r="BG127" s="913"/>
      <c r="BH127" s="913"/>
      <c r="BI127" s="914"/>
      <c r="BJ127" s="913" t="s">
        <v>80</v>
      </c>
      <c r="BK127" s="913"/>
      <c r="BL127" s="913"/>
      <c r="BM127" s="913"/>
      <c r="BN127" s="913"/>
      <c r="BO127" s="913"/>
      <c r="BP127" s="913"/>
      <c r="BQ127" s="913"/>
      <c r="BR127" s="913"/>
      <c r="BS127" s="914"/>
      <c r="BT127" s="29"/>
      <c r="BU127" s="669"/>
      <c r="BV127" s="29"/>
      <c r="BW127" s="29"/>
      <c r="BX127" s="29"/>
      <c r="BY127" s="29"/>
      <c r="BZ127" s="29"/>
      <c r="CA127" s="29"/>
      <c r="CB127" s="29"/>
      <c r="CC127" s="29"/>
      <c r="CD127" s="31"/>
      <c r="CE127" s="22"/>
      <c r="CF127" s="448">
        <f>IF(CG127="","",MAX($CF$2:CF126)+1)</f>
        <v>58</v>
      </c>
      <c r="CG127" s="655" t="s">
        <v>102</v>
      </c>
      <c r="CH127" s="655"/>
      <c r="CI127" s="655"/>
      <c r="CO127" s="29"/>
      <c r="CP127" s="29"/>
      <c r="CQ127" s="29"/>
      <c r="CR127" s="29"/>
      <c r="CS127" s="29"/>
      <c r="CT127" s="29"/>
      <c r="CU127" s="29"/>
      <c r="CV127" s="29"/>
      <c r="CW127" s="29"/>
      <c r="CX127" s="29"/>
      <c r="CY127" s="29"/>
      <c r="CZ127" s="29"/>
      <c r="DA127" s="29"/>
      <c r="DB127" s="29"/>
      <c r="DC127" s="29"/>
      <c r="DD127" s="29"/>
    </row>
    <row r="128" spans="1:108" s="11" customFormat="1" ht="13.5" customHeight="1">
      <c r="A128" s="734"/>
      <c r="B128" s="610" t="s">
        <v>83</v>
      </c>
      <c r="C128" s="29"/>
      <c r="D128" s="29"/>
      <c r="E128" s="29"/>
      <c r="F128" s="29"/>
      <c r="G128" s="29"/>
      <c r="H128" s="29"/>
      <c r="I128" s="29"/>
      <c r="J128" s="28"/>
      <c r="K128" s="29"/>
      <c r="L128" s="29"/>
      <c r="M128" s="29"/>
      <c r="N128" s="29"/>
      <c r="O128" s="29"/>
      <c r="P128" s="29"/>
      <c r="Q128" s="29"/>
      <c r="R128" s="29"/>
      <c r="S128" s="575"/>
      <c r="T128" s="29"/>
      <c r="U128" s="432"/>
      <c r="V128" s="29"/>
      <c r="W128" s="29"/>
      <c r="X128" s="29"/>
      <c r="Y128" s="935"/>
      <c r="Z128" s="915"/>
      <c r="AA128" s="916"/>
      <c r="AB128" s="916"/>
      <c r="AC128" s="916"/>
      <c r="AD128" s="916"/>
      <c r="AE128" s="917"/>
      <c r="AF128" s="918"/>
      <c r="AG128" s="919"/>
      <c r="AH128" s="919"/>
      <c r="AI128" s="919"/>
      <c r="AJ128" s="919"/>
      <c r="AK128" s="919"/>
      <c r="AL128" s="919"/>
      <c r="AM128" s="919"/>
      <c r="AN128" s="919"/>
      <c r="AO128" s="919"/>
      <c r="AP128" s="919"/>
      <c r="AQ128" s="919"/>
      <c r="AR128" s="919"/>
      <c r="AS128" s="919"/>
      <c r="AT128" s="919"/>
      <c r="AU128" s="919"/>
      <c r="AV128" s="919"/>
      <c r="AW128" s="919"/>
      <c r="AX128" s="919"/>
      <c r="AY128" s="919"/>
      <c r="AZ128" s="919"/>
      <c r="BA128" s="919"/>
      <c r="BB128" s="919"/>
      <c r="BC128" s="919"/>
      <c r="BD128" s="919"/>
      <c r="BE128" s="919"/>
      <c r="BF128" s="919"/>
      <c r="BG128" s="919"/>
      <c r="BH128" s="919"/>
      <c r="BI128" s="920"/>
      <c r="BJ128" s="919"/>
      <c r="BK128" s="919"/>
      <c r="BL128" s="919"/>
      <c r="BM128" s="919"/>
      <c r="BN128" s="919"/>
      <c r="BO128" s="919"/>
      <c r="BP128" s="919"/>
      <c r="BQ128" s="919"/>
      <c r="BR128" s="919"/>
      <c r="BS128" s="920"/>
      <c r="BT128" s="29"/>
      <c r="BU128" s="669"/>
      <c r="BV128" s="29"/>
      <c r="BW128" s="29"/>
      <c r="BX128" s="29"/>
      <c r="BY128" s="29"/>
      <c r="BZ128" s="29"/>
      <c r="CA128" s="29"/>
      <c r="CB128" s="29"/>
      <c r="CC128" s="29"/>
      <c r="CD128" s="31"/>
      <c r="CE128" s="22"/>
      <c r="CF128" s="448" t="str">
        <f>IF(CG128="","",MAX($CF$2:CF127)+1)</f>
        <v/>
      </c>
      <c r="CG128" s="655"/>
      <c r="CH128" s="655"/>
      <c r="CI128" s="655"/>
      <c r="CO128" s="29"/>
      <c r="CP128" s="29"/>
      <c r="CQ128" s="29"/>
      <c r="CR128" s="29"/>
      <c r="CS128" s="29"/>
      <c r="CT128" s="29"/>
      <c r="CU128" s="29"/>
      <c r="CV128" s="29"/>
      <c r="CW128" s="29"/>
      <c r="CX128" s="29"/>
      <c r="CY128" s="29"/>
      <c r="CZ128" s="29"/>
      <c r="DA128" s="29"/>
      <c r="DB128" s="29"/>
      <c r="DC128" s="29"/>
      <c r="DD128" s="29"/>
    </row>
    <row r="129" spans="1:108" s="11" customFormat="1" ht="13.5" customHeight="1">
      <c r="A129" s="734"/>
      <c r="B129" s="610" t="s">
        <v>83</v>
      </c>
      <c r="C129" s="29"/>
      <c r="D129" s="29"/>
      <c r="E129" s="29"/>
      <c r="F129" s="29"/>
      <c r="G129" s="29"/>
      <c r="H129" s="29"/>
      <c r="I129" s="29"/>
      <c r="J129" s="28"/>
      <c r="K129" s="29"/>
      <c r="L129" s="29"/>
      <c r="M129" s="29"/>
      <c r="N129" s="29"/>
      <c r="O129" s="29"/>
      <c r="P129" s="29"/>
      <c r="Q129" s="29"/>
      <c r="R129" s="29"/>
      <c r="S129" s="575"/>
      <c r="T129" s="29"/>
      <c r="U129" s="432"/>
      <c r="V129" s="29"/>
      <c r="W129" s="29"/>
      <c r="X129" s="29"/>
      <c r="Y129" s="935"/>
      <c r="Z129" s="909" t="s">
        <v>876</v>
      </c>
      <c r="AA129" s="910"/>
      <c r="AB129" s="910"/>
      <c r="AC129" s="910"/>
      <c r="AD129" s="910"/>
      <c r="AE129" s="911"/>
      <c r="AF129" s="912" t="s">
        <v>86</v>
      </c>
      <c r="AG129" s="913"/>
      <c r="AH129" s="913"/>
      <c r="AI129" s="913"/>
      <c r="AJ129" s="913"/>
      <c r="AK129" s="913"/>
      <c r="AL129" s="913"/>
      <c r="AM129" s="913"/>
      <c r="AN129" s="913"/>
      <c r="AO129" s="913"/>
      <c r="AP129" s="913"/>
      <c r="AQ129" s="913"/>
      <c r="AR129" s="913"/>
      <c r="AS129" s="913"/>
      <c r="AT129" s="913"/>
      <c r="AU129" s="913"/>
      <c r="AV129" s="913"/>
      <c r="AW129" s="913"/>
      <c r="AX129" s="913"/>
      <c r="AY129" s="913"/>
      <c r="AZ129" s="913"/>
      <c r="BA129" s="913"/>
      <c r="BB129" s="913"/>
      <c r="BC129" s="913"/>
      <c r="BD129" s="913"/>
      <c r="BE129" s="913"/>
      <c r="BF129" s="913"/>
      <c r="BG129" s="913"/>
      <c r="BH129" s="913"/>
      <c r="BI129" s="914"/>
      <c r="BJ129" s="913"/>
      <c r="BK129" s="913"/>
      <c r="BL129" s="913"/>
      <c r="BM129" s="913"/>
      <c r="BN129" s="913"/>
      <c r="BO129" s="913"/>
      <c r="BP129" s="913"/>
      <c r="BQ129" s="913"/>
      <c r="BR129" s="913"/>
      <c r="BS129" s="914"/>
      <c r="BT129" s="29"/>
      <c r="BU129" s="669"/>
      <c r="BV129" s="29"/>
      <c r="BW129" s="29"/>
      <c r="BX129" s="29"/>
      <c r="BY129" s="29"/>
      <c r="BZ129" s="29"/>
      <c r="CA129" s="29"/>
      <c r="CB129" s="29"/>
      <c r="CC129" s="29"/>
      <c r="CD129" s="31"/>
      <c r="CE129" s="22"/>
      <c r="CF129" s="448" t="str">
        <f>IF(CG129="","",MAX($CF$2:CF128)+1)</f>
        <v/>
      </c>
      <c r="CG129" s="655"/>
      <c r="CH129" s="655"/>
      <c r="CI129" s="655"/>
      <c r="CO129" s="29"/>
      <c r="CP129" s="29"/>
      <c r="CQ129" s="29"/>
      <c r="CR129" s="29"/>
      <c r="CS129" s="29"/>
      <c r="CT129" s="29"/>
      <c r="CU129" s="29"/>
      <c r="CV129" s="29"/>
      <c r="CW129" s="29"/>
      <c r="CX129" s="29"/>
      <c r="CY129" s="29"/>
      <c r="CZ129" s="29"/>
      <c r="DA129" s="29"/>
      <c r="DB129" s="29"/>
      <c r="DC129" s="29"/>
      <c r="DD129" s="29"/>
    </row>
    <row r="130" spans="1:108" s="11" customFormat="1" ht="13.5" customHeight="1">
      <c r="A130" s="734"/>
      <c r="B130" s="610" t="s">
        <v>83</v>
      </c>
      <c r="C130" s="29"/>
      <c r="D130" s="29"/>
      <c r="E130" s="29"/>
      <c r="F130" s="29"/>
      <c r="G130" s="29"/>
      <c r="H130" s="29"/>
      <c r="I130" s="29"/>
      <c r="J130" s="28"/>
      <c r="K130" s="29"/>
      <c r="L130" s="29"/>
      <c r="M130" s="29"/>
      <c r="N130" s="29"/>
      <c r="O130" s="29"/>
      <c r="P130" s="29"/>
      <c r="Q130" s="29"/>
      <c r="R130" s="29"/>
      <c r="S130" s="575"/>
      <c r="T130" s="29"/>
      <c r="U130" s="432"/>
      <c r="V130" s="29"/>
      <c r="W130" s="29"/>
      <c r="X130" s="29"/>
      <c r="Y130" s="935"/>
      <c r="Z130" s="915"/>
      <c r="AA130" s="916"/>
      <c r="AB130" s="916"/>
      <c r="AC130" s="916"/>
      <c r="AD130" s="916"/>
      <c r="AE130" s="917"/>
      <c r="AF130" s="918"/>
      <c r="AG130" s="919"/>
      <c r="AH130" s="919"/>
      <c r="AI130" s="919"/>
      <c r="AJ130" s="919"/>
      <c r="AK130" s="919"/>
      <c r="AL130" s="919"/>
      <c r="AM130" s="919"/>
      <c r="AN130" s="919"/>
      <c r="AO130" s="919"/>
      <c r="AP130" s="919"/>
      <c r="AQ130" s="919"/>
      <c r="AR130" s="919"/>
      <c r="AS130" s="919"/>
      <c r="AT130" s="919"/>
      <c r="AU130" s="919"/>
      <c r="AV130" s="919"/>
      <c r="AW130" s="919"/>
      <c r="AX130" s="919"/>
      <c r="AY130" s="919"/>
      <c r="AZ130" s="919"/>
      <c r="BA130" s="919"/>
      <c r="BB130" s="919"/>
      <c r="BC130" s="919"/>
      <c r="BD130" s="919"/>
      <c r="BE130" s="919"/>
      <c r="BF130" s="919"/>
      <c r="BG130" s="919"/>
      <c r="BH130" s="919"/>
      <c r="BI130" s="920"/>
      <c r="BJ130" s="919"/>
      <c r="BK130" s="919"/>
      <c r="BL130" s="919"/>
      <c r="BM130" s="919"/>
      <c r="BN130" s="919"/>
      <c r="BO130" s="919"/>
      <c r="BP130" s="919"/>
      <c r="BQ130" s="919"/>
      <c r="BR130" s="919"/>
      <c r="BS130" s="920"/>
      <c r="BT130" s="29"/>
      <c r="BU130" s="669"/>
      <c r="BV130" s="29"/>
      <c r="BW130" s="29"/>
      <c r="BX130" s="29"/>
      <c r="BY130" s="29"/>
      <c r="BZ130" s="29"/>
      <c r="CA130" s="29"/>
      <c r="CB130" s="29"/>
      <c r="CC130" s="29"/>
      <c r="CD130" s="31"/>
      <c r="CE130" s="22"/>
      <c r="CF130" s="448" t="str">
        <f>IF(CG130="","",MAX($CF$2:CF129)+1)</f>
        <v/>
      </c>
      <c r="CG130" s="655"/>
      <c r="CH130" s="655"/>
      <c r="CI130" s="655"/>
      <c r="CO130" s="29"/>
      <c r="CP130" s="29"/>
      <c r="CQ130" s="29"/>
      <c r="CR130" s="29"/>
      <c r="CS130" s="29"/>
      <c r="CT130" s="29"/>
      <c r="CU130" s="29"/>
      <c r="CV130" s="29"/>
      <c r="CW130" s="29"/>
      <c r="CX130" s="29"/>
      <c r="CY130" s="29"/>
      <c r="CZ130" s="29"/>
      <c r="DA130" s="29"/>
      <c r="DB130" s="29"/>
      <c r="DC130" s="29"/>
      <c r="DD130" s="29"/>
    </row>
    <row r="131" spans="1:108" s="11" customFormat="1" ht="13.5" customHeight="1">
      <c r="A131" s="734"/>
      <c r="B131" s="610" t="s">
        <v>83</v>
      </c>
      <c r="C131" s="29"/>
      <c r="D131" s="29"/>
      <c r="E131" s="29"/>
      <c r="F131" s="29"/>
      <c r="G131" s="29"/>
      <c r="H131" s="29"/>
      <c r="I131" s="29"/>
      <c r="J131" s="28"/>
      <c r="K131" s="29"/>
      <c r="L131" s="29"/>
      <c r="M131" s="29"/>
      <c r="N131" s="29"/>
      <c r="O131" s="29"/>
      <c r="P131" s="29"/>
      <c r="Q131" s="29"/>
      <c r="R131" s="29"/>
      <c r="S131" s="575"/>
      <c r="T131" s="29"/>
      <c r="U131" s="432"/>
      <c r="V131" s="29"/>
      <c r="W131" s="29"/>
      <c r="X131" s="29"/>
      <c r="Y131" s="935"/>
      <c r="Z131" s="909" t="s">
        <v>32</v>
      </c>
      <c r="AA131" s="910"/>
      <c r="AB131" s="910"/>
      <c r="AC131" s="910"/>
      <c r="AD131" s="910"/>
      <c r="AE131" s="911"/>
      <c r="AF131" s="912"/>
      <c r="AG131" s="913"/>
      <c r="AH131" s="913"/>
      <c r="AI131" s="921"/>
      <c r="AJ131" s="922" t="s">
        <v>1427</v>
      </c>
      <c r="AK131" s="913"/>
      <c r="AL131" s="913"/>
      <c r="AM131" s="913"/>
      <c r="AN131" s="913"/>
      <c r="AO131" s="913"/>
      <c r="AP131" s="913"/>
      <c r="AQ131" s="913"/>
      <c r="AR131" s="913"/>
      <c r="AS131" s="913"/>
      <c r="AT131" s="922" t="s">
        <v>558</v>
      </c>
      <c r="AU131" s="921"/>
      <c r="AV131" s="922" t="s">
        <v>1479</v>
      </c>
      <c r="AW131" s="913"/>
      <c r="AX131" s="913"/>
      <c r="AY131" s="913"/>
      <c r="AZ131" s="913"/>
      <c r="BA131" s="913"/>
      <c r="BB131" s="913"/>
      <c r="BC131" s="913"/>
      <c r="BD131" s="913"/>
      <c r="BE131" s="913"/>
      <c r="BF131" s="913"/>
      <c r="BG131" s="913"/>
      <c r="BH131" s="913"/>
      <c r="BI131" s="914"/>
      <c r="BJ131" s="912"/>
      <c r="BK131" s="913"/>
      <c r="BL131" s="913"/>
      <c r="BM131" s="913"/>
      <c r="BN131" s="913"/>
      <c r="BO131" s="913"/>
      <c r="BP131" s="913"/>
      <c r="BQ131" s="913"/>
      <c r="BR131" s="913"/>
      <c r="BS131" s="914"/>
      <c r="BT131" s="29"/>
      <c r="BU131" s="669"/>
      <c r="BV131" s="29"/>
      <c r="BW131" s="29"/>
      <c r="BX131" s="29"/>
      <c r="BY131" s="29"/>
      <c r="BZ131" s="29"/>
      <c r="CA131" s="29"/>
      <c r="CB131" s="29"/>
      <c r="CC131" s="29"/>
      <c r="CD131" s="31"/>
      <c r="CE131" s="22"/>
      <c r="CF131" s="448">
        <f>IF(CG131="","",MAX($CF$2:CF130)+1)</f>
        <v>59</v>
      </c>
      <c r="CG131" s="655" t="s">
        <v>102</v>
      </c>
      <c r="CH131" s="655"/>
      <c r="CI131" s="655"/>
      <c r="CO131" s="29"/>
      <c r="CP131" s="29"/>
      <c r="CQ131" s="29"/>
      <c r="CR131" s="29"/>
      <c r="CS131" s="29"/>
      <c r="CT131" s="29"/>
      <c r="CU131" s="29"/>
      <c r="CV131" s="29"/>
      <c r="CW131" s="29"/>
      <c r="CX131" s="29"/>
      <c r="CY131" s="29"/>
      <c r="CZ131" s="29"/>
      <c r="DA131" s="29"/>
      <c r="DB131" s="29"/>
      <c r="DC131" s="29"/>
      <c r="DD131" s="29"/>
    </row>
    <row r="132" spans="1:108" s="11" customFormat="1" ht="13.5" customHeight="1">
      <c r="A132" s="734"/>
      <c r="B132" s="610" t="s">
        <v>83</v>
      </c>
      <c r="C132" s="29"/>
      <c r="D132" s="29"/>
      <c r="E132" s="29"/>
      <c r="F132" s="29"/>
      <c r="G132" s="29"/>
      <c r="H132" s="29"/>
      <c r="I132" s="29"/>
      <c r="J132" s="28"/>
      <c r="K132" s="29"/>
      <c r="L132" s="29"/>
      <c r="M132" s="29"/>
      <c r="N132" s="29"/>
      <c r="O132" s="29"/>
      <c r="P132" s="29"/>
      <c r="Q132" s="29"/>
      <c r="R132" s="29"/>
      <c r="S132" s="575"/>
      <c r="T132" s="29"/>
      <c r="U132" s="29"/>
      <c r="V132" s="29"/>
      <c r="W132" s="29"/>
      <c r="X132" s="29"/>
      <c r="Y132" s="935"/>
      <c r="Z132" s="923"/>
      <c r="AA132" s="924"/>
      <c r="AB132" s="924"/>
      <c r="AC132" s="924"/>
      <c r="AD132" s="924"/>
      <c r="AE132" s="925"/>
      <c r="AF132" s="926" t="s">
        <v>63</v>
      </c>
      <c r="AG132" s="927"/>
      <c r="AH132" s="927"/>
      <c r="AI132" s="928"/>
      <c r="AJ132" s="929" t="s">
        <v>606</v>
      </c>
      <c r="AK132" s="927"/>
      <c r="AL132" s="927"/>
      <c r="AM132" s="927"/>
      <c r="AN132" s="927"/>
      <c r="AO132" s="927"/>
      <c r="AP132" s="927"/>
      <c r="AQ132" s="927"/>
      <c r="AR132" s="927"/>
      <c r="AS132" s="927"/>
      <c r="AT132" s="929" t="s">
        <v>558</v>
      </c>
      <c r="AU132" s="928"/>
      <c r="AV132" s="930" t="s">
        <v>64</v>
      </c>
      <c r="AW132" s="927"/>
      <c r="AX132" s="927"/>
      <c r="AY132" s="927"/>
      <c r="AZ132" s="927"/>
      <c r="BA132" s="927"/>
      <c r="BB132" s="927"/>
      <c r="BC132" s="927"/>
      <c r="BD132" s="927"/>
      <c r="BE132" s="927"/>
      <c r="BF132" s="927"/>
      <c r="BG132" s="927"/>
      <c r="BH132" s="927"/>
      <c r="BI132" s="931"/>
      <c r="BJ132" s="926"/>
      <c r="BK132" s="927"/>
      <c r="BL132" s="927"/>
      <c r="BM132" s="927"/>
      <c r="BN132" s="927"/>
      <c r="BO132" s="927"/>
      <c r="BP132" s="927"/>
      <c r="BQ132" s="927"/>
      <c r="BR132" s="927"/>
      <c r="BS132" s="931"/>
      <c r="BT132" s="29"/>
      <c r="BU132" s="669"/>
      <c r="BV132" s="29"/>
      <c r="BW132" s="29"/>
      <c r="BX132" s="29"/>
      <c r="BY132" s="29"/>
      <c r="BZ132" s="29"/>
      <c r="CA132" s="29"/>
      <c r="CB132" s="29"/>
      <c r="CC132" s="29"/>
      <c r="CD132" s="31"/>
      <c r="CE132" s="22"/>
      <c r="CF132" s="448">
        <f>IF(CG132="","",MAX($CF$2:CF131)+1)</f>
        <v>60</v>
      </c>
      <c r="CG132" s="655" t="s">
        <v>102</v>
      </c>
      <c r="CH132" s="655"/>
      <c r="CI132" s="655"/>
      <c r="CO132" s="29"/>
      <c r="CP132" s="29"/>
      <c r="CQ132" s="29"/>
      <c r="CR132" s="29"/>
      <c r="CS132" s="29"/>
      <c r="CT132" s="29"/>
      <c r="CU132" s="29"/>
      <c r="CV132" s="29"/>
      <c r="CW132" s="29"/>
      <c r="CX132" s="29"/>
      <c r="CY132" s="29"/>
      <c r="CZ132" s="29"/>
      <c r="DA132" s="29"/>
      <c r="DB132" s="29"/>
      <c r="DC132" s="29"/>
      <c r="DD132" s="29"/>
    </row>
    <row r="133" spans="1:108" s="11" customFormat="1" ht="13.5" customHeight="1">
      <c r="A133" s="734"/>
      <c r="B133" s="610" t="s">
        <v>83</v>
      </c>
      <c r="C133" s="29"/>
      <c r="D133" s="29"/>
      <c r="E133" s="29"/>
      <c r="F133" s="29"/>
      <c r="G133" s="29"/>
      <c r="H133" s="29"/>
      <c r="I133" s="29"/>
      <c r="J133" s="28"/>
      <c r="K133" s="29"/>
      <c r="L133" s="29"/>
      <c r="M133" s="29"/>
      <c r="N133" s="29"/>
      <c r="O133" s="29"/>
      <c r="P133" s="29"/>
      <c r="Q133" s="29"/>
      <c r="R133" s="29"/>
      <c r="S133" s="575"/>
      <c r="T133" s="29"/>
      <c r="U133" s="29"/>
      <c r="V133" s="29"/>
      <c r="W133" s="29"/>
      <c r="X133" s="29"/>
      <c r="Y133" s="935"/>
      <c r="Z133" s="915"/>
      <c r="AA133" s="916"/>
      <c r="AB133" s="916"/>
      <c r="AC133" s="916"/>
      <c r="AD133" s="916"/>
      <c r="AE133" s="917"/>
      <c r="AF133" s="918"/>
      <c r="AG133" s="919"/>
      <c r="AH133" s="919"/>
      <c r="AI133" s="932"/>
      <c r="AJ133" s="933"/>
      <c r="AK133" s="919"/>
      <c r="AL133" s="919"/>
      <c r="AM133" s="919"/>
      <c r="AN133" s="934"/>
      <c r="AO133" s="919"/>
      <c r="AP133" s="919"/>
      <c r="AQ133" s="919"/>
      <c r="AR133" s="919"/>
      <c r="AS133" s="919"/>
      <c r="AT133" s="933"/>
      <c r="AU133" s="932"/>
      <c r="AV133" s="933"/>
      <c r="AW133" s="919"/>
      <c r="AX133" s="919"/>
      <c r="AY133" s="919"/>
      <c r="AZ133" s="919"/>
      <c r="BA133" s="919"/>
      <c r="BB133" s="919"/>
      <c r="BC133" s="919"/>
      <c r="BD133" s="919"/>
      <c r="BE133" s="919"/>
      <c r="BF133" s="919"/>
      <c r="BG133" s="919"/>
      <c r="BH133" s="919"/>
      <c r="BI133" s="920"/>
      <c r="BJ133" s="918"/>
      <c r="BK133" s="919"/>
      <c r="BL133" s="919"/>
      <c r="BM133" s="919"/>
      <c r="BN133" s="919"/>
      <c r="BO133" s="919"/>
      <c r="BP133" s="919"/>
      <c r="BQ133" s="919"/>
      <c r="BR133" s="919"/>
      <c r="BS133" s="920"/>
      <c r="BT133" s="29"/>
      <c r="BU133" s="669"/>
      <c r="BV133" s="29"/>
      <c r="BW133" s="29"/>
      <c r="BX133" s="29"/>
      <c r="BY133" s="29"/>
      <c r="BZ133" s="29"/>
      <c r="CA133" s="29"/>
      <c r="CB133" s="29"/>
      <c r="CC133" s="29"/>
      <c r="CD133" s="31"/>
      <c r="CE133" s="22"/>
      <c r="CF133" s="448" t="str">
        <f>IF(CG133="","",MAX($CF$2:CF132)+1)</f>
        <v/>
      </c>
      <c r="CG133" s="655"/>
      <c r="CH133" s="655"/>
      <c r="CI133" s="655"/>
      <c r="CO133" s="29"/>
      <c r="CP133" s="29"/>
      <c r="CQ133" s="29"/>
      <c r="CR133" s="29"/>
      <c r="CS133" s="29"/>
      <c r="CT133" s="29"/>
      <c r="CU133" s="29"/>
      <c r="CV133" s="29"/>
      <c r="CW133" s="29"/>
      <c r="CX133" s="29"/>
      <c r="CY133" s="29"/>
      <c r="CZ133" s="29"/>
      <c r="DA133" s="29"/>
      <c r="DB133" s="29"/>
      <c r="DC133" s="29"/>
      <c r="DD133" s="29"/>
    </row>
    <row r="134" spans="1:108" s="11" customFormat="1" ht="13.5" customHeight="1">
      <c r="A134" s="734"/>
      <c r="B134" s="610" t="s">
        <v>83</v>
      </c>
      <c r="C134" s="29"/>
      <c r="D134" s="29"/>
      <c r="E134" s="29"/>
      <c r="F134" s="29"/>
      <c r="G134" s="29"/>
      <c r="H134" s="29"/>
      <c r="I134" s="29"/>
      <c r="J134" s="28"/>
      <c r="K134" s="29"/>
      <c r="L134" s="29"/>
      <c r="M134" s="29"/>
      <c r="N134" s="29"/>
      <c r="O134" s="29"/>
      <c r="P134" s="29"/>
      <c r="Q134" s="29"/>
      <c r="R134" s="29"/>
      <c r="S134" s="575"/>
      <c r="T134" s="29"/>
      <c r="U134" s="29"/>
      <c r="V134" s="29"/>
      <c r="W134" s="29"/>
      <c r="X134" s="29"/>
      <c r="Y134" s="935"/>
      <c r="Z134" s="909" t="s">
        <v>874</v>
      </c>
      <c r="AA134" s="910"/>
      <c r="AB134" s="910"/>
      <c r="AC134" s="910"/>
      <c r="AD134" s="910"/>
      <c r="AE134" s="911"/>
      <c r="AF134" s="912" t="s">
        <v>86</v>
      </c>
      <c r="AG134" s="913"/>
      <c r="AH134" s="913"/>
      <c r="AI134" s="913"/>
      <c r="AJ134" s="913"/>
      <c r="AK134" s="913"/>
      <c r="AL134" s="913"/>
      <c r="AM134" s="913"/>
      <c r="AN134" s="913"/>
      <c r="AO134" s="913"/>
      <c r="AP134" s="913"/>
      <c r="AQ134" s="913"/>
      <c r="AR134" s="913"/>
      <c r="AS134" s="913"/>
      <c r="AT134" s="913"/>
      <c r="AU134" s="913"/>
      <c r="AV134" s="913"/>
      <c r="AW134" s="913"/>
      <c r="AX134" s="913"/>
      <c r="AY134" s="913"/>
      <c r="AZ134" s="913"/>
      <c r="BA134" s="913"/>
      <c r="BB134" s="913"/>
      <c r="BC134" s="913"/>
      <c r="BD134" s="913"/>
      <c r="BE134" s="913"/>
      <c r="BF134" s="913"/>
      <c r="BG134" s="913"/>
      <c r="BH134" s="913"/>
      <c r="BI134" s="914"/>
      <c r="BJ134" s="913"/>
      <c r="BK134" s="913"/>
      <c r="BL134" s="913"/>
      <c r="BM134" s="913"/>
      <c r="BN134" s="913"/>
      <c r="BO134" s="913"/>
      <c r="BP134" s="913"/>
      <c r="BQ134" s="913"/>
      <c r="BR134" s="913"/>
      <c r="BS134" s="914"/>
      <c r="BT134" s="29"/>
      <c r="BU134" s="669"/>
      <c r="BV134" s="29"/>
      <c r="BW134" s="29"/>
      <c r="BX134" s="29"/>
      <c r="BY134" s="29"/>
      <c r="BZ134" s="29"/>
      <c r="CA134" s="29"/>
      <c r="CB134" s="29"/>
      <c r="CC134" s="29"/>
      <c r="CD134" s="31"/>
      <c r="CE134" s="22"/>
      <c r="CF134" s="448" t="str">
        <f>IF(CG134="","",MAX($CF$2:CF133)+1)</f>
        <v/>
      </c>
      <c r="CG134" s="655"/>
      <c r="CH134" s="655"/>
      <c r="CI134" s="655"/>
      <c r="CO134" s="29"/>
      <c r="CP134" s="29"/>
      <c r="CQ134" s="29"/>
      <c r="CR134" s="29"/>
      <c r="CS134" s="29"/>
      <c r="CT134" s="29"/>
      <c r="CU134" s="29"/>
      <c r="CV134" s="29"/>
      <c r="CW134" s="29"/>
      <c r="CX134" s="29"/>
      <c r="CY134" s="29"/>
      <c r="CZ134" s="29"/>
      <c r="DA134" s="29"/>
      <c r="DB134" s="29"/>
      <c r="DC134" s="29"/>
      <c r="DD134" s="29"/>
    </row>
    <row r="135" spans="1:108" s="11" customFormat="1" ht="13.5" customHeight="1">
      <c r="A135" s="734"/>
      <c r="B135" s="610" t="s">
        <v>83</v>
      </c>
      <c r="C135" s="29"/>
      <c r="D135" s="29"/>
      <c r="E135" s="29"/>
      <c r="F135" s="29"/>
      <c r="G135" s="29"/>
      <c r="H135" s="29"/>
      <c r="I135" s="29"/>
      <c r="J135" s="28"/>
      <c r="K135" s="29"/>
      <c r="L135" s="29"/>
      <c r="M135" s="29"/>
      <c r="N135" s="29"/>
      <c r="O135" s="29"/>
      <c r="P135" s="29"/>
      <c r="Q135" s="29"/>
      <c r="R135" s="29"/>
      <c r="S135" s="575"/>
      <c r="T135" s="29"/>
      <c r="U135" s="29"/>
      <c r="V135" s="29"/>
      <c r="W135" s="29"/>
      <c r="X135" s="29"/>
      <c r="Y135" s="935"/>
      <c r="Z135" s="915"/>
      <c r="AA135" s="916"/>
      <c r="AB135" s="916"/>
      <c r="AC135" s="916"/>
      <c r="AD135" s="916"/>
      <c r="AE135" s="917"/>
      <c r="AF135" s="918"/>
      <c r="AG135" s="919"/>
      <c r="AH135" s="919"/>
      <c r="AI135" s="919"/>
      <c r="AJ135" s="919"/>
      <c r="AK135" s="919"/>
      <c r="AL135" s="919"/>
      <c r="AM135" s="919"/>
      <c r="AN135" s="919"/>
      <c r="AO135" s="919"/>
      <c r="AP135" s="919"/>
      <c r="AQ135" s="919"/>
      <c r="AR135" s="919"/>
      <c r="AS135" s="919"/>
      <c r="AT135" s="919"/>
      <c r="AU135" s="919"/>
      <c r="AV135" s="919"/>
      <c r="AW135" s="919"/>
      <c r="AX135" s="919"/>
      <c r="AY135" s="919"/>
      <c r="AZ135" s="919"/>
      <c r="BA135" s="919"/>
      <c r="BB135" s="919"/>
      <c r="BC135" s="919"/>
      <c r="BD135" s="919"/>
      <c r="BE135" s="919"/>
      <c r="BF135" s="919"/>
      <c r="BG135" s="919"/>
      <c r="BH135" s="919"/>
      <c r="BI135" s="920"/>
      <c r="BJ135" s="919"/>
      <c r="BK135" s="919"/>
      <c r="BL135" s="919"/>
      <c r="BM135" s="919"/>
      <c r="BN135" s="919"/>
      <c r="BO135" s="919"/>
      <c r="BP135" s="919"/>
      <c r="BQ135" s="919"/>
      <c r="BR135" s="919"/>
      <c r="BS135" s="920"/>
      <c r="BT135" s="29"/>
      <c r="BU135" s="669"/>
      <c r="BV135" s="29"/>
      <c r="BW135" s="29"/>
      <c r="BX135" s="29"/>
      <c r="BY135" s="29"/>
      <c r="BZ135" s="29"/>
      <c r="CA135" s="29"/>
      <c r="CB135" s="29"/>
      <c r="CC135" s="29"/>
      <c r="CD135" s="31"/>
      <c r="CE135" s="22"/>
      <c r="CF135" s="448" t="str">
        <f>IF(CG135="","",MAX($CF$2:CF134)+1)</f>
        <v/>
      </c>
      <c r="CG135" s="655"/>
      <c r="CH135" s="655"/>
      <c r="CI135" s="655"/>
      <c r="CO135" s="29"/>
      <c r="CP135" s="29"/>
      <c r="CQ135" s="29"/>
      <c r="CR135" s="29"/>
      <c r="CS135" s="29"/>
      <c r="CT135" s="29"/>
      <c r="CU135" s="29"/>
      <c r="CV135" s="29"/>
      <c r="CW135" s="29"/>
      <c r="CX135" s="29"/>
      <c r="CY135" s="29"/>
      <c r="CZ135" s="29"/>
      <c r="DA135" s="29"/>
      <c r="DB135" s="29"/>
      <c r="DC135" s="29"/>
      <c r="DD135" s="29"/>
    </row>
    <row r="136" spans="1:108" s="11" customFormat="1" ht="13.5" customHeight="1">
      <c r="A136" s="734"/>
      <c r="B136" s="610" t="s">
        <v>83</v>
      </c>
      <c r="C136" s="29"/>
      <c r="D136" s="29"/>
      <c r="E136" s="29"/>
      <c r="F136" s="29"/>
      <c r="G136" s="29"/>
      <c r="H136" s="29"/>
      <c r="I136" s="29"/>
      <c r="J136" s="28"/>
      <c r="K136" s="29"/>
      <c r="L136" s="29"/>
      <c r="M136" s="29"/>
      <c r="N136" s="29"/>
      <c r="O136" s="29"/>
      <c r="P136" s="29"/>
      <c r="Q136" s="29"/>
      <c r="R136" s="29"/>
      <c r="S136" s="575"/>
      <c r="T136" s="29"/>
      <c r="U136" s="29"/>
      <c r="V136" s="29"/>
      <c r="W136" s="29"/>
      <c r="X136" s="29"/>
      <c r="Y136" s="935"/>
      <c r="Z136" s="909" t="s">
        <v>875</v>
      </c>
      <c r="AA136" s="910"/>
      <c r="AB136" s="910"/>
      <c r="AC136" s="910"/>
      <c r="AD136" s="910"/>
      <c r="AE136" s="911"/>
      <c r="AF136" s="912" t="s">
        <v>86</v>
      </c>
      <c r="AG136" s="913"/>
      <c r="AH136" s="913"/>
      <c r="AI136" s="913"/>
      <c r="AJ136" s="913"/>
      <c r="AK136" s="913"/>
      <c r="AL136" s="913"/>
      <c r="AM136" s="913"/>
      <c r="AN136" s="913"/>
      <c r="AO136" s="913"/>
      <c r="AP136" s="913"/>
      <c r="AQ136" s="913"/>
      <c r="AR136" s="913"/>
      <c r="AS136" s="913"/>
      <c r="AT136" s="913"/>
      <c r="AU136" s="913"/>
      <c r="AV136" s="913"/>
      <c r="AW136" s="913"/>
      <c r="AX136" s="913"/>
      <c r="AY136" s="913"/>
      <c r="AZ136" s="913"/>
      <c r="BA136" s="913"/>
      <c r="BB136" s="913"/>
      <c r="BC136" s="913"/>
      <c r="BD136" s="913"/>
      <c r="BE136" s="913"/>
      <c r="BF136" s="913"/>
      <c r="BG136" s="913"/>
      <c r="BH136" s="913"/>
      <c r="BI136" s="914"/>
      <c r="BJ136" s="913"/>
      <c r="BK136" s="913"/>
      <c r="BL136" s="913"/>
      <c r="BM136" s="913"/>
      <c r="BN136" s="913"/>
      <c r="BO136" s="913"/>
      <c r="BP136" s="913"/>
      <c r="BQ136" s="913"/>
      <c r="BR136" s="913"/>
      <c r="BS136" s="914"/>
      <c r="BT136" s="29"/>
      <c r="BU136" s="669"/>
      <c r="BV136" s="29"/>
      <c r="BW136" s="29"/>
      <c r="BX136" s="29"/>
      <c r="BY136" s="29"/>
      <c r="BZ136" s="29"/>
      <c r="CA136" s="29"/>
      <c r="CB136" s="29"/>
      <c r="CC136" s="29"/>
      <c r="CD136" s="31"/>
      <c r="CE136" s="22"/>
      <c r="CF136" s="448" t="str">
        <f>IF(CG136="","",MAX($CF$2:CF135)+1)</f>
        <v/>
      </c>
      <c r="CG136" s="655"/>
      <c r="CH136" s="655"/>
      <c r="CI136" s="655"/>
      <c r="CO136" s="29"/>
      <c r="CP136" s="29"/>
      <c r="CQ136" s="29"/>
      <c r="CR136" s="29"/>
      <c r="CS136" s="29"/>
      <c r="CT136" s="29"/>
      <c r="CU136" s="29"/>
      <c r="CV136" s="29"/>
      <c r="CW136" s="29"/>
      <c r="CX136" s="29"/>
      <c r="CY136" s="29"/>
      <c r="CZ136" s="29"/>
      <c r="DA136" s="29"/>
      <c r="DB136" s="29"/>
      <c r="DC136" s="29"/>
      <c r="DD136" s="29"/>
    </row>
    <row r="137" spans="1:108" s="11" customFormat="1" ht="13.5" customHeight="1">
      <c r="A137" s="734"/>
      <c r="B137" s="610" t="s">
        <v>83</v>
      </c>
      <c r="C137" s="29"/>
      <c r="D137" s="29"/>
      <c r="E137" s="29"/>
      <c r="F137" s="29"/>
      <c r="G137" s="29"/>
      <c r="H137" s="29"/>
      <c r="I137" s="29"/>
      <c r="J137" s="28"/>
      <c r="K137" s="29"/>
      <c r="L137" s="29"/>
      <c r="M137" s="29"/>
      <c r="N137" s="29"/>
      <c r="O137" s="29"/>
      <c r="P137" s="29"/>
      <c r="Q137" s="29"/>
      <c r="R137" s="29"/>
      <c r="S137" s="575"/>
      <c r="T137" s="29"/>
      <c r="U137" s="29"/>
      <c r="V137" s="29"/>
      <c r="W137" s="29"/>
      <c r="X137" s="29"/>
      <c r="Y137" s="935"/>
      <c r="Z137" s="915"/>
      <c r="AA137" s="916"/>
      <c r="AB137" s="916"/>
      <c r="AC137" s="916"/>
      <c r="AD137" s="916"/>
      <c r="AE137" s="917"/>
      <c r="AF137" s="918"/>
      <c r="AG137" s="919"/>
      <c r="AH137" s="919"/>
      <c r="AI137" s="919"/>
      <c r="AJ137" s="919"/>
      <c r="AK137" s="919"/>
      <c r="AL137" s="919"/>
      <c r="AM137" s="919"/>
      <c r="AN137" s="919"/>
      <c r="AO137" s="919"/>
      <c r="AP137" s="919"/>
      <c r="AQ137" s="919"/>
      <c r="AR137" s="919"/>
      <c r="AS137" s="919"/>
      <c r="AT137" s="919"/>
      <c r="AU137" s="919"/>
      <c r="AV137" s="919"/>
      <c r="AW137" s="919"/>
      <c r="AX137" s="919"/>
      <c r="AY137" s="919"/>
      <c r="AZ137" s="919"/>
      <c r="BA137" s="919"/>
      <c r="BB137" s="919"/>
      <c r="BC137" s="919"/>
      <c r="BD137" s="919"/>
      <c r="BE137" s="919"/>
      <c r="BF137" s="919"/>
      <c r="BG137" s="919"/>
      <c r="BH137" s="919"/>
      <c r="BI137" s="920"/>
      <c r="BJ137" s="919"/>
      <c r="BK137" s="919"/>
      <c r="BL137" s="919"/>
      <c r="BM137" s="919"/>
      <c r="BN137" s="919"/>
      <c r="BO137" s="919"/>
      <c r="BP137" s="919"/>
      <c r="BQ137" s="919"/>
      <c r="BR137" s="919"/>
      <c r="BS137" s="920"/>
      <c r="BT137" s="29"/>
      <c r="BU137" s="669"/>
      <c r="BV137" s="29"/>
      <c r="BW137" s="29"/>
      <c r="BX137" s="29"/>
      <c r="BY137" s="29"/>
      <c r="BZ137" s="29"/>
      <c r="CA137" s="29"/>
      <c r="CB137" s="29"/>
      <c r="CC137" s="29"/>
      <c r="CD137" s="31"/>
      <c r="CE137" s="22"/>
      <c r="CF137" s="448" t="str">
        <f>IF(CG137="","",MAX($CF$2:CF136)+1)</f>
        <v/>
      </c>
      <c r="CG137" s="655"/>
      <c r="CH137" s="655"/>
      <c r="CI137" s="655"/>
      <c r="CO137" s="29"/>
      <c r="CP137" s="29"/>
      <c r="CQ137" s="29"/>
      <c r="CR137" s="29"/>
      <c r="CS137" s="29"/>
      <c r="CT137" s="29"/>
      <c r="CU137" s="29"/>
      <c r="CV137" s="29"/>
      <c r="CW137" s="29"/>
      <c r="CX137" s="29"/>
      <c r="CY137" s="29"/>
      <c r="CZ137" s="29"/>
      <c r="DA137" s="29"/>
      <c r="DB137" s="29"/>
      <c r="DC137" s="29"/>
      <c r="DD137" s="29"/>
    </row>
    <row r="138" spans="1:108" s="11" customFormat="1" ht="13.5" customHeight="1">
      <c r="A138" s="734"/>
      <c r="B138" s="610" t="s">
        <v>83</v>
      </c>
      <c r="C138" s="29"/>
      <c r="D138" s="29"/>
      <c r="E138" s="29"/>
      <c r="F138" s="29"/>
      <c r="G138" s="29"/>
      <c r="H138" s="29"/>
      <c r="I138" s="29"/>
      <c r="J138" s="28"/>
      <c r="K138" s="29"/>
      <c r="L138" s="29"/>
      <c r="M138" s="29"/>
      <c r="N138" s="29"/>
      <c r="O138" s="29"/>
      <c r="P138" s="29"/>
      <c r="Q138" s="29"/>
      <c r="R138" s="29"/>
      <c r="S138" s="575"/>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669"/>
      <c r="BV138" s="29"/>
      <c r="BW138" s="29"/>
      <c r="BX138" s="29"/>
      <c r="BY138" s="29"/>
      <c r="BZ138" s="29"/>
      <c r="CA138" s="29"/>
      <c r="CB138" s="29"/>
      <c r="CC138" s="29"/>
      <c r="CD138" s="31"/>
      <c r="CE138" s="22"/>
      <c r="CF138" s="448" t="str">
        <f>IF(CG138="","",MAX($CF$2:CF137)+1)</f>
        <v/>
      </c>
      <c r="CG138" s="655"/>
      <c r="CH138" s="655"/>
      <c r="CI138" s="655"/>
      <c r="CO138" s="29"/>
      <c r="CP138" s="29"/>
      <c r="CQ138" s="29"/>
      <c r="CR138" s="29"/>
      <c r="CS138" s="29"/>
      <c r="CT138" s="29"/>
      <c r="CU138" s="29"/>
      <c r="CV138" s="29"/>
      <c r="CW138" s="29"/>
      <c r="CX138" s="29"/>
      <c r="CY138" s="29"/>
      <c r="CZ138" s="29"/>
      <c r="DA138" s="29"/>
      <c r="DB138" s="29"/>
      <c r="DC138" s="29"/>
      <c r="DD138" s="29"/>
    </row>
    <row r="139" spans="1:108" s="11" customFormat="1" ht="13.5" customHeight="1">
      <c r="A139" s="734"/>
      <c r="B139" s="610" t="s">
        <v>83</v>
      </c>
      <c r="C139" s="29"/>
      <c r="D139" s="29"/>
      <c r="E139" s="29"/>
      <c r="F139" s="29"/>
      <c r="G139" s="29"/>
      <c r="H139" s="29"/>
      <c r="I139" s="29"/>
      <c r="J139" s="28"/>
      <c r="K139" s="29"/>
      <c r="L139" s="29"/>
      <c r="M139" s="29"/>
      <c r="N139" s="29"/>
      <c r="O139" s="29"/>
      <c r="P139" s="29"/>
      <c r="Q139" s="29"/>
      <c r="R139" s="29"/>
      <c r="S139" s="575"/>
      <c r="T139" s="29"/>
      <c r="U139" s="29"/>
      <c r="V139" s="29"/>
      <c r="W139" s="29"/>
      <c r="X139" s="29"/>
      <c r="Y139" s="29" t="s">
        <v>975</v>
      </c>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669"/>
      <c r="BV139" s="29"/>
      <c r="BW139" s="29"/>
      <c r="BX139" s="29"/>
      <c r="BY139" s="29"/>
      <c r="BZ139" s="29"/>
      <c r="CA139" s="29"/>
      <c r="CB139" s="29"/>
      <c r="CC139" s="29"/>
      <c r="CD139" s="31"/>
      <c r="CE139" s="22"/>
      <c r="CF139" s="448">
        <f>IF(CG139="","",MAX($CF$2:CF138)+1)</f>
        <v>61</v>
      </c>
      <c r="CG139" s="655" t="s">
        <v>361</v>
      </c>
      <c r="CH139" s="655"/>
      <c r="CI139" s="655"/>
      <c r="CO139" s="29"/>
      <c r="CP139" s="29"/>
      <c r="CQ139" s="29"/>
      <c r="CR139" s="29"/>
      <c r="CS139" s="29"/>
      <c r="CT139" s="29"/>
      <c r="CU139" s="29"/>
      <c r="CV139" s="29"/>
      <c r="CW139" s="29"/>
      <c r="CX139" s="29"/>
      <c r="CY139" s="29"/>
      <c r="CZ139" s="29"/>
      <c r="DA139" s="29"/>
      <c r="DB139" s="29"/>
      <c r="DC139" s="29"/>
      <c r="DD139" s="29"/>
    </row>
    <row r="140" spans="1:108" s="11" customFormat="1" ht="13.5" customHeight="1">
      <c r="A140" s="734"/>
      <c r="B140" s="610" t="s">
        <v>83</v>
      </c>
      <c r="C140" s="29"/>
      <c r="D140" s="29"/>
      <c r="E140" s="29"/>
      <c r="F140" s="29"/>
      <c r="G140" s="29"/>
      <c r="H140" s="29"/>
      <c r="I140" s="29"/>
      <c r="J140" s="28"/>
      <c r="K140" s="29"/>
      <c r="L140" s="29"/>
      <c r="M140" s="29"/>
      <c r="N140" s="29"/>
      <c r="O140" s="29"/>
      <c r="P140" s="29"/>
      <c r="Q140" s="29"/>
      <c r="R140" s="29"/>
      <c r="S140" s="575"/>
      <c r="T140" s="29"/>
      <c r="U140" s="29"/>
      <c r="V140" s="29"/>
      <c r="W140" s="29"/>
      <c r="X140" s="29"/>
      <c r="Y140" s="29"/>
      <c r="Z140" s="1485" t="s">
        <v>38</v>
      </c>
      <c r="AA140" s="1486"/>
      <c r="AB140" s="779" t="s">
        <v>60</v>
      </c>
      <c r="AC140" s="685"/>
      <c r="AD140" s="685"/>
      <c r="AE140" s="685"/>
      <c r="AF140" s="685"/>
      <c r="AG140" s="685"/>
      <c r="AH140" s="685"/>
      <c r="AI140" s="685"/>
      <c r="AJ140" s="685"/>
      <c r="AK140" s="685"/>
      <c r="AL140" s="685"/>
      <c r="AM140" s="780"/>
      <c r="AN140" s="779" t="s">
        <v>68</v>
      </c>
      <c r="AO140" s="685"/>
      <c r="AP140" s="685"/>
      <c r="AQ140" s="685"/>
      <c r="AR140" s="685"/>
      <c r="AS140" s="685"/>
      <c r="AT140" s="685"/>
      <c r="AU140" s="685"/>
      <c r="AV140" s="685"/>
      <c r="AW140" s="685"/>
      <c r="AX140" s="685"/>
      <c r="AY140" s="685"/>
      <c r="AZ140" s="685"/>
      <c r="BA140" s="685"/>
      <c r="BB140" s="685"/>
      <c r="BC140" s="685"/>
      <c r="BD140" s="685"/>
      <c r="BE140" s="685"/>
      <c r="BF140" s="685"/>
      <c r="BG140" s="685"/>
      <c r="BH140" s="685"/>
      <c r="BI140" s="780"/>
      <c r="BJ140" s="779" t="s">
        <v>66</v>
      </c>
      <c r="BK140" s="685"/>
      <c r="BL140" s="685"/>
      <c r="BM140" s="685"/>
      <c r="BN140" s="685"/>
      <c r="BO140" s="685"/>
      <c r="BP140" s="685"/>
      <c r="BQ140" s="685"/>
      <c r="BR140" s="685"/>
      <c r="BS140" s="780"/>
      <c r="BT140" s="29"/>
      <c r="BU140" s="669"/>
      <c r="BV140" s="29"/>
      <c r="BW140" s="29"/>
      <c r="BX140" s="29"/>
      <c r="BY140" s="29"/>
      <c r="BZ140" s="29"/>
      <c r="CA140" s="29"/>
      <c r="CB140" s="29"/>
      <c r="CC140" s="29"/>
      <c r="CD140" s="31"/>
      <c r="CE140" s="22"/>
      <c r="CF140" s="448" t="str">
        <f>IF(CG140="","",MAX($CF$2:CF139)+1)</f>
        <v/>
      </c>
      <c r="CG140" s="655"/>
      <c r="CH140" s="655"/>
      <c r="CI140" s="655"/>
      <c r="CJ140" s="61"/>
      <c r="CO140" s="29"/>
      <c r="CP140" s="29"/>
      <c r="CQ140" s="29"/>
      <c r="CR140" s="29"/>
      <c r="CS140" s="29"/>
      <c r="CT140" s="29"/>
      <c r="CU140" s="29"/>
      <c r="CV140" s="29"/>
      <c r="CW140" s="29"/>
      <c r="CX140" s="29"/>
      <c r="CY140" s="29"/>
      <c r="CZ140" s="29"/>
      <c r="DA140" s="29"/>
      <c r="DB140" s="29"/>
      <c r="DC140" s="29"/>
      <c r="DD140" s="29"/>
    </row>
    <row r="141" spans="1:108" s="11" customFormat="1" ht="13.5" customHeight="1">
      <c r="A141" s="734"/>
      <c r="B141" s="610" t="s">
        <v>83</v>
      </c>
      <c r="C141" s="29"/>
      <c r="D141" s="29"/>
      <c r="E141" s="29"/>
      <c r="F141" s="29"/>
      <c r="G141" s="29"/>
      <c r="H141" s="29"/>
      <c r="I141" s="29"/>
      <c r="J141" s="28"/>
      <c r="K141" s="29"/>
      <c r="L141" s="29"/>
      <c r="M141" s="29"/>
      <c r="N141" s="29"/>
      <c r="O141" s="29"/>
      <c r="P141" s="29"/>
      <c r="Q141" s="29"/>
      <c r="R141" s="29"/>
      <c r="S141" s="575"/>
      <c r="T141" s="29"/>
      <c r="U141" s="29"/>
      <c r="V141" s="29"/>
      <c r="W141" s="29"/>
      <c r="X141" s="29"/>
      <c r="Y141" s="29"/>
      <c r="Z141" s="1487">
        <v>1</v>
      </c>
      <c r="AA141" s="1488"/>
      <c r="AB141" s="673" t="s">
        <v>61</v>
      </c>
      <c r="AC141" s="674"/>
      <c r="AD141" s="674"/>
      <c r="AE141" s="674"/>
      <c r="AF141" s="674"/>
      <c r="AG141" s="674"/>
      <c r="AH141" s="674"/>
      <c r="AI141" s="674"/>
      <c r="AJ141" s="674"/>
      <c r="AK141" s="674"/>
      <c r="AL141" s="674"/>
      <c r="AM141" s="675"/>
      <c r="AN141" s="673" t="s">
        <v>78</v>
      </c>
      <c r="AO141" s="674"/>
      <c r="AP141" s="674"/>
      <c r="AQ141" s="674"/>
      <c r="AR141" s="674"/>
      <c r="AS141" s="674"/>
      <c r="AT141" s="674"/>
      <c r="AU141" s="674"/>
      <c r="AV141" s="674"/>
      <c r="AW141" s="674"/>
      <c r="AX141" s="674"/>
      <c r="AY141" s="674"/>
      <c r="AZ141" s="674"/>
      <c r="BA141" s="674"/>
      <c r="BB141" s="674"/>
      <c r="BC141" s="674"/>
      <c r="BD141" s="674"/>
      <c r="BE141" s="674"/>
      <c r="BF141" s="674"/>
      <c r="BG141" s="674"/>
      <c r="BH141" s="674"/>
      <c r="BI141" s="675"/>
      <c r="BJ141" s="673" t="s">
        <v>67</v>
      </c>
      <c r="BK141" s="674"/>
      <c r="BL141" s="674"/>
      <c r="BM141" s="674"/>
      <c r="BN141" s="674"/>
      <c r="BO141" s="674"/>
      <c r="BP141" s="674"/>
      <c r="BQ141" s="674"/>
      <c r="BR141" s="674"/>
      <c r="BS141" s="675"/>
      <c r="BT141" s="29"/>
      <c r="BU141" s="669"/>
      <c r="BV141" s="29"/>
      <c r="BW141" s="29"/>
      <c r="BX141" s="29"/>
      <c r="BY141" s="29"/>
      <c r="BZ141" s="29"/>
      <c r="CA141" s="29"/>
      <c r="CB141" s="29"/>
      <c r="CC141" s="29"/>
      <c r="CD141" s="31"/>
      <c r="CE141" s="22"/>
      <c r="CF141" s="448">
        <f>IF(CG141="","",MAX($CF$2:CF140)+1)</f>
        <v>62</v>
      </c>
      <c r="CG141" s="655" t="s">
        <v>361</v>
      </c>
      <c r="CH141" s="655"/>
      <c r="CI141" s="655"/>
      <c r="CO141" s="29"/>
      <c r="CP141" s="29"/>
      <c r="CQ141" s="29"/>
      <c r="CR141" s="29"/>
      <c r="CS141" s="29"/>
      <c r="CT141" s="29"/>
      <c r="CU141" s="29"/>
      <c r="CV141" s="29"/>
      <c r="CW141" s="29"/>
      <c r="CX141" s="29"/>
      <c r="CY141" s="29"/>
      <c r="CZ141" s="29"/>
      <c r="DA141" s="29"/>
      <c r="DB141" s="29"/>
      <c r="DC141" s="29"/>
      <c r="DD141" s="29"/>
    </row>
    <row r="142" spans="1:108" s="11" customFormat="1" ht="13.5" customHeight="1">
      <c r="A142" s="734"/>
      <c r="B142" s="610" t="s">
        <v>83</v>
      </c>
      <c r="C142" s="29"/>
      <c r="D142" s="29"/>
      <c r="E142" s="29"/>
      <c r="F142" s="29"/>
      <c r="G142" s="29"/>
      <c r="H142" s="29"/>
      <c r="I142" s="29"/>
      <c r="J142" s="28"/>
      <c r="K142" s="29"/>
      <c r="L142" s="29"/>
      <c r="M142" s="29"/>
      <c r="N142" s="29"/>
      <c r="O142" s="29"/>
      <c r="P142" s="29"/>
      <c r="Q142" s="29"/>
      <c r="R142" s="29"/>
      <c r="S142" s="575"/>
      <c r="T142" s="29"/>
      <c r="U142" s="29"/>
      <c r="V142" s="29"/>
      <c r="W142" s="29"/>
      <c r="X142" s="29"/>
      <c r="Y142" s="29"/>
      <c r="Z142" s="29"/>
      <c r="AA142" s="29"/>
      <c r="AB142" s="29"/>
      <c r="AC142" s="29"/>
      <c r="AD142" s="29"/>
      <c r="AE142" s="29"/>
      <c r="AF142" s="29"/>
      <c r="AG142" s="29"/>
      <c r="AH142" s="29"/>
      <c r="AI142" s="29"/>
      <c r="AJ142" s="29"/>
      <c r="AK142" s="29"/>
      <c r="AL142" s="29"/>
      <c r="AM142" s="29"/>
      <c r="AN142" s="509" t="s">
        <v>1768</v>
      </c>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669"/>
      <c r="BV142" s="29"/>
      <c r="BW142" s="29"/>
      <c r="BX142" s="29"/>
      <c r="BY142" s="29"/>
      <c r="BZ142" s="29"/>
      <c r="CA142" s="29"/>
      <c r="CB142" s="29"/>
      <c r="CC142" s="29"/>
      <c r="CD142" s="31"/>
      <c r="CE142" s="22"/>
      <c r="CF142" s="448" t="str">
        <f>IF(CG142="","",MAX($CF$2:CF141)+1)</f>
        <v/>
      </c>
      <c r="CG142" s="655"/>
      <c r="CH142" s="655"/>
      <c r="CI142" s="655"/>
      <c r="CO142" s="29"/>
      <c r="CP142" s="29"/>
      <c r="CQ142" s="29"/>
      <c r="CR142" s="29"/>
      <c r="CS142" s="29"/>
      <c r="CT142" s="29"/>
      <c r="CU142" s="29"/>
      <c r="CV142" s="29"/>
      <c r="CW142" s="29"/>
      <c r="CX142" s="29"/>
      <c r="CY142" s="29"/>
      <c r="CZ142" s="29"/>
      <c r="DA142" s="29"/>
      <c r="DB142" s="29"/>
      <c r="DC142" s="29"/>
      <c r="DD142" s="29"/>
    </row>
    <row r="143" spans="1:108" s="11" customFormat="1" ht="13.5" customHeight="1">
      <c r="A143" s="734"/>
      <c r="B143" s="610"/>
      <c r="C143" s="29"/>
      <c r="D143" s="29"/>
      <c r="E143" s="29"/>
      <c r="F143" s="29"/>
      <c r="G143" s="29"/>
      <c r="H143" s="29"/>
      <c r="I143" s="29"/>
      <c r="J143" s="28"/>
      <c r="K143" s="29"/>
      <c r="L143" s="29"/>
      <c r="M143" s="29"/>
      <c r="N143" s="29"/>
      <c r="O143" s="29"/>
      <c r="P143" s="29"/>
      <c r="Q143" s="29"/>
      <c r="R143" s="29"/>
      <c r="S143" s="575"/>
      <c r="T143" s="29"/>
      <c r="U143" s="29"/>
      <c r="V143" s="29"/>
      <c r="W143" s="29"/>
      <c r="X143" s="29"/>
      <c r="Y143" s="29"/>
      <c r="Z143" s="29"/>
      <c r="AA143" s="29"/>
      <c r="AB143" s="29"/>
      <c r="AC143" s="29"/>
      <c r="AD143" s="29"/>
      <c r="AE143" s="29"/>
      <c r="AF143" s="29"/>
      <c r="AG143" s="29"/>
      <c r="AH143" s="29"/>
      <c r="AI143" s="29"/>
      <c r="AJ143" s="29"/>
      <c r="AK143" s="29"/>
      <c r="AL143" s="29"/>
      <c r="AM143" s="29"/>
      <c r="AN143" s="50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669"/>
      <c r="BV143" s="29"/>
      <c r="BW143" s="29"/>
      <c r="BX143" s="29"/>
      <c r="BY143" s="29"/>
      <c r="BZ143" s="29"/>
      <c r="CA143" s="29"/>
      <c r="CB143" s="29"/>
      <c r="CC143" s="29"/>
      <c r="CD143" s="31"/>
      <c r="CE143" s="22"/>
      <c r="CF143" s="448" t="str">
        <f>IF(CG143="","",MAX($CF$2:CF142)+1)</f>
        <v/>
      </c>
      <c r="CG143" s="655"/>
      <c r="CH143" s="655"/>
      <c r="CI143" s="655"/>
      <c r="CO143" s="29"/>
      <c r="CP143" s="29"/>
      <c r="CQ143" s="29"/>
      <c r="CR143" s="29"/>
      <c r="CS143" s="29"/>
      <c r="CT143" s="29"/>
      <c r="CU143" s="29"/>
      <c r="CV143" s="29"/>
      <c r="CW143" s="29"/>
      <c r="CX143" s="29"/>
      <c r="CY143" s="29"/>
      <c r="CZ143" s="29"/>
      <c r="DA143" s="29"/>
      <c r="DB143" s="29"/>
      <c r="DC143" s="29"/>
      <c r="DD143" s="29"/>
    </row>
    <row r="144" spans="1:108" s="11" customFormat="1" ht="13.5" customHeight="1">
      <c r="A144" s="734"/>
      <c r="B144" s="610" t="s">
        <v>83</v>
      </c>
      <c r="C144" s="29"/>
      <c r="D144" s="29"/>
      <c r="E144" s="29"/>
      <c r="F144" s="29"/>
      <c r="G144" s="29"/>
      <c r="H144" s="29"/>
      <c r="I144" s="29"/>
      <c r="J144" s="28"/>
      <c r="K144" s="29"/>
      <c r="L144" s="29"/>
      <c r="M144" s="29"/>
      <c r="N144" s="29"/>
      <c r="O144" s="29"/>
      <c r="P144" s="29"/>
      <c r="Q144" s="29"/>
      <c r="R144" s="29"/>
      <c r="S144" s="575"/>
      <c r="T144" s="29"/>
      <c r="U144" s="29"/>
      <c r="V144" s="29"/>
      <c r="W144" s="29"/>
      <c r="X144" s="1141" t="s">
        <v>973</v>
      </c>
      <c r="Y144" s="1141"/>
      <c r="Z144" s="1141"/>
      <c r="AA144" s="1141"/>
      <c r="AB144" s="1141"/>
      <c r="AC144" s="1141"/>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669"/>
      <c r="BV144" s="29"/>
      <c r="BW144" s="29"/>
      <c r="BX144" s="29"/>
      <c r="BY144" s="29"/>
      <c r="BZ144" s="29"/>
      <c r="CA144" s="29"/>
      <c r="CB144" s="29"/>
      <c r="CC144" s="29"/>
      <c r="CD144" s="31"/>
      <c r="CE144" s="22"/>
      <c r="CF144" s="448" t="str">
        <f>IF(CG144="","",MAX($CF$2:CF143)+1)</f>
        <v/>
      </c>
      <c r="CG144" s="655"/>
      <c r="CH144" s="655"/>
      <c r="CI144" s="655"/>
      <c r="CO144" s="29"/>
      <c r="CP144" s="29"/>
      <c r="CQ144" s="29"/>
      <c r="CR144" s="29"/>
      <c r="CS144" s="29"/>
      <c r="CT144" s="29"/>
      <c r="CU144" s="29"/>
      <c r="CV144" s="29"/>
      <c r="CW144" s="29"/>
      <c r="CX144" s="29"/>
      <c r="CY144" s="29"/>
      <c r="CZ144" s="29"/>
      <c r="DA144" s="29"/>
      <c r="DB144" s="29"/>
      <c r="DC144" s="29"/>
      <c r="DD144" s="29"/>
    </row>
    <row r="145" spans="1:126" s="11" customFormat="1" ht="13.5" customHeight="1">
      <c r="A145" s="734"/>
      <c r="B145" s="610" t="s">
        <v>83</v>
      </c>
      <c r="C145" s="29"/>
      <c r="D145" s="29"/>
      <c r="E145" s="29"/>
      <c r="F145" s="29"/>
      <c r="G145" s="29"/>
      <c r="H145" s="29"/>
      <c r="I145" s="29"/>
      <c r="J145" s="28"/>
      <c r="K145" s="29"/>
      <c r="L145" s="29"/>
      <c r="M145" s="29"/>
      <c r="N145" s="29"/>
      <c r="O145" s="29"/>
      <c r="P145" s="29"/>
      <c r="Q145" s="29"/>
      <c r="R145" s="29"/>
      <c r="S145" s="575"/>
      <c r="T145" s="29"/>
      <c r="U145" s="29"/>
      <c r="V145" s="29"/>
      <c r="W145" s="29"/>
      <c r="X145" s="29"/>
      <c r="Y145" s="29" t="s">
        <v>354</v>
      </c>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669"/>
      <c r="BV145" s="29"/>
      <c r="BW145" s="29"/>
      <c r="BX145" s="29"/>
      <c r="BY145" s="29"/>
      <c r="BZ145" s="29"/>
      <c r="CA145" s="29"/>
      <c r="CB145" s="29"/>
      <c r="CC145" s="29"/>
      <c r="CD145" s="31"/>
      <c r="CE145" s="22"/>
      <c r="CF145" s="448" t="str">
        <f>IF(CG145="","",MAX($CF$2:CF144)+1)</f>
        <v/>
      </c>
      <c r="CG145" s="655"/>
      <c r="CH145" s="655"/>
      <c r="CI145" s="655"/>
      <c r="CO145" s="29"/>
      <c r="CP145" s="29"/>
      <c r="CQ145" s="29"/>
      <c r="CR145" s="29"/>
      <c r="CS145" s="29"/>
      <c r="CT145" s="29"/>
      <c r="CU145" s="29"/>
      <c r="CV145" s="29"/>
      <c r="CW145" s="29"/>
      <c r="CX145" s="29"/>
      <c r="CY145" s="29"/>
      <c r="CZ145" s="29"/>
      <c r="DA145" s="29"/>
      <c r="DB145" s="29"/>
      <c r="DC145" s="29"/>
      <c r="DD145" s="29"/>
    </row>
    <row r="146" spans="1:126" s="11" customFormat="1" ht="13.5" customHeight="1">
      <c r="A146" s="734"/>
      <c r="B146" s="610" t="s">
        <v>83</v>
      </c>
      <c r="C146" s="29"/>
      <c r="D146" s="29" t="s">
        <v>2209</v>
      </c>
      <c r="E146" s="29"/>
      <c r="F146" s="29"/>
      <c r="G146" s="29"/>
      <c r="H146" s="29"/>
      <c r="I146" s="29"/>
      <c r="J146" s="28"/>
      <c r="K146" s="29"/>
      <c r="L146" s="29"/>
      <c r="M146" s="29"/>
      <c r="N146" s="29"/>
      <c r="O146" s="29"/>
      <c r="P146" s="29"/>
      <c r="Q146" s="29"/>
      <c r="R146" s="29"/>
      <c r="S146" s="575"/>
      <c r="T146" s="29"/>
      <c r="U146" s="29"/>
      <c r="V146" s="29"/>
      <c r="W146" s="29"/>
      <c r="X146" s="29"/>
      <c r="Y146" s="935" t="s">
        <v>1480</v>
      </c>
      <c r="Z146" s="935"/>
      <c r="AA146" s="935"/>
      <c r="AB146" s="935"/>
      <c r="AC146" s="935"/>
      <c r="AD146" s="935"/>
      <c r="AE146" s="935"/>
      <c r="AF146" s="935"/>
      <c r="AG146" s="935"/>
      <c r="AH146" s="935"/>
      <c r="AI146" s="935"/>
      <c r="AJ146" s="935"/>
      <c r="AK146" s="935"/>
      <c r="AL146" s="935"/>
      <c r="AM146" s="935"/>
      <c r="AN146" s="935"/>
      <c r="AO146" s="935"/>
      <c r="AP146" s="935"/>
      <c r="AQ146" s="935"/>
      <c r="AR146" s="935"/>
      <c r="AS146" s="935"/>
      <c r="AT146" s="935"/>
      <c r="AU146" s="935"/>
      <c r="AV146" s="935"/>
      <c r="AW146" s="935"/>
      <c r="AX146" s="935"/>
      <c r="AY146" s="935"/>
      <c r="AZ146" s="935"/>
      <c r="BA146" s="935"/>
      <c r="BB146" s="935"/>
      <c r="BC146" s="935"/>
      <c r="BD146" s="935"/>
      <c r="BE146" s="935"/>
      <c r="BF146" s="935"/>
      <c r="BG146" s="935"/>
      <c r="BH146" s="935"/>
      <c r="BI146" s="935"/>
      <c r="BJ146" s="935"/>
      <c r="BK146" s="935"/>
      <c r="BL146" s="935"/>
      <c r="BM146" s="935"/>
      <c r="BN146" s="935"/>
      <c r="BO146" s="935"/>
      <c r="BP146" s="935"/>
      <c r="BQ146" s="935"/>
      <c r="BR146" s="935"/>
      <c r="BS146" s="935"/>
      <c r="BT146" s="29"/>
      <c r="BU146" s="669"/>
      <c r="BV146" s="29"/>
      <c r="BW146" s="29"/>
      <c r="BX146" s="29"/>
      <c r="BY146" s="29"/>
      <c r="BZ146" s="29"/>
      <c r="CA146" s="29"/>
      <c r="CB146" s="29"/>
      <c r="CC146" s="29"/>
      <c r="CD146" s="31"/>
      <c r="CE146" s="22"/>
      <c r="CF146" s="448">
        <f>IF(CG146="","",MAX($CF$2:CF145)+1)</f>
        <v>63</v>
      </c>
      <c r="CG146" s="655" t="s">
        <v>102</v>
      </c>
      <c r="CH146" s="655"/>
      <c r="CI146" s="655"/>
      <c r="CO146" s="29"/>
      <c r="CP146" s="29"/>
      <c r="CQ146" s="29"/>
      <c r="CR146" s="29"/>
      <c r="CS146" s="29"/>
      <c r="CT146" s="29"/>
      <c r="CU146" s="29"/>
      <c r="CV146" s="29"/>
      <c r="CW146" s="29"/>
      <c r="CX146" s="29"/>
      <c r="CY146" s="29"/>
      <c r="CZ146" s="29"/>
      <c r="DA146" s="29"/>
      <c r="DB146" s="29"/>
      <c r="DC146" s="29"/>
      <c r="DD146" s="29"/>
    </row>
    <row r="147" spans="1:126" s="11" customFormat="1" ht="13.5" customHeight="1">
      <c r="A147" s="734"/>
      <c r="B147" s="610" t="s">
        <v>83</v>
      </c>
      <c r="C147" s="29"/>
      <c r="D147" s="29"/>
      <c r="E147" s="29"/>
      <c r="F147" s="29"/>
      <c r="G147" s="29"/>
      <c r="H147" s="29"/>
      <c r="I147" s="29"/>
      <c r="J147" s="28"/>
      <c r="K147" s="29"/>
      <c r="L147" s="29"/>
      <c r="M147" s="29"/>
      <c r="N147" s="29"/>
      <c r="O147" s="29"/>
      <c r="P147" s="29"/>
      <c r="Q147" s="29"/>
      <c r="R147" s="29"/>
      <c r="S147" s="575"/>
      <c r="T147" s="29"/>
      <c r="U147" s="29"/>
      <c r="V147" s="29"/>
      <c r="W147" s="29"/>
      <c r="X147" s="29"/>
      <c r="Y147" s="935"/>
      <c r="Z147" s="909" t="s">
        <v>84</v>
      </c>
      <c r="AA147" s="910"/>
      <c r="AB147" s="910"/>
      <c r="AC147" s="910"/>
      <c r="AD147" s="910"/>
      <c r="AE147" s="911"/>
      <c r="AF147" s="912" t="s">
        <v>1428</v>
      </c>
      <c r="AG147" s="913"/>
      <c r="AH147" s="913"/>
      <c r="AI147" s="913"/>
      <c r="AJ147" s="913"/>
      <c r="AK147" s="913"/>
      <c r="AL147" s="913"/>
      <c r="AM147" s="913"/>
      <c r="AN147" s="913"/>
      <c r="AO147" s="913"/>
      <c r="AP147" s="913"/>
      <c r="AQ147" s="913"/>
      <c r="AR147" s="913"/>
      <c r="AS147" s="913"/>
      <c r="AT147" s="913"/>
      <c r="AU147" s="913"/>
      <c r="AV147" s="913"/>
      <c r="AW147" s="913"/>
      <c r="AX147" s="913"/>
      <c r="AY147" s="913"/>
      <c r="AZ147" s="913"/>
      <c r="BA147" s="913"/>
      <c r="BB147" s="913"/>
      <c r="BC147" s="913"/>
      <c r="BD147" s="913"/>
      <c r="BE147" s="913"/>
      <c r="BF147" s="913"/>
      <c r="BG147" s="913"/>
      <c r="BH147" s="913"/>
      <c r="BI147" s="914"/>
      <c r="BJ147" s="913"/>
      <c r="BK147" s="913"/>
      <c r="BL147" s="913"/>
      <c r="BM147" s="913"/>
      <c r="BN147" s="913"/>
      <c r="BO147" s="913"/>
      <c r="BP147" s="913"/>
      <c r="BQ147" s="913"/>
      <c r="BR147" s="913"/>
      <c r="BS147" s="914"/>
      <c r="BT147" s="29"/>
      <c r="BU147" s="669"/>
      <c r="BV147" s="29"/>
      <c r="BW147" s="29"/>
      <c r="BX147" s="29"/>
      <c r="BY147" s="29"/>
      <c r="BZ147" s="29"/>
      <c r="CA147" s="29"/>
      <c r="CB147" s="29"/>
      <c r="CC147" s="29"/>
      <c r="CD147" s="31"/>
      <c r="CE147" s="22"/>
      <c r="CF147" s="448">
        <f>IF(CG147="","",MAX($CF$2:CF146)+1)</f>
        <v>64</v>
      </c>
      <c r="CG147" s="655" t="s">
        <v>102</v>
      </c>
      <c r="CH147" s="655"/>
      <c r="CI147" s="655"/>
      <c r="CO147" s="29"/>
      <c r="CP147" s="29"/>
      <c r="CQ147" s="29"/>
      <c r="CR147" s="29"/>
      <c r="CS147" s="29"/>
      <c r="CT147" s="29"/>
      <c r="CU147" s="29"/>
      <c r="CV147" s="29"/>
      <c r="CW147" s="29"/>
      <c r="CX147" s="29"/>
      <c r="CY147" s="29"/>
      <c r="CZ147" s="29"/>
      <c r="DA147" s="29"/>
      <c r="DB147" s="29"/>
      <c r="DC147" s="29"/>
      <c r="DD147" s="29"/>
    </row>
    <row r="148" spans="1:126" s="11" customFormat="1" ht="13.5" customHeight="1">
      <c r="A148" s="734"/>
      <c r="B148" s="610" t="s">
        <v>83</v>
      </c>
      <c r="C148" s="29"/>
      <c r="D148" s="29"/>
      <c r="E148" s="29"/>
      <c r="F148" s="29"/>
      <c r="G148" s="29"/>
      <c r="H148" s="29"/>
      <c r="I148" s="29"/>
      <c r="J148" s="28"/>
      <c r="K148" s="29"/>
      <c r="L148" s="29"/>
      <c r="N148" s="29"/>
      <c r="O148" s="29"/>
      <c r="P148" s="29"/>
      <c r="Q148" s="29"/>
      <c r="R148" s="29"/>
      <c r="S148" s="575"/>
      <c r="T148" s="29"/>
      <c r="U148" s="29"/>
      <c r="V148" s="29"/>
      <c r="W148" s="29"/>
      <c r="X148" s="29"/>
      <c r="Y148" s="935"/>
      <c r="Z148" s="915"/>
      <c r="AA148" s="916"/>
      <c r="AB148" s="916"/>
      <c r="AC148" s="916"/>
      <c r="AD148" s="916"/>
      <c r="AE148" s="917"/>
      <c r="AF148" s="918"/>
      <c r="AG148" s="919"/>
      <c r="AH148" s="919"/>
      <c r="AI148" s="919"/>
      <c r="AJ148" s="919"/>
      <c r="AK148" s="919"/>
      <c r="AL148" s="919"/>
      <c r="AM148" s="919"/>
      <c r="AN148" s="919"/>
      <c r="AO148" s="919"/>
      <c r="AP148" s="919"/>
      <c r="AQ148" s="919"/>
      <c r="AR148" s="919"/>
      <c r="AS148" s="919"/>
      <c r="AT148" s="919"/>
      <c r="AU148" s="919"/>
      <c r="AV148" s="919"/>
      <c r="AW148" s="919"/>
      <c r="AX148" s="919"/>
      <c r="AY148" s="919"/>
      <c r="AZ148" s="919"/>
      <c r="BA148" s="919"/>
      <c r="BB148" s="919"/>
      <c r="BC148" s="919"/>
      <c r="BD148" s="919"/>
      <c r="BE148" s="919"/>
      <c r="BF148" s="919"/>
      <c r="BG148" s="919"/>
      <c r="BH148" s="919"/>
      <c r="BI148" s="920"/>
      <c r="BJ148" s="919"/>
      <c r="BK148" s="919"/>
      <c r="BL148" s="919"/>
      <c r="BM148" s="919"/>
      <c r="BN148" s="919"/>
      <c r="BO148" s="919"/>
      <c r="BP148" s="919"/>
      <c r="BQ148" s="919"/>
      <c r="BR148" s="919"/>
      <c r="BS148" s="920"/>
      <c r="BT148" s="29"/>
      <c r="BU148" s="669"/>
      <c r="BV148" s="29"/>
      <c r="BW148" s="29"/>
      <c r="BX148" s="29"/>
      <c r="BY148" s="29"/>
      <c r="BZ148" s="29"/>
      <c r="CA148" s="29"/>
      <c r="CB148" s="29"/>
      <c r="CC148" s="29"/>
      <c r="CD148" s="31"/>
      <c r="CE148" s="22"/>
      <c r="CF148" s="448" t="str">
        <f>IF(CG148="","",MAX($CF$2:CF147)+1)</f>
        <v/>
      </c>
      <c r="CG148" s="655"/>
      <c r="CH148" s="655"/>
      <c r="CI148" s="655"/>
      <c r="CO148" s="29"/>
      <c r="CP148" s="29"/>
      <c r="CQ148" s="29"/>
      <c r="CR148" s="29"/>
      <c r="CS148" s="29"/>
      <c r="CT148" s="29"/>
      <c r="CU148" s="29"/>
      <c r="CV148" s="29"/>
      <c r="CW148" s="29"/>
      <c r="CX148" s="29"/>
      <c r="CY148" s="29"/>
      <c r="CZ148" s="29"/>
      <c r="DA148" s="29"/>
      <c r="DB148" s="29"/>
      <c r="DC148" s="29"/>
      <c r="DD148" s="29"/>
    </row>
    <row r="149" spans="1:126" s="11" customFormat="1" ht="13.5" customHeight="1">
      <c r="A149" s="734"/>
      <c r="B149" s="610" t="s">
        <v>83</v>
      </c>
      <c r="C149" s="29"/>
      <c r="D149" s="29"/>
      <c r="E149" s="29"/>
      <c r="F149" s="29"/>
      <c r="G149" s="29"/>
      <c r="H149" s="29"/>
      <c r="I149" s="29"/>
      <c r="J149" s="28"/>
      <c r="K149" s="29"/>
      <c r="L149" s="29"/>
      <c r="M149" s="29"/>
      <c r="N149" s="29"/>
      <c r="O149" s="29"/>
      <c r="P149" s="29"/>
      <c r="Q149" s="29"/>
      <c r="R149" s="29"/>
      <c r="S149" s="575"/>
      <c r="T149" s="29"/>
      <c r="U149" s="29"/>
      <c r="V149" s="29"/>
      <c r="W149" s="29"/>
      <c r="X149" s="29"/>
      <c r="Y149" s="935"/>
      <c r="Z149" s="909" t="s">
        <v>62</v>
      </c>
      <c r="AA149" s="910"/>
      <c r="AB149" s="910"/>
      <c r="AC149" s="910"/>
      <c r="AD149" s="910"/>
      <c r="AE149" s="911"/>
      <c r="AF149" s="912" t="s">
        <v>355</v>
      </c>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c r="BC149" s="913"/>
      <c r="BD149" s="913"/>
      <c r="BE149" s="913"/>
      <c r="BF149" s="913"/>
      <c r="BG149" s="913"/>
      <c r="BH149" s="913"/>
      <c r="BI149" s="914"/>
      <c r="BJ149" s="913" t="s">
        <v>80</v>
      </c>
      <c r="BK149" s="913"/>
      <c r="BL149" s="913"/>
      <c r="BM149" s="913"/>
      <c r="BN149" s="913"/>
      <c r="BO149" s="913"/>
      <c r="BP149" s="913"/>
      <c r="BQ149" s="913"/>
      <c r="BR149" s="913"/>
      <c r="BS149" s="914"/>
      <c r="BT149" s="29"/>
      <c r="BU149" s="669"/>
      <c r="BV149" s="29"/>
      <c r="BW149" s="29"/>
      <c r="BX149" s="29"/>
      <c r="BY149" s="29"/>
      <c r="BZ149" s="29"/>
      <c r="CA149" s="29"/>
      <c r="CB149" s="29"/>
      <c r="CC149" s="29"/>
      <c r="CD149" s="31"/>
      <c r="CE149" s="22"/>
      <c r="CF149" s="448">
        <f>IF(CG149="","",MAX($CF$2:CF148)+1)</f>
        <v>65</v>
      </c>
      <c r="CG149" s="655" t="s">
        <v>102</v>
      </c>
      <c r="CH149" s="655"/>
      <c r="CI149" s="655"/>
      <c r="CO149" s="29"/>
      <c r="CP149" s="29"/>
      <c r="CQ149" s="29"/>
      <c r="CR149" s="29"/>
      <c r="CS149" s="29"/>
      <c r="CT149" s="29"/>
      <c r="CU149" s="29"/>
      <c r="CV149" s="29"/>
      <c r="CW149" s="29"/>
      <c r="CX149" s="29"/>
      <c r="CY149" s="29"/>
      <c r="CZ149" s="29"/>
      <c r="DA149" s="29"/>
      <c r="DB149" s="29"/>
      <c r="DC149" s="29"/>
      <c r="DD149" s="29"/>
      <c r="DF149" s="735"/>
      <c r="DG149" s="735"/>
      <c r="DH149" s="735"/>
      <c r="DI149" s="735"/>
      <c r="DJ149" s="735"/>
      <c r="DK149" s="735"/>
      <c r="DL149" s="735"/>
      <c r="DM149" s="735"/>
      <c r="DN149" s="735"/>
      <c r="DO149" s="735"/>
      <c r="DP149" s="735"/>
      <c r="DQ149" s="735"/>
      <c r="DR149" s="735"/>
      <c r="DS149" s="735"/>
      <c r="DT149" s="735"/>
      <c r="DU149" s="735"/>
      <c r="DV149" s="735"/>
    </row>
    <row r="150" spans="1:126" s="11" customFormat="1" ht="13.5" customHeight="1">
      <c r="A150" s="734"/>
      <c r="B150" s="610" t="s">
        <v>83</v>
      </c>
      <c r="C150" s="29"/>
      <c r="D150" s="29"/>
      <c r="E150" s="29"/>
      <c r="F150" s="29"/>
      <c r="G150" s="29"/>
      <c r="H150" s="29"/>
      <c r="I150" s="29"/>
      <c r="J150" s="28"/>
      <c r="K150" s="29"/>
      <c r="L150" s="29"/>
      <c r="M150" s="29"/>
      <c r="N150" s="29"/>
      <c r="O150" s="29"/>
      <c r="P150" s="29"/>
      <c r="Q150" s="29"/>
      <c r="R150" s="29"/>
      <c r="S150" s="575"/>
      <c r="T150" s="29"/>
      <c r="U150" s="29"/>
      <c r="V150" s="29"/>
      <c r="W150" s="29"/>
      <c r="X150" s="29"/>
      <c r="Y150" s="935"/>
      <c r="Z150" s="915"/>
      <c r="AA150" s="916"/>
      <c r="AB150" s="916"/>
      <c r="AC150" s="916"/>
      <c r="AD150" s="916"/>
      <c r="AE150" s="917"/>
      <c r="AF150" s="918"/>
      <c r="AG150" s="919"/>
      <c r="AH150" s="919"/>
      <c r="AI150" s="919"/>
      <c r="AJ150" s="919"/>
      <c r="AK150" s="919"/>
      <c r="AL150" s="919"/>
      <c r="AM150" s="919"/>
      <c r="AN150" s="919"/>
      <c r="AO150" s="919"/>
      <c r="AP150" s="919"/>
      <c r="AQ150" s="919"/>
      <c r="AR150" s="919"/>
      <c r="AS150" s="919"/>
      <c r="AT150" s="919"/>
      <c r="AU150" s="919"/>
      <c r="AV150" s="919"/>
      <c r="AW150" s="919"/>
      <c r="AX150" s="919"/>
      <c r="AY150" s="919"/>
      <c r="AZ150" s="919"/>
      <c r="BA150" s="919"/>
      <c r="BB150" s="919"/>
      <c r="BC150" s="919"/>
      <c r="BD150" s="919"/>
      <c r="BE150" s="919"/>
      <c r="BF150" s="919"/>
      <c r="BG150" s="919"/>
      <c r="BH150" s="919"/>
      <c r="BI150" s="920"/>
      <c r="BJ150" s="919"/>
      <c r="BK150" s="919"/>
      <c r="BL150" s="919"/>
      <c r="BM150" s="919"/>
      <c r="BN150" s="919"/>
      <c r="BO150" s="919"/>
      <c r="BP150" s="919"/>
      <c r="BQ150" s="919"/>
      <c r="BR150" s="919"/>
      <c r="BS150" s="920"/>
      <c r="BT150" s="29"/>
      <c r="BU150" s="669"/>
      <c r="BV150" s="29"/>
      <c r="BW150" s="29"/>
      <c r="BX150" s="29"/>
      <c r="BY150" s="29"/>
      <c r="BZ150" s="29"/>
      <c r="CA150" s="29"/>
      <c r="CB150" s="29"/>
      <c r="CC150" s="29"/>
      <c r="CD150" s="31"/>
      <c r="CE150" s="22"/>
      <c r="CF150" s="448" t="str">
        <f>IF(CG150="","",MAX($CF$2:CF149)+1)</f>
        <v/>
      </c>
      <c r="CG150" s="655"/>
      <c r="CH150" s="655"/>
      <c r="CI150" s="655"/>
      <c r="CO150" s="29"/>
      <c r="CP150" s="29"/>
      <c r="CQ150" s="29"/>
      <c r="CR150" s="29"/>
      <c r="CS150" s="29"/>
      <c r="CT150" s="29"/>
      <c r="CU150" s="29"/>
      <c r="CV150" s="29"/>
      <c r="CW150" s="29"/>
      <c r="CX150" s="29"/>
      <c r="CY150" s="29"/>
      <c r="CZ150" s="29"/>
      <c r="DA150" s="29"/>
      <c r="DB150" s="29"/>
      <c r="DC150" s="29"/>
      <c r="DD150" s="29"/>
      <c r="DF150" s="735"/>
      <c r="DG150" s="735"/>
      <c r="DH150" s="735"/>
      <c r="DI150" s="735"/>
      <c r="DJ150" s="735"/>
      <c r="DK150" s="735"/>
      <c r="DL150" s="735"/>
      <c r="DM150" s="735"/>
      <c r="DN150" s="735"/>
      <c r="DO150" s="735"/>
      <c r="DP150" s="735"/>
      <c r="DQ150" s="735"/>
      <c r="DR150" s="735"/>
      <c r="DS150" s="735"/>
      <c r="DT150" s="735"/>
      <c r="DU150" s="735"/>
      <c r="DV150" s="735"/>
    </row>
    <row r="151" spans="1:126" s="11" customFormat="1" ht="13.5" customHeight="1">
      <c r="A151" s="734"/>
      <c r="B151" s="610" t="s">
        <v>83</v>
      </c>
      <c r="C151" s="29"/>
      <c r="D151" s="29"/>
      <c r="E151" s="29"/>
      <c r="F151" s="29"/>
      <c r="G151" s="29"/>
      <c r="H151" s="29"/>
      <c r="I151" s="29"/>
      <c r="J151" s="28"/>
      <c r="K151" s="29"/>
      <c r="L151" s="29"/>
      <c r="M151" s="29"/>
      <c r="N151" s="29"/>
      <c r="O151" s="29"/>
      <c r="P151" s="29"/>
      <c r="Q151" s="29"/>
      <c r="R151" s="29"/>
      <c r="S151" s="575"/>
      <c r="T151" s="29"/>
      <c r="U151" s="432"/>
      <c r="V151" s="29"/>
      <c r="W151" s="29"/>
      <c r="X151" s="29"/>
      <c r="Y151" s="935"/>
      <c r="Z151" s="909" t="s">
        <v>876</v>
      </c>
      <c r="AA151" s="910"/>
      <c r="AB151" s="910"/>
      <c r="AC151" s="910"/>
      <c r="AD151" s="910"/>
      <c r="AE151" s="911"/>
      <c r="AF151" s="912" t="s">
        <v>86</v>
      </c>
      <c r="AG151" s="913"/>
      <c r="AH151" s="913"/>
      <c r="AI151" s="913"/>
      <c r="AJ151" s="913"/>
      <c r="AK151" s="913"/>
      <c r="AL151" s="913"/>
      <c r="AM151" s="913"/>
      <c r="AN151" s="913"/>
      <c r="AO151" s="913"/>
      <c r="AP151" s="913"/>
      <c r="AQ151" s="913"/>
      <c r="AR151" s="913"/>
      <c r="AS151" s="913"/>
      <c r="AT151" s="913"/>
      <c r="AU151" s="913"/>
      <c r="AV151" s="913"/>
      <c r="AW151" s="913"/>
      <c r="AX151" s="913"/>
      <c r="AY151" s="913"/>
      <c r="AZ151" s="913"/>
      <c r="BA151" s="913"/>
      <c r="BB151" s="913"/>
      <c r="BC151" s="913"/>
      <c r="BD151" s="913"/>
      <c r="BE151" s="913"/>
      <c r="BF151" s="913"/>
      <c r="BG151" s="913"/>
      <c r="BH151" s="913"/>
      <c r="BI151" s="914"/>
      <c r="BJ151" s="913"/>
      <c r="BK151" s="913"/>
      <c r="BL151" s="913"/>
      <c r="BM151" s="913"/>
      <c r="BN151" s="913"/>
      <c r="BO151" s="913"/>
      <c r="BP151" s="913"/>
      <c r="BQ151" s="913"/>
      <c r="BR151" s="913"/>
      <c r="BS151" s="914"/>
      <c r="BT151" s="29"/>
      <c r="BU151" s="669"/>
      <c r="BV151" s="29"/>
      <c r="BW151" s="29"/>
      <c r="BX151" s="29"/>
      <c r="BY151" s="29"/>
      <c r="BZ151" s="29"/>
      <c r="CA151" s="29"/>
      <c r="CB151" s="29"/>
      <c r="CC151" s="29"/>
      <c r="CD151" s="31"/>
      <c r="CE151" s="22"/>
      <c r="CF151" s="448" t="str">
        <f>IF(CG151="","",MAX($CF$2:CF150)+1)</f>
        <v/>
      </c>
      <c r="CG151" s="655"/>
      <c r="CH151" s="655"/>
      <c r="CI151" s="655"/>
      <c r="CO151" s="29"/>
      <c r="CP151" s="29"/>
      <c r="CQ151" s="29"/>
      <c r="CR151" s="29"/>
      <c r="CS151" s="29"/>
      <c r="CT151" s="29"/>
      <c r="CU151" s="29"/>
      <c r="CV151" s="29"/>
      <c r="CW151" s="29"/>
      <c r="CX151" s="29"/>
      <c r="CY151" s="29"/>
      <c r="CZ151" s="29"/>
      <c r="DA151" s="29"/>
      <c r="DB151" s="29"/>
      <c r="DC151" s="29"/>
      <c r="DD151" s="29"/>
    </row>
    <row r="152" spans="1:126" s="11" customFormat="1" ht="13.5" customHeight="1">
      <c r="A152" s="734"/>
      <c r="B152" s="610" t="s">
        <v>83</v>
      </c>
      <c r="C152" s="29"/>
      <c r="D152" s="29"/>
      <c r="E152" s="29"/>
      <c r="F152" s="29"/>
      <c r="G152" s="29"/>
      <c r="H152" s="29"/>
      <c r="I152" s="29"/>
      <c r="J152" s="28"/>
      <c r="K152" s="29"/>
      <c r="L152" s="29"/>
      <c r="M152" s="29"/>
      <c r="N152" s="29"/>
      <c r="O152" s="29"/>
      <c r="P152" s="29"/>
      <c r="Q152" s="29"/>
      <c r="R152" s="29"/>
      <c r="S152" s="575"/>
      <c r="T152" s="29"/>
      <c r="U152" s="432"/>
      <c r="V152" s="29"/>
      <c r="W152" s="29"/>
      <c r="X152" s="29"/>
      <c r="Y152" s="935"/>
      <c r="Z152" s="915"/>
      <c r="AA152" s="916"/>
      <c r="AB152" s="916"/>
      <c r="AC152" s="916"/>
      <c r="AD152" s="916"/>
      <c r="AE152" s="917"/>
      <c r="AF152" s="918"/>
      <c r="AG152" s="919"/>
      <c r="AH152" s="919"/>
      <c r="AI152" s="919"/>
      <c r="AJ152" s="919"/>
      <c r="AK152" s="919"/>
      <c r="AL152" s="919"/>
      <c r="AM152" s="919"/>
      <c r="AN152" s="919"/>
      <c r="AO152" s="919"/>
      <c r="AP152" s="919"/>
      <c r="AQ152" s="919"/>
      <c r="AR152" s="919"/>
      <c r="AS152" s="919"/>
      <c r="AT152" s="919"/>
      <c r="AU152" s="919"/>
      <c r="AV152" s="919"/>
      <c r="AW152" s="919"/>
      <c r="AX152" s="919"/>
      <c r="AY152" s="919"/>
      <c r="AZ152" s="919"/>
      <c r="BA152" s="919"/>
      <c r="BB152" s="919"/>
      <c r="BC152" s="919"/>
      <c r="BD152" s="919"/>
      <c r="BE152" s="919"/>
      <c r="BF152" s="919"/>
      <c r="BG152" s="919"/>
      <c r="BH152" s="919"/>
      <c r="BI152" s="920"/>
      <c r="BJ152" s="919"/>
      <c r="BK152" s="919"/>
      <c r="BL152" s="919"/>
      <c r="BM152" s="919"/>
      <c r="BN152" s="919"/>
      <c r="BO152" s="919"/>
      <c r="BP152" s="919"/>
      <c r="BQ152" s="919"/>
      <c r="BR152" s="919"/>
      <c r="BS152" s="920"/>
      <c r="BT152" s="29"/>
      <c r="BU152" s="669"/>
      <c r="BV152" s="29"/>
      <c r="BW152" s="29"/>
      <c r="BX152" s="29"/>
      <c r="BY152" s="29"/>
      <c r="BZ152" s="29"/>
      <c r="CA152" s="29"/>
      <c r="CB152" s="29"/>
      <c r="CC152" s="29"/>
      <c r="CD152" s="31"/>
      <c r="CE152" s="22"/>
      <c r="CF152" s="448" t="str">
        <f>IF(CG152="","",MAX($CF$2:CF151)+1)</f>
        <v/>
      </c>
      <c r="CG152" s="655"/>
      <c r="CH152" s="655"/>
      <c r="CI152" s="655"/>
      <c r="CO152" s="29"/>
      <c r="CP152" s="29"/>
      <c r="CQ152" s="29"/>
      <c r="CR152" s="29"/>
      <c r="CS152" s="29"/>
      <c r="CT152" s="29"/>
      <c r="CU152" s="29"/>
      <c r="CV152" s="29"/>
      <c r="CW152" s="29"/>
      <c r="CX152" s="29"/>
      <c r="CY152" s="29"/>
      <c r="CZ152" s="29"/>
      <c r="DA152" s="29"/>
      <c r="DB152" s="29"/>
      <c r="DC152" s="29"/>
      <c r="DD152" s="29"/>
    </row>
    <row r="153" spans="1:126" s="11" customFormat="1" ht="13.5" customHeight="1">
      <c r="A153" s="734"/>
      <c r="B153" s="610" t="s">
        <v>83</v>
      </c>
      <c r="C153" s="29"/>
      <c r="D153" s="29"/>
      <c r="E153" s="29"/>
      <c r="F153" s="29"/>
      <c r="G153" s="29"/>
      <c r="H153" s="29"/>
      <c r="I153" s="29"/>
      <c r="J153" s="28"/>
      <c r="K153" s="29"/>
      <c r="L153" s="29"/>
      <c r="M153" s="29"/>
      <c r="N153" s="29"/>
      <c r="O153" s="29"/>
      <c r="P153" s="29"/>
      <c r="Q153" s="29"/>
      <c r="R153" s="29"/>
      <c r="S153" s="575"/>
      <c r="T153" s="29"/>
      <c r="U153" s="29"/>
      <c r="V153" s="29"/>
      <c r="W153" s="29"/>
      <c r="X153" s="29"/>
      <c r="Y153" s="935"/>
      <c r="Z153" s="909" t="s">
        <v>32</v>
      </c>
      <c r="AA153" s="910"/>
      <c r="AB153" s="910"/>
      <c r="AC153" s="910"/>
      <c r="AD153" s="910"/>
      <c r="AE153" s="911"/>
      <c r="AF153" s="912"/>
      <c r="AG153" s="913"/>
      <c r="AH153" s="913"/>
      <c r="AI153" s="921"/>
      <c r="AJ153" s="922" t="s">
        <v>356</v>
      </c>
      <c r="AK153" s="913"/>
      <c r="AL153" s="913"/>
      <c r="AM153" s="913"/>
      <c r="AN153" s="913"/>
      <c r="AO153" s="913"/>
      <c r="AP153" s="913"/>
      <c r="AQ153" s="913"/>
      <c r="AR153" s="913"/>
      <c r="AS153" s="913"/>
      <c r="AT153" s="922" t="s">
        <v>558</v>
      </c>
      <c r="AU153" s="921"/>
      <c r="AV153" s="922" t="s">
        <v>1481</v>
      </c>
      <c r="AW153" s="913"/>
      <c r="AX153" s="913"/>
      <c r="AY153" s="913"/>
      <c r="AZ153" s="913"/>
      <c r="BA153" s="913"/>
      <c r="BB153" s="913"/>
      <c r="BC153" s="913"/>
      <c r="BD153" s="913"/>
      <c r="BE153" s="913"/>
      <c r="BF153" s="913"/>
      <c r="BG153" s="913"/>
      <c r="BH153" s="913"/>
      <c r="BI153" s="914"/>
      <c r="BJ153" s="912"/>
      <c r="BK153" s="913"/>
      <c r="BL153" s="913"/>
      <c r="BM153" s="913"/>
      <c r="BN153" s="913"/>
      <c r="BO153" s="913"/>
      <c r="BP153" s="913"/>
      <c r="BQ153" s="913"/>
      <c r="BR153" s="913"/>
      <c r="BS153" s="914"/>
      <c r="BT153" s="29"/>
      <c r="BU153" s="669"/>
      <c r="BV153" s="29"/>
      <c r="BW153" s="29"/>
      <c r="BX153" s="29"/>
      <c r="BY153" s="29"/>
      <c r="BZ153" s="29"/>
      <c r="CA153" s="29"/>
      <c r="CB153" s="29"/>
      <c r="CC153" s="29"/>
      <c r="CD153" s="31"/>
      <c r="CE153" s="22"/>
      <c r="CF153" s="448">
        <f>IF(CG153="","",MAX($CF$2:CF152)+1)</f>
        <v>66</v>
      </c>
      <c r="CG153" s="655" t="s">
        <v>102</v>
      </c>
      <c r="CH153" s="655"/>
      <c r="CI153" s="655"/>
      <c r="CO153" s="29"/>
      <c r="CP153" s="29"/>
      <c r="CQ153" s="29"/>
      <c r="CR153" s="29"/>
      <c r="CS153" s="29"/>
      <c r="CT153" s="29"/>
      <c r="CU153" s="29"/>
      <c r="CV153" s="29"/>
      <c r="CW153" s="29"/>
      <c r="CX153" s="29"/>
      <c r="CY153" s="29"/>
      <c r="CZ153" s="29"/>
      <c r="DA153" s="29"/>
      <c r="DB153" s="29"/>
      <c r="DC153" s="29"/>
      <c r="DD153" s="29"/>
    </row>
    <row r="154" spans="1:126" s="11" customFormat="1" ht="13.5" customHeight="1">
      <c r="A154" s="734"/>
      <c r="B154" s="610" t="s">
        <v>83</v>
      </c>
      <c r="C154" s="29"/>
      <c r="D154" s="29"/>
      <c r="E154" s="29"/>
      <c r="F154" s="29"/>
      <c r="G154" s="29"/>
      <c r="H154" s="29"/>
      <c r="I154" s="29"/>
      <c r="J154" s="28"/>
      <c r="K154" s="29"/>
      <c r="L154" s="29"/>
      <c r="M154" s="29"/>
      <c r="N154" s="29"/>
      <c r="O154" s="29"/>
      <c r="P154" s="29"/>
      <c r="Q154" s="29"/>
      <c r="R154" s="29"/>
      <c r="S154" s="575"/>
      <c r="T154" s="29"/>
      <c r="U154" s="29"/>
      <c r="V154" s="29"/>
      <c r="W154" s="29"/>
      <c r="X154" s="29"/>
      <c r="Y154" s="935"/>
      <c r="Z154" s="923"/>
      <c r="AA154" s="924"/>
      <c r="AB154" s="924"/>
      <c r="AC154" s="924"/>
      <c r="AD154" s="924"/>
      <c r="AE154" s="925"/>
      <c r="AF154" s="926" t="s">
        <v>63</v>
      </c>
      <c r="AG154" s="927"/>
      <c r="AH154" s="927"/>
      <c r="AI154" s="928"/>
      <c r="AJ154" s="929" t="s">
        <v>606</v>
      </c>
      <c r="AK154" s="927"/>
      <c r="AL154" s="927"/>
      <c r="AM154" s="927"/>
      <c r="AN154" s="927"/>
      <c r="AO154" s="927"/>
      <c r="AP154" s="927"/>
      <c r="AQ154" s="927"/>
      <c r="AR154" s="927"/>
      <c r="AS154" s="927"/>
      <c r="AT154" s="929" t="s">
        <v>558</v>
      </c>
      <c r="AU154" s="928"/>
      <c r="AV154" s="930" t="s">
        <v>64</v>
      </c>
      <c r="AW154" s="927"/>
      <c r="AX154" s="927"/>
      <c r="AY154" s="927"/>
      <c r="AZ154" s="927"/>
      <c r="BA154" s="927"/>
      <c r="BB154" s="927"/>
      <c r="BC154" s="927"/>
      <c r="BD154" s="927"/>
      <c r="BE154" s="927"/>
      <c r="BF154" s="927"/>
      <c r="BG154" s="927"/>
      <c r="BH154" s="927"/>
      <c r="BI154" s="931"/>
      <c r="BJ154" s="926"/>
      <c r="BK154" s="927"/>
      <c r="BL154" s="927"/>
      <c r="BM154" s="927"/>
      <c r="BN154" s="927"/>
      <c r="BO154" s="927"/>
      <c r="BP154" s="927"/>
      <c r="BQ154" s="927"/>
      <c r="BR154" s="927"/>
      <c r="BS154" s="931"/>
      <c r="BT154" s="29"/>
      <c r="BU154" s="669"/>
      <c r="BV154" s="29"/>
      <c r="BW154" s="29"/>
      <c r="BX154" s="29"/>
      <c r="BY154" s="29"/>
      <c r="BZ154" s="29"/>
      <c r="CA154" s="29"/>
      <c r="CB154" s="29"/>
      <c r="CC154" s="29"/>
      <c r="CD154" s="31"/>
      <c r="CE154" s="22"/>
      <c r="CF154" s="448">
        <f>IF(CG154="","",MAX($CF$2:CF153)+1)</f>
        <v>67</v>
      </c>
      <c r="CG154" s="655" t="s">
        <v>102</v>
      </c>
      <c r="CH154" s="655"/>
      <c r="CI154" s="655"/>
      <c r="CO154" s="29"/>
      <c r="CP154" s="29"/>
      <c r="CQ154" s="29"/>
      <c r="CR154" s="29"/>
      <c r="CS154" s="29"/>
      <c r="CT154" s="29"/>
      <c r="CU154" s="29"/>
      <c r="CV154" s="29"/>
      <c r="CW154" s="29"/>
      <c r="CX154" s="29"/>
      <c r="CY154" s="29"/>
      <c r="CZ154" s="29"/>
      <c r="DA154" s="29"/>
      <c r="DB154" s="29"/>
      <c r="DC154" s="29"/>
      <c r="DD154" s="29"/>
    </row>
    <row r="155" spans="1:126" s="11" customFormat="1" ht="13.5" customHeight="1">
      <c r="A155" s="734"/>
      <c r="B155" s="610" t="s">
        <v>83</v>
      </c>
      <c r="C155" s="29"/>
      <c r="D155" s="29"/>
      <c r="E155" s="29"/>
      <c r="F155" s="29"/>
      <c r="G155" s="29"/>
      <c r="H155" s="29"/>
      <c r="I155" s="29"/>
      <c r="J155" s="28"/>
      <c r="K155" s="29"/>
      <c r="L155" s="29"/>
      <c r="M155" s="29"/>
      <c r="N155" s="29"/>
      <c r="O155" s="29"/>
      <c r="P155" s="29"/>
      <c r="Q155" s="29"/>
      <c r="R155" s="29"/>
      <c r="S155" s="575"/>
      <c r="T155" s="29"/>
      <c r="U155" s="29"/>
      <c r="V155" s="29"/>
      <c r="W155" s="29"/>
      <c r="X155" s="29"/>
      <c r="Y155" s="935"/>
      <c r="Z155" s="915"/>
      <c r="AA155" s="916"/>
      <c r="AB155" s="916"/>
      <c r="AC155" s="916"/>
      <c r="AD155" s="916"/>
      <c r="AE155" s="917"/>
      <c r="AF155" s="918"/>
      <c r="AG155" s="919"/>
      <c r="AH155" s="919"/>
      <c r="AI155" s="932"/>
      <c r="AJ155" s="933"/>
      <c r="AK155" s="919"/>
      <c r="AL155" s="919"/>
      <c r="AM155" s="919"/>
      <c r="AN155" s="934"/>
      <c r="AO155" s="919"/>
      <c r="AP155" s="919"/>
      <c r="AQ155" s="919"/>
      <c r="AR155" s="919"/>
      <c r="AS155" s="919"/>
      <c r="AT155" s="933"/>
      <c r="AU155" s="932"/>
      <c r="AV155" s="933"/>
      <c r="AW155" s="919"/>
      <c r="AX155" s="919"/>
      <c r="AY155" s="919"/>
      <c r="AZ155" s="919"/>
      <c r="BA155" s="919"/>
      <c r="BB155" s="919"/>
      <c r="BC155" s="919"/>
      <c r="BD155" s="919"/>
      <c r="BE155" s="919"/>
      <c r="BF155" s="919"/>
      <c r="BG155" s="919"/>
      <c r="BH155" s="919"/>
      <c r="BI155" s="920"/>
      <c r="BJ155" s="918"/>
      <c r="BK155" s="919"/>
      <c r="BL155" s="919"/>
      <c r="BM155" s="919"/>
      <c r="BN155" s="919"/>
      <c r="BO155" s="919"/>
      <c r="BP155" s="919"/>
      <c r="BQ155" s="919"/>
      <c r="BR155" s="919"/>
      <c r="BS155" s="920"/>
      <c r="BT155" s="29"/>
      <c r="BU155" s="669"/>
      <c r="BV155" s="29"/>
      <c r="BW155" s="29"/>
      <c r="BX155" s="29"/>
      <c r="BY155" s="29"/>
      <c r="BZ155" s="29"/>
      <c r="CA155" s="29"/>
      <c r="CB155" s="29"/>
      <c r="CC155" s="29"/>
      <c r="CD155" s="31"/>
      <c r="CE155" s="22"/>
      <c r="CF155" s="448" t="str">
        <f>IF(CG155="","",MAX($CF$2:CF154)+1)</f>
        <v/>
      </c>
      <c r="CG155" s="655"/>
      <c r="CH155" s="655"/>
      <c r="CI155" s="655"/>
      <c r="CO155" s="29"/>
      <c r="CP155" s="29"/>
      <c r="CQ155" s="29"/>
      <c r="CR155" s="29"/>
      <c r="CS155" s="29"/>
      <c r="CT155" s="29"/>
      <c r="CU155" s="29"/>
      <c r="CV155" s="29"/>
      <c r="CW155" s="29"/>
      <c r="CX155" s="29"/>
      <c r="CY155" s="29"/>
      <c r="CZ155" s="29"/>
      <c r="DA155" s="29"/>
      <c r="DB155" s="29"/>
      <c r="DC155" s="29"/>
      <c r="DD155" s="29"/>
    </row>
    <row r="156" spans="1:126" s="11" customFormat="1" ht="13.5" customHeight="1">
      <c r="A156" s="734"/>
      <c r="B156" s="610" t="s">
        <v>83</v>
      </c>
      <c r="C156" s="29"/>
      <c r="D156" s="29"/>
      <c r="E156" s="29"/>
      <c r="F156" s="29"/>
      <c r="G156" s="29"/>
      <c r="H156" s="29"/>
      <c r="I156" s="29"/>
      <c r="J156" s="28"/>
      <c r="K156" s="29"/>
      <c r="L156" s="29"/>
      <c r="M156" s="29"/>
      <c r="N156" s="29"/>
      <c r="O156" s="29"/>
      <c r="P156" s="29"/>
      <c r="Q156" s="29"/>
      <c r="R156" s="29"/>
      <c r="S156" s="575"/>
      <c r="T156" s="29"/>
      <c r="U156" s="29"/>
      <c r="V156" s="29"/>
      <c r="W156" s="29"/>
      <c r="X156" s="29"/>
      <c r="Y156" s="935"/>
      <c r="Z156" s="909" t="s">
        <v>874</v>
      </c>
      <c r="AA156" s="910"/>
      <c r="AB156" s="910"/>
      <c r="AC156" s="910"/>
      <c r="AD156" s="910"/>
      <c r="AE156" s="911"/>
      <c r="AF156" s="912" t="s">
        <v>86</v>
      </c>
      <c r="AG156" s="913"/>
      <c r="AH156" s="913"/>
      <c r="AI156" s="913"/>
      <c r="AJ156" s="913"/>
      <c r="AK156" s="913"/>
      <c r="AL156" s="913"/>
      <c r="AM156" s="913"/>
      <c r="AN156" s="913"/>
      <c r="AO156" s="913"/>
      <c r="AP156" s="913"/>
      <c r="AQ156" s="913"/>
      <c r="AR156" s="913"/>
      <c r="AS156" s="913"/>
      <c r="AT156" s="913"/>
      <c r="AU156" s="913"/>
      <c r="AV156" s="913"/>
      <c r="AW156" s="913"/>
      <c r="AX156" s="913"/>
      <c r="AY156" s="913"/>
      <c r="AZ156" s="913"/>
      <c r="BA156" s="913"/>
      <c r="BB156" s="913"/>
      <c r="BC156" s="913"/>
      <c r="BD156" s="913"/>
      <c r="BE156" s="913"/>
      <c r="BF156" s="913"/>
      <c r="BG156" s="913"/>
      <c r="BH156" s="913"/>
      <c r="BI156" s="914"/>
      <c r="BJ156" s="913"/>
      <c r="BK156" s="913"/>
      <c r="BL156" s="913"/>
      <c r="BM156" s="913"/>
      <c r="BN156" s="913"/>
      <c r="BO156" s="913"/>
      <c r="BP156" s="913"/>
      <c r="BQ156" s="913"/>
      <c r="BR156" s="913"/>
      <c r="BS156" s="914"/>
      <c r="BT156" s="29"/>
      <c r="BU156" s="669"/>
      <c r="BV156" s="29"/>
      <c r="BW156" s="29"/>
      <c r="BX156" s="29"/>
      <c r="BY156" s="29"/>
      <c r="BZ156" s="29"/>
      <c r="CA156" s="29"/>
      <c r="CB156" s="29"/>
      <c r="CC156" s="29"/>
      <c r="CD156" s="31"/>
      <c r="CE156" s="22"/>
      <c r="CF156" s="448" t="str">
        <f>IF(CG156="","",MAX($CF$2:CF155)+1)</f>
        <v/>
      </c>
      <c r="CG156" s="655"/>
      <c r="CH156" s="655"/>
      <c r="CI156" s="655"/>
      <c r="CO156" s="29"/>
      <c r="CP156" s="29"/>
      <c r="CQ156" s="29"/>
      <c r="CR156" s="29"/>
      <c r="CS156" s="29"/>
      <c r="CT156" s="29"/>
      <c r="CU156" s="29"/>
      <c r="CV156" s="29"/>
      <c r="CW156" s="29"/>
      <c r="CX156" s="29"/>
      <c r="CY156" s="29"/>
      <c r="CZ156" s="29"/>
      <c r="DA156" s="29"/>
      <c r="DB156" s="29"/>
      <c r="DC156" s="29"/>
      <c r="DD156" s="29"/>
    </row>
    <row r="157" spans="1:126" s="11" customFormat="1" ht="13.5" customHeight="1">
      <c r="A157" s="734"/>
      <c r="B157" s="610" t="s">
        <v>83</v>
      </c>
      <c r="C157" s="29"/>
      <c r="D157" s="29"/>
      <c r="E157" s="29"/>
      <c r="F157" s="29"/>
      <c r="G157" s="29"/>
      <c r="H157" s="29"/>
      <c r="I157" s="29"/>
      <c r="J157" s="28"/>
      <c r="K157" s="29"/>
      <c r="L157" s="29"/>
      <c r="M157" s="29"/>
      <c r="N157" s="29"/>
      <c r="O157" s="29"/>
      <c r="P157" s="29"/>
      <c r="Q157" s="29"/>
      <c r="R157" s="29"/>
      <c r="S157" s="575"/>
      <c r="T157" s="29"/>
      <c r="U157" s="29"/>
      <c r="V157" s="29"/>
      <c r="W157" s="29"/>
      <c r="X157" s="29"/>
      <c r="Y157" s="935"/>
      <c r="Z157" s="915"/>
      <c r="AA157" s="916"/>
      <c r="AB157" s="916"/>
      <c r="AC157" s="916"/>
      <c r="AD157" s="916"/>
      <c r="AE157" s="917"/>
      <c r="AF157" s="918"/>
      <c r="AG157" s="919"/>
      <c r="AH157" s="919"/>
      <c r="AI157" s="919"/>
      <c r="AJ157" s="919"/>
      <c r="AK157" s="919"/>
      <c r="AL157" s="919"/>
      <c r="AM157" s="919"/>
      <c r="AN157" s="919"/>
      <c r="AO157" s="919"/>
      <c r="AP157" s="919"/>
      <c r="AQ157" s="919"/>
      <c r="AR157" s="919"/>
      <c r="AS157" s="919"/>
      <c r="AT157" s="919"/>
      <c r="AU157" s="919"/>
      <c r="AV157" s="919"/>
      <c r="AW157" s="919"/>
      <c r="AX157" s="919"/>
      <c r="AY157" s="919"/>
      <c r="AZ157" s="919"/>
      <c r="BA157" s="919"/>
      <c r="BB157" s="919"/>
      <c r="BC157" s="919"/>
      <c r="BD157" s="919"/>
      <c r="BE157" s="919"/>
      <c r="BF157" s="919"/>
      <c r="BG157" s="919"/>
      <c r="BH157" s="919"/>
      <c r="BI157" s="920"/>
      <c r="BJ157" s="919"/>
      <c r="BK157" s="919"/>
      <c r="BL157" s="919"/>
      <c r="BM157" s="919"/>
      <c r="BN157" s="919"/>
      <c r="BO157" s="919"/>
      <c r="BP157" s="919"/>
      <c r="BQ157" s="919"/>
      <c r="BR157" s="919"/>
      <c r="BS157" s="920"/>
      <c r="BT157" s="29"/>
      <c r="BU157" s="669"/>
      <c r="BV157" s="29"/>
      <c r="BW157" s="29"/>
      <c r="BX157" s="29"/>
      <c r="BY157" s="29"/>
      <c r="BZ157" s="29"/>
      <c r="CA157" s="29"/>
      <c r="CB157" s="29"/>
      <c r="CC157" s="29"/>
      <c r="CD157" s="31"/>
      <c r="CE157" s="22"/>
      <c r="CF157" s="448" t="str">
        <f>IF(CG157="","",MAX($CF$2:CF156)+1)</f>
        <v/>
      </c>
      <c r="CG157" s="655"/>
      <c r="CH157" s="655"/>
      <c r="CI157" s="655"/>
      <c r="CO157" s="29"/>
      <c r="CP157" s="29"/>
      <c r="CQ157" s="29"/>
      <c r="CR157" s="29"/>
      <c r="CS157" s="29"/>
      <c r="CT157" s="29"/>
      <c r="CU157" s="29"/>
      <c r="CV157" s="29"/>
      <c r="CW157" s="29"/>
      <c r="CX157" s="29"/>
      <c r="CY157" s="29"/>
      <c r="CZ157" s="29"/>
      <c r="DA157" s="29"/>
      <c r="DB157" s="29"/>
      <c r="DC157" s="29"/>
      <c r="DD157" s="29"/>
    </row>
    <row r="158" spans="1:126" s="11" customFormat="1" ht="13.5" customHeight="1">
      <c r="A158" s="734"/>
      <c r="B158" s="610" t="s">
        <v>83</v>
      </c>
      <c r="C158" s="29"/>
      <c r="D158" s="29"/>
      <c r="E158" s="29"/>
      <c r="F158" s="29"/>
      <c r="G158" s="29"/>
      <c r="H158" s="29"/>
      <c r="I158" s="29"/>
      <c r="J158" s="28"/>
      <c r="K158" s="29"/>
      <c r="L158" s="29"/>
      <c r="M158" s="29"/>
      <c r="N158" s="29"/>
      <c r="O158" s="29"/>
      <c r="P158" s="29"/>
      <c r="Q158" s="29"/>
      <c r="R158" s="29"/>
      <c r="S158" s="575"/>
      <c r="T158" s="29"/>
      <c r="U158" s="29"/>
      <c r="V158" s="29"/>
      <c r="W158" s="29"/>
      <c r="X158" s="29"/>
      <c r="Y158" s="935"/>
      <c r="Z158" s="909" t="s">
        <v>875</v>
      </c>
      <c r="AA158" s="910"/>
      <c r="AB158" s="910"/>
      <c r="AC158" s="910"/>
      <c r="AD158" s="910"/>
      <c r="AE158" s="911"/>
      <c r="AF158" s="912" t="s">
        <v>86</v>
      </c>
      <c r="AG158" s="913"/>
      <c r="AH158" s="913"/>
      <c r="AI158" s="913"/>
      <c r="AJ158" s="913"/>
      <c r="AK158" s="913"/>
      <c r="AL158" s="913"/>
      <c r="AM158" s="913"/>
      <c r="AN158" s="913"/>
      <c r="AO158" s="913"/>
      <c r="AP158" s="913"/>
      <c r="AQ158" s="913"/>
      <c r="AR158" s="913"/>
      <c r="AS158" s="913"/>
      <c r="AT158" s="913"/>
      <c r="AU158" s="913"/>
      <c r="AV158" s="913"/>
      <c r="AW158" s="913"/>
      <c r="AX158" s="913"/>
      <c r="AY158" s="913"/>
      <c r="AZ158" s="913"/>
      <c r="BA158" s="913"/>
      <c r="BB158" s="913"/>
      <c r="BC158" s="913"/>
      <c r="BD158" s="913"/>
      <c r="BE158" s="913"/>
      <c r="BF158" s="913"/>
      <c r="BG158" s="913"/>
      <c r="BH158" s="913"/>
      <c r="BI158" s="914"/>
      <c r="BJ158" s="913"/>
      <c r="BK158" s="913"/>
      <c r="BL158" s="913"/>
      <c r="BM158" s="913"/>
      <c r="BN158" s="913"/>
      <c r="BO158" s="913"/>
      <c r="BP158" s="913"/>
      <c r="BQ158" s="913"/>
      <c r="BR158" s="913"/>
      <c r="BS158" s="914"/>
      <c r="BT158" s="29"/>
      <c r="BU158" s="669"/>
      <c r="BV158" s="29"/>
      <c r="BW158" s="29"/>
      <c r="BX158" s="29"/>
      <c r="BY158" s="29"/>
      <c r="BZ158" s="29"/>
      <c r="CA158" s="29"/>
      <c r="CB158" s="29"/>
      <c r="CC158" s="29"/>
      <c r="CD158" s="31"/>
      <c r="CE158" s="22"/>
      <c r="CF158" s="448" t="str">
        <f>IF(CG158="","",MAX($CF$2:CF157)+1)</f>
        <v/>
      </c>
      <c r="CG158" s="655"/>
      <c r="CH158" s="655"/>
      <c r="CI158" s="655"/>
      <c r="CO158" s="29"/>
      <c r="CP158" s="29"/>
      <c r="CQ158" s="29"/>
      <c r="CR158" s="29"/>
      <c r="CS158" s="29"/>
      <c r="CT158" s="29"/>
      <c r="CU158" s="29"/>
      <c r="CV158" s="29"/>
      <c r="CW158" s="29"/>
      <c r="CX158" s="29"/>
      <c r="CY158" s="29"/>
      <c r="CZ158" s="29"/>
      <c r="DA158" s="29"/>
      <c r="DB158" s="29"/>
      <c r="DC158" s="29"/>
      <c r="DD158" s="29"/>
    </row>
    <row r="159" spans="1:126" s="11" customFormat="1" ht="13.5" customHeight="1">
      <c r="A159" s="734"/>
      <c r="B159" s="610" t="s">
        <v>83</v>
      </c>
      <c r="C159" s="29"/>
      <c r="D159" s="29"/>
      <c r="E159" s="29"/>
      <c r="F159" s="29"/>
      <c r="G159" s="29"/>
      <c r="H159" s="29"/>
      <c r="I159" s="29"/>
      <c r="J159" s="28"/>
      <c r="K159" s="29"/>
      <c r="L159" s="29"/>
      <c r="M159" s="29"/>
      <c r="N159" s="29"/>
      <c r="O159" s="29"/>
      <c r="P159" s="29"/>
      <c r="Q159" s="29"/>
      <c r="R159" s="29"/>
      <c r="S159" s="575"/>
      <c r="T159" s="29"/>
      <c r="U159" s="29"/>
      <c r="V159" s="29"/>
      <c r="W159" s="29"/>
      <c r="X159" s="29"/>
      <c r="Y159" s="935"/>
      <c r="Z159" s="915"/>
      <c r="AA159" s="916"/>
      <c r="AB159" s="916"/>
      <c r="AC159" s="916"/>
      <c r="AD159" s="916"/>
      <c r="AE159" s="917"/>
      <c r="AF159" s="918"/>
      <c r="AG159" s="919"/>
      <c r="AH159" s="919"/>
      <c r="AI159" s="919"/>
      <c r="AJ159" s="919"/>
      <c r="AK159" s="919"/>
      <c r="AL159" s="919"/>
      <c r="AM159" s="919"/>
      <c r="AN159" s="919"/>
      <c r="AO159" s="919"/>
      <c r="AP159" s="919"/>
      <c r="AQ159" s="919"/>
      <c r="AR159" s="919"/>
      <c r="AS159" s="919"/>
      <c r="AT159" s="919"/>
      <c r="AU159" s="919"/>
      <c r="AV159" s="919"/>
      <c r="AW159" s="919"/>
      <c r="AX159" s="919"/>
      <c r="AY159" s="919"/>
      <c r="AZ159" s="919"/>
      <c r="BA159" s="919"/>
      <c r="BB159" s="919"/>
      <c r="BC159" s="919"/>
      <c r="BD159" s="919"/>
      <c r="BE159" s="919"/>
      <c r="BF159" s="919"/>
      <c r="BG159" s="919"/>
      <c r="BH159" s="919"/>
      <c r="BI159" s="920"/>
      <c r="BJ159" s="919"/>
      <c r="BK159" s="919"/>
      <c r="BL159" s="919"/>
      <c r="BM159" s="919"/>
      <c r="BN159" s="919"/>
      <c r="BO159" s="919"/>
      <c r="BP159" s="919"/>
      <c r="BQ159" s="919"/>
      <c r="BR159" s="919"/>
      <c r="BS159" s="920"/>
      <c r="BT159" s="29"/>
      <c r="BU159" s="669"/>
      <c r="BV159" s="29"/>
      <c r="BW159" s="29"/>
      <c r="BX159" s="29"/>
      <c r="BY159" s="29"/>
      <c r="BZ159" s="29"/>
      <c r="CA159" s="29"/>
      <c r="CB159" s="29"/>
      <c r="CC159" s="29"/>
      <c r="CD159" s="31"/>
      <c r="CE159" s="22"/>
      <c r="CF159" s="448" t="str">
        <f>IF(CG159="","",MAX($CF$2:CF158)+1)</f>
        <v/>
      </c>
      <c r="CG159" s="655"/>
      <c r="CH159" s="655"/>
      <c r="CI159" s="655"/>
      <c r="CO159" s="29"/>
      <c r="CP159" s="29"/>
      <c r="CQ159" s="29"/>
      <c r="CR159" s="29"/>
      <c r="CS159" s="29"/>
      <c r="CT159" s="29"/>
      <c r="CU159" s="29"/>
      <c r="CV159" s="29"/>
      <c r="CW159" s="29"/>
      <c r="CX159" s="29"/>
      <c r="CY159" s="29"/>
      <c r="CZ159" s="29"/>
      <c r="DA159" s="29"/>
      <c r="DB159" s="29"/>
      <c r="DC159" s="29"/>
      <c r="DD159" s="29"/>
    </row>
    <row r="160" spans="1:126" s="11" customFormat="1" ht="13.5" customHeight="1">
      <c r="A160" s="734"/>
      <c r="B160" s="610" t="s">
        <v>83</v>
      </c>
      <c r="C160" s="29"/>
      <c r="D160" s="29"/>
      <c r="E160" s="29"/>
      <c r="F160" s="29"/>
      <c r="G160" s="29"/>
      <c r="H160" s="29"/>
      <c r="I160" s="29"/>
      <c r="J160" s="28"/>
      <c r="K160" s="29"/>
      <c r="L160" s="29"/>
      <c r="M160" s="29"/>
      <c r="N160" s="29"/>
      <c r="O160" s="29"/>
      <c r="P160" s="29"/>
      <c r="Q160" s="29"/>
      <c r="R160" s="29"/>
      <c r="S160" s="575"/>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669"/>
      <c r="BV160" s="29"/>
      <c r="BW160" s="29"/>
      <c r="BX160" s="29"/>
      <c r="BY160" s="29"/>
      <c r="BZ160" s="29"/>
      <c r="CA160" s="29"/>
      <c r="CB160" s="29"/>
      <c r="CC160" s="29"/>
      <c r="CD160" s="31"/>
      <c r="CE160" s="22"/>
      <c r="CF160" s="448" t="str">
        <f>IF(CG160="","",MAX($CF$2:CF159)+1)</f>
        <v/>
      </c>
      <c r="CG160" s="655"/>
      <c r="CH160" s="655"/>
      <c r="CI160" s="655"/>
      <c r="CO160" s="29"/>
      <c r="CP160" s="29"/>
      <c r="CQ160" s="29"/>
      <c r="CR160" s="29"/>
      <c r="CS160" s="29"/>
      <c r="CT160" s="29"/>
      <c r="CU160" s="29"/>
      <c r="CV160" s="29"/>
      <c r="CW160" s="29"/>
      <c r="CX160" s="29"/>
      <c r="CY160" s="29"/>
      <c r="CZ160" s="29"/>
      <c r="DA160" s="29"/>
      <c r="DB160" s="29"/>
      <c r="DC160" s="29"/>
      <c r="DD160" s="29"/>
    </row>
    <row r="161" spans="1:126" s="11" customFormat="1" ht="13.5" customHeight="1">
      <c r="A161" s="734"/>
      <c r="B161" s="610" t="s">
        <v>83</v>
      </c>
      <c r="C161" s="29"/>
      <c r="D161" s="29"/>
      <c r="E161" s="29"/>
      <c r="F161" s="29"/>
      <c r="G161" s="29"/>
      <c r="H161" s="29"/>
      <c r="I161" s="29"/>
      <c r="J161" s="28"/>
      <c r="K161" s="29"/>
      <c r="L161" s="29"/>
      <c r="M161" s="29"/>
      <c r="N161" s="29"/>
      <c r="O161" s="29"/>
      <c r="P161" s="29"/>
      <c r="Q161" s="29"/>
      <c r="R161" s="29"/>
      <c r="S161" s="575"/>
      <c r="T161" s="29"/>
      <c r="U161" s="29"/>
      <c r="V161" s="29"/>
      <c r="W161" s="29"/>
      <c r="X161" s="29"/>
      <c r="Y161" s="29" t="s">
        <v>975</v>
      </c>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669"/>
      <c r="BV161" s="29"/>
      <c r="BW161" s="29"/>
      <c r="BX161" s="29"/>
      <c r="BY161" s="29"/>
      <c r="BZ161" s="29"/>
      <c r="CA161" s="29"/>
      <c r="CB161" s="29"/>
      <c r="CC161" s="29"/>
      <c r="CD161" s="31"/>
      <c r="CE161" s="22"/>
      <c r="CF161" s="448">
        <f>IF(CG161="","",MAX($CF$2:CF160)+1)</f>
        <v>68</v>
      </c>
      <c r="CG161" s="655" t="s">
        <v>361</v>
      </c>
      <c r="CH161" s="655"/>
      <c r="CI161" s="655"/>
      <c r="CO161" s="29"/>
      <c r="CP161" s="29"/>
      <c r="CQ161" s="29"/>
      <c r="CR161" s="29"/>
      <c r="CS161" s="29"/>
      <c r="CT161" s="29"/>
      <c r="CU161" s="29"/>
      <c r="CV161" s="29"/>
      <c r="CW161" s="29"/>
      <c r="CX161" s="29"/>
      <c r="CY161" s="29"/>
      <c r="CZ161" s="29"/>
      <c r="DA161" s="29"/>
      <c r="DB161" s="29"/>
      <c r="DC161" s="29"/>
      <c r="DD161" s="29"/>
    </row>
    <row r="162" spans="1:126" s="11" customFormat="1" ht="13.5" customHeight="1">
      <c r="A162" s="734"/>
      <c r="B162" s="610" t="s">
        <v>83</v>
      </c>
      <c r="C162" s="29"/>
      <c r="D162" s="29"/>
      <c r="E162" s="29"/>
      <c r="F162" s="29"/>
      <c r="G162" s="29"/>
      <c r="H162" s="29"/>
      <c r="I162" s="29"/>
      <c r="J162" s="28"/>
      <c r="K162" s="29"/>
      <c r="L162" s="29"/>
      <c r="M162" s="29"/>
      <c r="N162" s="29"/>
      <c r="O162" s="29"/>
      <c r="P162" s="29"/>
      <c r="Q162" s="29"/>
      <c r="R162" s="29"/>
      <c r="S162" s="575"/>
      <c r="T162" s="29"/>
      <c r="U162" s="29"/>
      <c r="V162" s="29"/>
      <c r="W162" s="29"/>
      <c r="X162" s="29"/>
      <c r="Y162" s="29"/>
      <c r="Z162" s="1485" t="s">
        <v>38</v>
      </c>
      <c r="AA162" s="1486"/>
      <c r="AB162" s="779" t="s">
        <v>60</v>
      </c>
      <c r="AC162" s="685"/>
      <c r="AD162" s="685"/>
      <c r="AE162" s="685"/>
      <c r="AF162" s="685"/>
      <c r="AG162" s="685"/>
      <c r="AH162" s="685"/>
      <c r="AI162" s="685"/>
      <c r="AJ162" s="685"/>
      <c r="AK162" s="685"/>
      <c r="AL162" s="685"/>
      <c r="AM162" s="780"/>
      <c r="AN162" s="779" t="s">
        <v>68</v>
      </c>
      <c r="AO162" s="685"/>
      <c r="AP162" s="685"/>
      <c r="AQ162" s="685"/>
      <c r="AR162" s="685"/>
      <c r="AS162" s="685"/>
      <c r="AT162" s="685"/>
      <c r="AU162" s="685"/>
      <c r="AV162" s="685"/>
      <c r="AW162" s="685"/>
      <c r="AX162" s="685"/>
      <c r="AY162" s="685"/>
      <c r="AZ162" s="685"/>
      <c r="BA162" s="685"/>
      <c r="BB162" s="685"/>
      <c r="BC162" s="685"/>
      <c r="BD162" s="685"/>
      <c r="BE162" s="685"/>
      <c r="BF162" s="685"/>
      <c r="BG162" s="685"/>
      <c r="BH162" s="685"/>
      <c r="BI162" s="780"/>
      <c r="BJ162" s="779" t="s">
        <v>66</v>
      </c>
      <c r="BK162" s="685"/>
      <c r="BL162" s="685"/>
      <c r="BM162" s="685"/>
      <c r="BN162" s="685"/>
      <c r="BO162" s="685"/>
      <c r="BP162" s="685"/>
      <c r="BQ162" s="685"/>
      <c r="BR162" s="685"/>
      <c r="BS162" s="780"/>
      <c r="BT162" s="29"/>
      <c r="BU162" s="669"/>
      <c r="BV162" s="29"/>
      <c r="BW162" s="29"/>
      <c r="BX162" s="29"/>
      <c r="BY162" s="29"/>
      <c r="BZ162" s="29"/>
      <c r="CA162" s="29"/>
      <c r="CB162" s="29"/>
      <c r="CC162" s="29"/>
      <c r="CD162" s="31"/>
      <c r="CE162" s="22"/>
      <c r="CF162" s="448" t="str">
        <f>IF(CG162="","",MAX($CF$2:CF161)+1)</f>
        <v/>
      </c>
      <c r="CG162" s="655"/>
      <c r="CH162" s="655"/>
      <c r="CI162" s="655"/>
      <c r="CO162" s="29"/>
      <c r="CP162" s="29"/>
      <c r="CQ162" s="29"/>
      <c r="CR162" s="29"/>
      <c r="CS162" s="29"/>
      <c r="CT162" s="29"/>
      <c r="CU162" s="29"/>
      <c r="CV162" s="29"/>
      <c r="CW162" s="29"/>
      <c r="CX162" s="29"/>
      <c r="CY162" s="29"/>
      <c r="CZ162" s="29"/>
      <c r="DA162" s="29"/>
      <c r="DB162" s="29"/>
      <c r="DC162" s="29"/>
      <c r="DD162" s="29"/>
      <c r="DF162" s="735"/>
      <c r="DG162" s="735"/>
      <c r="DH162" s="735"/>
      <c r="DI162" s="735"/>
      <c r="DJ162" s="735"/>
      <c r="DK162" s="735"/>
      <c r="DL162" s="735"/>
      <c r="DM162" s="735"/>
      <c r="DN162" s="735"/>
      <c r="DO162" s="735"/>
      <c r="DP162" s="735"/>
      <c r="DQ162" s="735"/>
      <c r="DR162" s="735"/>
      <c r="DS162" s="735"/>
      <c r="DT162" s="735"/>
      <c r="DU162" s="735"/>
      <c r="DV162" s="735"/>
    </row>
    <row r="163" spans="1:126" s="11" customFormat="1" ht="13.5" customHeight="1">
      <c r="A163" s="734"/>
      <c r="B163" s="610" t="s">
        <v>83</v>
      </c>
      <c r="C163" s="29"/>
      <c r="D163" s="29"/>
      <c r="E163" s="29"/>
      <c r="F163" s="29"/>
      <c r="G163" s="29"/>
      <c r="H163" s="29"/>
      <c r="I163" s="29"/>
      <c r="J163" s="28"/>
      <c r="K163" s="29"/>
      <c r="L163" s="29"/>
      <c r="M163" s="29"/>
      <c r="N163" s="29"/>
      <c r="O163" s="29"/>
      <c r="P163" s="29"/>
      <c r="Q163" s="29"/>
      <c r="R163" s="29"/>
      <c r="S163" s="575"/>
      <c r="T163" s="29"/>
      <c r="U163" s="29"/>
      <c r="V163" s="29"/>
      <c r="W163" s="29"/>
      <c r="X163" s="29"/>
      <c r="Y163" s="29"/>
      <c r="Z163" s="1487">
        <v>1</v>
      </c>
      <c r="AA163" s="1488"/>
      <c r="AB163" s="673" t="s">
        <v>61</v>
      </c>
      <c r="AC163" s="674"/>
      <c r="AD163" s="674"/>
      <c r="AE163" s="674"/>
      <c r="AF163" s="674"/>
      <c r="AG163" s="674"/>
      <c r="AH163" s="674"/>
      <c r="AI163" s="674"/>
      <c r="AJ163" s="674"/>
      <c r="AK163" s="674"/>
      <c r="AL163" s="674"/>
      <c r="AM163" s="675"/>
      <c r="AN163" s="673" t="s">
        <v>357</v>
      </c>
      <c r="AO163" s="674"/>
      <c r="AP163" s="674"/>
      <c r="AQ163" s="674"/>
      <c r="AR163" s="674"/>
      <c r="AS163" s="674"/>
      <c r="AT163" s="674"/>
      <c r="AU163" s="674"/>
      <c r="AV163" s="674"/>
      <c r="AW163" s="674"/>
      <c r="AX163" s="674"/>
      <c r="AY163" s="674"/>
      <c r="AZ163" s="674"/>
      <c r="BA163" s="674"/>
      <c r="BB163" s="674"/>
      <c r="BC163" s="674"/>
      <c r="BD163" s="674"/>
      <c r="BE163" s="674"/>
      <c r="BF163" s="674"/>
      <c r="BG163" s="674"/>
      <c r="BH163" s="674"/>
      <c r="BI163" s="675"/>
      <c r="BJ163" s="673" t="s">
        <v>67</v>
      </c>
      <c r="BK163" s="674"/>
      <c r="BL163" s="674"/>
      <c r="BM163" s="674"/>
      <c r="BN163" s="674"/>
      <c r="BO163" s="674"/>
      <c r="BP163" s="674"/>
      <c r="BQ163" s="674"/>
      <c r="BR163" s="674"/>
      <c r="BS163" s="675"/>
      <c r="BT163" s="29"/>
      <c r="BU163" s="669"/>
      <c r="BV163" s="29"/>
      <c r="BW163" s="29"/>
      <c r="BX163" s="29"/>
      <c r="BY163" s="29"/>
      <c r="BZ163" s="29"/>
      <c r="CA163" s="29"/>
      <c r="CB163" s="29"/>
      <c r="CC163" s="29"/>
      <c r="CD163" s="31"/>
      <c r="CE163" s="22"/>
      <c r="CF163" s="448">
        <f>IF(CG163="","",MAX($CF$2:CF162)+1)</f>
        <v>69</v>
      </c>
      <c r="CG163" s="655" t="s">
        <v>361</v>
      </c>
      <c r="CH163" s="655"/>
      <c r="CI163" s="655"/>
      <c r="CO163" s="29"/>
      <c r="CP163" s="29"/>
      <c r="CQ163" s="29"/>
      <c r="CR163" s="29"/>
      <c r="CS163" s="29"/>
      <c r="CT163" s="29"/>
      <c r="CU163" s="29"/>
      <c r="CV163" s="29"/>
      <c r="CW163" s="29"/>
      <c r="CX163" s="29"/>
      <c r="CY163" s="29"/>
      <c r="CZ163" s="29"/>
      <c r="DA163" s="29"/>
      <c r="DB163" s="29"/>
      <c r="DC163" s="29"/>
      <c r="DD163" s="29"/>
    </row>
    <row r="164" spans="1:126" s="11" customFormat="1" ht="13.5" customHeight="1">
      <c r="A164" s="734"/>
      <c r="B164" s="610" t="s">
        <v>83</v>
      </c>
      <c r="C164" s="29"/>
      <c r="D164" s="29"/>
      <c r="E164" s="29"/>
      <c r="F164" s="29"/>
      <c r="G164" s="29"/>
      <c r="H164" s="29"/>
      <c r="I164" s="29"/>
      <c r="J164" s="28"/>
      <c r="K164" s="29"/>
      <c r="L164" s="29"/>
      <c r="M164" s="29"/>
      <c r="N164" s="29"/>
      <c r="O164" s="29"/>
      <c r="P164" s="29"/>
      <c r="Q164" s="29"/>
      <c r="R164" s="29"/>
      <c r="S164" s="575"/>
      <c r="T164" s="29"/>
      <c r="U164" s="29"/>
      <c r="V164" s="29"/>
      <c r="W164" s="29"/>
      <c r="X164" s="29"/>
      <c r="Y164" s="29"/>
      <c r="Z164" s="29"/>
      <c r="AA164" s="29"/>
      <c r="AB164" s="29"/>
      <c r="AC164" s="29"/>
      <c r="AD164" s="29"/>
      <c r="AE164" s="29"/>
      <c r="AF164" s="29"/>
      <c r="AG164" s="29"/>
      <c r="AH164" s="29"/>
      <c r="AI164" s="29"/>
      <c r="AJ164" s="29"/>
      <c r="AK164" s="29"/>
      <c r="AL164" s="29"/>
      <c r="AM164" s="29"/>
      <c r="AN164" s="509" t="s">
        <v>2239</v>
      </c>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669"/>
      <c r="BV164" s="29"/>
      <c r="BW164" s="29"/>
      <c r="BX164" s="29"/>
      <c r="BY164" s="29"/>
      <c r="BZ164" s="29"/>
      <c r="CA164" s="29"/>
      <c r="CB164" s="29"/>
      <c r="CC164" s="29"/>
      <c r="CD164" s="31"/>
      <c r="CE164" s="22"/>
      <c r="CF164" s="448" t="str">
        <f>IF(CG164="","",MAX($CF$2:CF163)+1)</f>
        <v/>
      </c>
      <c r="CG164" s="655"/>
      <c r="CH164" s="655"/>
      <c r="CI164" s="655"/>
      <c r="CO164" s="29"/>
      <c r="CP164" s="29"/>
      <c r="CQ164" s="29"/>
      <c r="CR164" s="29"/>
      <c r="CS164" s="29"/>
      <c r="CT164" s="29"/>
      <c r="CU164" s="29"/>
      <c r="CV164" s="29"/>
      <c r="CW164" s="29"/>
      <c r="CX164" s="29"/>
      <c r="CY164" s="29"/>
      <c r="CZ164" s="29"/>
      <c r="DA164" s="29"/>
      <c r="DB164" s="29"/>
      <c r="DC164" s="29"/>
      <c r="DD164" s="29"/>
    </row>
    <row r="165" spans="1:126" s="11" customFormat="1" ht="13.5" customHeight="1">
      <c r="A165" s="734"/>
      <c r="B165" s="610"/>
      <c r="C165" s="29"/>
      <c r="D165" s="29"/>
      <c r="E165" s="29"/>
      <c r="F165" s="29"/>
      <c r="G165" s="29"/>
      <c r="H165" s="29"/>
      <c r="I165" s="29"/>
      <c r="J165" s="28"/>
      <c r="K165" s="29"/>
      <c r="L165" s="29"/>
      <c r="M165" s="29"/>
      <c r="N165" s="29"/>
      <c r="O165" s="29"/>
      <c r="P165" s="29"/>
      <c r="Q165" s="29"/>
      <c r="R165" s="29"/>
      <c r="S165" s="575"/>
      <c r="T165" s="29"/>
      <c r="U165" s="29"/>
      <c r="V165" s="29"/>
      <c r="W165" s="29"/>
      <c r="X165" s="29"/>
      <c r="Y165" s="29"/>
      <c r="Z165" s="29"/>
      <c r="AA165" s="29"/>
      <c r="AB165" s="29"/>
      <c r="AC165" s="29"/>
      <c r="AD165" s="29"/>
      <c r="AE165" s="29"/>
      <c r="AF165" s="29"/>
      <c r="AG165" s="29"/>
      <c r="AH165" s="29"/>
      <c r="AI165" s="29"/>
      <c r="AJ165" s="29"/>
      <c r="AK165" s="29"/>
      <c r="AL165" s="29"/>
      <c r="AM165" s="29"/>
      <c r="AN165" s="50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669"/>
      <c r="BV165" s="29"/>
      <c r="BW165" s="29"/>
      <c r="BX165" s="29"/>
      <c r="BY165" s="29"/>
      <c r="BZ165" s="29"/>
      <c r="CA165" s="29"/>
      <c r="CB165" s="29"/>
      <c r="CC165" s="29"/>
      <c r="CD165" s="31"/>
      <c r="CE165" s="22"/>
      <c r="CF165" s="448" t="str">
        <f>IF(CG165="","",MAX($CF$2:CF164)+1)</f>
        <v/>
      </c>
      <c r="CG165" s="655"/>
      <c r="CH165" s="655"/>
      <c r="CI165" s="655"/>
      <c r="CO165" s="29"/>
      <c r="CP165" s="29"/>
      <c r="CQ165" s="29"/>
      <c r="CR165" s="29"/>
      <c r="CS165" s="29"/>
      <c r="CT165" s="29"/>
      <c r="CU165" s="29"/>
      <c r="CV165" s="29"/>
      <c r="CW165" s="29"/>
      <c r="CX165" s="29"/>
      <c r="CY165" s="29"/>
      <c r="CZ165" s="29"/>
      <c r="DA165" s="29"/>
      <c r="DB165" s="29"/>
      <c r="DC165" s="29"/>
      <c r="DD165" s="29"/>
    </row>
    <row r="166" spans="1:126" s="11" customFormat="1" ht="13.5" customHeight="1">
      <c r="A166" s="734"/>
      <c r="B166" s="610" t="s">
        <v>83</v>
      </c>
      <c r="C166" s="29"/>
      <c r="D166" s="29"/>
      <c r="E166" s="29"/>
      <c r="F166" s="29"/>
      <c r="G166" s="29"/>
      <c r="H166" s="29"/>
      <c r="I166" s="29"/>
      <c r="J166" s="28"/>
      <c r="K166" s="29"/>
      <c r="L166" s="29"/>
      <c r="M166" s="29"/>
      <c r="N166" s="29"/>
      <c r="O166" s="29"/>
      <c r="P166" s="29"/>
      <c r="Q166" s="29"/>
      <c r="R166" s="29"/>
      <c r="S166" s="575"/>
      <c r="T166" s="29"/>
      <c r="U166" s="432"/>
      <c r="V166" s="29"/>
      <c r="W166" s="29"/>
      <c r="X166" s="935" t="s">
        <v>1482</v>
      </c>
      <c r="Y166" s="936"/>
      <c r="Z166" s="935"/>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c r="BC166" s="935"/>
      <c r="BD166" s="935"/>
      <c r="BE166" s="935"/>
      <c r="BF166" s="935"/>
      <c r="BG166" s="935"/>
      <c r="BH166" s="935"/>
      <c r="BI166" s="935"/>
      <c r="BJ166" s="935"/>
      <c r="BK166" s="935"/>
      <c r="BL166" s="935"/>
      <c r="BM166" s="935"/>
      <c r="BN166" s="935"/>
      <c r="BO166" s="935"/>
      <c r="BP166" s="935"/>
      <c r="BQ166" s="935"/>
      <c r="BR166" s="936"/>
      <c r="BS166" s="936"/>
      <c r="BT166" s="29"/>
      <c r="BU166" s="669"/>
      <c r="BV166" s="29"/>
      <c r="BW166" s="29"/>
      <c r="BX166" s="29"/>
      <c r="BY166" s="29"/>
      <c r="BZ166" s="29"/>
      <c r="CA166" s="29"/>
      <c r="CB166" s="29"/>
      <c r="CC166" s="29"/>
      <c r="CD166" s="31"/>
      <c r="CE166" s="22"/>
      <c r="CF166" s="448" t="str">
        <f>IF(CG166="","",MAX($CF$2:CF165)+1)</f>
        <v/>
      </c>
      <c r="CG166" s="655"/>
      <c r="CH166" s="655"/>
      <c r="CI166" s="655"/>
      <c r="CO166" s="29"/>
      <c r="CP166" s="29"/>
      <c r="CQ166" s="29"/>
      <c r="CR166" s="29"/>
      <c r="CS166" s="29"/>
      <c r="CT166" s="29"/>
      <c r="CU166" s="29"/>
      <c r="CV166" s="29"/>
      <c r="CW166" s="29"/>
      <c r="CX166" s="29"/>
      <c r="CY166" s="29"/>
      <c r="CZ166" s="29"/>
      <c r="DA166" s="29"/>
      <c r="DB166" s="29"/>
      <c r="DC166" s="29"/>
      <c r="DD166" s="29"/>
    </row>
    <row r="167" spans="1:126" s="11" customFormat="1" ht="13.5" customHeight="1">
      <c r="A167" s="734"/>
      <c r="B167" s="610" t="s">
        <v>83</v>
      </c>
      <c r="C167" s="29"/>
      <c r="D167" s="29"/>
      <c r="E167" s="29"/>
      <c r="F167" s="29"/>
      <c r="G167" s="29"/>
      <c r="H167" s="29"/>
      <c r="I167" s="29"/>
      <c r="J167" s="28"/>
      <c r="K167" s="29"/>
      <c r="L167" s="29"/>
      <c r="M167" s="29"/>
      <c r="N167" s="29"/>
      <c r="O167" s="29"/>
      <c r="P167" s="29"/>
      <c r="Q167" s="29"/>
      <c r="R167" s="29"/>
      <c r="S167" s="575"/>
      <c r="T167" s="29"/>
      <c r="U167" s="432"/>
      <c r="V167" s="29"/>
      <c r="W167" s="29"/>
      <c r="X167" s="935"/>
      <c r="Y167" s="935" t="s">
        <v>765</v>
      </c>
      <c r="Z167" s="936"/>
      <c r="AA167" s="935"/>
      <c r="AB167" s="935"/>
      <c r="AC167" s="935"/>
      <c r="AD167" s="935"/>
      <c r="AE167" s="935"/>
      <c r="AF167" s="935"/>
      <c r="AG167" s="935"/>
      <c r="AH167" s="935"/>
      <c r="AI167" s="935"/>
      <c r="AJ167" s="935"/>
      <c r="AK167" s="937"/>
      <c r="AL167" s="935"/>
      <c r="AM167" s="935"/>
      <c r="AN167" s="935"/>
      <c r="AO167" s="935"/>
      <c r="AP167" s="935"/>
      <c r="AQ167" s="935"/>
      <c r="AR167" s="935"/>
      <c r="AS167" s="935"/>
      <c r="AT167" s="935"/>
      <c r="AU167" s="935"/>
      <c r="AV167" s="936"/>
      <c r="AW167" s="936"/>
      <c r="AX167" s="935"/>
      <c r="AY167" s="935"/>
      <c r="AZ167" s="935"/>
      <c r="BA167" s="935"/>
      <c r="BB167" s="935"/>
      <c r="BC167" s="935"/>
      <c r="BD167" s="935"/>
      <c r="BE167" s="935"/>
      <c r="BF167" s="935"/>
      <c r="BG167" s="935"/>
      <c r="BH167" s="935"/>
      <c r="BI167" s="935"/>
      <c r="BJ167" s="935"/>
      <c r="BK167" s="935"/>
      <c r="BL167" s="935"/>
      <c r="BM167" s="935"/>
      <c r="BN167" s="935"/>
      <c r="BO167" s="935"/>
      <c r="BP167" s="935"/>
      <c r="BQ167" s="936"/>
      <c r="BR167" s="936"/>
      <c r="BS167" s="936"/>
      <c r="BT167" s="29"/>
      <c r="BU167" s="669"/>
      <c r="BV167" s="29"/>
      <c r="BW167" s="29"/>
      <c r="BX167" s="29"/>
      <c r="BY167" s="29"/>
      <c r="BZ167" s="29"/>
      <c r="CA167" s="29"/>
      <c r="CB167" s="29"/>
      <c r="CC167" s="29"/>
      <c r="CD167" s="31"/>
      <c r="CE167" s="22"/>
      <c r="CF167" s="448">
        <f>IF(CG167="","",MAX($CF$2:CF166)+1)</f>
        <v>70</v>
      </c>
      <c r="CG167" s="655" t="s">
        <v>353</v>
      </c>
      <c r="CH167" s="655"/>
      <c r="CI167" s="655"/>
      <c r="CO167" s="29"/>
      <c r="CP167" s="29"/>
      <c r="CQ167" s="29"/>
      <c r="CR167" s="29"/>
      <c r="CS167" s="29"/>
      <c r="CT167" s="29"/>
      <c r="CU167" s="29"/>
      <c r="CV167" s="29"/>
      <c r="CW167" s="29"/>
      <c r="CX167" s="29"/>
      <c r="CY167" s="29"/>
      <c r="CZ167" s="29"/>
      <c r="DA167" s="29"/>
      <c r="DB167" s="29"/>
      <c r="DC167" s="29"/>
      <c r="DD167" s="29"/>
    </row>
    <row r="168" spans="1:126" s="11" customFormat="1" ht="13.5" customHeight="1">
      <c r="A168" s="734"/>
      <c r="B168" s="610" t="s">
        <v>83</v>
      </c>
      <c r="C168" s="29"/>
      <c r="D168" s="29"/>
      <c r="E168" s="29"/>
      <c r="F168" s="29"/>
      <c r="G168" s="29"/>
      <c r="H168" s="29"/>
      <c r="I168" s="29"/>
      <c r="J168" s="28"/>
      <c r="K168" s="29"/>
      <c r="L168" s="29"/>
      <c r="M168" s="29"/>
      <c r="N168" s="29"/>
      <c r="O168" s="29"/>
      <c r="P168" s="29"/>
      <c r="Q168" s="29"/>
      <c r="R168" s="29"/>
      <c r="S168" s="575"/>
      <c r="T168" s="29"/>
      <c r="U168" s="432"/>
      <c r="V168" s="29"/>
      <c r="W168" s="29"/>
      <c r="X168" s="935"/>
      <c r="Y168" s="936"/>
      <c r="Z168" s="935" t="s">
        <v>766</v>
      </c>
      <c r="AA168" s="935"/>
      <c r="AB168" s="935"/>
      <c r="AC168" s="935"/>
      <c r="AD168" s="935"/>
      <c r="AE168" s="935"/>
      <c r="AF168" s="935"/>
      <c r="AG168" s="935"/>
      <c r="AH168" s="935"/>
      <c r="AI168" s="935"/>
      <c r="AJ168" s="935"/>
      <c r="AK168" s="937"/>
      <c r="AL168" s="935"/>
      <c r="AM168" s="935"/>
      <c r="AN168" s="935"/>
      <c r="AO168" s="935"/>
      <c r="AP168" s="935"/>
      <c r="AQ168" s="935"/>
      <c r="AR168" s="935"/>
      <c r="AS168" s="935"/>
      <c r="AT168" s="935"/>
      <c r="AU168" s="935"/>
      <c r="AV168" s="936"/>
      <c r="AW168" s="936"/>
      <c r="AX168" s="935"/>
      <c r="AY168" s="935"/>
      <c r="AZ168" s="935"/>
      <c r="BA168" s="935"/>
      <c r="BB168" s="935"/>
      <c r="BC168" s="935"/>
      <c r="BD168" s="935"/>
      <c r="BE168" s="935"/>
      <c r="BF168" s="935"/>
      <c r="BG168" s="935"/>
      <c r="BH168" s="935"/>
      <c r="BI168" s="935"/>
      <c r="BJ168" s="935"/>
      <c r="BK168" s="935"/>
      <c r="BL168" s="935"/>
      <c r="BM168" s="935"/>
      <c r="BN168" s="935"/>
      <c r="BO168" s="935"/>
      <c r="BP168" s="935"/>
      <c r="BQ168" s="936"/>
      <c r="BR168" s="936"/>
      <c r="BS168" s="936"/>
      <c r="BT168" s="29"/>
      <c r="BU168" s="669"/>
      <c r="BV168" s="29"/>
      <c r="BW168" s="29"/>
      <c r="BX168" s="29"/>
      <c r="BY168" s="29"/>
      <c r="BZ168" s="29"/>
      <c r="CA168" s="29"/>
      <c r="CB168" s="29"/>
      <c r="CC168" s="29"/>
      <c r="CD168" s="31"/>
      <c r="CE168" s="22"/>
      <c r="CF168" s="448" t="str">
        <f>IF(CG168="","",MAX($CF$2:CF167)+1)</f>
        <v/>
      </c>
      <c r="CG168" s="655"/>
      <c r="CH168" s="655"/>
      <c r="CI168" s="655"/>
      <c r="CO168" s="29"/>
      <c r="CP168" s="29"/>
      <c r="CQ168" s="29"/>
      <c r="CR168" s="29"/>
      <c r="CS168" s="29"/>
      <c r="CT168" s="29"/>
      <c r="CU168" s="29"/>
      <c r="CV168" s="29"/>
      <c r="CW168" s="29"/>
      <c r="CX168" s="29"/>
      <c r="CY168" s="29"/>
      <c r="CZ168" s="29"/>
      <c r="DA168" s="29"/>
      <c r="DB168" s="29"/>
      <c r="DC168" s="29"/>
      <c r="DD168" s="29"/>
    </row>
    <row r="169" spans="1:126" s="11" customFormat="1" ht="13.5" customHeight="1">
      <c r="A169" s="734"/>
      <c r="B169" s="610" t="s">
        <v>83</v>
      </c>
      <c r="C169" s="29"/>
      <c r="D169" s="29"/>
      <c r="E169" s="29" t="s">
        <v>2215</v>
      </c>
      <c r="F169" s="29"/>
      <c r="G169" s="29"/>
      <c r="H169" s="29"/>
      <c r="I169" s="29"/>
      <c r="J169" s="28"/>
      <c r="K169" s="29"/>
      <c r="L169" s="29"/>
      <c r="M169" s="29"/>
      <c r="N169" s="29"/>
      <c r="O169" s="29"/>
      <c r="P169" s="29"/>
      <c r="Q169" s="29"/>
      <c r="R169" s="29"/>
      <c r="S169" s="575"/>
      <c r="T169" s="29"/>
      <c r="U169" s="432"/>
      <c r="V169" s="29"/>
      <c r="W169" s="29"/>
      <c r="X169" s="935"/>
      <c r="Y169" s="936"/>
      <c r="Z169" s="935"/>
      <c r="AA169" s="935" t="s">
        <v>767</v>
      </c>
      <c r="AB169" s="935"/>
      <c r="AC169" s="935"/>
      <c r="AD169" s="935"/>
      <c r="AE169" s="935"/>
      <c r="AF169" s="935"/>
      <c r="AG169" s="935"/>
      <c r="AH169" s="935"/>
      <c r="AI169" s="935"/>
      <c r="AJ169" s="935"/>
      <c r="AK169" s="937"/>
      <c r="AL169" s="935"/>
      <c r="AM169" s="935"/>
      <c r="AN169" s="935"/>
      <c r="AO169" s="935"/>
      <c r="AP169" s="935"/>
      <c r="AQ169" s="935"/>
      <c r="AR169" s="935"/>
      <c r="AS169" s="935"/>
      <c r="AT169" s="935"/>
      <c r="AU169" s="935"/>
      <c r="AV169" s="936"/>
      <c r="AW169" s="936"/>
      <c r="AX169" s="935"/>
      <c r="AY169" s="935"/>
      <c r="AZ169" s="935"/>
      <c r="BA169" s="935"/>
      <c r="BB169" s="935"/>
      <c r="BC169" s="935"/>
      <c r="BD169" s="935"/>
      <c r="BE169" s="935"/>
      <c r="BF169" s="935"/>
      <c r="BG169" s="935"/>
      <c r="BH169" s="935"/>
      <c r="BI169" s="935"/>
      <c r="BJ169" s="935"/>
      <c r="BK169" s="935"/>
      <c r="BL169" s="935"/>
      <c r="BM169" s="935"/>
      <c r="BN169" s="935"/>
      <c r="BO169" s="935"/>
      <c r="BP169" s="935"/>
      <c r="BQ169" s="936"/>
      <c r="BR169" s="936"/>
      <c r="BS169" s="936"/>
      <c r="BT169" s="29"/>
      <c r="BU169" s="669"/>
      <c r="BV169" s="29"/>
      <c r="BW169" s="29"/>
      <c r="BX169" s="29"/>
      <c r="BY169" s="29"/>
      <c r="BZ169" s="29"/>
      <c r="CA169" s="29"/>
      <c r="CB169" s="29"/>
      <c r="CC169" s="29"/>
      <c r="CD169" s="31"/>
      <c r="CE169" s="22"/>
      <c r="CF169" s="448" t="str">
        <f>IF(CG169="","",MAX($CF$2:CF168)+1)</f>
        <v/>
      </c>
      <c r="CG169" s="655"/>
      <c r="CH169" s="655"/>
      <c r="CI169" s="655"/>
      <c r="CO169" s="29"/>
      <c r="CP169" s="29"/>
      <c r="CQ169" s="29"/>
      <c r="CR169" s="29"/>
      <c r="CS169" s="29"/>
      <c r="CT169" s="29"/>
      <c r="CU169" s="29"/>
      <c r="CV169" s="29"/>
      <c r="CW169" s="29"/>
      <c r="CX169" s="29"/>
      <c r="CY169" s="29"/>
      <c r="CZ169" s="29"/>
      <c r="DA169" s="29"/>
      <c r="DB169" s="29"/>
      <c r="DC169" s="29"/>
      <c r="DD169" s="29"/>
    </row>
    <row r="170" spans="1:126" s="11" customFormat="1" ht="13.5" customHeight="1">
      <c r="A170" s="734"/>
      <c r="B170" s="610" t="s">
        <v>83</v>
      </c>
      <c r="C170" s="29"/>
      <c r="D170" s="29"/>
      <c r="E170" s="29"/>
      <c r="F170" s="29"/>
      <c r="G170" s="29"/>
      <c r="H170" s="29"/>
      <c r="I170" s="29"/>
      <c r="J170" s="28"/>
      <c r="K170" s="29"/>
      <c r="L170" s="29"/>
      <c r="M170" s="29"/>
      <c r="N170" s="29"/>
      <c r="O170" s="29"/>
      <c r="P170" s="29"/>
      <c r="Q170" s="29"/>
      <c r="R170" s="29"/>
      <c r="S170" s="575"/>
      <c r="T170" s="29"/>
      <c r="U170" s="432"/>
      <c r="V170" s="29"/>
      <c r="W170" s="29"/>
      <c r="X170" s="935"/>
      <c r="Y170" s="935"/>
      <c r="Z170" s="935"/>
      <c r="AA170" s="935" t="s">
        <v>1483</v>
      </c>
      <c r="AB170" s="935"/>
      <c r="AC170" s="935"/>
      <c r="AD170" s="935"/>
      <c r="AE170" s="935"/>
      <c r="AF170" s="935"/>
      <c r="AG170" s="935"/>
      <c r="AH170" s="935"/>
      <c r="AI170" s="935"/>
      <c r="AJ170" s="935"/>
      <c r="AK170" s="935"/>
      <c r="AL170" s="935"/>
      <c r="AM170" s="935"/>
      <c r="AN170" s="935"/>
      <c r="AO170" s="935"/>
      <c r="AP170" s="935"/>
      <c r="AQ170" s="935"/>
      <c r="AR170" s="935"/>
      <c r="AS170" s="935"/>
      <c r="AT170" s="935"/>
      <c r="AU170" s="935"/>
      <c r="AV170" s="935"/>
      <c r="AW170" s="935"/>
      <c r="AX170" s="935"/>
      <c r="AY170" s="935"/>
      <c r="AZ170" s="935"/>
      <c r="BA170" s="935"/>
      <c r="BB170" s="935"/>
      <c r="BC170" s="935"/>
      <c r="BD170" s="935"/>
      <c r="BE170" s="935"/>
      <c r="BF170" s="935"/>
      <c r="BG170" s="935"/>
      <c r="BH170" s="935"/>
      <c r="BI170" s="935"/>
      <c r="BJ170" s="935"/>
      <c r="BK170" s="935"/>
      <c r="BL170" s="935"/>
      <c r="BM170" s="935"/>
      <c r="BN170" s="935"/>
      <c r="BO170" s="935"/>
      <c r="BP170" s="935"/>
      <c r="BQ170" s="935"/>
      <c r="BR170" s="935"/>
      <c r="BS170" s="936"/>
      <c r="BT170" s="29"/>
      <c r="BU170" s="669"/>
      <c r="BV170" s="29"/>
      <c r="BW170" s="29"/>
      <c r="BX170" s="29"/>
      <c r="BY170" s="29"/>
      <c r="BZ170" s="29"/>
      <c r="CA170" s="29"/>
      <c r="CB170" s="29"/>
      <c r="CC170" s="29"/>
      <c r="CD170" s="31"/>
      <c r="CE170" s="22"/>
      <c r="CF170" s="448">
        <f>IF(CG170="","",MAX($CF$2:CF169)+1)</f>
        <v>71</v>
      </c>
      <c r="CG170" s="655" t="s">
        <v>102</v>
      </c>
      <c r="CH170" s="655"/>
      <c r="CI170" s="655"/>
      <c r="CO170" s="29"/>
      <c r="CP170" s="29"/>
      <c r="CQ170" s="29"/>
      <c r="CR170" s="29"/>
      <c r="CS170" s="29"/>
      <c r="CT170" s="29"/>
      <c r="CU170" s="29"/>
      <c r="CV170" s="29"/>
      <c r="CW170" s="29"/>
      <c r="CX170" s="29"/>
      <c r="CY170" s="29"/>
      <c r="CZ170" s="29"/>
      <c r="DA170" s="29"/>
      <c r="DB170" s="29"/>
      <c r="DC170" s="29"/>
      <c r="DD170" s="29"/>
    </row>
    <row r="171" spans="1:126" s="11" customFormat="1" ht="13.5" customHeight="1">
      <c r="A171" s="734"/>
      <c r="B171" s="610" t="s">
        <v>83</v>
      </c>
      <c r="C171" s="29"/>
      <c r="D171" s="29"/>
      <c r="E171" s="29"/>
      <c r="F171" s="29"/>
      <c r="G171" s="29"/>
      <c r="H171" s="29"/>
      <c r="I171" s="29"/>
      <c r="J171" s="28"/>
      <c r="K171" s="29"/>
      <c r="L171" s="29"/>
      <c r="M171" s="29"/>
      <c r="N171" s="29"/>
      <c r="O171" s="29"/>
      <c r="P171" s="29"/>
      <c r="Q171" s="29"/>
      <c r="R171" s="29"/>
      <c r="S171" s="575"/>
      <c r="T171" s="29"/>
      <c r="U171" s="432"/>
      <c r="V171" s="29"/>
      <c r="W171" s="29"/>
      <c r="X171" s="935"/>
      <c r="Y171" s="935"/>
      <c r="Z171" s="935"/>
      <c r="AA171" s="935"/>
      <c r="AB171" s="909" t="s">
        <v>84</v>
      </c>
      <c r="AC171" s="910"/>
      <c r="AD171" s="910"/>
      <c r="AE171" s="910"/>
      <c r="AF171" s="910"/>
      <c r="AG171" s="911"/>
      <c r="AH171" s="912" t="s">
        <v>1428</v>
      </c>
      <c r="AI171" s="913"/>
      <c r="AJ171" s="913"/>
      <c r="AK171" s="913"/>
      <c r="AL171" s="913"/>
      <c r="AM171" s="913"/>
      <c r="AN171" s="913"/>
      <c r="AO171" s="913"/>
      <c r="AP171" s="913"/>
      <c r="AQ171" s="913"/>
      <c r="AR171" s="913"/>
      <c r="AS171" s="913"/>
      <c r="AT171" s="913"/>
      <c r="AU171" s="913"/>
      <c r="AV171" s="913"/>
      <c r="AW171" s="913"/>
      <c r="AX171" s="913"/>
      <c r="AY171" s="913"/>
      <c r="AZ171" s="913"/>
      <c r="BA171" s="913"/>
      <c r="BB171" s="913"/>
      <c r="BC171" s="913"/>
      <c r="BD171" s="913"/>
      <c r="BE171" s="913"/>
      <c r="BF171" s="913"/>
      <c r="BG171" s="913"/>
      <c r="BH171" s="913"/>
      <c r="BI171" s="913"/>
      <c r="BJ171" s="913"/>
      <c r="BK171" s="914"/>
      <c r="BL171" s="913"/>
      <c r="BM171" s="913"/>
      <c r="BN171" s="913"/>
      <c r="BO171" s="913"/>
      <c r="BP171" s="913"/>
      <c r="BQ171" s="913"/>
      <c r="BR171" s="913"/>
      <c r="BS171" s="914"/>
      <c r="BU171" s="669"/>
      <c r="BW171" s="29"/>
      <c r="BX171" s="29"/>
      <c r="BY171" s="29"/>
      <c r="BZ171" s="29"/>
      <c r="CA171" s="29"/>
      <c r="CB171" s="29"/>
      <c r="CC171" s="29"/>
      <c r="CD171" s="31"/>
      <c r="CE171" s="22"/>
      <c r="CF171" s="448">
        <f>IF(CG171="","",MAX($CF$2:CF170)+1)</f>
        <v>72</v>
      </c>
      <c r="CG171" s="655" t="s">
        <v>102</v>
      </c>
      <c r="CH171" s="655"/>
      <c r="CI171" s="655"/>
      <c r="CO171" s="29"/>
      <c r="CP171" s="29"/>
      <c r="CQ171" s="29"/>
      <c r="CR171" s="29"/>
      <c r="CS171" s="29"/>
      <c r="CT171" s="29"/>
      <c r="CU171" s="29"/>
      <c r="CV171" s="29"/>
      <c r="CW171" s="29"/>
      <c r="CX171" s="29"/>
      <c r="CY171" s="29"/>
      <c r="CZ171" s="29"/>
      <c r="DA171" s="29"/>
      <c r="DB171" s="29"/>
      <c r="DC171" s="29"/>
      <c r="DD171" s="29"/>
    </row>
    <row r="172" spans="1:126" s="11" customFormat="1" ht="13.5" customHeight="1">
      <c r="A172" s="734"/>
      <c r="B172" s="610" t="s">
        <v>83</v>
      </c>
      <c r="C172" s="29"/>
      <c r="D172" s="29"/>
      <c r="E172" s="29"/>
      <c r="F172" s="29"/>
      <c r="G172" s="29"/>
      <c r="H172" s="29"/>
      <c r="I172" s="29"/>
      <c r="J172" s="28"/>
      <c r="K172" s="29"/>
      <c r="L172" s="29"/>
      <c r="M172" s="29"/>
      <c r="N172" s="29"/>
      <c r="O172" s="29"/>
      <c r="P172" s="29"/>
      <c r="Q172" s="29"/>
      <c r="R172" s="29"/>
      <c r="S172" s="575"/>
      <c r="T172" s="29"/>
      <c r="U172" s="432"/>
      <c r="V172" s="29"/>
      <c r="W172" s="29"/>
      <c r="X172" s="935"/>
      <c r="Y172" s="935"/>
      <c r="Z172" s="935"/>
      <c r="AA172" s="935"/>
      <c r="AB172" s="915"/>
      <c r="AC172" s="916"/>
      <c r="AD172" s="916"/>
      <c r="AE172" s="916"/>
      <c r="AF172" s="916"/>
      <c r="AG172" s="917"/>
      <c r="AH172" s="918"/>
      <c r="AI172" s="919"/>
      <c r="AJ172" s="919"/>
      <c r="AK172" s="919"/>
      <c r="AL172" s="919"/>
      <c r="AM172" s="919"/>
      <c r="AN172" s="919"/>
      <c r="AO172" s="919"/>
      <c r="AP172" s="919"/>
      <c r="AQ172" s="919"/>
      <c r="AR172" s="919"/>
      <c r="AS172" s="919"/>
      <c r="AT172" s="919"/>
      <c r="AU172" s="919"/>
      <c r="AV172" s="919"/>
      <c r="AW172" s="919"/>
      <c r="AX172" s="919"/>
      <c r="AY172" s="919"/>
      <c r="AZ172" s="919"/>
      <c r="BA172" s="919"/>
      <c r="BB172" s="919"/>
      <c r="BC172" s="919"/>
      <c r="BD172" s="919"/>
      <c r="BE172" s="919"/>
      <c r="BF172" s="919"/>
      <c r="BG172" s="919"/>
      <c r="BH172" s="919"/>
      <c r="BI172" s="919"/>
      <c r="BJ172" s="919"/>
      <c r="BK172" s="920"/>
      <c r="BL172" s="919"/>
      <c r="BM172" s="919"/>
      <c r="BN172" s="919"/>
      <c r="BO172" s="919"/>
      <c r="BP172" s="919"/>
      <c r="BQ172" s="919"/>
      <c r="BR172" s="919"/>
      <c r="BS172" s="920"/>
      <c r="BU172" s="669"/>
      <c r="BW172" s="29"/>
      <c r="BX172" s="29"/>
      <c r="BY172" s="29"/>
      <c r="BZ172" s="29"/>
      <c r="CA172" s="29"/>
      <c r="CB172" s="29"/>
      <c r="CC172" s="29"/>
      <c r="CD172" s="31"/>
      <c r="CE172" s="22"/>
      <c r="CF172" s="448" t="str">
        <f>IF(CG172="","",MAX($CF$2:CF171)+1)</f>
        <v/>
      </c>
      <c r="CG172" s="655"/>
      <c r="CH172" s="655"/>
      <c r="CI172" s="655"/>
      <c r="CO172" s="29"/>
      <c r="CP172" s="29"/>
      <c r="CQ172" s="29"/>
      <c r="CR172" s="29"/>
      <c r="CS172" s="29"/>
      <c r="CT172" s="29"/>
      <c r="CU172" s="29"/>
      <c r="CV172" s="29"/>
      <c r="CW172" s="29"/>
      <c r="CX172" s="29"/>
      <c r="CY172" s="29"/>
      <c r="CZ172" s="29"/>
      <c r="DA172" s="29"/>
      <c r="DB172" s="29"/>
      <c r="DC172" s="29"/>
      <c r="DD172" s="29"/>
    </row>
    <row r="173" spans="1:126" s="11" customFormat="1" ht="13.5" customHeight="1">
      <c r="A173" s="734"/>
      <c r="B173" s="610" t="s">
        <v>83</v>
      </c>
      <c r="C173" s="29"/>
      <c r="D173" s="29"/>
      <c r="E173" s="29"/>
      <c r="F173" s="29"/>
      <c r="G173" s="29"/>
      <c r="H173" s="29"/>
      <c r="I173" s="29"/>
      <c r="J173" s="28"/>
      <c r="K173" s="29"/>
      <c r="L173" s="29"/>
      <c r="M173" s="29"/>
      <c r="N173" s="29"/>
      <c r="O173" s="29"/>
      <c r="P173" s="29"/>
      <c r="Q173" s="29"/>
      <c r="R173" s="29"/>
      <c r="S173" s="575"/>
      <c r="T173" s="29"/>
      <c r="U173" s="432"/>
      <c r="V173" s="29"/>
      <c r="W173" s="29"/>
      <c r="X173" s="935"/>
      <c r="Y173" s="935"/>
      <c r="Z173" s="935"/>
      <c r="AA173" s="935"/>
      <c r="AB173" s="909" t="s">
        <v>62</v>
      </c>
      <c r="AC173" s="910"/>
      <c r="AD173" s="910"/>
      <c r="AE173" s="910"/>
      <c r="AF173" s="910"/>
      <c r="AG173" s="911"/>
      <c r="AH173" s="912" t="s">
        <v>768</v>
      </c>
      <c r="AI173" s="913"/>
      <c r="AJ173" s="913"/>
      <c r="AK173" s="913"/>
      <c r="AL173" s="913"/>
      <c r="AM173" s="913"/>
      <c r="AN173" s="913"/>
      <c r="AO173" s="913"/>
      <c r="AP173" s="913"/>
      <c r="AQ173" s="913"/>
      <c r="AR173" s="913"/>
      <c r="AS173" s="913"/>
      <c r="AT173" s="913"/>
      <c r="AU173" s="913"/>
      <c r="AV173" s="913"/>
      <c r="AW173" s="913"/>
      <c r="AX173" s="913"/>
      <c r="AY173" s="913"/>
      <c r="AZ173" s="913"/>
      <c r="BA173" s="913"/>
      <c r="BB173" s="913"/>
      <c r="BC173" s="913"/>
      <c r="BD173" s="913"/>
      <c r="BE173" s="913"/>
      <c r="BF173" s="913"/>
      <c r="BG173" s="913"/>
      <c r="BH173" s="913"/>
      <c r="BI173" s="913"/>
      <c r="BJ173" s="913"/>
      <c r="BK173" s="914"/>
      <c r="BL173" s="913" t="s">
        <v>80</v>
      </c>
      <c r="BM173" s="913"/>
      <c r="BN173" s="913"/>
      <c r="BO173" s="913"/>
      <c r="BP173" s="913"/>
      <c r="BQ173" s="913"/>
      <c r="BR173" s="913"/>
      <c r="BS173" s="914"/>
      <c r="BU173" s="669"/>
      <c r="BW173" s="29"/>
      <c r="BX173" s="29"/>
      <c r="BY173" s="29"/>
      <c r="BZ173" s="29"/>
      <c r="CA173" s="29"/>
      <c r="CB173" s="29"/>
      <c r="CC173" s="29"/>
      <c r="CD173" s="31"/>
      <c r="CE173" s="22"/>
      <c r="CF173" s="448">
        <f>IF(CG173="","",MAX($CF$2:CF172)+1)</f>
        <v>73</v>
      </c>
      <c r="CG173" s="655" t="s">
        <v>102</v>
      </c>
      <c r="CH173" s="655"/>
      <c r="CI173" s="655"/>
      <c r="CO173" s="29"/>
      <c r="CP173" s="29"/>
      <c r="CQ173" s="29"/>
      <c r="CR173" s="29"/>
      <c r="CS173" s="29"/>
      <c r="CT173" s="29"/>
      <c r="CU173" s="29"/>
      <c r="CV173" s="29"/>
      <c r="CW173" s="29"/>
      <c r="CX173" s="29"/>
      <c r="CY173" s="29"/>
      <c r="CZ173" s="29"/>
      <c r="DA173" s="29"/>
      <c r="DB173" s="29"/>
      <c r="DC173" s="29"/>
      <c r="DD173" s="29"/>
    </row>
    <row r="174" spans="1:126" s="11" customFormat="1" ht="13.5" customHeight="1">
      <c r="A174" s="734"/>
      <c r="B174" s="610" t="s">
        <v>83</v>
      </c>
      <c r="C174" s="29"/>
      <c r="D174" s="29"/>
      <c r="E174" s="29"/>
      <c r="F174" s="29"/>
      <c r="G174" s="29"/>
      <c r="H174" s="29"/>
      <c r="I174" s="29"/>
      <c r="J174" s="28"/>
      <c r="K174" s="29"/>
      <c r="L174" s="29"/>
      <c r="M174" s="29"/>
      <c r="N174" s="29"/>
      <c r="O174" s="29"/>
      <c r="P174" s="29"/>
      <c r="Q174" s="29"/>
      <c r="R174" s="29"/>
      <c r="S174" s="575"/>
      <c r="T174" s="29"/>
      <c r="U174" s="432"/>
      <c r="V174" s="29"/>
      <c r="W174" s="29"/>
      <c r="X174" s="935"/>
      <c r="Y174" s="935"/>
      <c r="Z174" s="935"/>
      <c r="AA174" s="935"/>
      <c r="AB174" s="915"/>
      <c r="AC174" s="916"/>
      <c r="AD174" s="916"/>
      <c r="AE174" s="916"/>
      <c r="AF174" s="916"/>
      <c r="AG174" s="917"/>
      <c r="AH174" s="918"/>
      <c r="AI174" s="919"/>
      <c r="AJ174" s="919"/>
      <c r="AK174" s="919"/>
      <c r="AL174" s="919"/>
      <c r="AM174" s="919"/>
      <c r="AN174" s="919"/>
      <c r="AO174" s="919"/>
      <c r="AP174" s="919"/>
      <c r="AQ174" s="919"/>
      <c r="AR174" s="919"/>
      <c r="AS174" s="919"/>
      <c r="AT174" s="919"/>
      <c r="AU174" s="919"/>
      <c r="AV174" s="919"/>
      <c r="AW174" s="919"/>
      <c r="AX174" s="919"/>
      <c r="AY174" s="919"/>
      <c r="AZ174" s="919"/>
      <c r="BA174" s="919"/>
      <c r="BB174" s="919"/>
      <c r="BC174" s="919"/>
      <c r="BD174" s="919"/>
      <c r="BE174" s="919"/>
      <c r="BF174" s="919"/>
      <c r="BG174" s="919"/>
      <c r="BH174" s="919"/>
      <c r="BI174" s="919"/>
      <c r="BJ174" s="919"/>
      <c r="BK174" s="920"/>
      <c r="BL174" s="919"/>
      <c r="BM174" s="919"/>
      <c r="BN174" s="919"/>
      <c r="BO174" s="919"/>
      <c r="BP174" s="919"/>
      <c r="BQ174" s="919"/>
      <c r="BR174" s="919"/>
      <c r="BS174" s="920"/>
      <c r="BU174" s="669"/>
      <c r="BW174" s="29"/>
      <c r="BX174" s="29"/>
      <c r="BY174" s="29"/>
      <c r="BZ174" s="29"/>
      <c r="CA174" s="29"/>
      <c r="CB174" s="29"/>
      <c r="CC174" s="29"/>
      <c r="CD174" s="31"/>
      <c r="CE174" s="22"/>
      <c r="CF174" s="448" t="str">
        <f>IF(CG174="","",MAX($CF$2:CF173)+1)</f>
        <v/>
      </c>
      <c r="CG174" s="655"/>
      <c r="CH174" s="655"/>
      <c r="CI174" s="655"/>
      <c r="CO174" s="29"/>
      <c r="CP174" s="29"/>
      <c r="CQ174" s="29"/>
      <c r="CR174" s="29"/>
      <c r="CS174" s="29"/>
      <c r="CT174" s="29"/>
      <c r="CU174" s="29"/>
      <c r="CV174" s="29"/>
      <c r="CW174" s="29"/>
      <c r="CX174" s="29"/>
      <c r="CY174" s="29"/>
      <c r="CZ174" s="29"/>
      <c r="DA174" s="29"/>
      <c r="DB174" s="29"/>
      <c r="DC174" s="29"/>
      <c r="DD174" s="29"/>
    </row>
    <row r="175" spans="1:126" s="11" customFormat="1" ht="13.5" customHeight="1">
      <c r="A175" s="734"/>
      <c r="B175" s="610" t="s">
        <v>83</v>
      </c>
      <c r="C175" s="29"/>
      <c r="D175" s="29"/>
      <c r="E175" s="29"/>
      <c r="F175" s="29"/>
      <c r="G175" s="29"/>
      <c r="H175" s="29"/>
      <c r="I175" s="29"/>
      <c r="J175" s="28"/>
      <c r="K175" s="29"/>
      <c r="L175" s="29"/>
      <c r="M175" s="29"/>
      <c r="N175" s="29"/>
      <c r="O175" s="29"/>
      <c r="P175" s="29"/>
      <c r="Q175" s="29"/>
      <c r="R175" s="29"/>
      <c r="S175" s="575"/>
      <c r="T175" s="29"/>
      <c r="U175" s="432"/>
      <c r="V175" s="29"/>
      <c r="W175" s="29"/>
      <c r="X175" s="935"/>
      <c r="Y175" s="935"/>
      <c r="Z175" s="935"/>
      <c r="AA175" s="935"/>
      <c r="AB175" s="909" t="s">
        <v>876</v>
      </c>
      <c r="AC175" s="910"/>
      <c r="AD175" s="910"/>
      <c r="AE175" s="910"/>
      <c r="AF175" s="910"/>
      <c r="AG175" s="911"/>
      <c r="AH175" s="912" t="s">
        <v>86</v>
      </c>
      <c r="AI175" s="913"/>
      <c r="AJ175" s="913"/>
      <c r="AK175" s="913"/>
      <c r="AL175" s="913"/>
      <c r="AM175" s="913"/>
      <c r="AN175" s="913"/>
      <c r="AO175" s="913"/>
      <c r="AP175" s="913"/>
      <c r="AQ175" s="913"/>
      <c r="AR175" s="913"/>
      <c r="AS175" s="913"/>
      <c r="AT175" s="913"/>
      <c r="AU175" s="913"/>
      <c r="AV175" s="913"/>
      <c r="AW175" s="913"/>
      <c r="AX175" s="913"/>
      <c r="AY175" s="913"/>
      <c r="AZ175" s="913"/>
      <c r="BA175" s="913"/>
      <c r="BB175" s="913"/>
      <c r="BC175" s="913"/>
      <c r="BD175" s="913"/>
      <c r="BE175" s="913"/>
      <c r="BF175" s="913"/>
      <c r="BG175" s="913"/>
      <c r="BH175" s="913"/>
      <c r="BI175" s="913"/>
      <c r="BJ175" s="913"/>
      <c r="BK175" s="914"/>
      <c r="BL175" s="913"/>
      <c r="BM175" s="913"/>
      <c r="BN175" s="913"/>
      <c r="BO175" s="913"/>
      <c r="BP175" s="913"/>
      <c r="BQ175" s="913"/>
      <c r="BR175" s="913"/>
      <c r="BS175" s="914"/>
      <c r="BU175" s="669"/>
      <c r="BW175" s="29"/>
      <c r="BX175" s="29"/>
      <c r="BY175" s="29"/>
      <c r="BZ175" s="29"/>
      <c r="CA175" s="29"/>
      <c r="CB175" s="29"/>
      <c r="CC175" s="29"/>
      <c r="CD175" s="31"/>
      <c r="CE175" s="22"/>
      <c r="CF175" s="448" t="str">
        <f>IF(CG175="","",MAX($CF$2:CF174)+1)</f>
        <v/>
      </c>
      <c r="CG175" s="655"/>
      <c r="CH175" s="655"/>
      <c r="CI175" s="655"/>
      <c r="CO175" s="29"/>
      <c r="CP175" s="29"/>
      <c r="CQ175" s="29"/>
      <c r="CR175" s="29"/>
      <c r="CS175" s="29"/>
      <c r="CT175" s="29"/>
      <c r="CU175" s="29"/>
      <c r="CV175" s="29"/>
      <c r="CW175" s="29"/>
      <c r="CX175" s="29"/>
      <c r="CY175" s="29"/>
      <c r="CZ175" s="29"/>
      <c r="DA175" s="29"/>
      <c r="DB175" s="29"/>
      <c r="DC175" s="29"/>
      <c r="DD175" s="29"/>
    </row>
    <row r="176" spans="1:126" s="11" customFormat="1" ht="13.5" customHeight="1">
      <c r="A176" s="734"/>
      <c r="B176" s="610" t="s">
        <v>83</v>
      </c>
      <c r="C176" s="29"/>
      <c r="D176" s="29"/>
      <c r="E176" s="29"/>
      <c r="F176" s="29"/>
      <c r="G176" s="29"/>
      <c r="H176" s="29"/>
      <c r="I176" s="29"/>
      <c r="J176" s="28"/>
      <c r="K176" s="29"/>
      <c r="L176" s="29"/>
      <c r="M176" s="29"/>
      <c r="N176" s="29"/>
      <c r="O176" s="29"/>
      <c r="P176" s="29"/>
      <c r="Q176" s="29"/>
      <c r="R176" s="29"/>
      <c r="S176" s="575"/>
      <c r="T176" s="29"/>
      <c r="U176" s="432"/>
      <c r="V176" s="29"/>
      <c r="W176" s="29"/>
      <c r="X176" s="935"/>
      <c r="Y176" s="935"/>
      <c r="Z176" s="935"/>
      <c r="AA176" s="935"/>
      <c r="AB176" s="915"/>
      <c r="AC176" s="916"/>
      <c r="AD176" s="916"/>
      <c r="AE176" s="916"/>
      <c r="AF176" s="916"/>
      <c r="AG176" s="917"/>
      <c r="AH176" s="918"/>
      <c r="AI176" s="919"/>
      <c r="AJ176" s="919"/>
      <c r="AK176" s="919"/>
      <c r="AL176" s="919"/>
      <c r="AM176" s="919"/>
      <c r="AN176" s="919"/>
      <c r="AO176" s="919"/>
      <c r="AP176" s="919"/>
      <c r="AQ176" s="919"/>
      <c r="AR176" s="919"/>
      <c r="AS176" s="919"/>
      <c r="AT176" s="919"/>
      <c r="AU176" s="919"/>
      <c r="AV176" s="919"/>
      <c r="AW176" s="919"/>
      <c r="AX176" s="919"/>
      <c r="AY176" s="919"/>
      <c r="AZ176" s="919"/>
      <c r="BA176" s="919"/>
      <c r="BB176" s="919"/>
      <c r="BC176" s="919"/>
      <c r="BD176" s="919"/>
      <c r="BE176" s="919"/>
      <c r="BF176" s="919"/>
      <c r="BG176" s="919"/>
      <c r="BH176" s="919"/>
      <c r="BI176" s="919"/>
      <c r="BJ176" s="919"/>
      <c r="BK176" s="920"/>
      <c r="BL176" s="919"/>
      <c r="BM176" s="919"/>
      <c r="BN176" s="919"/>
      <c r="BO176" s="919"/>
      <c r="BP176" s="919"/>
      <c r="BQ176" s="919"/>
      <c r="BR176" s="919"/>
      <c r="BS176" s="920"/>
      <c r="BU176" s="669"/>
      <c r="BW176" s="29"/>
      <c r="BX176" s="29"/>
      <c r="BY176" s="29"/>
      <c r="BZ176" s="29"/>
      <c r="CA176" s="29"/>
      <c r="CB176" s="29"/>
      <c r="CC176" s="29"/>
      <c r="CD176" s="31"/>
      <c r="CE176" s="22"/>
      <c r="CF176" s="448" t="str">
        <f>IF(CG176="","",MAX($CF$2:CF175)+1)</f>
        <v/>
      </c>
      <c r="CG176" s="655"/>
      <c r="CH176" s="655"/>
      <c r="CI176" s="655"/>
      <c r="CO176" s="29"/>
      <c r="CP176" s="29"/>
      <c r="CQ176" s="29"/>
      <c r="CR176" s="29"/>
      <c r="CS176" s="29"/>
      <c r="CT176" s="29"/>
      <c r="CU176" s="29"/>
      <c r="CV176" s="29"/>
      <c r="CW176" s="29"/>
      <c r="CX176" s="29"/>
      <c r="CY176" s="29"/>
      <c r="CZ176" s="29"/>
      <c r="DA176" s="29"/>
      <c r="DB176" s="29"/>
      <c r="DC176" s="29"/>
      <c r="DD176" s="29"/>
    </row>
    <row r="177" spans="1:108" s="11" customFormat="1" ht="13.5" customHeight="1">
      <c r="A177" s="734"/>
      <c r="B177" s="610" t="s">
        <v>83</v>
      </c>
      <c r="C177" s="29"/>
      <c r="D177" s="29"/>
      <c r="E177" s="29"/>
      <c r="F177" s="29"/>
      <c r="G177" s="29"/>
      <c r="H177" s="29"/>
      <c r="I177" s="29"/>
      <c r="J177" s="28"/>
      <c r="K177" s="29"/>
      <c r="L177" s="29"/>
      <c r="M177" s="29"/>
      <c r="N177" s="29"/>
      <c r="O177" s="29"/>
      <c r="P177" s="29"/>
      <c r="Q177" s="29"/>
      <c r="R177" s="29"/>
      <c r="S177" s="575"/>
      <c r="T177" s="29"/>
      <c r="U177" s="432"/>
      <c r="V177" s="29"/>
      <c r="W177" s="29"/>
      <c r="X177" s="935"/>
      <c r="Y177" s="935"/>
      <c r="Z177" s="935"/>
      <c r="AA177" s="935"/>
      <c r="AB177" s="909" t="s">
        <v>32</v>
      </c>
      <c r="AC177" s="910"/>
      <c r="AD177" s="910"/>
      <c r="AE177" s="910"/>
      <c r="AF177" s="910"/>
      <c r="AG177" s="911"/>
      <c r="AH177" s="912"/>
      <c r="AI177" s="913"/>
      <c r="AJ177" s="913"/>
      <c r="AK177" s="921"/>
      <c r="AL177" s="922" t="s">
        <v>421</v>
      </c>
      <c r="AM177" s="913"/>
      <c r="AN177" s="913"/>
      <c r="AO177" s="913"/>
      <c r="AP177" s="913"/>
      <c r="AQ177" s="913"/>
      <c r="AR177" s="913"/>
      <c r="AS177" s="913"/>
      <c r="AT177" s="913"/>
      <c r="AU177" s="913"/>
      <c r="AV177" s="922" t="s">
        <v>609</v>
      </c>
      <c r="AW177" s="921"/>
      <c r="AX177" s="922" t="s">
        <v>984</v>
      </c>
      <c r="AY177" s="913"/>
      <c r="AZ177" s="913"/>
      <c r="BA177" s="913"/>
      <c r="BB177" s="913"/>
      <c r="BC177" s="913"/>
      <c r="BD177" s="913"/>
      <c r="BE177" s="913"/>
      <c r="BF177" s="913"/>
      <c r="BG177" s="913"/>
      <c r="BH177" s="913"/>
      <c r="BI177" s="913"/>
      <c r="BJ177" s="913"/>
      <c r="BK177" s="914"/>
      <c r="BL177" s="912"/>
      <c r="BM177" s="913"/>
      <c r="BN177" s="913"/>
      <c r="BO177" s="913"/>
      <c r="BP177" s="913"/>
      <c r="BQ177" s="913"/>
      <c r="BR177" s="913"/>
      <c r="BS177" s="914"/>
      <c r="BU177" s="669"/>
      <c r="BW177" s="29"/>
      <c r="BX177" s="29"/>
      <c r="BY177" s="29"/>
      <c r="BZ177" s="29"/>
      <c r="CA177" s="29"/>
      <c r="CB177" s="29"/>
      <c r="CC177" s="29"/>
      <c r="CD177" s="31"/>
      <c r="CE177" s="22"/>
      <c r="CF177" s="448">
        <f>IF(CG177="","",MAX($CF$2:CF176)+1)</f>
        <v>74</v>
      </c>
      <c r="CG177" s="655" t="s">
        <v>102</v>
      </c>
      <c r="CH177" s="655"/>
      <c r="CI177" s="655"/>
      <c r="CO177" s="29"/>
      <c r="CP177" s="29"/>
      <c r="CQ177" s="29"/>
      <c r="CR177" s="29"/>
      <c r="CS177" s="29"/>
      <c r="CT177" s="29"/>
      <c r="CU177" s="29"/>
      <c r="CV177" s="29"/>
      <c r="CW177" s="29"/>
      <c r="CX177" s="29"/>
      <c r="CY177" s="29"/>
      <c r="CZ177" s="29"/>
      <c r="DA177" s="29"/>
      <c r="DB177" s="29"/>
      <c r="DC177" s="29"/>
      <c r="DD177" s="29"/>
    </row>
    <row r="178" spans="1:108" s="11" customFormat="1" ht="13.5" customHeight="1">
      <c r="A178" s="734"/>
      <c r="B178" s="610" t="s">
        <v>83</v>
      </c>
      <c r="C178" s="29"/>
      <c r="D178" s="29"/>
      <c r="E178" s="29"/>
      <c r="F178" s="29"/>
      <c r="G178" s="29"/>
      <c r="H178" s="29"/>
      <c r="I178" s="29"/>
      <c r="J178" s="28"/>
      <c r="K178" s="29"/>
      <c r="L178" s="29"/>
      <c r="M178" s="29"/>
      <c r="N178" s="29"/>
      <c r="O178" s="29"/>
      <c r="P178" s="29"/>
      <c r="Q178" s="29"/>
      <c r="R178" s="29"/>
      <c r="S178" s="575"/>
      <c r="T178" s="29"/>
      <c r="U178" s="432"/>
      <c r="V178" s="29"/>
      <c r="W178" s="29"/>
      <c r="X178" s="935"/>
      <c r="Y178" s="935"/>
      <c r="Z178" s="935"/>
      <c r="AA178" s="935"/>
      <c r="AB178" s="923"/>
      <c r="AC178" s="924"/>
      <c r="AD178" s="924"/>
      <c r="AE178" s="924"/>
      <c r="AF178" s="924"/>
      <c r="AG178" s="925"/>
      <c r="AH178" s="926" t="s">
        <v>63</v>
      </c>
      <c r="AI178" s="938"/>
      <c r="AJ178" s="938"/>
      <c r="AK178" s="939"/>
      <c r="AL178" s="940" t="s">
        <v>769</v>
      </c>
      <c r="AM178" s="938"/>
      <c r="AN178" s="938"/>
      <c r="AO178" s="938"/>
      <c r="AP178" s="938"/>
      <c r="AQ178" s="938"/>
      <c r="AR178" s="938"/>
      <c r="AS178" s="938"/>
      <c r="AT178" s="938"/>
      <c r="AU178" s="938"/>
      <c r="AV178" s="940" t="s">
        <v>609</v>
      </c>
      <c r="AW178" s="939"/>
      <c r="AX178" s="940" t="s">
        <v>1484</v>
      </c>
      <c r="AY178" s="938"/>
      <c r="AZ178" s="938"/>
      <c r="BA178" s="938"/>
      <c r="BB178" s="938"/>
      <c r="BC178" s="938"/>
      <c r="BD178" s="938"/>
      <c r="BE178" s="938"/>
      <c r="BF178" s="938"/>
      <c r="BG178" s="938"/>
      <c r="BH178" s="938"/>
      <c r="BI178" s="938"/>
      <c r="BJ178" s="938"/>
      <c r="BK178" s="941"/>
      <c r="BL178" s="942"/>
      <c r="BM178" s="938"/>
      <c r="BN178" s="938"/>
      <c r="BO178" s="938"/>
      <c r="BP178" s="938"/>
      <c r="BQ178" s="938"/>
      <c r="BR178" s="938"/>
      <c r="BS178" s="941"/>
      <c r="BU178" s="669"/>
      <c r="BW178" s="29"/>
      <c r="BX178" s="29"/>
      <c r="BY178" s="29"/>
      <c r="BZ178" s="29"/>
      <c r="CA178" s="29"/>
      <c r="CB178" s="29"/>
      <c r="CC178" s="29"/>
      <c r="CD178" s="31"/>
      <c r="CE178" s="22"/>
      <c r="CF178" s="448">
        <f>IF(CG178="","",MAX($CF$2:CF177)+1)</f>
        <v>75</v>
      </c>
      <c r="CG178" s="655" t="s">
        <v>102</v>
      </c>
      <c r="CH178" s="655"/>
      <c r="CI178" s="655"/>
      <c r="CO178" s="29"/>
      <c r="CP178" s="29"/>
      <c r="CQ178" s="29"/>
      <c r="CR178" s="29"/>
      <c r="CS178" s="29"/>
      <c r="CT178" s="29"/>
      <c r="CU178" s="29"/>
      <c r="CV178" s="29"/>
      <c r="CW178" s="29"/>
      <c r="CX178" s="29"/>
      <c r="CY178" s="29"/>
      <c r="CZ178" s="29"/>
      <c r="DA178" s="29"/>
      <c r="DB178" s="29"/>
      <c r="DC178" s="29"/>
      <c r="DD178" s="29"/>
    </row>
    <row r="179" spans="1:108" s="11" customFormat="1" ht="13.5" customHeight="1">
      <c r="A179" s="734"/>
      <c r="B179" s="610" t="s">
        <v>83</v>
      </c>
      <c r="C179" s="29"/>
      <c r="D179" s="29"/>
      <c r="E179" s="29"/>
      <c r="F179" s="29"/>
      <c r="G179" s="29"/>
      <c r="H179" s="29"/>
      <c r="I179" s="29"/>
      <c r="J179" s="28"/>
      <c r="K179" s="29"/>
      <c r="L179" s="29"/>
      <c r="M179" s="29"/>
      <c r="N179" s="29"/>
      <c r="O179" s="29"/>
      <c r="P179" s="29"/>
      <c r="Q179" s="29"/>
      <c r="R179" s="29"/>
      <c r="S179" s="575"/>
      <c r="T179" s="29"/>
      <c r="U179" s="432"/>
      <c r="V179" s="29"/>
      <c r="W179" s="29"/>
      <c r="X179" s="935"/>
      <c r="Y179" s="935"/>
      <c r="Z179" s="935"/>
      <c r="AA179" s="935"/>
      <c r="AB179" s="923"/>
      <c r="AC179" s="924"/>
      <c r="AD179" s="924"/>
      <c r="AE179" s="924"/>
      <c r="AF179" s="924"/>
      <c r="AG179" s="925"/>
      <c r="AH179" s="926" t="s">
        <v>63</v>
      </c>
      <c r="AI179" s="938"/>
      <c r="AJ179" s="938"/>
      <c r="AK179" s="939"/>
      <c r="AL179" s="940" t="s">
        <v>1417</v>
      </c>
      <c r="AM179" s="938"/>
      <c r="AN179" s="938"/>
      <c r="AO179" s="938"/>
      <c r="AP179" s="938"/>
      <c r="AQ179" s="938"/>
      <c r="AR179" s="938"/>
      <c r="AS179" s="938"/>
      <c r="AT179" s="938"/>
      <c r="AU179" s="938"/>
      <c r="AV179" s="940" t="s">
        <v>609</v>
      </c>
      <c r="AW179" s="939"/>
      <c r="AX179" s="940" t="s">
        <v>802</v>
      </c>
      <c r="AY179" s="938"/>
      <c r="AZ179" s="938"/>
      <c r="BA179" s="938"/>
      <c r="BB179" s="938"/>
      <c r="BC179" s="938"/>
      <c r="BD179" s="938"/>
      <c r="BE179" s="938"/>
      <c r="BF179" s="938"/>
      <c r="BG179" s="938"/>
      <c r="BH179" s="938"/>
      <c r="BI179" s="938"/>
      <c r="BJ179" s="938"/>
      <c r="BK179" s="941"/>
      <c r="BL179" s="942"/>
      <c r="BM179" s="938"/>
      <c r="BN179" s="938"/>
      <c r="BO179" s="938"/>
      <c r="BP179" s="938"/>
      <c r="BQ179" s="938"/>
      <c r="BR179" s="938"/>
      <c r="BS179" s="941"/>
      <c r="BU179" s="669"/>
      <c r="BW179" s="29"/>
      <c r="BX179" s="29"/>
      <c r="BY179" s="29"/>
      <c r="BZ179" s="29"/>
      <c r="CA179" s="29"/>
      <c r="CB179" s="29"/>
      <c r="CC179" s="29"/>
      <c r="CD179" s="31"/>
      <c r="CE179" s="22"/>
      <c r="CF179" s="448">
        <f>IF(CG179="","",MAX($CF$2:CF178)+1)</f>
        <v>76</v>
      </c>
      <c r="CG179" s="655" t="s">
        <v>102</v>
      </c>
      <c r="CH179" s="655"/>
      <c r="CI179" s="655"/>
      <c r="CO179" s="29"/>
      <c r="CP179" s="29"/>
      <c r="CQ179" s="29"/>
      <c r="CR179" s="29"/>
      <c r="CS179" s="29"/>
      <c r="CT179" s="29"/>
      <c r="CU179" s="29"/>
      <c r="CV179" s="29"/>
      <c r="CW179" s="29"/>
      <c r="CX179" s="29"/>
      <c r="CY179" s="29"/>
      <c r="CZ179" s="29"/>
      <c r="DA179" s="29"/>
      <c r="DB179" s="29"/>
      <c r="DC179" s="29"/>
      <c r="DD179" s="29"/>
    </row>
    <row r="180" spans="1:108" s="11" customFormat="1" ht="13.5" customHeight="1">
      <c r="A180" s="734"/>
      <c r="B180" s="610" t="s">
        <v>83</v>
      </c>
      <c r="C180" s="29"/>
      <c r="D180" s="29"/>
      <c r="E180" s="29"/>
      <c r="F180" s="29"/>
      <c r="G180" s="29"/>
      <c r="H180" s="29"/>
      <c r="I180" s="29"/>
      <c r="J180" s="28"/>
      <c r="K180" s="29"/>
      <c r="L180" s="29"/>
      <c r="M180" s="29"/>
      <c r="N180" s="29"/>
      <c r="O180" s="29"/>
      <c r="P180" s="29"/>
      <c r="Q180" s="29"/>
      <c r="R180" s="29"/>
      <c r="S180" s="575"/>
      <c r="T180" s="29"/>
      <c r="U180" s="432"/>
      <c r="V180" s="29"/>
      <c r="W180" s="29"/>
      <c r="X180" s="935"/>
      <c r="Y180" s="936"/>
      <c r="Z180" s="936"/>
      <c r="AA180" s="935"/>
      <c r="AB180" s="915"/>
      <c r="AC180" s="916"/>
      <c r="AD180" s="916"/>
      <c r="AE180" s="916"/>
      <c r="AF180" s="916"/>
      <c r="AG180" s="917"/>
      <c r="AH180" s="918"/>
      <c r="AI180" s="919"/>
      <c r="AJ180" s="919"/>
      <c r="AK180" s="932"/>
      <c r="AL180" s="933"/>
      <c r="AM180" s="919"/>
      <c r="AN180" s="919"/>
      <c r="AO180" s="919"/>
      <c r="AP180" s="919"/>
      <c r="AQ180" s="919"/>
      <c r="AR180" s="919"/>
      <c r="AS180" s="919"/>
      <c r="AT180" s="919"/>
      <c r="AU180" s="919"/>
      <c r="AV180" s="933"/>
      <c r="AW180" s="932"/>
      <c r="AX180" s="943"/>
      <c r="AY180" s="919"/>
      <c r="AZ180" s="919"/>
      <c r="BA180" s="919"/>
      <c r="BB180" s="919"/>
      <c r="BC180" s="919"/>
      <c r="BD180" s="919"/>
      <c r="BE180" s="919"/>
      <c r="BF180" s="919"/>
      <c r="BG180" s="919"/>
      <c r="BH180" s="919"/>
      <c r="BI180" s="919"/>
      <c r="BJ180" s="919"/>
      <c r="BK180" s="920"/>
      <c r="BL180" s="918"/>
      <c r="BM180" s="919"/>
      <c r="BN180" s="919"/>
      <c r="BO180" s="919"/>
      <c r="BP180" s="919"/>
      <c r="BQ180" s="919"/>
      <c r="BR180" s="919"/>
      <c r="BS180" s="920"/>
      <c r="BU180" s="669"/>
      <c r="BW180" s="29"/>
      <c r="BX180" s="29"/>
      <c r="BY180" s="29"/>
      <c r="BZ180" s="29"/>
      <c r="CA180" s="29"/>
      <c r="CB180" s="29"/>
      <c r="CC180" s="29"/>
      <c r="CD180" s="31"/>
      <c r="CE180" s="22"/>
      <c r="CF180" s="448" t="str">
        <f>IF(CG180="","",MAX($CF$2:CF179)+1)</f>
        <v/>
      </c>
      <c r="CG180" s="655"/>
      <c r="CH180" s="655"/>
      <c r="CI180" s="655"/>
      <c r="CO180" s="29"/>
      <c r="CP180" s="29"/>
      <c r="CQ180" s="29"/>
      <c r="CR180" s="29"/>
      <c r="CS180" s="29"/>
      <c r="CT180" s="29"/>
      <c r="CU180" s="29"/>
      <c r="CV180" s="29"/>
      <c r="CW180" s="29"/>
      <c r="CX180" s="29"/>
      <c r="CY180" s="29"/>
      <c r="CZ180" s="29"/>
      <c r="DA180" s="29"/>
      <c r="DB180" s="29"/>
      <c r="DC180" s="29"/>
      <c r="DD180" s="29"/>
    </row>
    <row r="181" spans="1:108" s="11" customFormat="1" ht="13.5" customHeight="1">
      <c r="A181" s="734"/>
      <c r="B181" s="610" t="s">
        <v>83</v>
      </c>
      <c r="C181" s="29"/>
      <c r="D181" s="29"/>
      <c r="E181" s="29"/>
      <c r="F181" s="29"/>
      <c r="G181" s="29"/>
      <c r="H181" s="29"/>
      <c r="I181" s="29"/>
      <c r="J181" s="28"/>
      <c r="K181" s="29"/>
      <c r="L181" s="29"/>
      <c r="M181" s="29"/>
      <c r="N181" s="29"/>
      <c r="O181" s="29"/>
      <c r="P181" s="29"/>
      <c r="Q181" s="29"/>
      <c r="R181" s="29"/>
      <c r="S181" s="575"/>
      <c r="T181" s="29"/>
      <c r="U181" s="432"/>
      <c r="V181" s="29"/>
      <c r="W181" s="29"/>
      <c r="X181" s="935"/>
      <c r="Y181" s="936"/>
      <c r="Z181" s="936"/>
      <c r="AA181" s="935"/>
      <c r="AB181" s="909" t="s">
        <v>874</v>
      </c>
      <c r="AC181" s="910"/>
      <c r="AD181" s="910"/>
      <c r="AE181" s="910"/>
      <c r="AF181" s="910"/>
      <c r="AG181" s="911"/>
      <c r="AH181" s="912" t="s">
        <v>86</v>
      </c>
      <c r="AI181" s="913"/>
      <c r="AJ181" s="913"/>
      <c r="AK181" s="913"/>
      <c r="AL181" s="913"/>
      <c r="AM181" s="913"/>
      <c r="AN181" s="913"/>
      <c r="AO181" s="913"/>
      <c r="AP181" s="913"/>
      <c r="AQ181" s="913"/>
      <c r="AR181" s="913"/>
      <c r="AS181" s="913"/>
      <c r="AT181" s="913"/>
      <c r="AU181" s="913"/>
      <c r="AV181" s="913"/>
      <c r="AW181" s="913"/>
      <c r="AX181" s="913"/>
      <c r="AY181" s="913"/>
      <c r="AZ181" s="913"/>
      <c r="BA181" s="913"/>
      <c r="BB181" s="913"/>
      <c r="BC181" s="913"/>
      <c r="BD181" s="913"/>
      <c r="BE181" s="913"/>
      <c r="BF181" s="913"/>
      <c r="BG181" s="913"/>
      <c r="BH181" s="913"/>
      <c r="BI181" s="913"/>
      <c r="BJ181" s="913"/>
      <c r="BK181" s="914"/>
      <c r="BL181" s="913"/>
      <c r="BM181" s="913"/>
      <c r="BN181" s="913"/>
      <c r="BO181" s="913"/>
      <c r="BP181" s="913"/>
      <c r="BQ181" s="913"/>
      <c r="BR181" s="913"/>
      <c r="BS181" s="914"/>
      <c r="BU181" s="669"/>
      <c r="BW181" s="29"/>
      <c r="BX181" s="29"/>
      <c r="BY181" s="29"/>
      <c r="BZ181" s="29"/>
      <c r="CA181" s="29"/>
      <c r="CB181" s="29"/>
      <c r="CC181" s="29"/>
      <c r="CD181" s="31"/>
      <c r="CE181" s="22"/>
      <c r="CF181" s="448" t="str">
        <f>IF(CG181="","",MAX($CF$2:CF180)+1)</f>
        <v/>
      </c>
      <c r="CG181" s="655"/>
      <c r="CH181" s="655"/>
      <c r="CI181" s="655"/>
      <c r="CO181" s="29"/>
      <c r="CP181" s="29"/>
      <c r="CQ181" s="29"/>
      <c r="CR181" s="29"/>
      <c r="CS181" s="29"/>
      <c r="CT181" s="29"/>
      <c r="CU181" s="29"/>
      <c r="CV181" s="29"/>
      <c r="CW181" s="29"/>
      <c r="CX181" s="29"/>
      <c r="CY181" s="29"/>
      <c r="CZ181" s="29"/>
      <c r="DA181" s="29"/>
      <c r="DB181" s="29"/>
      <c r="DC181" s="29"/>
      <c r="DD181" s="29"/>
    </row>
    <row r="182" spans="1:108" s="11" customFormat="1" ht="13.5" customHeight="1">
      <c r="A182" s="734"/>
      <c r="B182" s="610" t="s">
        <v>83</v>
      </c>
      <c r="C182" s="29"/>
      <c r="D182" s="29"/>
      <c r="E182" s="29"/>
      <c r="F182" s="29"/>
      <c r="G182" s="29"/>
      <c r="H182" s="29"/>
      <c r="I182" s="29"/>
      <c r="J182" s="28"/>
      <c r="K182" s="29"/>
      <c r="L182" s="29"/>
      <c r="M182" s="29"/>
      <c r="N182" s="29"/>
      <c r="O182" s="29"/>
      <c r="P182" s="29"/>
      <c r="Q182" s="29"/>
      <c r="R182" s="29"/>
      <c r="S182" s="575"/>
      <c r="T182" s="29"/>
      <c r="U182" s="432"/>
      <c r="V182" s="29"/>
      <c r="W182" s="29"/>
      <c r="X182" s="935"/>
      <c r="Y182" s="936"/>
      <c r="Z182" s="936"/>
      <c r="AA182" s="935"/>
      <c r="AB182" s="915"/>
      <c r="AC182" s="916"/>
      <c r="AD182" s="916"/>
      <c r="AE182" s="916"/>
      <c r="AF182" s="916"/>
      <c r="AG182" s="917"/>
      <c r="AH182" s="918"/>
      <c r="AI182" s="919"/>
      <c r="AJ182" s="919"/>
      <c r="AK182" s="919"/>
      <c r="AL182" s="919"/>
      <c r="AM182" s="919"/>
      <c r="AN182" s="919"/>
      <c r="AO182" s="919"/>
      <c r="AP182" s="919"/>
      <c r="AQ182" s="919"/>
      <c r="AR182" s="919"/>
      <c r="AS182" s="919"/>
      <c r="AT182" s="919"/>
      <c r="AU182" s="919"/>
      <c r="AV182" s="919"/>
      <c r="AW182" s="919"/>
      <c r="AX182" s="919"/>
      <c r="AY182" s="919"/>
      <c r="AZ182" s="919"/>
      <c r="BA182" s="919"/>
      <c r="BB182" s="919"/>
      <c r="BC182" s="919"/>
      <c r="BD182" s="919"/>
      <c r="BE182" s="919"/>
      <c r="BF182" s="919"/>
      <c r="BG182" s="919"/>
      <c r="BH182" s="919"/>
      <c r="BI182" s="919"/>
      <c r="BJ182" s="919"/>
      <c r="BK182" s="920"/>
      <c r="BL182" s="919"/>
      <c r="BM182" s="919"/>
      <c r="BN182" s="919"/>
      <c r="BO182" s="919"/>
      <c r="BP182" s="919"/>
      <c r="BQ182" s="919"/>
      <c r="BR182" s="919"/>
      <c r="BS182" s="920"/>
      <c r="BU182" s="669"/>
      <c r="BW182" s="29"/>
      <c r="BX182" s="29"/>
      <c r="BY182" s="29"/>
      <c r="BZ182" s="29"/>
      <c r="CA182" s="29"/>
      <c r="CB182" s="29"/>
      <c r="CC182" s="29"/>
      <c r="CD182" s="31"/>
      <c r="CE182" s="22"/>
      <c r="CF182" s="448" t="str">
        <f>IF(CG182="","",MAX($CF$2:CF181)+1)</f>
        <v/>
      </c>
      <c r="CG182" s="655"/>
      <c r="CH182" s="655"/>
      <c r="CI182" s="655"/>
      <c r="CO182" s="29"/>
      <c r="CP182" s="29"/>
      <c r="CQ182" s="29"/>
      <c r="CR182" s="29"/>
      <c r="CS182" s="29"/>
      <c r="CT182" s="29"/>
      <c r="CU182" s="29"/>
      <c r="CV182" s="29"/>
      <c r="CW182" s="29"/>
      <c r="CX182" s="29"/>
      <c r="CY182" s="29"/>
      <c r="CZ182" s="29"/>
      <c r="DA182" s="29"/>
      <c r="DB182" s="29"/>
      <c r="DC182" s="29"/>
      <c r="DD182" s="29"/>
    </row>
    <row r="183" spans="1:108" s="11" customFormat="1" ht="13.5" customHeight="1">
      <c r="A183" s="734"/>
      <c r="B183" s="610" t="s">
        <v>83</v>
      </c>
      <c r="C183" s="29"/>
      <c r="D183" s="29"/>
      <c r="E183" s="29"/>
      <c r="F183" s="29"/>
      <c r="G183" s="29"/>
      <c r="H183" s="29"/>
      <c r="I183" s="29"/>
      <c r="J183" s="28"/>
      <c r="K183" s="29"/>
      <c r="L183" s="29"/>
      <c r="M183" s="29"/>
      <c r="N183" s="29"/>
      <c r="O183" s="29"/>
      <c r="P183" s="29"/>
      <c r="Q183" s="29"/>
      <c r="R183" s="29"/>
      <c r="S183" s="575"/>
      <c r="T183" s="29"/>
      <c r="U183" s="432"/>
      <c r="V183" s="29"/>
      <c r="W183" s="29"/>
      <c r="X183" s="935"/>
      <c r="Y183" s="936"/>
      <c r="Z183" s="936"/>
      <c r="AA183" s="935"/>
      <c r="AB183" s="909" t="s">
        <v>875</v>
      </c>
      <c r="AC183" s="910"/>
      <c r="AD183" s="910"/>
      <c r="AE183" s="910"/>
      <c r="AF183" s="910"/>
      <c r="AG183" s="911"/>
      <c r="AH183" s="912" t="s">
        <v>86</v>
      </c>
      <c r="AI183" s="913"/>
      <c r="AJ183" s="913"/>
      <c r="AK183" s="913"/>
      <c r="AL183" s="913"/>
      <c r="AM183" s="913"/>
      <c r="AN183" s="913"/>
      <c r="AO183" s="913"/>
      <c r="AP183" s="913"/>
      <c r="AQ183" s="913"/>
      <c r="AR183" s="913"/>
      <c r="AS183" s="913"/>
      <c r="AT183" s="913"/>
      <c r="AU183" s="913"/>
      <c r="AV183" s="913"/>
      <c r="AW183" s="913"/>
      <c r="AX183" s="913"/>
      <c r="AY183" s="913"/>
      <c r="AZ183" s="913"/>
      <c r="BA183" s="913"/>
      <c r="BB183" s="913"/>
      <c r="BC183" s="913"/>
      <c r="BD183" s="913"/>
      <c r="BE183" s="913"/>
      <c r="BF183" s="913"/>
      <c r="BG183" s="913"/>
      <c r="BH183" s="913"/>
      <c r="BI183" s="913"/>
      <c r="BJ183" s="913"/>
      <c r="BK183" s="914"/>
      <c r="BL183" s="913"/>
      <c r="BM183" s="913"/>
      <c r="BN183" s="913"/>
      <c r="BO183" s="913"/>
      <c r="BP183" s="913"/>
      <c r="BQ183" s="913"/>
      <c r="BR183" s="913"/>
      <c r="BS183" s="914"/>
      <c r="BU183" s="669"/>
      <c r="BW183" s="29"/>
      <c r="BX183" s="29"/>
      <c r="BY183" s="29"/>
      <c r="BZ183" s="29"/>
      <c r="CA183" s="29"/>
      <c r="CB183" s="29"/>
      <c r="CC183" s="29"/>
      <c r="CD183" s="31"/>
      <c r="CE183" s="22"/>
      <c r="CF183" s="448" t="str">
        <f>IF(CG183="","",MAX($CF$2:CF182)+1)</f>
        <v/>
      </c>
      <c r="CG183" s="655"/>
      <c r="CH183" s="655"/>
      <c r="CI183" s="655"/>
      <c r="CO183" s="29"/>
      <c r="CP183" s="29"/>
      <c r="CQ183" s="29"/>
      <c r="CR183" s="29"/>
      <c r="CS183" s="29"/>
      <c r="CT183" s="29"/>
      <c r="CU183" s="29"/>
      <c r="CV183" s="29"/>
      <c r="CW183" s="29"/>
      <c r="CX183" s="29"/>
      <c r="CY183" s="29"/>
      <c r="CZ183" s="29"/>
      <c r="DA183" s="29"/>
      <c r="DB183" s="29"/>
      <c r="DC183" s="29"/>
      <c r="DD183" s="29"/>
    </row>
    <row r="184" spans="1:108" s="11" customFormat="1" ht="13.5" customHeight="1">
      <c r="A184" s="734"/>
      <c r="B184" s="610" t="s">
        <v>83</v>
      </c>
      <c r="C184" s="29"/>
      <c r="D184" s="29"/>
      <c r="E184" s="29"/>
      <c r="F184" s="29"/>
      <c r="G184" s="29"/>
      <c r="H184" s="29"/>
      <c r="I184" s="29"/>
      <c r="J184" s="28"/>
      <c r="K184" s="29"/>
      <c r="L184" s="29"/>
      <c r="M184" s="29"/>
      <c r="N184" s="29"/>
      <c r="O184" s="29"/>
      <c r="P184" s="29"/>
      <c r="Q184" s="29"/>
      <c r="R184" s="29"/>
      <c r="S184" s="575"/>
      <c r="T184" s="29"/>
      <c r="U184" s="432"/>
      <c r="V184" s="29"/>
      <c r="W184" s="29"/>
      <c r="X184" s="935"/>
      <c r="Y184" s="936"/>
      <c r="Z184" s="936"/>
      <c r="AA184" s="935"/>
      <c r="AB184" s="915"/>
      <c r="AC184" s="916"/>
      <c r="AD184" s="916"/>
      <c r="AE184" s="916"/>
      <c r="AF184" s="916"/>
      <c r="AG184" s="917"/>
      <c r="AH184" s="918"/>
      <c r="AI184" s="919"/>
      <c r="AJ184" s="919"/>
      <c r="AK184" s="919"/>
      <c r="AL184" s="919"/>
      <c r="AM184" s="919"/>
      <c r="AN184" s="919"/>
      <c r="AO184" s="919"/>
      <c r="AP184" s="919"/>
      <c r="AQ184" s="919"/>
      <c r="AR184" s="919"/>
      <c r="AS184" s="919"/>
      <c r="AT184" s="919"/>
      <c r="AU184" s="919"/>
      <c r="AV184" s="919"/>
      <c r="AW184" s="919"/>
      <c r="AX184" s="919"/>
      <c r="AY184" s="919"/>
      <c r="AZ184" s="919"/>
      <c r="BA184" s="919"/>
      <c r="BB184" s="919"/>
      <c r="BC184" s="919"/>
      <c r="BD184" s="919"/>
      <c r="BE184" s="919"/>
      <c r="BF184" s="919"/>
      <c r="BG184" s="919"/>
      <c r="BH184" s="919"/>
      <c r="BI184" s="919"/>
      <c r="BJ184" s="919"/>
      <c r="BK184" s="920"/>
      <c r="BL184" s="919"/>
      <c r="BM184" s="919"/>
      <c r="BN184" s="919"/>
      <c r="BO184" s="919"/>
      <c r="BP184" s="919"/>
      <c r="BQ184" s="919"/>
      <c r="BR184" s="919"/>
      <c r="BS184" s="920"/>
      <c r="BU184" s="669"/>
      <c r="BW184" s="29"/>
      <c r="BX184" s="29"/>
      <c r="BY184" s="29"/>
      <c r="BZ184" s="29"/>
      <c r="CA184" s="29"/>
      <c r="CB184" s="29"/>
      <c r="CC184" s="29"/>
      <c r="CD184" s="31"/>
      <c r="CE184" s="22"/>
      <c r="CF184" s="448" t="str">
        <f>IF(CG184="","",MAX($CF$2:CF183)+1)</f>
        <v/>
      </c>
      <c r="CG184" s="655"/>
      <c r="CH184" s="655"/>
      <c r="CI184" s="655"/>
      <c r="CO184" s="29"/>
      <c r="CP184" s="29"/>
      <c r="CQ184" s="29"/>
      <c r="CR184" s="29"/>
      <c r="CS184" s="29"/>
      <c r="CT184" s="29"/>
      <c r="CU184" s="29"/>
      <c r="CV184" s="29"/>
      <c r="CW184" s="29"/>
      <c r="CX184" s="29"/>
      <c r="CY184" s="29"/>
      <c r="CZ184" s="29"/>
      <c r="DA184" s="29"/>
      <c r="DB184" s="29"/>
      <c r="DC184" s="29"/>
      <c r="DD184" s="29"/>
    </row>
    <row r="185" spans="1:108" s="11" customFormat="1" ht="13.5" customHeight="1">
      <c r="A185" s="734"/>
      <c r="B185" s="610" t="s">
        <v>83</v>
      </c>
      <c r="C185" s="29"/>
      <c r="D185" s="29"/>
      <c r="E185" s="29"/>
      <c r="F185" s="29"/>
      <c r="G185" s="29"/>
      <c r="H185" s="29"/>
      <c r="I185" s="29"/>
      <c r="J185" s="28"/>
      <c r="K185" s="29"/>
      <c r="L185" s="29"/>
      <c r="M185" s="29"/>
      <c r="N185" s="29"/>
      <c r="O185" s="29"/>
      <c r="P185" s="29"/>
      <c r="Q185" s="29"/>
      <c r="R185" s="29"/>
      <c r="S185" s="575"/>
      <c r="T185" s="29"/>
      <c r="U185" s="432"/>
      <c r="V185" s="29"/>
      <c r="W185" s="29"/>
      <c r="X185" s="935"/>
      <c r="Y185" s="935"/>
      <c r="Z185" s="936"/>
      <c r="AA185" s="936"/>
      <c r="AB185" s="935"/>
      <c r="AC185" s="935"/>
      <c r="AD185" s="935"/>
      <c r="AE185" s="935"/>
      <c r="AF185" s="935"/>
      <c r="AG185" s="935"/>
      <c r="AH185" s="935"/>
      <c r="AI185" s="935"/>
      <c r="AJ185" s="935"/>
      <c r="AK185" s="935"/>
      <c r="AL185" s="935"/>
      <c r="AM185" s="935"/>
      <c r="AN185" s="935"/>
      <c r="AO185" s="935"/>
      <c r="AP185" s="935"/>
      <c r="AQ185" s="935"/>
      <c r="AR185" s="935"/>
      <c r="AS185" s="935"/>
      <c r="AT185" s="935"/>
      <c r="AU185" s="935"/>
      <c r="AV185" s="935"/>
      <c r="AW185" s="935"/>
      <c r="AX185" s="935"/>
      <c r="AY185" s="935"/>
      <c r="AZ185" s="935"/>
      <c r="BA185" s="935"/>
      <c r="BB185" s="935"/>
      <c r="BC185" s="935"/>
      <c r="BD185" s="935"/>
      <c r="BE185" s="935"/>
      <c r="BF185" s="935"/>
      <c r="BG185" s="935"/>
      <c r="BH185" s="935"/>
      <c r="BI185" s="935"/>
      <c r="BJ185" s="935"/>
      <c r="BK185" s="935"/>
      <c r="BL185" s="935"/>
      <c r="BM185" s="935"/>
      <c r="BN185" s="935"/>
      <c r="BO185" s="935"/>
      <c r="BP185" s="935"/>
      <c r="BQ185" s="935"/>
      <c r="BR185" s="935"/>
      <c r="BS185" s="935"/>
      <c r="BT185" s="29"/>
      <c r="BU185" s="669"/>
      <c r="BV185" s="29"/>
      <c r="BW185" s="29"/>
      <c r="BX185" s="29"/>
      <c r="BY185" s="29"/>
      <c r="BZ185" s="29"/>
      <c r="CA185" s="29"/>
      <c r="CB185" s="29"/>
      <c r="CC185" s="29"/>
      <c r="CD185" s="31"/>
      <c r="CE185" s="22"/>
      <c r="CF185" s="448" t="str">
        <f>IF(CG185="","",MAX($CF$2:CF184)+1)</f>
        <v/>
      </c>
      <c r="CG185" s="655"/>
      <c r="CH185" s="655"/>
      <c r="CI185" s="655"/>
      <c r="CO185" s="29"/>
      <c r="CP185" s="29"/>
      <c r="CQ185" s="29"/>
      <c r="CR185" s="29"/>
      <c r="CS185" s="29"/>
      <c r="CT185" s="29"/>
      <c r="CU185" s="29"/>
      <c r="CV185" s="29"/>
      <c r="CW185" s="29"/>
      <c r="CX185" s="29"/>
      <c r="CY185" s="29"/>
      <c r="CZ185" s="29"/>
      <c r="DA185" s="29"/>
      <c r="DB185" s="29"/>
      <c r="DC185" s="29"/>
      <c r="DD185" s="29"/>
    </row>
    <row r="186" spans="1:108" s="11" customFormat="1" ht="13.5" customHeight="1">
      <c r="A186" s="734"/>
      <c r="B186" s="610" t="s">
        <v>83</v>
      </c>
      <c r="C186" s="29"/>
      <c r="D186" s="29"/>
      <c r="E186" s="29"/>
      <c r="F186" s="29"/>
      <c r="G186" s="29"/>
      <c r="H186" s="29"/>
      <c r="I186" s="29"/>
      <c r="J186" s="28"/>
      <c r="K186" s="29"/>
      <c r="L186" s="29"/>
      <c r="M186" s="29"/>
      <c r="N186" s="29"/>
      <c r="O186" s="29"/>
      <c r="P186" s="29"/>
      <c r="Q186" s="29"/>
      <c r="R186" s="29"/>
      <c r="S186" s="575"/>
      <c r="T186" s="29"/>
      <c r="U186" s="432"/>
      <c r="V186" s="29"/>
      <c r="W186" s="29"/>
      <c r="X186" s="935"/>
      <c r="Y186" s="935"/>
      <c r="Z186" s="936"/>
      <c r="AA186" s="935" t="s">
        <v>976</v>
      </c>
      <c r="AB186" s="935"/>
      <c r="AC186" s="935"/>
      <c r="AD186" s="935"/>
      <c r="AE186" s="935"/>
      <c r="AF186" s="935"/>
      <c r="AG186" s="935"/>
      <c r="AH186" s="935"/>
      <c r="AI186" s="935"/>
      <c r="AJ186" s="935"/>
      <c r="AK186" s="935"/>
      <c r="AL186" s="935"/>
      <c r="AM186" s="935"/>
      <c r="AN186" s="935"/>
      <c r="AO186" s="935"/>
      <c r="AP186" s="935"/>
      <c r="AQ186" s="935"/>
      <c r="AR186" s="935"/>
      <c r="AS186" s="935"/>
      <c r="AT186" s="935"/>
      <c r="AU186" s="935"/>
      <c r="AV186" s="935"/>
      <c r="AW186" s="935"/>
      <c r="AX186" s="935"/>
      <c r="AY186" s="935"/>
      <c r="AZ186" s="935"/>
      <c r="BA186" s="935"/>
      <c r="BB186" s="935"/>
      <c r="BC186" s="935"/>
      <c r="BD186" s="935"/>
      <c r="BE186" s="935"/>
      <c r="BF186" s="935"/>
      <c r="BG186" s="935"/>
      <c r="BH186" s="935"/>
      <c r="BI186" s="935"/>
      <c r="BJ186" s="936"/>
      <c r="BK186" s="935"/>
      <c r="BL186" s="935"/>
      <c r="BM186" s="935"/>
      <c r="BN186" s="935"/>
      <c r="BO186" s="935"/>
      <c r="BP186" s="935"/>
      <c r="BQ186" s="935"/>
      <c r="BR186" s="935"/>
      <c r="BS186" s="935"/>
      <c r="BT186" s="29"/>
      <c r="BU186" s="669"/>
      <c r="BV186" s="29"/>
      <c r="BW186" s="29"/>
      <c r="BX186" s="29"/>
      <c r="BY186" s="29"/>
      <c r="BZ186" s="29"/>
      <c r="CA186" s="29"/>
      <c r="CB186" s="29"/>
      <c r="CC186" s="29"/>
      <c r="CD186" s="31"/>
      <c r="CE186" s="22"/>
      <c r="CF186" s="448">
        <f>IF(CG186="","",MAX($CF$2:CF185)+1)</f>
        <v>77</v>
      </c>
      <c r="CG186" s="655" t="s">
        <v>361</v>
      </c>
      <c r="CH186" s="655"/>
      <c r="CI186" s="655"/>
      <c r="CO186" s="29"/>
      <c r="CP186" s="29"/>
      <c r="CQ186" s="29"/>
      <c r="CR186" s="29"/>
      <c r="CS186" s="29"/>
      <c r="CT186" s="29"/>
      <c r="CU186" s="29"/>
      <c r="CV186" s="29"/>
      <c r="CW186" s="29"/>
      <c r="CX186" s="29"/>
      <c r="CY186" s="29"/>
      <c r="CZ186" s="29"/>
      <c r="DA186" s="29"/>
      <c r="DB186" s="29"/>
      <c r="DC186" s="29"/>
      <c r="DD186" s="29"/>
    </row>
    <row r="187" spans="1:108" s="11" customFormat="1" ht="13.5" customHeight="1">
      <c r="A187" s="734"/>
      <c r="B187" s="610" t="s">
        <v>83</v>
      </c>
      <c r="C187" s="29"/>
      <c r="D187" s="29"/>
      <c r="E187" s="29"/>
      <c r="F187" s="29"/>
      <c r="G187" s="29"/>
      <c r="H187" s="29"/>
      <c r="I187" s="29"/>
      <c r="J187" s="28"/>
      <c r="K187" s="29"/>
      <c r="L187" s="29"/>
      <c r="M187" s="29"/>
      <c r="N187" s="29"/>
      <c r="O187" s="29"/>
      <c r="P187" s="29"/>
      <c r="Q187" s="29"/>
      <c r="R187" s="29"/>
      <c r="S187" s="575"/>
      <c r="T187" s="29"/>
      <c r="U187" s="29"/>
      <c r="V187" s="29"/>
      <c r="W187" s="29"/>
      <c r="X187" s="935"/>
      <c r="Y187" s="936"/>
      <c r="Z187" s="936"/>
      <c r="AA187" s="935"/>
      <c r="AB187" s="1495" t="s">
        <v>38</v>
      </c>
      <c r="AC187" s="1496"/>
      <c r="AD187" s="944" t="s">
        <v>60</v>
      </c>
      <c r="AE187" s="945"/>
      <c r="AF187" s="945"/>
      <c r="AG187" s="945"/>
      <c r="AH187" s="945"/>
      <c r="AI187" s="945"/>
      <c r="AJ187" s="945"/>
      <c r="AK187" s="945"/>
      <c r="AL187" s="945"/>
      <c r="AM187" s="945"/>
      <c r="AN187" s="945"/>
      <c r="AO187" s="946"/>
      <c r="AP187" s="944" t="s">
        <v>68</v>
      </c>
      <c r="AQ187" s="945"/>
      <c r="AR187" s="945"/>
      <c r="AS187" s="945"/>
      <c r="AT187" s="945"/>
      <c r="AU187" s="945"/>
      <c r="AV187" s="945"/>
      <c r="AW187" s="945"/>
      <c r="AX187" s="945"/>
      <c r="AY187" s="945"/>
      <c r="AZ187" s="945"/>
      <c r="BA187" s="945"/>
      <c r="BB187" s="945"/>
      <c r="BC187" s="945"/>
      <c r="BD187" s="945"/>
      <c r="BE187" s="945"/>
      <c r="BF187" s="945"/>
      <c r="BG187" s="945"/>
      <c r="BH187" s="945"/>
      <c r="BI187" s="945"/>
      <c r="BJ187" s="945"/>
      <c r="BK187" s="946"/>
      <c r="BL187" s="944" t="s">
        <v>66</v>
      </c>
      <c r="BM187" s="945"/>
      <c r="BN187" s="945"/>
      <c r="BO187" s="945"/>
      <c r="BP187" s="945"/>
      <c r="BQ187" s="945"/>
      <c r="BR187" s="945"/>
      <c r="BS187" s="946"/>
      <c r="BU187" s="669"/>
      <c r="BW187" s="29"/>
      <c r="BX187" s="29"/>
      <c r="BY187" s="29"/>
      <c r="BZ187" s="29"/>
      <c r="CA187" s="29"/>
      <c r="CB187" s="29"/>
      <c r="CC187" s="29"/>
      <c r="CD187" s="31"/>
      <c r="CE187" s="22"/>
      <c r="CF187" s="448" t="str">
        <f>IF(CG187="","",MAX($CF$2:CF186)+1)</f>
        <v/>
      </c>
      <c r="CG187" s="655"/>
      <c r="CH187" s="655"/>
      <c r="CI187" s="655"/>
      <c r="CO187" s="29"/>
      <c r="CP187" s="29"/>
      <c r="CQ187" s="29"/>
      <c r="CR187" s="29"/>
      <c r="CS187" s="29"/>
      <c r="CT187" s="29"/>
      <c r="CU187" s="29"/>
      <c r="CV187" s="29"/>
      <c r="CW187" s="29"/>
      <c r="CX187" s="29"/>
      <c r="CY187" s="29"/>
      <c r="CZ187" s="29"/>
      <c r="DA187" s="29"/>
      <c r="DB187" s="29"/>
      <c r="DC187" s="29"/>
      <c r="DD187" s="29"/>
    </row>
    <row r="188" spans="1:108" s="11" customFormat="1" ht="13.5" customHeight="1">
      <c r="A188" s="734"/>
      <c r="B188" s="610" t="s">
        <v>83</v>
      </c>
      <c r="C188" s="29"/>
      <c r="D188" s="29"/>
      <c r="E188" s="29"/>
      <c r="F188" s="29"/>
      <c r="G188" s="29"/>
      <c r="H188" s="29"/>
      <c r="I188" s="29"/>
      <c r="J188" s="28"/>
      <c r="K188" s="29"/>
      <c r="L188" s="29"/>
      <c r="M188" s="29"/>
      <c r="N188" s="29"/>
      <c r="O188" s="29"/>
      <c r="P188" s="29"/>
      <c r="Q188" s="29"/>
      <c r="R188" s="29"/>
      <c r="S188" s="575"/>
      <c r="T188" s="29"/>
      <c r="U188" s="29"/>
      <c r="V188" s="29"/>
      <c r="W188" s="29"/>
      <c r="X188" s="935"/>
      <c r="Y188" s="936"/>
      <c r="Z188" s="936"/>
      <c r="AA188" s="935"/>
      <c r="AB188" s="1493">
        <v>1</v>
      </c>
      <c r="AC188" s="1494"/>
      <c r="AD188" s="947" t="s">
        <v>61</v>
      </c>
      <c r="AE188" s="948"/>
      <c r="AF188" s="948"/>
      <c r="AG188" s="948"/>
      <c r="AH188" s="948"/>
      <c r="AI188" s="948"/>
      <c r="AJ188" s="948"/>
      <c r="AK188" s="948"/>
      <c r="AL188" s="948"/>
      <c r="AM188" s="948"/>
      <c r="AN188" s="948"/>
      <c r="AO188" s="949"/>
      <c r="AP188" s="947" t="s">
        <v>847</v>
      </c>
      <c r="AQ188" s="948"/>
      <c r="AR188" s="948"/>
      <c r="AS188" s="948"/>
      <c r="AT188" s="948"/>
      <c r="AU188" s="948"/>
      <c r="AV188" s="948"/>
      <c r="AW188" s="948"/>
      <c r="AX188" s="948"/>
      <c r="AY188" s="948"/>
      <c r="AZ188" s="948"/>
      <c r="BA188" s="948"/>
      <c r="BB188" s="948"/>
      <c r="BC188" s="948"/>
      <c r="BD188" s="948"/>
      <c r="BE188" s="948"/>
      <c r="BF188" s="948"/>
      <c r="BG188" s="948"/>
      <c r="BH188" s="948"/>
      <c r="BI188" s="948"/>
      <c r="BJ188" s="948"/>
      <c r="BK188" s="949"/>
      <c r="BL188" s="947" t="s">
        <v>67</v>
      </c>
      <c r="BM188" s="948"/>
      <c r="BN188" s="948"/>
      <c r="BO188" s="948"/>
      <c r="BP188" s="948"/>
      <c r="BQ188" s="948"/>
      <c r="BR188" s="948"/>
      <c r="BS188" s="949"/>
      <c r="BU188" s="669"/>
      <c r="BW188" s="29"/>
      <c r="BX188" s="29"/>
      <c r="BY188" s="29"/>
      <c r="BZ188" s="29"/>
      <c r="CA188" s="29"/>
      <c r="CB188" s="29"/>
      <c r="CC188" s="29"/>
      <c r="CD188" s="31"/>
      <c r="CE188" s="22"/>
      <c r="CF188" s="448">
        <f>IF(CG188="","",MAX($CF$2:CF187)+1)</f>
        <v>78</v>
      </c>
      <c r="CG188" s="655" t="s">
        <v>361</v>
      </c>
      <c r="CH188" s="655"/>
      <c r="CI188" s="655"/>
      <c r="CO188" s="29"/>
      <c r="CP188" s="29"/>
      <c r="CQ188" s="29"/>
      <c r="CR188" s="29"/>
      <c r="CS188" s="29"/>
      <c r="CT188" s="29"/>
      <c r="CU188" s="29"/>
      <c r="CV188" s="29"/>
      <c r="CW188" s="29"/>
      <c r="CX188" s="29"/>
      <c r="CY188" s="29"/>
      <c r="CZ188" s="29"/>
      <c r="DA188" s="29"/>
      <c r="DB188" s="29"/>
      <c r="DC188" s="29"/>
      <c r="DD188" s="29"/>
    </row>
    <row r="189" spans="1:108" s="11" customFormat="1" ht="13.5" customHeight="1">
      <c r="A189" s="734"/>
      <c r="B189" s="610" t="s">
        <v>83</v>
      </c>
      <c r="C189" s="29"/>
      <c r="D189" s="29"/>
      <c r="E189" s="29"/>
      <c r="F189" s="29"/>
      <c r="G189" s="29"/>
      <c r="H189" s="29"/>
      <c r="I189" s="29"/>
      <c r="J189" s="28"/>
      <c r="K189" s="29"/>
      <c r="L189" s="29"/>
      <c r="M189" s="29"/>
      <c r="N189" s="29"/>
      <c r="O189" s="29"/>
      <c r="P189" s="29"/>
      <c r="Q189" s="29"/>
      <c r="R189" s="29"/>
      <c r="S189" s="575"/>
      <c r="T189" s="29"/>
      <c r="U189" s="29"/>
      <c r="V189" s="29"/>
      <c r="W189" s="29"/>
      <c r="X189" s="935"/>
      <c r="Y189" s="935"/>
      <c r="Z189" s="936"/>
      <c r="AA189" s="936"/>
      <c r="AB189" s="936"/>
      <c r="AC189" s="935"/>
      <c r="AD189" s="935"/>
      <c r="AE189" s="935"/>
      <c r="AF189" s="935"/>
      <c r="AG189" s="935"/>
      <c r="AH189" s="935"/>
      <c r="AI189" s="935"/>
      <c r="AJ189" s="935"/>
      <c r="AK189" s="935"/>
      <c r="AL189" s="935"/>
      <c r="AM189" s="935"/>
      <c r="AN189" s="935"/>
      <c r="AO189" s="935"/>
      <c r="AP189" s="950" t="s">
        <v>2251</v>
      </c>
      <c r="AQ189" s="935"/>
      <c r="AR189" s="935"/>
      <c r="AS189" s="937"/>
      <c r="AT189" s="935"/>
      <c r="AU189" s="935"/>
      <c r="AV189" s="935"/>
      <c r="AW189" s="935"/>
      <c r="AX189" s="935"/>
      <c r="AY189" s="935"/>
      <c r="AZ189" s="935"/>
      <c r="BA189" s="935"/>
      <c r="BB189" s="935"/>
      <c r="BC189" s="935"/>
      <c r="BD189" s="935"/>
      <c r="BE189" s="935"/>
      <c r="BF189" s="935"/>
      <c r="BG189" s="935"/>
      <c r="BH189" s="935"/>
      <c r="BI189" s="935"/>
      <c r="BJ189" s="935"/>
      <c r="BK189" s="935"/>
      <c r="BL189" s="935"/>
      <c r="BM189" s="935"/>
      <c r="BN189" s="935"/>
      <c r="BO189" s="935"/>
      <c r="BP189" s="935"/>
      <c r="BQ189" s="935"/>
      <c r="BR189" s="935"/>
      <c r="BS189" s="935"/>
      <c r="BU189" s="669"/>
      <c r="BV189" s="29"/>
      <c r="BW189" s="29"/>
      <c r="BX189" s="29"/>
      <c r="BY189" s="29"/>
      <c r="BZ189" s="29"/>
      <c r="CA189" s="29"/>
      <c r="CB189" s="29"/>
      <c r="CC189" s="29"/>
      <c r="CD189" s="31"/>
      <c r="CE189" s="22"/>
      <c r="CF189" s="448" t="str">
        <f>IF(CG189="","",MAX($CF$2:CF188)+1)</f>
        <v/>
      </c>
      <c r="CG189" s="655"/>
      <c r="CH189" s="655"/>
      <c r="CI189" s="655"/>
      <c r="CO189" s="29"/>
      <c r="CP189" s="29"/>
      <c r="CQ189" s="29"/>
      <c r="CR189" s="29"/>
      <c r="CS189" s="29"/>
      <c r="CT189" s="29"/>
      <c r="CU189" s="29"/>
      <c r="CV189" s="29"/>
      <c r="CW189" s="29"/>
      <c r="CX189" s="29"/>
      <c r="CY189" s="29"/>
      <c r="CZ189" s="29"/>
      <c r="DA189" s="29"/>
      <c r="DB189" s="29"/>
      <c r="DC189" s="29"/>
      <c r="DD189" s="29"/>
    </row>
    <row r="190" spans="1:108" s="11" customFormat="1" ht="13.5" customHeight="1">
      <c r="A190" s="734"/>
      <c r="B190" s="610" t="s">
        <v>83</v>
      </c>
      <c r="C190" s="29"/>
      <c r="D190" s="29"/>
      <c r="E190" s="29"/>
      <c r="F190" s="29"/>
      <c r="G190" s="29"/>
      <c r="H190" s="29"/>
      <c r="I190" s="29"/>
      <c r="J190" s="28"/>
      <c r="K190" s="29"/>
      <c r="L190" s="29"/>
      <c r="M190" s="29"/>
      <c r="N190" s="29"/>
      <c r="O190" s="29"/>
      <c r="P190" s="29"/>
      <c r="Q190" s="29"/>
      <c r="R190" s="29"/>
      <c r="S190" s="575"/>
      <c r="T190" s="29"/>
      <c r="U190" s="29"/>
      <c r="V190" s="29"/>
      <c r="W190" s="29"/>
      <c r="X190" s="935"/>
      <c r="Y190" s="935"/>
      <c r="Z190" s="936"/>
      <c r="AA190" s="936"/>
      <c r="AB190" s="936"/>
      <c r="AC190" s="935"/>
      <c r="AD190" s="935"/>
      <c r="AE190" s="935"/>
      <c r="AF190" s="935"/>
      <c r="AG190" s="935"/>
      <c r="AH190" s="935"/>
      <c r="AI190" s="935"/>
      <c r="AJ190" s="935"/>
      <c r="AK190" s="935"/>
      <c r="AL190" s="935"/>
      <c r="AM190" s="935"/>
      <c r="AN190" s="935"/>
      <c r="AO190" s="935"/>
      <c r="AP190" s="950"/>
      <c r="AQ190" s="935"/>
      <c r="AR190" s="935"/>
      <c r="AS190" s="937"/>
      <c r="AT190" s="935"/>
      <c r="AU190" s="935"/>
      <c r="AV190" s="935"/>
      <c r="AW190" s="935"/>
      <c r="AX190" s="935"/>
      <c r="AY190" s="935"/>
      <c r="AZ190" s="935"/>
      <c r="BA190" s="935"/>
      <c r="BB190" s="935"/>
      <c r="BC190" s="935"/>
      <c r="BD190" s="935"/>
      <c r="BE190" s="935"/>
      <c r="BF190" s="935"/>
      <c r="BG190" s="935"/>
      <c r="BH190" s="935"/>
      <c r="BI190" s="935"/>
      <c r="BJ190" s="935"/>
      <c r="BK190" s="935"/>
      <c r="BL190" s="935"/>
      <c r="BM190" s="935"/>
      <c r="BN190" s="935"/>
      <c r="BO190" s="935"/>
      <c r="BP190" s="935"/>
      <c r="BQ190" s="935"/>
      <c r="BR190" s="935"/>
      <c r="BS190" s="935"/>
      <c r="BU190" s="669"/>
      <c r="BV190" s="29"/>
      <c r="BW190" s="29"/>
      <c r="BX190" s="29"/>
      <c r="BY190" s="29"/>
      <c r="BZ190" s="29"/>
      <c r="CA190" s="29"/>
      <c r="CB190" s="29"/>
      <c r="CC190" s="29"/>
      <c r="CD190" s="31"/>
      <c r="CE190" s="22"/>
      <c r="CF190" s="448" t="str">
        <f>IF(CG190="","",MAX($CF$2:CF189)+1)</f>
        <v/>
      </c>
      <c r="CG190" s="655"/>
      <c r="CH190" s="655"/>
      <c r="CI190" s="655"/>
      <c r="CO190" s="29"/>
      <c r="CP190" s="29"/>
      <c r="CQ190" s="29"/>
      <c r="CR190" s="29"/>
      <c r="CS190" s="29"/>
      <c r="CT190" s="29"/>
      <c r="CU190" s="29"/>
      <c r="CV190" s="29"/>
      <c r="CW190" s="29"/>
      <c r="CX190" s="29"/>
      <c r="CY190" s="29"/>
      <c r="CZ190" s="29"/>
      <c r="DA190" s="29"/>
      <c r="DB190" s="29"/>
      <c r="DC190" s="29"/>
      <c r="DD190" s="29"/>
    </row>
    <row r="191" spans="1:108" s="11" customFormat="1" ht="13.5" customHeight="1">
      <c r="A191" s="734"/>
      <c r="B191" s="610" t="s">
        <v>83</v>
      </c>
      <c r="C191" s="29"/>
      <c r="D191" s="29"/>
      <c r="E191" s="29"/>
      <c r="F191" s="29"/>
      <c r="G191" s="29"/>
      <c r="H191" s="29"/>
      <c r="I191" s="29"/>
      <c r="J191" s="28"/>
      <c r="K191" s="29"/>
      <c r="L191" s="29"/>
      <c r="M191" s="29"/>
      <c r="N191" s="29"/>
      <c r="O191" s="29"/>
      <c r="P191" s="29"/>
      <c r="Q191" s="29"/>
      <c r="R191" s="29"/>
      <c r="S191" s="575"/>
      <c r="T191" s="29"/>
      <c r="U191" s="432"/>
      <c r="V191" s="29"/>
      <c r="W191" s="29"/>
      <c r="X191" s="935"/>
      <c r="Y191" s="935" t="s">
        <v>770</v>
      </c>
      <c r="Z191" s="936"/>
      <c r="AA191" s="935"/>
      <c r="AB191" s="935"/>
      <c r="AC191" s="935"/>
      <c r="AD191" s="935"/>
      <c r="AE191" s="935"/>
      <c r="AF191" s="935"/>
      <c r="AG191" s="935"/>
      <c r="AH191" s="935"/>
      <c r="AI191" s="935"/>
      <c r="AJ191" s="935"/>
      <c r="AK191" s="937"/>
      <c r="AL191" s="935"/>
      <c r="AM191" s="935"/>
      <c r="AN191" s="935"/>
      <c r="AO191" s="935"/>
      <c r="AP191" s="935"/>
      <c r="AQ191" s="935"/>
      <c r="AR191" s="935"/>
      <c r="AS191" s="935"/>
      <c r="AT191" s="935"/>
      <c r="AU191" s="935"/>
      <c r="AV191" s="936"/>
      <c r="AW191" s="936"/>
      <c r="AX191" s="935"/>
      <c r="AY191" s="935"/>
      <c r="AZ191" s="935"/>
      <c r="BA191" s="935"/>
      <c r="BB191" s="935"/>
      <c r="BC191" s="935"/>
      <c r="BD191" s="935"/>
      <c r="BE191" s="935"/>
      <c r="BF191" s="935"/>
      <c r="BG191" s="935"/>
      <c r="BH191" s="935"/>
      <c r="BI191" s="935"/>
      <c r="BJ191" s="935"/>
      <c r="BK191" s="935"/>
      <c r="BL191" s="935"/>
      <c r="BM191" s="935"/>
      <c r="BN191" s="935"/>
      <c r="BO191" s="935"/>
      <c r="BP191" s="935"/>
      <c r="BQ191" s="936"/>
      <c r="BR191" s="936"/>
      <c r="BS191" s="936"/>
      <c r="BT191" s="29"/>
      <c r="BU191" s="669"/>
      <c r="BV191" s="29"/>
      <c r="BW191" s="29"/>
      <c r="BX191" s="29"/>
      <c r="BY191" s="29"/>
      <c r="BZ191" s="29"/>
      <c r="CA191" s="29"/>
      <c r="CB191" s="29"/>
      <c r="CC191" s="29"/>
      <c r="CD191" s="31"/>
      <c r="CE191" s="22"/>
      <c r="CF191" s="448">
        <f>IF(CG191="","",MAX($CF$2:CF190)+1)</f>
        <v>79</v>
      </c>
      <c r="CG191" s="655" t="s">
        <v>353</v>
      </c>
      <c r="CH191" s="655"/>
      <c r="CI191" s="655"/>
      <c r="CO191" s="29"/>
      <c r="CP191" s="29"/>
      <c r="CQ191" s="29"/>
      <c r="CR191" s="29"/>
      <c r="CS191" s="29"/>
      <c r="CT191" s="29"/>
      <c r="CU191" s="29"/>
      <c r="CV191" s="29"/>
      <c r="CW191" s="29"/>
      <c r="CX191" s="29"/>
      <c r="CY191" s="29"/>
      <c r="CZ191" s="29"/>
      <c r="DA191" s="29"/>
      <c r="DB191" s="29"/>
      <c r="DC191" s="29"/>
      <c r="DD191" s="29"/>
    </row>
    <row r="192" spans="1:108" s="11" customFormat="1" ht="13.5" customHeight="1">
      <c r="A192" s="734"/>
      <c r="B192" s="610" t="s">
        <v>83</v>
      </c>
      <c r="C192" s="29"/>
      <c r="D192" s="29"/>
      <c r="E192" s="29"/>
      <c r="F192" s="29"/>
      <c r="G192" s="29"/>
      <c r="H192" s="29"/>
      <c r="I192" s="29"/>
      <c r="J192" s="28"/>
      <c r="K192" s="29"/>
      <c r="L192" s="29"/>
      <c r="M192" s="29"/>
      <c r="N192" s="29"/>
      <c r="O192" s="29"/>
      <c r="P192" s="29"/>
      <c r="Q192" s="29"/>
      <c r="R192" s="29"/>
      <c r="S192" s="575"/>
      <c r="T192" s="29"/>
      <c r="U192" s="432"/>
      <c r="V192" s="29"/>
      <c r="W192" s="29"/>
      <c r="X192" s="935"/>
      <c r="Y192" s="936"/>
      <c r="Z192" s="935" t="s">
        <v>771</v>
      </c>
      <c r="AA192" s="935"/>
      <c r="AB192" s="935"/>
      <c r="AC192" s="935"/>
      <c r="AD192" s="935"/>
      <c r="AE192" s="935"/>
      <c r="AF192" s="935"/>
      <c r="AG192" s="935"/>
      <c r="AH192" s="935"/>
      <c r="AI192" s="935"/>
      <c r="AJ192" s="935"/>
      <c r="AK192" s="937"/>
      <c r="AL192" s="935"/>
      <c r="AM192" s="935"/>
      <c r="AN192" s="935"/>
      <c r="AO192" s="935"/>
      <c r="AP192" s="935"/>
      <c r="AQ192" s="935"/>
      <c r="AR192" s="935"/>
      <c r="AS192" s="935"/>
      <c r="AT192" s="935"/>
      <c r="AU192" s="935"/>
      <c r="AV192" s="936"/>
      <c r="AW192" s="936"/>
      <c r="AX192" s="935"/>
      <c r="AY192" s="935"/>
      <c r="AZ192" s="935"/>
      <c r="BA192" s="935"/>
      <c r="BB192" s="935"/>
      <c r="BC192" s="935"/>
      <c r="BD192" s="935"/>
      <c r="BE192" s="935"/>
      <c r="BF192" s="935"/>
      <c r="BG192" s="935"/>
      <c r="BH192" s="935"/>
      <c r="BI192" s="935"/>
      <c r="BJ192" s="935"/>
      <c r="BK192" s="935"/>
      <c r="BL192" s="935"/>
      <c r="BM192" s="935"/>
      <c r="BN192" s="935"/>
      <c r="BO192" s="935"/>
      <c r="BP192" s="935"/>
      <c r="BQ192" s="936"/>
      <c r="BR192" s="936"/>
      <c r="BS192" s="936"/>
      <c r="BT192" s="29"/>
      <c r="BU192" s="669"/>
      <c r="BV192" s="29"/>
      <c r="BW192" s="29"/>
      <c r="BX192" s="29"/>
      <c r="BY192" s="29"/>
      <c r="BZ192" s="29"/>
      <c r="CA192" s="29"/>
      <c r="CB192" s="29"/>
      <c r="CC192" s="29"/>
      <c r="CD192" s="31"/>
      <c r="CE192" s="22"/>
      <c r="CF192" s="448" t="str">
        <f>IF(CG192="","",MAX($CF$2:CF191)+1)</f>
        <v/>
      </c>
      <c r="CG192" s="655"/>
      <c r="CH192" s="655"/>
      <c r="CI192" s="655"/>
      <c r="CO192" s="29"/>
      <c r="CP192" s="29"/>
      <c r="CQ192" s="29"/>
      <c r="CR192" s="29"/>
      <c r="CS192" s="29"/>
      <c r="CT192" s="29"/>
      <c r="CU192" s="29"/>
      <c r="CV192" s="29"/>
      <c r="CW192" s="29"/>
      <c r="CX192" s="29"/>
      <c r="CY192" s="29"/>
      <c r="CZ192" s="29"/>
      <c r="DA192" s="29"/>
      <c r="DB192" s="29"/>
      <c r="DC192" s="29"/>
      <c r="DD192" s="29"/>
    </row>
    <row r="193" spans="1:108" s="11" customFormat="1" ht="13.5" customHeight="1">
      <c r="A193" s="734"/>
      <c r="B193" s="610" t="s">
        <v>83</v>
      </c>
      <c r="C193" s="29"/>
      <c r="D193" s="29"/>
      <c r="E193" s="29"/>
      <c r="F193" s="29"/>
      <c r="G193" s="29"/>
      <c r="H193" s="29"/>
      <c r="I193" s="29"/>
      <c r="J193" s="28"/>
      <c r="K193" s="29"/>
      <c r="L193" s="29"/>
      <c r="M193" s="29"/>
      <c r="N193" s="29"/>
      <c r="O193" s="29"/>
      <c r="P193" s="29"/>
      <c r="Q193" s="29"/>
      <c r="R193" s="29"/>
      <c r="S193" s="575"/>
      <c r="T193" s="29"/>
      <c r="U193" s="432"/>
      <c r="V193" s="29"/>
      <c r="W193" s="29"/>
      <c r="X193" s="935"/>
      <c r="Y193" s="936"/>
      <c r="Z193" s="935"/>
      <c r="AA193" s="935" t="s">
        <v>772</v>
      </c>
      <c r="AB193" s="935"/>
      <c r="AC193" s="935"/>
      <c r="AD193" s="935"/>
      <c r="AE193" s="935"/>
      <c r="AF193" s="935"/>
      <c r="AG193" s="935"/>
      <c r="AH193" s="935"/>
      <c r="AI193" s="935"/>
      <c r="AJ193" s="935"/>
      <c r="AK193" s="937"/>
      <c r="AL193" s="935"/>
      <c r="AM193" s="935"/>
      <c r="AN193" s="935"/>
      <c r="AO193" s="935"/>
      <c r="AP193" s="935"/>
      <c r="AQ193" s="935"/>
      <c r="AR193" s="935"/>
      <c r="AS193" s="935"/>
      <c r="AT193" s="935"/>
      <c r="AU193" s="935"/>
      <c r="AV193" s="936"/>
      <c r="AW193" s="936"/>
      <c r="AX193" s="935"/>
      <c r="AY193" s="935"/>
      <c r="AZ193" s="935"/>
      <c r="BA193" s="935"/>
      <c r="BB193" s="935"/>
      <c r="BC193" s="935"/>
      <c r="BD193" s="935"/>
      <c r="BE193" s="935"/>
      <c r="BF193" s="935"/>
      <c r="BG193" s="935"/>
      <c r="BH193" s="935"/>
      <c r="BI193" s="935"/>
      <c r="BJ193" s="935"/>
      <c r="BK193" s="935"/>
      <c r="BL193" s="935"/>
      <c r="BM193" s="935"/>
      <c r="BN193" s="935"/>
      <c r="BO193" s="935"/>
      <c r="BP193" s="935"/>
      <c r="BQ193" s="936"/>
      <c r="BR193" s="936"/>
      <c r="BS193" s="936"/>
      <c r="BT193" s="29"/>
      <c r="BU193" s="669"/>
      <c r="BV193" s="29"/>
      <c r="BW193" s="29"/>
      <c r="BX193" s="29"/>
      <c r="BY193" s="29"/>
      <c r="BZ193" s="29"/>
      <c r="CA193" s="29"/>
      <c r="CB193" s="29"/>
      <c r="CC193" s="29"/>
      <c r="CD193" s="31"/>
      <c r="CE193" s="22"/>
      <c r="CF193" s="448" t="str">
        <f>IF(CG193="","",MAX($CF$2:CF192)+1)</f>
        <v/>
      </c>
      <c r="CG193" s="655"/>
      <c r="CH193" s="655"/>
      <c r="CI193" s="655"/>
      <c r="CO193" s="29"/>
      <c r="CP193" s="29"/>
      <c r="CQ193" s="29"/>
      <c r="CR193" s="29"/>
      <c r="CS193" s="29"/>
      <c r="CT193" s="29"/>
      <c r="CU193" s="29"/>
      <c r="CV193" s="29"/>
      <c r="CW193" s="29"/>
      <c r="CX193" s="29"/>
      <c r="CY193" s="29"/>
      <c r="CZ193" s="29"/>
      <c r="DA193" s="29"/>
      <c r="DB193" s="29"/>
      <c r="DC193" s="29"/>
      <c r="DD193" s="29"/>
    </row>
    <row r="194" spans="1:108" s="11" customFormat="1" ht="13.5" customHeight="1">
      <c r="A194" s="734"/>
      <c r="B194" s="610" t="s">
        <v>83</v>
      </c>
      <c r="C194" s="29"/>
      <c r="D194" s="29" t="s">
        <v>2212</v>
      </c>
      <c r="E194" s="29"/>
      <c r="F194" s="29"/>
      <c r="G194" s="29"/>
      <c r="H194" s="29"/>
      <c r="I194" s="29"/>
      <c r="J194" s="28"/>
      <c r="K194" s="29"/>
      <c r="L194" s="29"/>
      <c r="M194" s="29"/>
      <c r="N194" s="29"/>
      <c r="O194" s="29"/>
      <c r="P194" s="29"/>
      <c r="Q194" s="29"/>
      <c r="R194" s="29"/>
      <c r="S194" s="575"/>
      <c r="T194" s="29"/>
      <c r="U194" s="432"/>
      <c r="V194" s="29"/>
      <c r="W194" s="29"/>
      <c r="X194" s="935"/>
      <c r="Y194" s="935"/>
      <c r="Z194" s="935"/>
      <c r="AA194" s="935" t="s">
        <v>1485</v>
      </c>
      <c r="AB194" s="935"/>
      <c r="AC194" s="935"/>
      <c r="AD194" s="935"/>
      <c r="AE194" s="935"/>
      <c r="AF194" s="935"/>
      <c r="AG194" s="935"/>
      <c r="AH194" s="935"/>
      <c r="AI194" s="935"/>
      <c r="AJ194" s="935"/>
      <c r="AK194" s="935"/>
      <c r="AL194" s="935"/>
      <c r="AM194" s="935"/>
      <c r="AN194" s="935"/>
      <c r="AO194" s="935"/>
      <c r="AP194" s="935"/>
      <c r="AQ194" s="935"/>
      <c r="AR194" s="935"/>
      <c r="AS194" s="935"/>
      <c r="AT194" s="935"/>
      <c r="AU194" s="935"/>
      <c r="AV194" s="935"/>
      <c r="AW194" s="935"/>
      <c r="AX194" s="935"/>
      <c r="AY194" s="935"/>
      <c r="AZ194" s="935"/>
      <c r="BA194" s="935"/>
      <c r="BB194" s="935"/>
      <c r="BC194" s="935"/>
      <c r="BD194" s="935"/>
      <c r="BE194" s="935"/>
      <c r="BF194" s="935"/>
      <c r="BG194" s="935"/>
      <c r="BH194" s="935"/>
      <c r="BI194" s="935"/>
      <c r="BJ194" s="935"/>
      <c r="BK194" s="935"/>
      <c r="BL194" s="935"/>
      <c r="BM194" s="935"/>
      <c r="BN194" s="935"/>
      <c r="BO194" s="935"/>
      <c r="BP194" s="935"/>
      <c r="BQ194" s="935"/>
      <c r="BR194" s="935"/>
      <c r="BS194" s="936"/>
      <c r="BT194" s="29"/>
      <c r="BU194" s="669"/>
      <c r="BV194" s="29"/>
      <c r="BW194" s="29"/>
      <c r="BX194" s="29"/>
      <c r="BY194" s="29"/>
      <c r="BZ194" s="29"/>
      <c r="CA194" s="29"/>
      <c r="CB194" s="29"/>
      <c r="CC194" s="29"/>
      <c r="CD194" s="31"/>
      <c r="CE194" s="22"/>
      <c r="CF194" s="448">
        <f>IF(CG194="","",MAX($CF$2:CF193)+1)</f>
        <v>80</v>
      </c>
      <c r="CG194" s="655" t="s">
        <v>102</v>
      </c>
      <c r="CH194" s="655"/>
      <c r="CI194" s="655"/>
      <c r="CO194" s="29"/>
      <c r="CP194" s="29"/>
      <c r="CQ194" s="29"/>
      <c r="CR194" s="29"/>
      <c r="CS194" s="29"/>
      <c r="CT194" s="29"/>
      <c r="CU194" s="29"/>
      <c r="CV194" s="29"/>
      <c r="CW194" s="29"/>
      <c r="CX194" s="29"/>
      <c r="CY194" s="29"/>
      <c r="CZ194" s="29"/>
      <c r="DA194" s="29"/>
      <c r="DB194" s="29"/>
      <c r="DC194" s="29"/>
      <c r="DD194" s="29"/>
    </row>
    <row r="195" spans="1:108" s="11" customFormat="1" ht="13.5" customHeight="1">
      <c r="A195" s="734"/>
      <c r="B195" s="610" t="s">
        <v>83</v>
      </c>
      <c r="C195" s="29"/>
      <c r="D195" s="29"/>
      <c r="E195" s="29"/>
      <c r="F195" s="29"/>
      <c r="G195" s="29"/>
      <c r="H195" s="29"/>
      <c r="I195" s="29"/>
      <c r="J195" s="28"/>
      <c r="K195" s="29"/>
      <c r="L195" s="29"/>
      <c r="M195" s="29"/>
      <c r="N195" s="29"/>
      <c r="O195" s="29"/>
      <c r="P195" s="29"/>
      <c r="Q195" s="29"/>
      <c r="R195" s="29"/>
      <c r="S195" s="575"/>
      <c r="T195" s="29"/>
      <c r="U195" s="432"/>
      <c r="V195" s="29"/>
      <c r="W195" s="29"/>
      <c r="X195" s="935"/>
      <c r="Y195" s="935"/>
      <c r="Z195" s="935"/>
      <c r="AA195" s="935"/>
      <c r="AB195" s="909" t="s">
        <v>84</v>
      </c>
      <c r="AC195" s="910"/>
      <c r="AD195" s="910"/>
      <c r="AE195" s="910"/>
      <c r="AF195" s="910"/>
      <c r="AG195" s="911"/>
      <c r="AH195" s="912" t="s">
        <v>1428</v>
      </c>
      <c r="AI195" s="913"/>
      <c r="AJ195" s="913"/>
      <c r="AK195" s="913"/>
      <c r="AL195" s="913"/>
      <c r="AM195" s="913"/>
      <c r="AN195" s="913"/>
      <c r="AO195" s="913"/>
      <c r="AP195" s="913"/>
      <c r="AQ195" s="913"/>
      <c r="AR195" s="913"/>
      <c r="AS195" s="913"/>
      <c r="AT195" s="913"/>
      <c r="AU195" s="913"/>
      <c r="AV195" s="913"/>
      <c r="AW195" s="913"/>
      <c r="AX195" s="913"/>
      <c r="AY195" s="913"/>
      <c r="AZ195" s="913"/>
      <c r="BA195" s="913"/>
      <c r="BB195" s="913"/>
      <c r="BC195" s="913"/>
      <c r="BD195" s="913"/>
      <c r="BE195" s="913"/>
      <c r="BF195" s="913"/>
      <c r="BG195" s="913"/>
      <c r="BH195" s="913"/>
      <c r="BI195" s="913"/>
      <c r="BJ195" s="913"/>
      <c r="BK195" s="914"/>
      <c r="BL195" s="913"/>
      <c r="BM195" s="913"/>
      <c r="BN195" s="913"/>
      <c r="BO195" s="913"/>
      <c r="BP195" s="913"/>
      <c r="BQ195" s="913"/>
      <c r="BR195" s="913"/>
      <c r="BS195" s="914"/>
      <c r="BU195" s="669"/>
      <c r="BW195" s="29"/>
      <c r="BX195" s="29"/>
      <c r="BY195" s="29"/>
      <c r="BZ195" s="29"/>
      <c r="CA195" s="29"/>
      <c r="CB195" s="29"/>
      <c r="CC195" s="29"/>
      <c r="CD195" s="31"/>
      <c r="CE195" s="22"/>
      <c r="CF195" s="448">
        <f>IF(CG195="","",MAX($CF$2:CF194)+1)</f>
        <v>81</v>
      </c>
      <c r="CG195" s="655" t="s">
        <v>102</v>
      </c>
      <c r="CH195" s="655"/>
      <c r="CI195" s="655"/>
      <c r="CO195" s="29"/>
      <c r="CP195" s="29"/>
      <c r="CQ195" s="29"/>
      <c r="CR195" s="29"/>
      <c r="CS195" s="29"/>
      <c r="CT195" s="29"/>
      <c r="CU195" s="29"/>
      <c r="CV195" s="29"/>
      <c r="CW195" s="29"/>
      <c r="CX195" s="29"/>
      <c r="CY195" s="29"/>
      <c r="CZ195" s="29"/>
      <c r="DA195" s="29"/>
      <c r="DB195" s="29"/>
      <c r="DC195" s="29"/>
      <c r="DD195" s="29"/>
    </row>
    <row r="196" spans="1:108" s="11" customFormat="1" ht="13.5" customHeight="1">
      <c r="A196" s="734"/>
      <c r="B196" s="610" t="s">
        <v>83</v>
      </c>
      <c r="C196" s="29"/>
      <c r="D196" s="29"/>
      <c r="E196" s="29"/>
      <c r="F196" s="29"/>
      <c r="G196" s="29"/>
      <c r="H196" s="29"/>
      <c r="I196" s="29"/>
      <c r="J196" s="28"/>
      <c r="K196" s="29"/>
      <c r="L196" s="29"/>
      <c r="M196" s="29"/>
      <c r="N196" s="29"/>
      <c r="O196" s="29"/>
      <c r="P196" s="29"/>
      <c r="Q196" s="29"/>
      <c r="R196" s="29"/>
      <c r="S196" s="575"/>
      <c r="T196" s="29"/>
      <c r="U196" s="432"/>
      <c r="V196" s="29"/>
      <c r="W196" s="29"/>
      <c r="X196" s="935"/>
      <c r="Y196" s="935"/>
      <c r="Z196" s="935"/>
      <c r="AA196" s="935"/>
      <c r="AB196" s="915"/>
      <c r="AC196" s="916"/>
      <c r="AD196" s="916"/>
      <c r="AE196" s="916"/>
      <c r="AF196" s="916"/>
      <c r="AG196" s="917"/>
      <c r="AH196" s="918"/>
      <c r="AI196" s="919"/>
      <c r="AJ196" s="919"/>
      <c r="AK196" s="919"/>
      <c r="AL196" s="919"/>
      <c r="AM196" s="919"/>
      <c r="AN196" s="919"/>
      <c r="AO196" s="919"/>
      <c r="AP196" s="919"/>
      <c r="AQ196" s="919"/>
      <c r="AR196" s="919"/>
      <c r="AS196" s="919"/>
      <c r="AT196" s="919"/>
      <c r="AU196" s="919"/>
      <c r="AV196" s="919"/>
      <c r="AW196" s="919"/>
      <c r="AX196" s="919"/>
      <c r="AY196" s="919"/>
      <c r="AZ196" s="919"/>
      <c r="BA196" s="919"/>
      <c r="BB196" s="919"/>
      <c r="BC196" s="919"/>
      <c r="BD196" s="919"/>
      <c r="BE196" s="919"/>
      <c r="BF196" s="919"/>
      <c r="BG196" s="919"/>
      <c r="BH196" s="919"/>
      <c r="BI196" s="919"/>
      <c r="BJ196" s="919"/>
      <c r="BK196" s="920"/>
      <c r="BL196" s="919"/>
      <c r="BM196" s="919"/>
      <c r="BN196" s="919"/>
      <c r="BO196" s="919"/>
      <c r="BP196" s="919"/>
      <c r="BQ196" s="919"/>
      <c r="BR196" s="919"/>
      <c r="BS196" s="920"/>
      <c r="BU196" s="669"/>
      <c r="BW196" s="29"/>
      <c r="BX196" s="29"/>
      <c r="BY196" s="29"/>
      <c r="BZ196" s="29"/>
      <c r="CA196" s="29"/>
      <c r="CB196" s="29"/>
      <c r="CC196" s="29"/>
      <c r="CD196" s="31"/>
      <c r="CE196" s="22"/>
      <c r="CF196" s="448" t="str">
        <f>IF(CG196="","",MAX($CF$2:CF195)+1)</f>
        <v/>
      </c>
      <c r="CG196" s="655"/>
      <c r="CH196" s="655"/>
      <c r="CI196" s="655"/>
      <c r="CO196" s="29"/>
      <c r="CP196" s="29"/>
      <c r="CQ196" s="29"/>
      <c r="CR196" s="29"/>
      <c r="CS196" s="29"/>
      <c r="CT196" s="29"/>
      <c r="CU196" s="29"/>
      <c r="CV196" s="29"/>
      <c r="CW196" s="29"/>
      <c r="CX196" s="29"/>
      <c r="CY196" s="29"/>
      <c r="CZ196" s="29"/>
      <c r="DA196" s="29"/>
      <c r="DB196" s="29"/>
      <c r="DC196" s="29"/>
      <c r="DD196" s="29"/>
    </row>
    <row r="197" spans="1:108" s="11" customFormat="1" ht="13.5" customHeight="1">
      <c r="A197" s="734"/>
      <c r="B197" s="610" t="s">
        <v>83</v>
      </c>
      <c r="C197" s="29"/>
      <c r="D197" s="29"/>
      <c r="E197" s="29"/>
      <c r="F197" s="29"/>
      <c r="G197" s="29"/>
      <c r="H197" s="29"/>
      <c r="I197" s="29"/>
      <c r="J197" s="28"/>
      <c r="K197" s="29"/>
      <c r="L197" s="29"/>
      <c r="M197" s="29"/>
      <c r="N197" s="29"/>
      <c r="O197" s="29"/>
      <c r="P197" s="29"/>
      <c r="Q197" s="29"/>
      <c r="R197" s="29"/>
      <c r="S197" s="575"/>
      <c r="T197" s="29"/>
      <c r="U197" s="432"/>
      <c r="V197" s="29"/>
      <c r="W197" s="29"/>
      <c r="X197" s="935"/>
      <c r="Y197" s="935"/>
      <c r="Z197" s="935"/>
      <c r="AA197" s="935"/>
      <c r="AB197" s="909" t="s">
        <v>62</v>
      </c>
      <c r="AC197" s="910"/>
      <c r="AD197" s="910"/>
      <c r="AE197" s="910"/>
      <c r="AF197" s="910"/>
      <c r="AG197" s="911"/>
      <c r="AH197" s="912" t="s">
        <v>773</v>
      </c>
      <c r="AI197" s="913"/>
      <c r="AJ197" s="913"/>
      <c r="AK197" s="913"/>
      <c r="AL197" s="913"/>
      <c r="AM197" s="913"/>
      <c r="AN197" s="913"/>
      <c r="AO197" s="913"/>
      <c r="AP197" s="913"/>
      <c r="AQ197" s="913"/>
      <c r="AR197" s="913"/>
      <c r="AS197" s="913"/>
      <c r="AT197" s="913"/>
      <c r="AU197" s="913"/>
      <c r="AV197" s="913"/>
      <c r="AW197" s="913"/>
      <c r="AX197" s="913"/>
      <c r="AY197" s="913"/>
      <c r="AZ197" s="913"/>
      <c r="BA197" s="913"/>
      <c r="BB197" s="913"/>
      <c r="BC197" s="913"/>
      <c r="BD197" s="913"/>
      <c r="BE197" s="913"/>
      <c r="BF197" s="913"/>
      <c r="BG197" s="913"/>
      <c r="BH197" s="913"/>
      <c r="BI197" s="913"/>
      <c r="BJ197" s="913"/>
      <c r="BK197" s="914"/>
      <c r="BL197" s="913" t="s">
        <v>80</v>
      </c>
      <c r="BM197" s="913"/>
      <c r="BN197" s="913"/>
      <c r="BO197" s="913"/>
      <c r="BP197" s="913"/>
      <c r="BQ197" s="913"/>
      <c r="BR197" s="913"/>
      <c r="BS197" s="914"/>
      <c r="BU197" s="669"/>
      <c r="BW197" s="29"/>
      <c r="BX197" s="29"/>
      <c r="BY197" s="29"/>
      <c r="BZ197" s="29"/>
      <c r="CA197" s="29"/>
      <c r="CB197" s="29"/>
      <c r="CC197" s="29"/>
      <c r="CD197" s="31"/>
      <c r="CE197" s="22"/>
      <c r="CF197" s="448">
        <f>IF(CG197="","",MAX($CF$2:CF196)+1)</f>
        <v>82</v>
      </c>
      <c r="CG197" s="655" t="s">
        <v>102</v>
      </c>
      <c r="CH197" s="655"/>
      <c r="CI197" s="655"/>
      <c r="CO197" s="29"/>
      <c r="CP197" s="29"/>
      <c r="CQ197" s="29"/>
      <c r="CR197" s="29"/>
      <c r="CS197" s="29"/>
      <c r="CT197" s="29"/>
      <c r="CU197" s="29"/>
      <c r="CV197" s="29"/>
      <c r="CW197" s="29"/>
      <c r="CX197" s="29"/>
      <c r="CY197" s="29"/>
      <c r="CZ197" s="29"/>
      <c r="DA197" s="29"/>
      <c r="DB197" s="29"/>
      <c r="DC197" s="29"/>
      <c r="DD197" s="29"/>
    </row>
    <row r="198" spans="1:108" s="11" customFormat="1" ht="13.5" customHeight="1">
      <c r="A198" s="734"/>
      <c r="B198" s="610" t="s">
        <v>83</v>
      </c>
      <c r="C198" s="29"/>
      <c r="D198" s="29"/>
      <c r="E198" s="29"/>
      <c r="F198" s="29"/>
      <c r="G198" s="29"/>
      <c r="H198" s="29"/>
      <c r="I198" s="29"/>
      <c r="J198" s="28"/>
      <c r="K198" s="29"/>
      <c r="L198" s="29"/>
      <c r="M198" s="29"/>
      <c r="N198" s="29"/>
      <c r="O198" s="29"/>
      <c r="P198" s="29"/>
      <c r="Q198" s="29"/>
      <c r="R198" s="29"/>
      <c r="S198" s="575"/>
      <c r="T198" s="29"/>
      <c r="U198" s="432"/>
      <c r="V198" s="29"/>
      <c r="W198" s="29"/>
      <c r="X198" s="935"/>
      <c r="Y198" s="935"/>
      <c r="Z198" s="935"/>
      <c r="AA198" s="935"/>
      <c r="AB198" s="915"/>
      <c r="AC198" s="916"/>
      <c r="AD198" s="916"/>
      <c r="AE198" s="916"/>
      <c r="AF198" s="916"/>
      <c r="AG198" s="917"/>
      <c r="AH198" s="918"/>
      <c r="AI198" s="919"/>
      <c r="AJ198" s="919"/>
      <c r="AK198" s="919"/>
      <c r="AL198" s="919"/>
      <c r="AM198" s="919"/>
      <c r="AN198" s="919"/>
      <c r="AO198" s="919"/>
      <c r="AP198" s="919"/>
      <c r="AQ198" s="919"/>
      <c r="AR198" s="919"/>
      <c r="AS198" s="919"/>
      <c r="AT198" s="919"/>
      <c r="AU198" s="919"/>
      <c r="AV198" s="919"/>
      <c r="AW198" s="919"/>
      <c r="AX198" s="919"/>
      <c r="AY198" s="919"/>
      <c r="AZ198" s="919"/>
      <c r="BA198" s="919"/>
      <c r="BB198" s="919"/>
      <c r="BC198" s="919"/>
      <c r="BD198" s="919"/>
      <c r="BE198" s="919"/>
      <c r="BF198" s="919"/>
      <c r="BG198" s="919"/>
      <c r="BH198" s="919"/>
      <c r="BI198" s="919"/>
      <c r="BJ198" s="919"/>
      <c r="BK198" s="920"/>
      <c r="BL198" s="919"/>
      <c r="BM198" s="919"/>
      <c r="BN198" s="919"/>
      <c r="BO198" s="919"/>
      <c r="BP198" s="919"/>
      <c r="BQ198" s="919"/>
      <c r="BR198" s="919"/>
      <c r="BS198" s="920"/>
      <c r="BU198" s="669"/>
      <c r="BW198" s="29"/>
      <c r="BX198" s="29"/>
      <c r="BY198" s="29"/>
      <c r="BZ198" s="29"/>
      <c r="CA198" s="29"/>
      <c r="CB198" s="29"/>
      <c r="CC198" s="29"/>
      <c r="CD198" s="31"/>
      <c r="CE198" s="22"/>
      <c r="CF198" s="448" t="str">
        <f>IF(CG198="","",MAX($CF$2:CF197)+1)</f>
        <v/>
      </c>
      <c r="CG198" s="655"/>
      <c r="CH198" s="655"/>
      <c r="CI198" s="655"/>
      <c r="CO198" s="29"/>
      <c r="CP198" s="29"/>
      <c r="CQ198" s="29"/>
      <c r="CR198" s="29"/>
      <c r="CS198" s="29"/>
      <c r="CT198" s="29"/>
      <c r="CU198" s="29"/>
      <c r="CV198" s="29"/>
      <c r="CW198" s="29"/>
      <c r="CX198" s="29"/>
      <c r="CY198" s="29"/>
      <c r="CZ198" s="29"/>
      <c r="DA198" s="29"/>
      <c r="DB198" s="29"/>
      <c r="DC198" s="29"/>
      <c r="DD198" s="29"/>
    </row>
    <row r="199" spans="1:108" s="11" customFormat="1" ht="13.5" customHeight="1">
      <c r="A199" s="734"/>
      <c r="B199" s="610" t="s">
        <v>83</v>
      </c>
      <c r="C199" s="29"/>
      <c r="D199" s="29"/>
      <c r="E199" s="29"/>
      <c r="F199" s="29"/>
      <c r="G199" s="29"/>
      <c r="H199" s="29"/>
      <c r="I199" s="29"/>
      <c r="J199" s="28"/>
      <c r="K199" s="29"/>
      <c r="L199" s="29"/>
      <c r="M199" s="29"/>
      <c r="N199" s="29"/>
      <c r="O199" s="29"/>
      <c r="P199" s="29"/>
      <c r="Q199" s="29"/>
      <c r="R199" s="29"/>
      <c r="S199" s="575"/>
      <c r="T199" s="29"/>
      <c r="U199" s="432"/>
      <c r="V199" s="29"/>
      <c r="W199" s="29"/>
      <c r="X199" s="935"/>
      <c r="Y199" s="935"/>
      <c r="Z199" s="935"/>
      <c r="AA199" s="935"/>
      <c r="AB199" s="909" t="s">
        <v>876</v>
      </c>
      <c r="AC199" s="910"/>
      <c r="AD199" s="910"/>
      <c r="AE199" s="910"/>
      <c r="AF199" s="910"/>
      <c r="AG199" s="911"/>
      <c r="AH199" s="912" t="s">
        <v>86</v>
      </c>
      <c r="AI199" s="913"/>
      <c r="AJ199" s="913"/>
      <c r="AK199" s="913"/>
      <c r="AL199" s="913"/>
      <c r="AM199" s="913"/>
      <c r="AN199" s="913"/>
      <c r="AO199" s="913"/>
      <c r="AP199" s="913"/>
      <c r="AQ199" s="913"/>
      <c r="AR199" s="913"/>
      <c r="AS199" s="913"/>
      <c r="AT199" s="913"/>
      <c r="AU199" s="913"/>
      <c r="AV199" s="913"/>
      <c r="AW199" s="913"/>
      <c r="AX199" s="913"/>
      <c r="AY199" s="913"/>
      <c r="AZ199" s="913"/>
      <c r="BA199" s="913"/>
      <c r="BB199" s="913"/>
      <c r="BC199" s="913"/>
      <c r="BD199" s="913"/>
      <c r="BE199" s="913"/>
      <c r="BF199" s="913"/>
      <c r="BG199" s="913"/>
      <c r="BH199" s="913"/>
      <c r="BI199" s="913"/>
      <c r="BJ199" s="913"/>
      <c r="BK199" s="914"/>
      <c r="BL199" s="913"/>
      <c r="BM199" s="913"/>
      <c r="BN199" s="913"/>
      <c r="BO199" s="913"/>
      <c r="BP199" s="913"/>
      <c r="BQ199" s="913"/>
      <c r="BR199" s="913"/>
      <c r="BS199" s="914"/>
      <c r="BU199" s="669"/>
      <c r="BW199" s="29"/>
      <c r="BX199" s="29"/>
      <c r="BY199" s="29"/>
      <c r="BZ199" s="29"/>
      <c r="CA199" s="29"/>
      <c r="CB199" s="29"/>
      <c r="CC199" s="29"/>
      <c r="CD199" s="31"/>
      <c r="CE199" s="22"/>
      <c r="CF199" s="448" t="str">
        <f>IF(CG199="","",MAX($CF$2:CF198)+1)</f>
        <v/>
      </c>
      <c r="CG199" s="655"/>
      <c r="CH199" s="655"/>
      <c r="CI199" s="655"/>
      <c r="CO199" s="29"/>
      <c r="CP199" s="29"/>
      <c r="CQ199" s="29"/>
      <c r="CR199" s="29"/>
      <c r="CS199" s="29"/>
      <c r="CT199" s="29"/>
      <c r="CU199" s="29"/>
      <c r="CV199" s="29"/>
      <c r="CW199" s="29"/>
      <c r="CX199" s="29"/>
      <c r="CY199" s="29"/>
      <c r="CZ199" s="29"/>
      <c r="DA199" s="29"/>
      <c r="DB199" s="29"/>
      <c r="DC199" s="29"/>
      <c r="DD199" s="29"/>
    </row>
    <row r="200" spans="1:108" s="11" customFormat="1" ht="13.5" customHeight="1">
      <c r="A200" s="734"/>
      <c r="B200" s="610" t="s">
        <v>83</v>
      </c>
      <c r="C200" s="29"/>
      <c r="D200" s="29"/>
      <c r="E200" s="29"/>
      <c r="F200" s="29"/>
      <c r="G200" s="29"/>
      <c r="H200" s="29"/>
      <c r="I200" s="29"/>
      <c r="J200" s="28"/>
      <c r="K200" s="29"/>
      <c r="L200" s="29"/>
      <c r="M200" s="29"/>
      <c r="N200" s="29"/>
      <c r="O200" s="29"/>
      <c r="P200" s="29"/>
      <c r="Q200" s="29"/>
      <c r="R200" s="29"/>
      <c r="S200" s="575"/>
      <c r="T200" s="29"/>
      <c r="U200" s="432"/>
      <c r="V200" s="29"/>
      <c r="W200" s="29"/>
      <c r="X200" s="935"/>
      <c r="Y200" s="935"/>
      <c r="Z200" s="935"/>
      <c r="AA200" s="935"/>
      <c r="AB200" s="915"/>
      <c r="AC200" s="916"/>
      <c r="AD200" s="916"/>
      <c r="AE200" s="916"/>
      <c r="AF200" s="916"/>
      <c r="AG200" s="917"/>
      <c r="AH200" s="918"/>
      <c r="AI200" s="919"/>
      <c r="AJ200" s="919"/>
      <c r="AK200" s="919"/>
      <c r="AL200" s="919"/>
      <c r="AM200" s="919"/>
      <c r="AN200" s="919"/>
      <c r="AO200" s="919"/>
      <c r="AP200" s="919"/>
      <c r="AQ200" s="919"/>
      <c r="AR200" s="919"/>
      <c r="AS200" s="919"/>
      <c r="AT200" s="919"/>
      <c r="AU200" s="919"/>
      <c r="AV200" s="919"/>
      <c r="AW200" s="919"/>
      <c r="AX200" s="919"/>
      <c r="AY200" s="919"/>
      <c r="AZ200" s="919"/>
      <c r="BA200" s="919"/>
      <c r="BB200" s="919"/>
      <c r="BC200" s="919"/>
      <c r="BD200" s="919"/>
      <c r="BE200" s="919"/>
      <c r="BF200" s="919"/>
      <c r="BG200" s="919"/>
      <c r="BH200" s="919"/>
      <c r="BI200" s="919"/>
      <c r="BJ200" s="919"/>
      <c r="BK200" s="920"/>
      <c r="BL200" s="919"/>
      <c r="BM200" s="919"/>
      <c r="BN200" s="919"/>
      <c r="BO200" s="919"/>
      <c r="BP200" s="919"/>
      <c r="BQ200" s="919"/>
      <c r="BR200" s="919"/>
      <c r="BS200" s="920"/>
      <c r="BU200" s="669"/>
      <c r="BW200" s="29"/>
      <c r="BX200" s="29"/>
      <c r="BY200" s="29"/>
      <c r="BZ200" s="29"/>
      <c r="CA200" s="29"/>
      <c r="CB200" s="29"/>
      <c r="CC200" s="29"/>
      <c r="CD200" s="31"/>
      <c r="CE200" s="22"/>
      <c r="CF200" s="448" t="str">
        <f>IF(CG200="","",MAX($CF$2:CF199)+1)</f>
        <v/>
      </c>
      <c r="CG200" s="655"/>
      <c r="CH200" s="655"/>
      <c r="CI200" s="655"/>
      <c r="CO200" s="29"/>
      <c r="CP200" s="29"/>
      <c r="CQ200" s="29"/>
      <c r="CR200" s="29"/>
      <c r="CS200" s="29"/>
      <c r="CT200" s="29"/>
      <c r="CU200" s="29"/>
      <c r="CV200" s="29"/>
      <c r="CW200" s="29"/>
      <c r="CX200" s="29"/>
      <c r="CY200" s="29"/>
      <c r="CZ200" s="29"/>
      <c r="DA200" s="29"/>
      <c r="DB200" s="29"/>
      <c r="DC200" s="29"/>
      <c r="DD200" s="29"/>
    </row>
    <row r="201" spans="1:108" s="11" customFormat="1" ht="13.5" customHeight="1">
      <c r="A201" s="734"/>
      <c r="B201" s="610" t="s">
        <v>83</v>
      </c>
      <c r="C201" s="29"/>
      <c r="D201" s="29"/>
      <c r="E201" s="29"/>
      <c r="F201" s="29"/>
      <c r="G201" s="29"/>
      <c r="H201" s="29"/>
      <c r="I201" s="29"/>
      <c r="J201" s="28"/>
      <c r="K201" s="29"/>
      <c r="L201" s="29"/>
      <c r="M201" s="29"/>
      <c r="N201" s="29"/>
      <c r="O201" s="29"/>
      <c r="P201" s="29"/>
      <c r="Q201" s="29"/>
      <c r="R201" s="29"/>
      <c r="S201" s="575"/>
      <c r="T201" s="29"/>
      <c r="U201" s="432"/>
      <c r="V201" s="29"/>
      <c r="W201" s="29"/>
      <c r="X201" s="935"/>
      <c r="Y201" s="935"/>
      <c r="Z201" s="935"/>
      <c r="AA201" s="935"/>
      <c r="AB201" s="909" t="s">
        <v>32</v>
      </c>
      <c r="AC201" s="910"/>
      <c r="AD201" s="910"/>
      <c r="AE201" s="910"/>
      <c r="AF201" s="910"/>
      <c r="AG201" s="911"/>
      <c r="AH201" s="912"/>
      <c r="AI201" s="913"/>
      <c r="AJ201" s="913"/>
      <c r="AK201" s="921"/>
      <c r="AL201" s="922" t="s">
        <v>421</v>
      </c>
      <c r="AM201" s="913"/>
      <c r="AN201" s="913"/>
      <c r="AO201" s="913"/>
      <c r="AP201" s="913"/>
      <c r="AQ201" s="913"/>
      <c r="AR201" s="913"/>
      <c r="AS201" s="913"/>
      <c r="AT201" s="913"/>
      <c r="AU201" s="913"/>
      <c r="AV201" s="922" t="s">
        <v>558</v>
      </c>
      <c r="AW201" s="921"/>
      <c r="AX201" s="922" t="s">
        <v>984</v>
      </c>
      <c r="AY201" s="913"/>
      <c r="AZ201" s="913"/>
      <c r="BA201" s="913"/>
      <c r="BB201" s="913"/>
      <c r="BC201" s="913"/>
      <c r="BD201" s="913"/>
      <c r="BE201" s="913"/>
      <c r="BF201" s="913"/>
      <c r="BG201" s="913"/>
      <c r="BH201" s="913"/>
      <c r="BI201" s="913"/>
      <c r="BJ201" s="913"/>
      <c r="BK201" s="914"/>
      <c r="BL201" s="912"/>
      <c r="BM201" s="913"/>
      <c r="BN201" s="913"/>
      <c r="BO201" s="913"/>
      <c r="BP201" s="913"/>
      <c r="BQ201" s="913"/>
      <c r="BR201" s="913"/>
      <c r="BS201" s="914"/>
      <c r="BU201" s="669"/>
      <c r="BW201" s="29"/>
      <c r="BX201" s="29"/>
      <c r="BY201" s="29"/>
      <c r="BZ201" s="29"/>
      <c r="CA201" s="29"/>
      <c r="CB201" s="29"/>
      <c r="CC201" s="29"/>
      <c r="CD201" s="31"/>
      <c r="CE201" s="22"/>
      <c r="CF201" s="448">
        <f>IF(CG201="","",MAX($CF$2:CF200)+1)</f>
        <v>83</v>
      </c>
      <c r="CG201" s="655" t="s">
        <v>102</v>
      </c>
      <c r="CH201" s="655"/>
      <c r="CI201" s="655"/>
      <c r="CO201" s="29"/>
      <c r="CP201" s="29"/>
      <c r="CQ201" s="29"/>
      <c r="CR201" s="29"/>
      <c r="CS201" s="29"/>
      <c r="CT201" s="29"/>
      <c r="CU201" s="29"/>
      <c r="CV201" s="29"/>
      <c r="CW201" s="29"/>
      <c r="CX201" s="29"/>
      <c r="CY201" s="29"/>
      <c r="CZ201" s="29"/>
      <c r="DA201" s="29"/>
      <c r="DB201" s="29"/>
      <c r="DC201" s="29"/>
      <c r="DD201" s="29"/>
    </row>
    <row r="202" spans="1:108" s="11" customFormat="1" ht="13.5" customHeight="1">
      <c r="A202" s="734"/>
      <c r="B202" s="610" t="s">
        <v>83</v>
      </c>
      <c r="C202" s="29"/>
      <c r="D202" s="29"/>
      <c r="E202" s="29"/>
      <c r="F202" s="29"/>
      <c r="G202" s="29"/>
      <c r="H202" s="29"/>
      <c r="I202" s="29"/>
      <c r="J202" s="28"/>
      <c r="K202" s="29"/>
      <c r="L202" s="29"/>
      <c r="M202" s="29"/>
      <c r="N202" s="29"/>
      <c r="O202" s="29"/>
      <c r="P202" s="29"/>
      <c r="Q202" s="29"/>
      <c r="R202" s="29"/>
      <c r="S202" s="575"/>
      <c r="T202" s="29"/>
      <c r="U202" s="432"/>
      <c r="V202" s="29"/>
      <c r="W202" s="29"/>
      <c r="X202" s="935"/>
      <c r="Y202" s="935"/>
      <c r="Z202" s="935"/>
      <c r="AA202" s="935"/>
      <c r="AB202" s="923"/>
      <c r="AC202" s="924"/>
      <c r="AD202" s="924"/>
      <c r="AE202" s="924"/>
      <c r="AF202" s="924"/>
      <c r="AG202" s="925"/>
      <c r="AH202" s="926" t="s">
        <v>63</v>
      </c>
      <c r="AI202" s="938"/>
      <c r="AJ202" s="938"/>
      <c r="AK202" s="939"/>
      <c r="AL202" s="940" t="s">
        <v>774</v>
      </c>
      <c r="AM202" s="938"/>
      <c r="AN202" s="938"/>
      <c r="AO202" s="938"/>
      <c r="AP202" s="938"/>
      <c r="AQ202" s="938"/>
      <c r="AR202" s="938"/>
      <c r="AS202" s="938"/>
      <c r="AT202" s="938"/>
      <c r="AU202" s="938"/>
      <c r="AV202" s="940" t="s">
        <v>609</v>
      </c>
      <c r="AW202" s="939"/>
      <c r="AX202" s="940" t="s">
        <v>1484</v>
      </c>
      <c r="AY202" s="938"/>
      <c r="AZ202" s="938"/>
      <c r="BA202" s="938"/>
      <c r="BB202" s="938"/>
      <c r="BC202" s="938"/>
      <c r="BD202" s="938"/>
      <c r="BE202" s="938"/>
      <c r="BF202" s="938"/>
      <c r="BG202" s="938"/>
      <c r="BH202" s="938"/>
      <c r="BI202" s="938"/>
      <c r="BJ202" s="938"/>
      <c r="BK202" s="941"/>
      <c r="BL202" s="942"/>
      <c r="BM202" s="938"/>
      <c r="BN202" s="938"/>
      <c r="BO202" s="938"/>
      <c r="BP202" s="938"/>
      <c r="BQ202" s="938"/>
      <c r="BR202" s="938"/>
      <c r="BS202" s="941"/>
      <c r="BU202" s="669"/>
      <c r="BW202" s="29"/>
      <c r="BX202" s="29"/>
      <c r="BY202" s="29"/>
      <c r="BZ202" s="29"/>
      <c r="CA202" s="29"/>
      <c r="CB202" s="29"/>
      <c r="CC202" s="29"/>
      <c r="CD202" s="31"/>
      <c r="CE202" s="22"/>
      <c r="CF202" s="448">
        <f>IF(CG202="","",MAX($CF$2:CF201)+1)</f>
        <v>84</v>
      </c>
      <c r="CG202" s="655" t="s">
        <v>102</v>
      </c>
      <c r="CH202" s="655"/>
      <c r="CI202" s="655"/>
      <c r="CO202" s="29"/>
      <c r="CP202" s="29"/>
      <c r="CQ202" s="29"/>
      <c r="CR202" s="29"/>
      <c r="CS202" s="29"/>
      <c r="CT202" s="29"/>
      <c r="CU202" s="29"/>
      <c r="CV202" s="29"/>
      <c r="CW202" s="29"/>
      <c r="CX202" s="29"/>
      <c r="CY202" s="29"/>
      <c r="CZ202" s="29"/>
      <c r="DA202" s="29"/>
      <c r="DB202" s="29"/>
      <c r="DC202" s="29"/>
      <c r="DD202" s="29"/>
    </row>
    <row r="203" spans="1:108" s="11" customFormat="1" ht="13.5" customHeight="1">
      <c r="A203" s="734"/>
      <c r="B203" s="610" t="s">
        <v>83</v>
      </c>
      <c r="C203" s="29"/>
      <c r="D203" s="29"/>
      <c r="E203" s="29"/>
      <c r="F203" s="29"/>
      <c r="G203" s="29"/>
      <c r="H203" s="29"/>
      <c r="I203" s="29"/>
      <c r="J203" s="28"/>
      <c r="K203" s="29"/>
      <c r="L203" s="29"/>
      <c r="M203" s="29"/>
      <c r="N203" s="29"/>
      <c r="O203" s="29"/>
      <c r="P203" s="29"/>
      <c r="Q203" s="29"/>
      <c r="R203" s="29"/>
      <c r="S203" s="575"/>
      <c r="T203" s="29"/>
      <c r="U203" s="432"/>
      <c r="V203" s="29"/>
      <c r="W203" s="29"/>
      <c r="X203" s="935"/>
      <c r="Y203" s="935"/>
      <c r="Z203" s="935"/>
      <c r="AA203" s="935"/>
      <c r="AB203" s="923"/>
      <c r="AC203" s="924"/>
      <c r="AD203" s="924"/>
      <c r="AE203" s="924"/>
      <c r="AF203" s="924"/>
      <c r="AG203" s="925"/>
      <c r="AH203" s="926" t="s">
        <v>63</v>
      </c>
      <c r="AI203" s="938"/>
      <c r="AJ203" s="938"/>
      <c r="AK203" s="939"/>
      <c r="AL203" s="940" t="s">
        <v>1417</v>
      </c>
      <c r="AM203" s="938"/>
      <c r="AN203" s="938"/>
      <c r="AO203" s="938"/>
      <c r="AP203" s="938"/>
      <c r="AQ203" s="938"/>
      <c r="AR203" s="938"/>
      <c r="AS203" s="938"/>
      <c r="AT203" s="938"/>
      <c r="AU203" s="938"/>
      <c r="AV203" s="940" t="s">
        <v>609</v>
      </c>
      <c r="AW203" s="939"/>
      <c r="AX203" s="940" t="s">
        <v>802</v>
      </c>
      <c r="AY203" s="938"/>
      <c r="AZ203" s="938"/>
      <c r="BA203" s="938"/>
      <c r="BB203" s="938"/>
      <c r="BC203" s="938"/>
      <c r="BD203" s="938"/>
      <c r="BE203" s="938"/>
      <c r="BF203" s="938"/>
      <c r="BG203" s="938"/>
      <c r="BH203" s="938"/>
      <c r="BI203" s="938"/>
      <c r="BJ203" s="938"/>
      <c r="BK203" s="941"/>
      <c r="BL203" s="942"/>
      <c r="BM203" s="938"/>
      <c r="BN203" s="938"/>
      <c r="BO203" s="938"/>
      <c r="BP203" s="938"/>
      <c r="BQ203" s="938"/>
      <c r="BR203" s="938"/>
      <c r="BS203" s="941"/>
      <c r="BU203" s="669"/>
      <c r="BW203" s="29"/>
      <c r="BX203" s="29"/>
      <c r="BY203" s="29"/>
      <c r="BZ203" s="29"/>
      <c r="CA203" s="29"/>
      <c r="CB203" s="29"/>
      <c r="CC203" s="29"/>
      <c r="CD203" s="31"/>
      <c r="CE203" s="22"/>
      <c r="CF203" s="448">
        <f>IF(CG203="","",MAX($CF$2:CF202)+1)</f>
        <v>85</v>
      </c>
      <c r="CG203" s="655" t="s">
        <v>102</v>
      </c>
      <c r="CH203" s="655"/>
      <c r="CI203" s="655"/>
      <c r="CO203" s="29"/>
      <c r="CP203" s="29"/>
      <c r="CQ203" s="29"/>
      <c r="CR203" s="29"/>
      <c r="CS203" s="29"/>
      <c r="CT203" s="29"/>
      <c r="CU203" s="29"/>
      <c r="CV203" s="29"/>
      <c r="CW203" s="29"/>
      <c r="CX203" s="29"/>
      <c r="CY203" s="29"/>
      <c r="CZ203" s="29"/>
      <c r="DA203" s="29"/>
      <c r="DB203" s="29"/>
      <c r="DC203" s="29"/>
      <c r="DD203" s="29"/>
    </row>
    <row r="204" spans="1:108" s="11" customFormat="1" ht="13.5" customHeight="1">
      <c r="A204" s="734"/>
      <c r="B204" s="610" t="s">
        <v>83</v>
      </c>
      <c r="C204" s="29"/>
      <c r="D204" s="29"/>
      <c r="E204" s="29"/>
      <c r="F204" s="29"/>
      <c r="G204" s="29"/>
      <c r="H204" s="29"/>
      <c r="I204" s="29"/>
      <c r="J204" s="28"/>
      <c r="K204" s="29"/>
      <c r="L204" s="29"/>
      <c r="M204" s="29"/>
      <c r="N204" s="29"/>
      <c r="O204" s="29"/>
      <c r="P204" s="29"/>
      <c r="Q204" s="29"/>
      <c r="R204" s="29"/>
      <c r="S204" s="575"/>
      <c r="T204" s="29"/>
      <c r="U204" s="432"/>
      <c r="V204" s="29"/>
      <c r="W204" s="29"/>
      <c r="X204" s="935"/>
      <c r="Y204" s="936"/>
      <c r="Z204" s="936"/>
      <c r="AA204" s="935"/>
      <c r="AB204" s="915"/>
      <c r="AC204" s="916"/>
      <c r="AD204" s="916"/>
      <c r="AE204" s="916"/>
      <c r="AF204" s="916"/>
      <c r="AG204" s="917"/>
      <c r="AH204" s="918"/>
      <c r="AI204" s="919"/>
      <c r="AJ204" s="919"/>
      <c r="AK204" s="932"/>
      <c r="AL204" s="933"/>
      <c r="AM204" s="919"/>
      <c r="AN204" s="919"/>
      <c r="AO204" s="919"/>
      <c r="AP204" s="919"/>
      <c r="AQ204" s="919"/>
      <c r="AR204" s="919"/>
      <c r="AS204" s="919"/>
      <c r="AT204" s="919"/>
      <c r="AU204" s="919"/>
      <c r="AV204" s="933"/>
      <c r="AW204" s="932"/>
      <c r="AX204" s="943"/>
      <c r="AY204" s="919"/>
      <c r="AZ204" s="919"/>
      <c r="BA204" s="919"/>
      <c r="BB204" s="919"/>
      <c r="BC204" s="919"/>
      <c r="BD204" s="919"/>
      <c r="BE204" s="919"/>
      <c r="BF204" s="919"/>
      <c r="BG204" s="919"/>
      <c r="BH204" s="919"/>
      <c r="BI204" s="919"/>
      <c r="BJ204" s="919"/>
      <c r="BK204" s="920"/>
      <c r="BL204" s="918"/>
      <c r="BM204" s="919"/>
      <c r="BN204" s="919"/>
      <c r="BO204" s="919"/>
      <c r="BP204" s="919"/>
      <c r="BQ204" s="919"/>
      <c r="BR204" s="919"/>
      <c r="BS204" s="920"/>
      <c r="BU204" s="669"/>
      <c r="BW204" s="29"/>
      <c r="BX204" s="29"/>
      <c r="BY204" s="29"/>
      <c r="BZ204" s="29"/>
      <c r="CA204" s="29"/>
      <c r="CB204" s="29"/>
      <c r="CC204" s="29"/>
      <c r="CD204" s="31"/>
      <c r="CE204" s="22"/>
      <c r="CF204" s="448" t="str">
        <f>IF(CG204="","",MAX($CF$2:CF203)+1)</f>
        <v/>
      </c>
      <c r="CG204" s="655"/>
      <c r="CH204" s="655"/>
      <c r="CI204" s="655"/>
      <c r="CO204" s="29"/>
      <c r="CP204" s="29"/>
      <c r="CQ204" s="29"/>
      <c r="CR204" s="29"/>
      <c r="CS204" s="29"/>
      <c r="CT204" s="29"/>
      <c r="CU204" s="29"/>
      <c r="CV204" s="29"/>
      <c r="CW204" s="29"/>
      <c r="CX204" s="29"/>
      <c r="CY204" s="29"/>
      <c r="CZ204" s="29"/>
      <c r="DA204" s="29"/>
      <c r="DB204" s="29"/>
      <c r="DC204" s="29"/>
      <c r="DD204" s="29"/>
    </row>
    <row r="205" spans="1:108" s="11" customFormat="1" ht="13.5" customHeight="1">
      <c r="A205" s="734"/>
      <c r="B205" s="610" t="s">
        <v>83</v>
      </c>
      <c r="C205" s="29"/>
      <c r="D205" s="29"/>
      <c r="E205" s="29"/>
      <c r="F205" s="29"/>
      <c r="G205" s="29"/>
      <c r="H205" s="29"/>
      <c r="I205" s="29"/>
      <c r="J205" s="28"/>
      <c r="K205" s="29"/>
      <c r="L205" s="29"/>
      <c r="M205" s="29"/>
      <c r="N205" s="29"/>
      <c r="O205" s="29"/>
      <c r="P205" s="29"/>
      <c r="Q205" s="29"/>
      <c r="R205" s="29"/>
      <c r="S205" s="575"/>
      <c r="T205" s="29"/>
      <c r="U205" s="432"/>
      <c r="V205" s="29"/>
      <c r="W205" s="29"/>
      <c r="X205" s="935"/>
      <c r="Y205" s="936"/>
      <c r="Z205" s="936"/>
      <c r="AA205" s="935"/>
      <c r="AB205" s="909" t="s">
        <v>874</v>
      </c>
      <c r="AC205" s="910"/>
      <c r="AD205" s="910"/>
      <c r="AE205" s="910"/>
      <c r="AF205" s="910"/>
      <c r="AG205" s="911"/>
      <c r="AH205" s="912" t="s">
        <v>86</v>
      </c>
      <c r="AI205" s="913"/>
      <c r="AJ205" s="913"/>
      <c r="AK205" s="913"/>
      <c r="AL205" s="913"/>
      <c r="AM205" s="913"/>
      <c r="AN205" s="913"/>
      <c r="AO205" s="913"/>
      <c r="AP205" s="913"/>
      <c r="AQ205" s="913"/>
      <c r="AR205" s="913"/>
      <c r="AS205" s="913"/>
      <c r="AT205" s="913"/>
      <c r="AU205" s="913"/>
      <c r="AV205" s="913"/>
      <c r="AW205" s="913"/>
      <c r="AX205" s="913"/>
      <c r="AY205" s="913"/>
      <c r="AZ205" s="913"/>
      <c r="BA205" s="913"/>
      <c r="BB205" s="913"/>
      <c r="BC205" s="913"/>
      <c r="BD205" s="913"/>
      <c r="BE205" s="913"/>
      <c r="BF205" s="913"/>
      <c r="BG205" s="913"/>
      <c r="BH205" s="913"/>
      <c r="BI205" s="913"/>
      <c r="BJ205" s="913"/>
      <c r="BK205" s="914"/>
      <c r="BL205" s="913"/>
      <c r="BM205" s="913"/>
      <c r="BN205" s="913"/>
      <c r="BO205" s="913"/>
      <c r="BP205" s="913"/>
      <c r="BQ205" s="913"/>
      <c r="BR205" s="913"/>
      <c r="BS205" s="914"/>
      <c r="BU205" s="669"/>
      <c r="BW205" s="29"/>
      <c r="BX205" s="29"/>
      <c r="BY205" s="29"/>
      <c r="BZ205" s="29"/>
      <c r="CA205" s="29"/>
      <c r="CB205" s="29"/>
      <c r="CC205" s="29"/>
      <c r="CD205" s="31"/>
      <c r="CE205" s="22"/>
      <c r="CF205" s="448" t="str">
        <f>IF(CG205="","",MAX($CF$2:CF204)+1)</f>
        <v/>
      </c>
      <c r="CG205" s="655"/>
      <c r="CH205" s="655"/>
      <c r="CI205" s="655"/>
      <c r="CO205" s="29"/>
      <c r="CP205" s="29"/>
      <c r="CQ205" s="29"/>
      <c r="CR205" s="29"/>
      <c r="CS205" s="29"/>
      <c r="CT205" s="29"/>
      <c r="CU205" s="29"/>
      <c r="CV205" s="29"/>
      <c r="CW205" s="29"/>
      <c r="CX205" s="29"/>
      <c r="CY205" s="29"/>
      <c r="CZ205" s="29"/>
      <c r="DA205" s="29"/>
      <c r="DB205" s="29"/>
      <c r="DC205" s="29"/>
      <c r="DD205" s="29"/>
    </row>
    <row r="206" spans="1:108" s="11" customFormat="1" ht="13.5" customHeight="1">
      <c r="A206" s="734"/>
      <c r="B206" s="610" t="s">
        <v>83</v>
      </c>
      <c r="C206" s="29"/>
      <c r="D206" s="29"/>
      <c r="E206" s="29"/>
      <c r="F206" s="29"/>
      <c r="G206" s="29"/>
      <c r="H206" s="29"/>
      <c r="I206" s="29"/>
      <c r="J206" s="28"/>
      <c r="K206" s="29"/>
      <c r="L206" s="29"/>
      <c r="M206" s="29"/>
      <c r="N206" s="29"/>
      <c r="O206" s="29"/>
      <c r="P206" s="29"/>
      <c r="Q206" s="29"/>
      <c r="R206" s="29"/>
      <c r="S206" s="575"/>
      <c r="T206" s="29"/>
      <c r="U206" s="432"/>
      <c r="V206" s="29"/>
      <c r="W206" s="29"/>
      <c r="X206" s="935"/>
      <c r="Y206" s="936"/>
      <c r="Z206" s="936"/>
      <c r="AA206" s="935"/>
      <c r="AB206" s="915"/>
      <c r="AC206" s="916"/>
      <c r="AD206" s="916"/>
      <c r="AE206" s="916"/>
      <c r="AF206" s="916"/>
      <c r="AG206" s="917"/>
      <c r="AH206" s="918"/>
      <c r="AI206" s="919"/>
      <c r="AJ206" s="919"/>
      <c r="AK206" s="919"/>
      <c r="AL206" s="919"/>
      <c r="AM206" s="919"/>
      <c r="AN206" s="919"/>
      <c r="AO206" s="919"/>
      <c r="AP206" s="919"/>
      <c r="AQ206" s="919"/>
      <c r="AR206" s="919"/>
      <c r="AS206" s="919"/>
      <c r="AT206" s="919"/>
      <c r="AU206" s="919"/>
      <c r="AV206" s="919"/>
      <c r="AW206" s="919"/>
      <c r="AX206" s="919"/>
      <c r="AY206" s="919"/>
      <c r="AZ206" s="919"/>
      <c r="BA206" s="919"/>
      <c r="BB206" s="919"/>
      <c r="BC206" s="919"/>
      <c r="BD206" s="919"/>
      <c r="BE206" s="919"/>
      <c r="BF206" s="919"/>
      <c r="BG206" s="919"/>
      <c r="BH206" s="919"/>
      <c r="BI206" s="919"/>
      <c r="BJ206" s="919"/>
      <c r="BK206" s="920"/>
      <c r="BL206" s="919"/>
      <c r="BM206" s="919"/>
      <c r="BN206" s="919"/>
      <c r="BO206" s="919"/>
      <c r="BP206" s="919"/>
      <c r="BQ206" s="919"/>
      <c r="BR206" s="919"/>
      <c r="BS206" s="920"/>
      <c r="BU206" s="669"/>
      <c r="BW206" s="29"/>
      <c r="BX206" s="29"/>
      <c r="BY206" s="29"/>
      <c r="BZ206" s="29"/>
      <c r="CA206" s="29"/>
      <c r="CB206" s="29"/>
      <c r="CC206" s="29"/>
      <c r="CD206" s="31"/>
      <c r="CE206" s="22"/>
      <c r="CF206" s="448" t="str">
        <f>IF(CG206="","",MAX($CF$2:CF205)+1)</f>
        <v/>
      </c>
      <c r="CG206" s="655"/>
      <c r="CH206" s="655"/>
      <c r="CI206" s="655"/>
      <c r="CO206" s="29"/>
      <c r="CP206" s="29"/>
      <c r="CQ206" s="29"/>
      <c r="CR206" s="29"/>
      <c r="CS206" s="29"/>
      <c r="CT206" s="29"/>
      <c r="CU206" s="29"/>
      <c r="CV206" s="29"/>
      <c r="CW206" s="29"/>
      <c r="CX206" s="29"/>
      <c r="CY206" s="29"/>
      <c r="CZ206" s="29"/>
      <c r="DA206" s="29"/>
      <c r="DB206" s="29"/>
      <c r="DC206" s="29"/>
      <c r="DD206" s="29"/>
    </row>
    <row r="207" spans="1:108" s="11" customFormat="1" ht="13.5" customHeight="1">
      <c r="A207" s="734"/>
      <c r="B207" s="610" t="s">
        <v>83</v>
      </c>
      <c r="C207" s="29"/>
      <c r="D207" s="29"/>
      <c r="E207" s="29"/>
      <c r="F207" s="29"/>
      <c r="G207" s="29"/>
      <c r="H207" s="29"/>
      <c r="I207" s="29"/>
      <c r="J207" s="28"/>
      <c r="K207" s="29"/>
      <c r="L207" s="29"/>
      <c r="M207" s="29"/>
      <c r="N207" s="29"/>
      <c r="O207" s="29"/>
      <c r="P207" s="29"/>
      <c r="Q207" s="29"/>
      <c r="R207" s="29"/>
      <c r="S207" s="575"/>
      <c r="T207" s="29"/>
      <c r="U207" s="432"/>
      <c r="V207" s="29"/>
      <c r="W207" s="29"/>
      <c r="X207" s="935"/>
      <c r="Y207" s="936"/>
      <c r="Z207" s="936"/>
      <c r="AA207" s="935"/>
      <c r="AB207" s="909" t="s">
        <v>875</v>
      </c>
      <c r="AC207" s="910"/>
      <c r="AD207" s="910"/>
      <c r="AE207" s="910"/>
      <c r="AF207" s="910"/>
      <c r="AG207" s="911"/>
      <c r="AH207" s="912" t="s">
        <v>86</v>
      </c>
      <c r="AI207" s="913"/>
      <c r="AJ207" s="913"/>
      <c r="AK207" s="913"/>
      <c r="AL207" s="913"/>
      <c r="AM207" s="913"/>
      <c r="AN207" s="913"/>
      <c r="AO207" s="913"/>
      <c r="AP207" s="913"/>
      <c r="AQ207" s="913"/>
      <c r="AR207" s="913"/>
      <c r="AS207" s="913"/>
      <c r="AT207" s="913"/>
      <c r="AU207" s="913"/>
      <c r="AV207" s="913"/>
      <c r="AW207" s="913"/>
      <c r="AX207" s="913"/>
      <c r="AY207" s="913"/>
      <c r="AZ207" s="913"/>
      <c r="BA207" s="913"/>
      <c r="BB207" s="913"/>
      <c r="BC207" s="913"/>
      <c r="BD207" s="913"/>
      <c r="BE207" s="913"/>
      <c r="BF207" s="913"/>
      <c r="BG207" s="913"/>
      <c r="BH207" s="913"/>
      <c r="BI207" s="913"/>
      <c r="BJ207" s="913"/>
      <c r="BK207" s="914"/>
      <c r="BL207" s="913"/>
      <c r="BM207" s="913"/>
      <c r="BN207" s="913"/>
      <c r="BO207" s="913"/>
      <c r="BP207" s="913"/>
      <c r="BQ207" s="913"/>
      <c r="BR207" s="913"/>
      <c r="BS207" s="914"/>
      <c r="BU207" s="669"/>
      <c r="BW207" s="29"/>
      <c r="BX207" s="29"/>
      <c r="BY207" s="29"/>
      <c r="BZ207" s="29"/>
      <c r="CA207" s="29"/>
      <c r="CB207" s="29"/>
      <c r="CC207" s="29"/>
      <c r="CD207" s="31"/>
      <c r="CE207" s="22"/>
      <c r="CF207" s="448" t="str">
        <f>IF(CG207="","",MAX($CF$2:CF206)+1)</f>
        <v/>
      </c>
      <c r="CG207" s="655"/>
      <c r="CH207" s="655"/>
      <c r="CI207" s="655"/>
      <c r="CO207" s="29"/>
      <c r="CP207" s="29"/>
      <c r="CQ207" s="29"/>
      <c r="CR207" s="29"/>
      <c r="CS207" s="29"/>
      <c r="CT207" s="29"/>
      <c r="CU207" s="29"/>
      <c r="CV207" s="29"/>
      <c r="CW207" s="29"/>
      <c r="CX207" s="29"/>
      <c r="CY207" s="29"/>
      <c r="CZ207" s="29"/>
      <c r="DA207" s="29"/>
      <c r="DB207" s="29"/>
      <c r="DC207" s="29"/>
      <c r="DD207" s="29"/>
    </row>
    <row r="208" spans="1:108" s="11" customFormat="1" ht="13.5" customHeight="1">
      <c r="A208" s="734"/>
      <c r="B208" s="610" t="s">
        <v>83</v>
      </c>
      <c r="C208" s="29"/>
      <c r="D208" s="29"/>
      <c r="E208" s="29"/>
      <c r="F208" s="29"/>
      <c r="G208" s="29"/>
      <c r="H208" s="29"/>
      <c r="I208" s="29"/>
      <c r="J208" s="28"/>
      <c r="K208" s="29"/>
      <c r="L208" s="29"/>
      <c r="M208" s="29"/>
      <c r="N208" s="29"/>
      <c r="O208" s="29"/>
      <c r="P208" s="29"/>
      <c r="Q208" s="29"/>
      <c r="R208" s="29"/>
      <c r="S208" s="575"/>
      <c r="T208" s="29"/>
      <c r="U208" s="432"/>
      <c r="V208" s="29"/>
      <c r="W208" s="29"/>
      <c r="X208" s="935"/>
      <c r="Y208" s="936"/>
      <c r="Z208" s="936"/>
      <c r="AA208" s="935"/>
      <c r="AB208" s="915"/>
      <c r="AC208" s="916"/>
      <c r="AD208" s="916"/>
      <c r="AE208" s="916"/>
      <c r="AF208" s="916"/>
      <c r="AG208" s="917"/>
      <c r="AH208" s="918"/>
      <c r="AI208" s="919"/>
      <c r="AJ208" s="919"/>
      <c r="AK208" s="919"/>
      <c r="AL208" s="919"/>
      <c r="AM208" s="919"/>
      <c r="AN208" s="919"/>
      <c r="AO208" s="919"/>
      <c r="AP208" s="919"/>
      <c r="AQ208" s="919"/>
      <c r="AR208" s="919"/>
      <c r="AS208" s="919"/>
      <c r="AT208" s="919"/>
      <c r="AU208" s="919"/>
      <c r="AV208" s="919"/>
      <c r="AW208" s="919"/>
      <c r="AX208" s="919"/>
      <c r="AY208" s="919"/>
      <c r="AZ208" s="919"/>
      <c r="BA208" s="919"/>
      <c r="BB208" s="919"/>
      <c r="BC208" s="919"/>
      <c r="BD208" s="919"/>
      <c r="BE208" s="919"/>
      <c r="BF208" s="919"/>
      <c r="BG208" s="919"/>
      <c r="BH208" s="919"/>
      <c r="BI208" s="919"/>
      <c r="BJ208" s="919"/>
      <c r="BK208" s="920"/>
      <c r="BL208" s="919"/>
      <c r="BM208" s="919"/>
      <c r="BN208" s="919"/>
      <c r="BO208" s="919"/>
      <c r="BP208" s="919"/>
      <c r="BQ208" s="919"/>
      <c r="BR208" s="919"/>
      <c r="BS208" s="920"/>
      <c r="BU208" s="669"/>
      <c r="BW208" s="29"/>
      <c r="BX208" s="29"/>
      <c r="BY208" s="29"/>
      <c r="BZ208" s="29"/>
      <c r="CA208" s="29"/>
      <c r="CB208" s="29"/>
      <c r="CC208" s="29"/>
      <c r="CD208" s="31"/>
      <c r="CE208" s="22"/>
      <c r="CF208" s="448" t="str">
        <f>IF(CG208="","",MAX($CF$2:CF207)+1)</f>
        <v/>
      </c>
      <c r="CG208" s="655"/>
      <c r="CH208" s="655"/>
      <c r="CI208" s="655"/>
      <c r="CO208" s="29"/>
      <c r="CP208" s="29"/>
      <c r="CQ208" s="29"/>
      <c r="CR208" s="29"/>
      <c r="CS208" s="29"/>
      <c r="CT208" s="29"/>
      <c r="CU208" s="29"/>
      <c r="CV208" s="29"/>
      <c r="CW208" s="29"/>
      <c r="CX208" s="29"/>
      <c r="CY208" s="29"/>
      <c r="CZ208" s="29"/>
      <c r="DA208" s="29"/>
      <c r="DB208" s="29"/>
      <c r="DC208" s="29"/>
      <c r="DD208" s="29"/>
    </row>
    <row r="209" spans="1:108" s="11" customFormat="1" ht="13.5" customHeight="1">
      <c r="A209" s="734"/>
      <c r="B209" s="610" t="s">
        <v>83</v>
      </c>
      <c r="C209" s="29"/>
      <c r="D209" s="29"/>
      <c r="E209" s="29"/>
      <c r="F209" s="29"/>
      <c r="G209" s="29"/>
      <c r="H209" s="29"/>
      <c r="I209" s="29"/>
      <c r="J209" s="28"/>
      <c r="K209" s="29"/>
      <c r="L209" s="29"/>
      <c r="M209" s="29"/>
      <c r="N209" s="29"/>
      <c r="O209" s="29"/>
      <c r="P209" s="29"/>
      <c r="Q209" s="29"/>
      <c r="R209" s="29"/>
      <c r="S209" s="575"/>
      <c r="T209" s="29"/>
      <c r="U209" s="432"/>
      <c r="V209" s="29"/>
      <c r="W209" s="29"/>
      <c r="X209" s="935"/>
      <c r="Y209" s="935"/>
      <c r="Z209" s="936"/>
      <c r="AA209" s="936"/>
      <c r="AB209" s="935"/>
      <c r="AC209" s="935"/>
      <c r="AD209" s="935"/>
      <c r="AE209" s="935"/>
      <c r="AF209" s="935"/>
      <c r="AG209" s="935"/>
      <c r="AH209" s="935"/>
      <c r="AI209" s="935"/>
      <c r="AJ209" s="935"/>
      <c r="AK209" s="935"/>
      <c r="AL209" s="935"/>
      <c r="AM209" s="935"/>
      <c r="AN209" s="935"/>
      <c r="AO209" s="935"/>
      <c r="AP209" s="935"/>
      <c r="AQ209" s="935"/>
      <c r="AR209" s="935"/>
      <c r="AS209" s="935"/>
      <c r="AT209" s="935"/>
      <c r="AU209" s="935"/>
      <c r="AV209" s="935"/>
      <c r="AW209" s="935"/>
      <c r="AX209" s="935"/>
      <c r="AY209" s="935"/>
      <c r="AZ209" s="935"/>
      <c r="BA209" s="935"/>
      <c r="BB209" s="935"/>
      <c r="BC209" s="935"/>
      <c r="BD209" s="935"/>
      <c r="BE209" s="935"/>
      <c r="BF209" s="935"/>
      <c r="BG209" s="935"/>
      <c r="BH209" s="935"/>
      <c r="BI209" s="935"/>
      <c r="BJ209" s="935"/>
      <c r="BK209" s="935"/>
      <c r="BL209" s="935"/>
      <c r="BM209" s="935"/>
      <c r="BN209" s="935"/>
      <c r="BO209" s="935"/>
      <c r="BP209" s="935"/>
      <c r="BQ209" s="935"/>
      <c r="BR209" s="935"/>
      <c r="BS209" s="935"/>
      <c r="BT209" s="29"/>
      <c r="BU209" s="669"/>
      <c r="BV209" s="29"/>
      <c r="BW209" s="29"/>
      <c r="BX209" s="29"/>
      <c r="BY209" s="29"/>
      <c r="BZ209" s="29"/>
      <c r="CA209" s="29"/>
      <c r="CB209" s="29"/>
      <c r="CC209" s="29"/>
      <c r="CD209" s="31"/>
      <c r="CE209" s="22"/>
      <c r="CF209" s="448" t="str">
        <f>IF(CG209="","",MAX($CF$2:CF208)+1)</f>
        <v/>
      </c>
      <c r="CG209" s="655"/>
      <c r="CH209" s="655"/>
      <c r="CI209" s="655"/>
      <c r="CO209" s="29"/>
      <c r="CP209" s="29"/>
      <c r="CQ209" s="29"/>
      <c r="CR209" s="29"/>
      <c r="CS209" s="29"/>
      <c r="CT209" s="29"/>
      <c r="CU209" s="29"/>
      <c r="CV209" s="29"/>
      <c r="CW209" s="29"/>
      <c r="CX209" s="29"/>
      <c r="CY209" s="29"/>
      <c r="CZ209" s="29"/>
      <c r="DA209" s="29"/>
      <c r="DB209" s="29"/>
      <c r="DC209" s="29"/>
      <c r="DD209" s="29"/>
    </row>
    <row r="210" spans="1:108" s="11" customFormat="1" ht="13.5" customHeight="1">
      <c r="A210" s="734"/>
      <c r="B210" s="610" t="s">
        <v>83</v>
      </c>
      <c r="C210" s="29"/>
      <c r="D210" s="29"/>
      <c r="E210" s="29"/>
      <c r="F210" s="29"/>
      <c r="G210" s="29"/>
      <c r="H210" s="29"/>
      <c r="I210" s="29"/>
      <c r="J210" s="28"/>
      <c r="K210" s="29"/>
      <c r="L210" s="29"/>
      <c r="M210" s="29"/>
      <c r="N210" s="29"/>
      <c r="O210" s="29"/>
      <c r="P210" s="29"/>
      <c r="Q210" s="29"/>
      <c r="R210" s="29"/>
      <c r="S210" s="575"/>
      <c r="T210" s="29"/>
      <c r="U210" s="432"/>
      <c r="V210" s="29"/>
      <c r="W210" s="29"/>
      <c r="X210" s="935"/>
      <c r="Y210" s="935"/>
      <c r="Z210" s="936"/>
      <c r="AA210" s="935" t="s">
        <v>976</v>
      </c>
      <c r="AB210" s="935"/>
      <c r="AC210" s="935"/>
      <c r="AD210" s="935"/>
      <c r="AE210" s="935"/>
      <c r="AF210" s="935"/>
      <c r="AG210" s="935"/>
      <c r="AH210" s="935"/>
      <c r="AI210" s="935"/>
      <c r="AJ210" s="935"/>
      <c r="AK210" s="935"/>
      <c r="AL210" s="935"/>
      <c r="AM210" s="935"/>
      <c r="AN210" s="935"/>
      <c r="AO210" s="935"/>
      <c r="AP210" s="935"/>
      <c r="AQ210" s="935"/>
      <c r="AR210" s="935"/>
      <c r="AS210" s="935"/>
      <c r="AT210" s="935"/>
      <c r="AU210" s="935"/>
      <c r="AV210" s="935"/>
      <c r="AW210" s="935"/>
      <c r="AX210" s="935"/>
      <c r="AY210" s="935"/>
      <c r="AZ210" s="935"/>
      <c r="BA210" s="935"/>
      <c r="BB210" s="935"/>
      <c r="BC210" s="935"/>
      <c r="BD210" s="935"/>
      <c r="BE210" s="935"/>
      <c r="BF210" s="935"/>
      <c r="BG210" s="935"/>
      <c r="BH210" s="935"/>
      <c r="BI210" s="935"/>
      <c r="BJ210" s="936"/>
      <c r="BK210" s="935"/>
      <c r="BL210" s="935"/>
      <c r="BM210" s="935"/>
      <c r="BN210" s="935"/>
      <c r="BO210" s="935"/>
      <c r="BP210" s="935"/>
      <c r="BQ210" s="935"/>
      <c r="BR210" s="935"/>
      <c r="BS210" s="935"/>
      <c r="BT210" s="29"/>
      <c r="BU210" s="669"/>
      <c r="BV210" s="29"/>
      <c r="BW210" s="29"/>
      <c r="BX210" s="29"/>
      <c r="BY210" s="29"/>
      <c r="BZ210" s="29"/>
      <c r="CA210" s="29"/>
      <c r="CB210" s="29"/>
      <c r="CC210" s="29"/>
      <c r="CD210" s="31"/>
      <c r="CE210" s="22"/>
      <c r="CF210" s="448">
        <f>IF(CG210="","",MAX($CF$2:CF209)+1)</f>
        <v>86</v>
      </c>
      <c r="CG210" s="655" t="s">
        <v>361</v>
      </c>
      <c r="CH210" s="655"/>
      <c r="CI210" s="655"/>
      <c r="CO210" s="29"/>
      <c r="CP210" s="29"/>
      <c r="CQ210" s="29"/>
      <c r="CR210" s="29"/>
      <c r="CS210" s="29"/>
      <c r="CT210" s="29"/>
      <c r="CU210" s="29"/>
      <c r="CV210" s="29"/>
      <c r="CW210" s="29"/>
      <c r="CX210" s="29"/>
      <c r="CY210" s="29"/>
      <c r="CZ210" s="29"/>
      <c r="DA210" s="29"/>
      <c r="DB210" s="29"/>
      <c r="DC210" s="29"/>
      <c r="DD210" s="29"/>
    </row>
    <row r="211" spans="1:108" s="11" customFormat="1" ht="13.5" customHeight="1">
      <c r="A211" s="734"/>
      <c r="B211" s="610" t="s">
        <v>83</v>
      </c>
      <c r="C211" s="29"/>
      <c r="D211" s="29"/>
      <c r="E211" s="29"/>
      <c r="F211" s="29"/>
      <c r="G211" s="29"/>
      <c r="H211" s="29"/>
      <c r="I211" s="29"/>
      <c r="J211" s="28"/>
      <c r="K211" s="29"/>
      <c r="L211" s="29"/>
      <c r="M211" s="29"/>
      <c r="N211" s="29"/>
      <c r="O211" s="29"/>
      <c r="P211" s="29"/>
      <c r="Q211" s="29"/>
      <c r="R211" s="29"/>
      <c r="S211" s="575"/>
      <c r="T211" s="29"/>
      <c r="U211" s="29"/>
      <c r="V211" s="29"/>
      <c r="W211" s="29"/>
      <c r="X211" s="935"/>
      <c r="Y211" s="936"/>
      <c r="Z211" s="936"/>
      <c r="AA211" s="935"/>
      <c r="AB211" s="1495" t="s">
        <v>38</v>
      </c>
      <c r="AC211" s="1496"/>
      <c r="AD211" s="944" t="s">
        <v>60</v>
      </c>
      <c r="AE211" s="945"/>
      <c r="AF211" s="945"/>
      <c r="AG211" s="945"/>
      <c r="AH211" s="945"/>
      <c r="AI211" s="945"/>
      <c r="AJ211" s="945"/>
      <c r="AK211" s="945"/>
      <c r="AL211" s="945"/>
      <c r="AM211" s="945"/>
      <c r="AN211" s="945"/>
      <c r="AO211" s="946"/>
      <c r="AP211" s="944" t="s">
        <v>68</v>
      </c>
      <c r="AQ211" s="945"/>
      <c r="AR211" s="945"/>
      <c r="AS211" s="945"/>
      <c r="AT211" s="945"/>
      <c r="AU211" s="945"/>
      <c r="AV211" s="945"/>
      <c r="AW211" s="945"/>
      <c r="AX211" s="945"/>
      <c r="AY211" s="945"/>
      <c r="AZ211" s="945"/>
      <c r="BA211" s="945"/>
      <c r="BB211" s="945"/>
      <c r="BC211" s="945"/>
      <c r="BD211" s="945"/>
      <c r="BE211" s="945"/>
      <c r="BF211" s="945"/>
      <c r="BG211" s="945"/>
      <c r="BH211" s="945"/>
      <c r="BI211" s="945"/>
      <c r="BJ211" s="945"/>
      <c r="BK211" s="946"/>
      <c r="BL211" s="944" t="s">
        <v>66</v>
      </c>
      <c r="BM211" s="945"/>
      <c r="BN211" s="945"/>
      <c r="BO211" s="945"/>
      <c r="BP211" s="945"/>
      <c r="BQ211" s="945"/>
      <c r="BR211" s="945"/>
      <c r="BS211" s="946"/>
      <c r="BU211" s="669"/>
      <c r="BW211" s="29"/>
      <c r="BX211" s="29"/>
      <c r="BY211" s="29"/>
      <c r="BZ211" s="29"/>
      <c r="CA211" s="29"/>
      <c r="CB211" s="29"/>
      <c r="CC211" s="29"/>
      <c r="CD211" s="31"/>
      <c r="CE211" s="22"/>
      <c r="CF211" s="448" t="str">
        <f>IF(CG211="","",MAX($CF$2:CF210)+1)</f>
        <v/>
      </c>
      <c r="CG211" s="655"/>
      <c r="CH211" s="655"/>
      <c r="CI211" s="655"/>
      <c r="CO211" s="29"/>
      <c r="CP211" s="29"/>
      <c r="CQ211" s="29"/>
      <c r="CR211" s="29"/>
      <c r="CS211" s="29"/>
      <c r="CT211" s="29"/>
      <c r="CU211" s="29"/>
      <c r="CV211" s="29"/>
      <c r="CW211" s="29"/>
      <c r="CX211" s="29"/>
      <c r="CY211" s="29"/>
      <c r="CZ211" s="29"/>
      <c r="DA211" s="29"/>
      <c r="DB211" s="29"/>
      <c r="DC211" s="29"/>
      <c r="DD211" s="29"/>
    </row>
    <row r="212" spans="1:108" s="11" customFormat="1" ht="13.5" customHeight="1">
      <c r="A212" s="734"/>
      <c r="B212" s="610" t="s">
        <v>83</v>
      </c>
      <c r="C212" s="29"/>
      <c r="D212" s="29"/>
      <c r="E212" s="29"/>
      <c r="F212" s="29"/>
      <c r="G212" s="29"/>
      <c r="H212" s="29"/>
      <c r="I212" s="29"/>
      <c r="J212" s="28"/>
      <c r="K212" s="29"/>
      <c r="L212" s="29"/>
      <c r="M212" s="29"/>
      <c r="N212" s="29"/>
      <c r="O212" s="29"/>
      <c r="P212" s="29"/>
      <c r="Q212" s="29"/>
      <c r="R212" s="29"/>
      <c r="S212" s="575"/>
      <c r="T212" s="29"/>
      <c r="U212" s="29"/>
      <c r="V212" s="29"/>
      <c r="W212" s="29"/>
      <c r="X212" s="935"/>
      <c r="Y212" s="936"/>
      <c r="Z212" s="936"/>
      <c r="AA212" s="935"/>
      <c r="AB212" s="1493">
        <v>1</v>
      </c>
      <c r="AC212" s="1494"/>
      <c r="AD212" s="947" t="s">
        <v>61</v>
      </c>
      <c r="AE212" s="948"/>
      <c r="AF212" s="948"/>
      <c r="AG212" s="948"/>
      <c r="AH212" s="948"/>
      <c r="AI212" s="948"/>
      <c r="AJ212" s="948"/>
      <c r="AK212" s="948"/>
      <c r="AL212" s="948"/>
      <c r="AM212" s="948"/>
      <c r="AN212" s="948"/>
      <c r="AO212" s="949"/>
      <c r="AP212" s="947" t="s">
        <v>848</v>
      </c>
      <c r="AQ212" s="948"/>
      <c r="AR212" s="948"/>
      <c r="AS212" s="948"/>
      <c r="AT212" s="948"/>
      <c r="AU212" s="948"/>
      <c r="AV212" s="948"/>
      <c r="AW212" s="948"/>
      <c r="AX212" s="948"/>
      <c r="AY212" s="948"/>
      <c r="AZ212" s="948"/>
      <c r="BA212" s="948"/>
      <c r="BB212" s="948"/>
      <c r="BC212" s="948"/>
      <c r="BD212" s="948"/>
      <c r="BE212" s="948"/>
      <c r="BF212" s="948"/>
      <c r="BG212" s="948"/>
      <c r="BH212" s="948"/>
      <c r="BI212" s="948"/>
      <c r="BJ212" s="948"/>
      <c r="BK212" s="949"/>
      <c r="BL212" s="947" t="s">
        <v>67</v>
      </c>
      <c r="BM212" s="948"/>
      <c r="BN212" s="948"/>
      <c r="BO212" s="948"/>
      <c r="BP212" s="948"/>
      <c r="BQ212" s="948"/>
      <c r="BR212" s="948"/>
      <c r="BS212" s="949"/>
      <c r="BU212" s="669"/>
      <c r="BW212" s="29"/>
      <c r="BX212" s="29"/>
      <c r="BY212" s="29"/>
      <c r="BZ212" s="29"/>
      <c r="CA212" s="29"/>
      <c r="CB212" s="29"/>
      <c r="CC212" s="29"/>
      <c r="CD212" s="31"/>
      <c r="CE212" s="22"/>
      <c r="CF212" s="448">
        <f>IF(CG212="","",MAX($CF$2:CF211)+1)</f>
        <v>87</v>
      </c>
      <c r="CG212" s="655" t="s">
        <v>361</v>
      </c>
      <c r="CH212" s="655"/>
      <c r="CI212" s="655"/>
      <c r="CO212" s="29"/>
      <c r="CP212" s="29"/>
      <c r="CQ212" s="29"/>
      <c r="CR212" s="29"/>
      <c r="CS212" s="29"/>
      <c r="CT212" s="29"/>
      <c r="CU212" s="29"/>
      <c r="CV212" s="29"/>
      <c r="CW212" s="29"/>
      <c r="CX212" s="29"/>
      <c r="CY212" s="29"/>
      <c r="CZ212" s="29"/>
      <c r="DA212" s="29"/>
      <c r="DB212" s="29"/>
      <c r="DC212" s="29"/>
      <c r="DD212" s="29"/>
    </row>
    <row r="213" spans="1:108" s="11" customFormat="1" ht="13.5" customHeight="1">
      <c r="A213" s="734"/>
      <c r="B213" s="610" t="s">
        <v>83</v>
      </c>
      <c r="C213" s="29"/>
      <c r="D213" s="29"/>
      <c r="E213" s="29"/>
      <c r="F213" s="29"/>
      <c r="G213" s="29"/>
      <c r="H213" s="29"/>
      <c r="I213" s="29"/>
      <c r="J213" s="28"/>
      <c r="K213" s="29"/>
      <c r="L213" s="29"/>
      <c r="M213" s="29"/>
      <c r="N213" s="29"/>
      <c r="O213" s="29"/>
      <c r="P213" s="29"/>
      <c r="Q213" s="29"/>
      <c r="R213" s="29"/>
      <c r="S213" s="575"/>
      <c r="T213" s="29"/>
      <c r="U213" s="29"/>
      <c r="V213" s="29"/>
      <c r="W213" s="29"/>
      <c r="X213" s="935"/>
      <c r="Y213" s="935"/>
      <c r="Z213" s="936"/>
      <c r="AA213" s="936"/>
      <c r="AB213" s="936"/>
      <c r="AC213" s="935"/>
      <c r="AD213" s="935"/>
      <c r="AE213" s="935"/>
      <c r="AF213" s="935"/>
      <c r="AG213" s="935"/>
      <c r="AH213" s="935"/>
      <c r="AI213" s="935"/>
      <c r="AJ213" s="935"/>
      <c r="AK213" s="935"/>
      <c r="AL213" s="935"/>
      <c r="AM213" s="935"/>
      <c r="AN213" s="935"/>
      <c r="AO213" s="935"/>
      <c r="AP213" s="950" t="s">
        <v>2252</v>
      </c>
      <c r="AQ213" s="935"/>
      <c r="AR213" s="935"/>
      <c r="AS213" s="937"/>
      <c r="AT213" s="935"/>
      <c r="AU213" s="935"/>
      <c r="AV213" s="935"/>
      <c r="AW213" s="935"/>
      <c r="AX213" s="935"/>
      <c r="AY213" s="935"/>
      <c r="AZ213" s="935"/>
      <c r="BA213" s="935"/>
      <c r="BB213" s="935"/>
      <c r="BC213" s="935"/>
      <c r="BD213" s="935"/>
      <c r="BE213" s="935"/>
      <c r="BF213" s="935"/>
      <c r="BG213" s="935"/>
      <c r="BH213" s="935"/>
      <c r="BI213" s="935"/>
      <c r="BJ213" s="935"/>
      <c r="BK213" s="935"/>
      <c r="BL213" s="935"/>
      <c r="BM213" s="935"/>
      <c r="BN213" s="935"/>
      <c r="BO213" s="935"/>
      <c r="BP213" s="935"/>
      <c r="BQ213" s="935"/>
      <c r="BR213" s="935"/>
      <c r="BS213" s="935"/>
      <c r="BT213" s="29"/>
      <c r="BU213" s="669"/>
      <c r="BV213" s="29"/>
      <c r="BW213" s="29"/>
      <c r="BX213" s="29"/>
      <c r="BY213" s="29"/>
      <c r="BZ213" s="29"/>
      <c r="CA213" s="29"/>
      <c r="CB213" s="29"/>
      <c r="CC213" s="29"/>
      <c r="CD213" s="31"/>
      <c r="CE213" s="22"/>
      <c r="CF213" s="448" t="str">
        <f>IF(CG213="","",MAX($CF$2:CF212)+1)</f>
        <v/>
      </c>
      <c r="CG213" s="655"/>
      <c r="CH213" s="655"/>
      <c r="CI213" s="655"/>
      <c r="CO213" s="29"/>
      <c r="CP213" s="29"/>
      <c r="CQ213" s="29"/>
      <c r="CR213" s="29"/>
      <c r="CS213" s="29"/>
      <c r="CT213" s="29"/>
      <c r="CU213" s="29"/>
      <c r="CV213" s="29"/>
      <c r="CW213" s="29"/>
      <c r="CX213" s="29"/>
      <c r="CY213" s="29"/>
      <c r="CZ213" s="29"/>
      <c r="DA213" s="29"/>
      <c r="DB213" s="29"/>
      <c r="DC213" s="29"/>
      <c r="DD213" s="29"/>
    </row>
    <row r="214" spans="1:108" s="11" customFormat="1" ht="13.5" customHeight="1">
      <c r="A214" s="734"/>
      <c r="B214" s="610"/>
      <c r="C214" s="29"/>
      <c r="D214" s="29"/>
      <c r="E214" s="29"/>
      <c r="F214" s="29"/>
      <c r="G214" s="29"/>
      <c r="H214" s="29"/>
      <c r="I214" s="29"/>
      <c r="J214" s="28"/>
      <c r="K214" s="29"/>
      <c r="L214" s="29"/>
      <c r="M214" s="29"/>
      <c r="N214" s="29"/>
      <c r="O214" s="29"/>
      <c r="P214" s="29"/>
      <c r="Q214" s="29"/>
      <c r="R214" s="29"/>
      <c r="S214" s="575"/>
      <c r="T214" s="29"/>
      <c r="U214" s="29"/>
      <c r="V214" s="29"/>
      <c r="W214" s="29"/>
      <c r="X214" s="935"/>
      <c r="Y214" s="935"/>
      <c r="Z214" s="936"/>
      <c r="AA214" s="936"/>
      <c r="AB214" s="936"/>
      <c r="AC214" s="935"/>
      <c r="AD214" s="935"/>
      <c r="AE214" s="935"/>
      <c r="AF214" s="935"/>
      <c r="AG214" s="935"/>
      <c r="AH214" s="935"/>
      <c r="AI214" s="935"/>
      <c r="AJ214" s="935"/>
      <c r="AK214" s="935"/>
      <c r="AL214" s="935"/>
      <c r="AM214" s="935"/>
      <c r="AN214" s="935"/>
      <c r="AO214" s="935"/>
      <c r="AP214" s="950"/>
      <c r="AQ214" s="935"/>
      <c r="AR214" s="935"/>
      <c r="AS214" s="937"/>
      <c r="AT214" s="935"/>
      <c r="AU214" s="935"/>
      <c r="AV214" s="935"/>
      <c r="AW214" s="935"/>
      <c r="AX214" s="935"/>
      <c r="AY214" s="935"/>
      <c r="AZ214" s="935"/>
      <c r="BA214" s="935"/>
      <c r="BB214" s="935"/>
      <c r="BC214" s="935"/>
      <c r="BD214" s="935"/>
      <c r="BE214" s="935"/>
      <c r="BF214" s="935"/>
      <c r="BG214" s="935"/>
      <c r="BH214" s="935"/>
      <c r="BI214" s="935"/>
      <c r="BJ214" s="935"/>
      <c r="BK214" s="935"/>
      <c r="BL214" s="935"/>
      <c r="BM214" s="935"/>
      <c r="BN214" s="935"/>
      <c r="BO214" s="935"/>
      <c r="BP214" s="935"/>
      <c r="BQ214" s="935"/>
      <c r="BR214" s="935"/>
      <c r="BS214" s="935"/>
      <c r="BT214" s="29"/>
      <c r="BU214" s="772"/>
      <c r="BV214" s="29"/>
      <c r="BW214" s="29"/>
      <c r="BX214" s="29"/>
      <c r="BY214" s="29"/>
      <c r="BZ214" s="29"/>
      <c r="CA214" s="29"/>
      <c r="CB214" s="29"/>
      <c r="CC214" s="29"/>
      <c r="CD214" s="31"/>
      <c r="CE214" s="22"/>
      <c r="CF214" s="448" t="str">
        <f>IF(CG214="","",MAX($CF$2:CF213)+1)</f>
        <v/>
      </c>
      <c r="CG214" s="767"/>
      <c r="CH214" s="767"/>
      <c r="CI214" s="767"/>
      <c r="CO214" s="29"/>
      <c r="CP214" s="29"/>
      <c r="CQ214" s="29"/>
      <c r="CR214" s="29"/>
      <c r="CS214" s="29"/>
      <c r="CT214" s="29"/>
      <c r="CU214" s="29"/>
      <c r="CV214" s="29"/>
      <c r="CW214" s="29"/>
      <c r="CX214" s="29"/>
      <c r="CY214" s="29"/>
      <c r="CZ214" s="29"/>
      <c r="DA214" s="29"/>
      <c r="DB214" s="29"/>
      <c r="DC214" s="29"/>
      <c r="DD214" s="29"/>
    </row>
    <row r="215" spans="1:108" s="11" customFormat="1" ht="13.5" customHeight="1">
      <c r="A215" s="734"/>
      <c r="B215" s="610" t="s">
        <v>83</v>
      </c>
      <c r="C215" s="29"/>
      <c r="D215" s="29"/>
      <c r="E215" s="29"/>
      <c r="F215" s="29"/>
      <c r="G215" s="29"/>
      <c r="H215" s="29"/>
      <c r="I215" s="29"/>
      <c r="J215" s="28"/>
      <c r="K215" s="29"/>
      <c r="L215" s="29"/>
      <c r="M215" s="29"/>
      <c r="N215" s="29"/>
      <c r="O215" s="29"/>
      <c r="P215" s="29"/>
      <c r="Q215" s="29"/>
      <c r="R215" s="29"/>
      <c r="S215" s="575"/>
      <c r="T215" s="29"/>
      <c r="U215" s="29"/>
      <c r="V215" s="29"/>
      <c r="W215" s="29"/>
      <c r="X215" s="1141" t="s">
        <v>1525</v>
      </c>
      <c r="Y215" s="1141"/>
      <c r="Z215" s="1141"/>
      <c r="AA215" s="1141"/>
      <c r="AB215" s="1141"/>
      <c r="AC215" s="1141"/>
      <c r="AD215" s="1141"/>
      <c r="AE215" s="1141"/>
      <c r="AF215" s="1141"/>
      <c r="AG215" s="1141"/>
      <c r="AH215" s="1141"/>
      <c r="AI215" s="1141"/>
      <c r="AJ215" s="1141"/>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669"/>
      <c r="BV215" s="29"/>
      <c r="BW215" s="29"/>
      <c r="BX215" s="29"/>
      <c r="BY215" s="29"/>
      <c r="BZ215" s="29"/>
      <c r="CA215" s="29"/>
      <c r="CB215" s="29"/>
      <c r="CC215" s="29"/>
      <c r="CD215" s="31"/>
      <c r="CE215" s="22"/>
      <c r="CF215" s="448" t="str">
        <f>IF(CG215="","",MAX($CF$2:CF214)+1)</f>
        <v/>
      </c>
      <c r="CG215" s="655"/>
      <c r="CH215" s="655"/>
      <c r="CI215" s="655"/>
      <c r="CO215" s="29"/>
      <c r="CP215" s="29"/>
      <c r="CQ215" s="29"/>
      <c r="CR215" s="29"/>
      <c r="CS215" s="29"/>
      <c r="CT215" s="29"/>
      <c r="CU215" s="29"/>
      <c r="CV215" s="29"/>
      <c r="CW215" s="29"/>
      <c r="CX215" s="29"/>
      <c r="CY215" s="29"/>
      <c r="CZ215" s="29"/>
      <c r="DA215" s="29"/>
      <c r="DB215" s="29"/>
      <c r="DC215" s="29"/>
      <c r="DD215" s="29"/>
    </row>
    <row r="216" spans="1:108" s="11" customFormat="1" ht="13.5" customHeight="1">
      <c r="A216" s="734"/>
      <c r="B216" s="610" t="s">
        <v>83</v>
      </c>
      <c r="C216" s="29"/>
      <c r="D216" s="29"/>
      <c r="E216" s="29"/>
      <c r="F216" s="29"/>
      <c r="G216" s="29"/>
      <c r="H216" s="29"/>
      <c r="I216" s="29"/>
      <c r="J216" s="28"/>
      <c r="K216" s="29"/>
      <c r="L216" s="29"/>
      <c r="M216" s="29"/>
      <c r="N216" s="29"/>
      <c r="O216" s="29"/>
      <c r="P216" s="29"/>
      <c r="Q216" s="29"/>
      <c r="R216" s="29"/>
      <c r="S216" s="575"/>
      <c r="T216" s="29"/>
      <c r="U216" s="29"/>
      <c r="V216" s="29"/>
      <c r="W216" s="29"/>
      <c r="X216" s="29"/>
      <c r="Y216" s="29" t="s">
        <v>610</v>
      </c>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669"/>
      <c r="BV216" s="29"/>
      <c r="BW216" s="29"/>
      <c r="BX216" s="29"/>
      <c r="BY216" s="29"/>
      <c r="BZ216" s="29"/>
      <c r="CA216" s="29"/>
      <c r="CB216" s="29"/>
      <c r="CC216" s="29"/>
      <c r="CD216" s="31"/>
      <c r="CE216" s="22"/>
      <c r="CF216" s="448" t="str">
        <f>IF(CG216="","",MAX($CF$2:CF215)+1)</f>
        <v/>
      </c>
      <c r="CG216" s="655"/>
      <c r="CH216" s="655"/>
      <c r="CI216" s="655"/>
      <c r="CO216" s="29"/>
      <c r="CP216" s="29"/>
      <c r="CQ216" s="29"/>
      <c r="CR216" s="29"/>
      <c r="CS216" s="29"/>
      <c r="CT216" s="29"/>
      <c r="CU216" s="29"/>
      <c r="CV216" s="29"/>
      <c r="CW216" s="29"/>
      <c r="CX216" s="29"/>
      <c r="CY216" s="29"/>
      <c r="CZ216" s="29"/>
      <c r="DA216" s="29"/>
      <c r="DB216" s="29"/>
      <c r="DC216" s="29"/>
      <c r="DD216" s="29"/>
    </row>
    <row r="217" spans="1:108" s="11" customFormat="1" ht="13.5" customHeight="1">
      <c r="A217" s="734"/>
      <c r="B217" s="610" t="s">
        <v>83</v>
      </c>
      <c r="C217" s="29" t="s">
        <v>2214</v>
      </c>
      <c r="D217" s="29"/>
      <c r="E217" s="29"/>
      <c r="F217" s="29"/>
      <c r="G217" s="29"/>
      <c r="H217" s="29"/>
      <c r="I217" s="29"/>
      <c r="J217" s="28"/>
      <c r="K217" s="29"/>
      <c r="L217" s="29"/>
      <c r="M217" s="29"/>
      <c r="N217" s="29"/>
      <c r="O217" s="29"/>
      <c r="P217" s="29"/>
      <c r="Q217" s="29"/>
      <c r="R217" s="29"/>
      <c r="S217" s="575"/>
      <c r="T217" s="29"/>
      <c r="U217" s="29"/>
      <c r="V217" s="29"/>
      <c r="W217" s="29"/>
      <c r="X217" s="29"/>
      <c r="Y217" s="29" t="s">
        <v>1496</v>
      </c>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669"/>
      <c r="BV217" s="29"/>
      <c r="BW217" s="29"/>
      <c r="BX217" s="29"/>
      <c r="BY217" s="29"/>
      <c r="BZ217" s="29"/>
      <c r="CA217" s="29"/>
      <c r="CB217" s="29"/>
      <c r="CC217" s="29"/>
      <c r="CD217" s="31"/>
      <c r="CE217" s="22"/>
      <c r="CF217" s="448">
        <f>IF(CG217="","",MAX($CF$2:CF216)+1)</f>
        <v>88</v>
      </c>
      <c r="CG217" s="655" t="s">
        <v>102</v>
      </c>
      <c r="CH217" s="655"/>
      <c r="CI217" s="655"/>
      <c r="CO217" s="29"/>
      <c r="CP217" s="29"/>
      <c r="CQ217" s="29"/>
      <c r="CR217" s="29"/>
      <c r="CS217" s="29"/>
      <c r="CT217" s="29"/>
      <c r="CU217" s="29"/>
      <c r="CV217" s="29"/>
      <c r="CW217" s="29"/>
      <c r="CX217" s="29"/>
      <c r="CY217" s="29"/>
      <c r="CZ217" s="29"/>
      <c r="DA217" s="29"/>
      <c r="DB217" s="29"/>
      <c r="DC217" s="29"/>
      <c r="DD217" s="29"/>
    </row>
    <row r="218" spans="1:108" s="11" customFormat="1" ht="13.5" customHeight="1">
      <c r="A218" s="734"/>
      <c r="B218" s="610" t="s">
        <v>83</v>
      </c>
      <c r="C218" s="29"/>
      <c r="D218" s="29"/>
      <c r="E218" s="29"/>
      <c r="F218" s="29"/>
      <c r="G218" s="29"/>
      <c r="H218" s="29"/>
      <c r="I218" s="29"/>
      <c r="J218" s="28"/>
      <c r="K218" s="29"/>
      <c r="L218" s="29"/>
      <c r="M218" s="29"/>
      <c r="N218" s="29"/>
      <c r="O218" s="29"/>
      <c r="P218" s="29"/>
      <c r="Q218" s="29"/>
      <c r="R218" s="29"/>
      <c r="S218" s="575"/>
      <c r="T218" s="29"/>
      <c r="U218" s="29"/>
      <c r="V218" s="29"/>
      <c r="W218" s="29"/>
      <c r="X218" s="29"/>
      <c r="Y218" s="29"/>
      <c r="Z218" s="690" t="s">
        <v>84</v>
      </c>
      <c r="AA218" s="691"/>
      <c r="AB218" s="691"/>
      <c r="AC218" s="691"/>
      <c r="AD218" s="691"/>
      <c r="AE218" s="578"/>
      <c r="AF218" s="52" t="s">
        <v>1524</v>
      </c>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4"/>
      <c r="BJ218" s="53"/>
      <c r="BK218" s="53"/>
      <c r="BL218" s="53"/>
      <c r="BM218" s="53"/>
      <c r="BN218" s="53"/>
      <c r="BO218" s="53"/>
      <c r="BP218" s="53"/>
      <c r="BQ218" s="53"/>
      <c r="BR218" s="53"/>
      <c r="BS218" s="54"/>
      <c r="BT218" s="29"/>
      <c r="BU218" s="669"/>
      <c r="BV218" s="29"/>
      <c r="BW218" s="29"/>
      <c r="BX218" s="29"/>
      <c r="BY218" s="29"/>
      <c r="BZ218" s="29"/>
      <c r="CA218" s="29"/>
      <c r="CB218" s="29"/>
      <c r="CC218" s="29"/>
      <c r="CD218" s="31"/>
      <c r="CE218" s="22"/>
      <c r="CF218" s="448">
        <f>IF(CG218="","",MAX($CF$2:CF217)+1)</f>
        <v>89</v>
      </c>
      <c r="CG218" s="655" t="s">
        <v>102</v>
      </c>
      <c r="CH218" s="655"/>
      <c r="CI218" s="655"/>
      <c r="CO218" s="29"/>
      <c r="CP218" s="29"/>
      <c r="CQ218" s="29"/>
      <c r="CR218" s="29"/>
      <c r="CS218" s="29"/>
      <c r="CT218" s="29"/>
      <c r="CU218" s="29"/>
      <c r="CV218" s="29"/>
      <c r="CW218" s="29"/>
      <c r="CX218" s="29"/>
      <c r="CY218" s="29"/>
      <c r="CZ218" s="29"/>
      <c r="DA218" s="29"/>
      <c r="DB218" s="29"/>
      <c r="DC218" s="29"/>
      <c r="DD218" s="29"/>
    </row>
    <row r="219" spans="1:108" s="11" customFormat="1" ht="13.5" customHeight="1">
      <c r="A219" s="734"/>
      <c r="B219" s="610" t="s">
        <v>83</v>
      </c>
      <c r="C219" s="29"/>
      <c r="D219" s="29"/>
      <c r="E219" s="29"/>
      <c r="F219" s="29"/>
      <c r="G219" s="29"/>
      <c r="H219" s="29"/>
      <c r="I219" s="29"/>
      <c r="J219" s="28"/>
      <c r="K219" s="29"/>
      <c r="L219" s="29"/>
      <c r="M219" s="29"/>
      <c r="N219" s="29"/>
      <c r="O219" s="29"/>
      <c r="P219" s="29"/>
      <c r="Q219" s="29"/>
      <c r="R219" s="29"/>
      <c r="S219" s="575"/>
      <c r="T219" s="29"/>
      <c r="U219" s="29"/>
      <c r="V219" s="29"/>
      <c r="W219" s="29"/>
      <c r="X219" s="29"/>
      <c r="Y219" s="29"/>
      <c r="Z219" s="692"/>
      <c r="AA219" s="693"/>
      <c r="AB219" s="693"/>
      <c r="AC219" s="693"/>
      <c r="AD219" s="693"/>
      <c r="AE219" s="694"/>
      <c r="AF219" s="55"/>
      <c r="AG219" s="56"/>
      <c r="AH219" s="56"/>
      <c r="AI219" s="56"/>
      <c r="AJ219" s="56"/>
      <c r="AK219" s="56"/>
      <c r="AL219" s="56"/>
      <c r="AM219" s="56"/>
      <c r="AN219" s="56"/>
      <c r="AO219" s="56"/>
      <c r="AP219" s="56"/>
      <c r="AQ219" s="56"/>
      <c r="AR219" s="56"/>
      <c r="AS219" s="56"/>
      <c r="AT219" s="56"/>
      <c r="AU219" s="56"/>
      <c r="AV219" s="56"/>
      <c r="AW219" s="56"/>
      <c r="AX219" s="56"/>
      <c r="AY219" s="56"/>
      <c r="AZ219" s="56"/>
      <c r="BA219" s="56"/>
      <c r="BB219" s="56"/>
      <c r="BC219" s="56"/>
      <c r="BD219" s="56"/>
      <c r="BE219" s="56"/>
      <c r="BF219" s="56"/>
      <c r="BG219" s="56"/>
      <c r="BH219" s="56"/>
      <c r="BI219" s="57"/>
      <c r="BJ219" s="56"/>
      <c r="BK219" s="56"/>
      <c r="BL219" s="56"/>
      <c r="BM219" s="56"/>
      <c r="BN219" s="56"/>
      <c r="BO219" s="56"/>
      <c r="BP219" s="56"/>
      <c r="BQ219" s="56"/>
      <c r="BR219" s="56"/>
      <c r="BS219" s="57"/>
      <c r="BT219" s="29"/>
      <c r="BU219" s="669"/>
      <c r="BV219" s="29"/>
      <c r="BW219" s="29"/>
      <c r="BX219" s="29"/>
      <c r="BY219" s="29"/>
      <c r="BZ219" s="29"/>
      <c r="CA219" s="29"/>
      <c r="CB219" s="29"/>
      <c r="CC219" s="29"/>
      <c r="CD219" s="31"/>
      <c r="CE219" s="22"/>
      <c r="CF219" s="448" t="str">
        <f>IF(CG219="","",MAX($CF$2:CF218)+1)</f>
        <v/>
      </c>
      <c r="CG219" s="655"/>
      <c r="CH219" s="655"/>
      <c r="CI219" s="655"/>
      <c r="CO219" s="29"/>
      <c r="CP219" s="29"/>
      <c r="CQ219" s="29"/>
      <c r="CR219" s="29"/>
      <c r="CS219" s="29"/>
      <c r="CT219" s="29"/>
      <c r="CU219" s="29"/>
      <c r="CV219" s="29"/>
      <c r="CW219" s="29"/>
      <c r="CX219" s="29"/>
      <c r="CY219" s="29"/>
      <c r="CZ219" s="29"/>
      <c r="DA219" s="29"/>
      <c r="DB219" s="29"/>
      <c r="DC219" s="29"/>
      <c r="DD219" s="29"/>
    </row>
    <row r="220" spans="1:108" s="11" customFormat="1" ht="13.5" customHeight="1">
      <c r="A220" s="734"/>
      <c r="B220" s="610" t="s">
        <v>83</v>
      </c>
      <c r="C220" s="29" t="s">
        <v>2220</v>
      </c>
      <c r="D220" s="29"/>
      <c r="E220" s="29"/>
      <c r="F220" s="29"/>
      <c r="G220" s="29"/>
      <c r="H220" s="29"/>
      <c r="I220" s="29"/>
      <c r="J220" s="28"/>
      <c r="K220" s="29"/>
      <c r="L220" s="29"/>
      <c r="M220" s="29"/>
      <c r="N220" s="29"/>
      <c r="O220" s="29"/>
      <c r="P220" s="29"/>
      <c r="Q220" s="29"/>
      <c r="R220" s="29"/>
      <c r="S220" s="575"/>
      <c r="T220" s="29"/>
      <c r="U220" s="29"/>
      <c r="V220" s="29"/>
      <c r="W220" s="29"/>
      <c r="X220" s="29"/>
      <c r="Y220" s="29"/>
      <c r="Z220" s="690" t="s">
        <v>62</v>
      </c>
      <c r="AA220" s="691"/>
      <c r="AB220" s="691"/>
      <c r="AC220" s="691"/>
      <c r="AD220" s="691"/>
      <c r="AE220" s="578"/>
      <c r="AF220" s="52" t="s">
        <v>611</v>
      </c>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4"/>
      <c r="BJ220" s="53" t="s">
        <v>80</v>
      </c>
      <c r="BK220" s="53"/>
      <c r="BL220" s="53"/>
      <c r="BM220" s="53"/>
      <c r="BN220" s="53"/>
      <c r="BO220" s="53"/>
      <c r="BP220" s="53"/>
      <c r="BQ220" s="53"/>
      <c r="BR220" s="53"/>
      <c r="BS220" s="54"/>
      <c r="BT220" s="29"/>
      <c r="BU220" s="669"/>
      <c r="BV220" s="29"/>
      <c r="BW220" s="29"/>
      <c r="BX220" s="29"/>
      <c r="BY220" s="29"/>
      <c r="BZ220" s="29"/>
      <c r="CA220" s="29"/>
      <c r="CB220" s="29"/>
      <c r="CC220" s="29"/>
      <c r="CD220" s="31"/>
      <c r="CE220" s="22"/>
      <c r="CF220" s="448">
        <f>IF(CG220="","",MAX($CF$2:CF219)+1)</f>
        <v>90</v>
      </c>
      <c r="CG220" s="655" t="s">
        <v>102</v>
      </c>
      <c r="CH220" s="655"/>
      <c r="CI220" s="655"/>
      <c r="CO220" s="29"/>
      <c r="CP220" s="29"/>
      <c r="CQ220" s="29"/>
      <c r="CR220" s="29"/>
      <c r="CS220" s="29"/>
      <c r="CT220" s="29"/>
      <c r="CU220" s="29"/>
      <c r="CV220" s="29"/>
      <c r="CW220" s="29"/>
      <c r="CX220" s="29"/>
      <c r="CY220" s="29"/>
      <c r="CZ220" s="29"/>
      <c r="DA220" s="29"/>
      <c r="DB220" s="29"/>
      <c r="DC220" s="29"/>
      <c r="DD220" s="29"/>
    </row>
    <row r="221" spans="1:108" s="11" customFormat="1" ht="13.5" customHeight="1">
      <c r="A221" s="734"/>
      <c r="B221" s="610" t="s">
        <v>83</v>
      </c>
      <c r="C221" s="29"/>
      <c r="D221" s="29"/>
      <c r="E221" s="29"/>
      <c r="F221" s="29"/>
      <c r="G221" s="29"/>
      <c r="H221" s="29"/>
      <c r="I221" s="29"/>
      <c r="J221" s="28"/>
      <c r="K221" s="29"/>
      <c r="L221" s="29"/>
      <c r="M221" s="29"/>
      <c r="N221" s="29"/>
      <c r="O221" s="29"/>
      <c r="P221" s="29"/>
      <c r="Q221" s="29"/>
      <c r="R221" s="29"/>
      <c r="S221" s="575"/>
      <c r="T221" s="29"/>
      <c r="U221" s="29"/>
      <c r="V221" s="29"/>
      <c r="W221" s="29"/>
      <c r="X221" s="29"/>
      <c r="Y221" s="29"/>
      <c r="Z221" s="654"/>
      <c r="AA221" s="579"/>
      <c r="AB221" s="579"/>
      <c r="AC221" s="579"/>
      <c r="AD221" s="579"/>
      <c r="AE221" s="576"/>
      <c r="AF221" s="669" t="s">
        <v>822</v>
      </c>
      <c r="AG221" s="29"/>
      <c r="AH221" s="29"/>
      <c r="AI221" s="29"/>
      <c r="AJ221" s="29"/>
      <c r="AK221" s="29"/>
      <c r="AL221" s="29"/>
      <c r="AM221" s="29"/>
      <c r="AN221" s="29"/>
      <c r="AO221" s="29"/>
      <c r="AP221" s="29"/>
      <c r="AQ221" s="1170" t="s">
        <v>2396</v>
      </c>
      <c r="AR221" s="29"/>
      <c r="AS221" s="29"/>
      <c r="AT221" s="29"/>
      <c r="AU221" s="29"/>
      <c r="AV221" s="29"/>
      <c r="AW221" s="29"/>
      <c r="AX221" s="29"/>
      <c r="AY221" s="29"/>
      <c r="AZ221" s="29"/>
      <c r="BA221" s="29"/>
      <c r="BB221" s="29"/>
      <c r="BC221" s="29"/>
      <c r="BD221" s="29"/>
      <c r="BE221" s="29"/>
      <c r="BF221" s="29"/>
      <c r="BG221" s="29"/>
      <c r="BH221" s="29"/>
      <c r="BI221" s="575"/>
      <c r="BJ221" s="29"/>
      <c r="BK221" s="29"/>
      <c r="BL221" s="29"/>
      <c r="BM221" s="29"/>
      <c r="BN221" s="29"/>
      <c r="BO221" s="29"/>
      <c r="BP221" s="29"/>
      <c r="BQ221" s="29"/>
      <c r="BR221" s="29"/>
      <c r="BS221" s="575"/>
      <c r="BT221" s="29"/>
      <c r="BU221" s="669"/>
      <c r="BV221" s="29"/>
      <c r="BW221" s="29"/>
      <c r="BX221" s="29"/>
      <c r="BY221" s="29"/>
      <c r="BZ221" s="29"/>
      <c r="CA221" s="29"/>
      <c r="CB221" s="29"/>
      <c r="CC221" s="29"/>
      <c r="CD221" s="31"/>
      <c r="CE221" s="22"/>
      <c r="CF221" s="448">
        <f>IF(CG221="","",MAX($CF$2:CF220)+1)</f>
        <v>91</v>
      </c>
      <c r="CG221" s="655" t="s">
        <v>102</v>
      </c>
      <c r="CH221" s="655"/>
      <c r="CI221" s="655"/>
      <c r="CO221" s="29"/>
      <c r="CP221" s="29"/>
      <c r="CQ221" s="29"/>
      <c r="CR221" s="29"/>
      <c r="CS221" s="29"/>
      <c r="CT221" s="29"/>
      <c r="CU221" s="29"/>
      <c r="CV221" s="29"/>
      <c r="CW221" s="29"/>
      <c r="CX221" s="29"/>
      <c r="CY221" s="29"/>
      <c r="CZ221" s="29"/>
      <c r="DA221" s="29"/>
      <c r="DB221" s="29"/>
      <c r="DC221" s="29"/>
      <c r="DD221" s="29"/>
    </row>
    <row r="222" spans="1:108" s="11" customFormat="1" ht="13.5" customHeight="1">
      <c r="A222" s="734"/>
      <c r="B222" s="610" t="s">
        <v>83</v>
      </c>
      <c r="C222" s="29"/>
      <c r="D222" s="29"/>
      <c r="E222" s="29"/>
      <c r="F222" s="29"/>
      <c r="G222" s="29"/>
      <c r="H222" s="29"/>
      <c r="I222" s="29"/>
      <c r="J222" s="28"/>
      <c r="K222" s="29"/>
      <c r="L222" s="29"/>
      <c r="M222" s="29"/>
      <c r="N222" s="29"/>
      <c r="O222" s="29"/>
      <c r="P222" s="29"/>
      <c r="Q222" s="29"/>
      <c r="R222" s="29"/>
      <c r="S222" s="575"/>
      <c r="T222" s="29"/>
      <c r="U222" s="29"/>
      <c r="V222" s="29"/>
      <c r="W222" s="29"/>
      <c r="X222" s="29"/>
      <c r="Y222" s="29"/>
      <c r="Z222" s="692"/>
      <c r="AA222" s="693"/>
      <c r="AB222" s="693"/>
      <c r="AC222" s="693"/>
      <c r="AD222" s="693"/>
      <c r="AE222" s="694"/>
      <c r="AF222" s="55"/>
      <c r="AG222" s="56"/>
      <c r="AH222" s="56"/>
      <c r="AI222" s="56"/>
      <c r="AJ222" s="56"/>
      <c r="AK222" s="56"/>
      <c r="AL222" s="56"/>
      <c r="AM222" s="56"/>
      <c r="AN222" s="56"/>
      <c r="AO222" s="56"/>
      <c r="AP222" s="56"/>
      <c r="AQ222" s="56"/>
      <c r="AR222" s="56"/>
      <c r="AS222" s="56"/>
      <c r="AT222" s="56"/>
      <c r="AU222" s="56"/>
      <c r="AV222" s="56"/>
      <c r="AW222" s="56"/>
      <c r="AX222" s="56"/>
      <c r="AY222" s="56"/>
      <c r="AZ222" s="56"/>
      <c r="BA222" s="56"/>
      <c r="BB222" s="56"/>
      <c r="BC222" s="56"/>
      <c r="BD222" s="56"/>
      <c r="BE222" s="56"/>
      <c r="BF222" s="56"/>
      <c r="BG222" s="56"/>
      <c r="BH222" s="56"/>
      <c r="BI222" s="57"/>
      <c r="BJ222" s="56"/>
      <c r="BK222" s="56"/>
      <c r="BL222" s="56"/>
      <c r="BM222" s="56"/>
      <c r="BN222" s="56"/>
      <c r="BO222" s="56"/>
      <c r="BP222" s="56"/>
      <c r="BQ222" s="56"/>
      <c r="BR222" s="56"/>
      <c r="BS222" s="57"/>
      <c r="BT222" s="29"/>
      <c r="BU222" s="669"/>
      <c r="BV222" s="29"/>
      <c r="BW222" s="29"/>
      <c r="BX222" s="29"/>
      <c r="BY222" s="29"/>
      <c r="BZ222" s="29"/>
      <c r="CA222" s="29"/>
      <c r="CB222" s="29"/>
      <c r="CC222" s="29"/>
      <c r="CD222" s="31"/>
      <c r="CE222" s="22"/>
      <c r="CF222" s="448" t="str">
        <f>IF(CG222="","",MAX($CF$2:CF221)+1)</f>
        <v/>
      </c>
      <c r="CG222" s="655"/>
      <c r="CH222" s="655"/>
      <c r="CI222" s="655"/>
      <c r="CO222" s="29"/>
      <c r="CP222" s="29"/>
      <c r="CQ222" s="29"/>
      <c r="CR222" s="29"/>
      <c r="CS222" s="29"/>
      <c r="CT222" s="29"/>
      <c r="CU222" s="29"/>
      <c r="CV222" s="29"/>
      <c r="CW222" s="29"/>
      <c r="CX222" s="29"/>
      <c r="CY222" s="29"/>
      <c r="CZ222" s="29"/>
      <c r="DA222" s="29"/>
      <c r="DB222" s="29"/>
      <c r="DC222" s="29"/>
      <c r="DD222" s="29"/>
    </row>
    <row r="223" spans="1:108" s="11" customFormat="1" ht="13.5" customHeight="1">
      <c r="A223" s="734"/>
      <c r="B223" s="610" t="s">
        <v>83</v>
      </c>
      <c r="C223" s="29"/>
      <c r="D223" s="29"/>
      <c r="E223" s="29"/>
      <c r="F223" s="29"/>
      <c r="G223" s="29"/>
      <c r="H223" s="29"/>
      <c r="I223" s="29"/>
      <c r="J223" s="28"/>
      <c r="K223" s="29"/>
      <c r="L223" s="29"/>
      <c r="M223" s="29"/>
      <c r="N223" s="29"/>
      <c r="O223" s="29"/>
      <c r="P223" s="29"/>
      <c r="Q223" s="29"/>
      <c r="R223" s="29"/>
      <c r="S223" s="575"/>
      <c r="T223" s="29"/>
      <c r="U223" s="29"/>
      <c r="V223" s="29"/>
      <c r="W223" s="29"/>
      <c r="X223" s="29"/>
      <c r="Y223" s="29"/>
      <c r="Z223" s="690" t="s">
        <v>777</v>
      </c>
      <c r="AA223" s="691"/>
      <c r="AB223" s="691"/>
      <c r="AC223" s="691"/>
      <c r="AD223" s="691"/>
      <c r="AE223" s="578"/>
      <c r="AF223" s="52"/>
      <c r="AG223" s="53"/>
      <c r="AH223" s="53"/>
      <c r="AI223" s="580"/>
      <c r="AJ223" s="581" t="s">
        <v>986</v>
      </c>
      <c r="AK223" s="53"/>
      <c r="AL223" s="53"/>
      <c r="AM223" s="53"/>
      <c r="AN223" s="53"/>
      <c r="AO223" s="53"/>
      <c r="AP223" s="53"/>
      <c r="AQ223" s="53"/>
      <c r="AR223" s="53"/>
      <c r="AS223" s="53"/>
      <c r="AT223" s="581" t="s">
        <v>558</v>
      </c>
      <c r="AU223" s="580"/>
      <c r="AV223" s="581" t="s">
        <v>987</v>
      </c>
      <c r="AW223" s="53"/>
      <c r="AX223" s="53"/>
      <c r="AY223" s="53"/>
      <c r="AZ223" s="53"/>
      <c r="BA223" s="53"/>
      <c r="BB223" s="53"/>
      <c r="BC223" s="53"/>
      <c r="BD223" s="53"/>
      <c r="BE223" s="53"/>
      <c r="BF223" s="53"/>
      <c r="BG223" s="53"/>
      <c r="BH223" s="53"/>
      <c r="BI223" s="54"/>
      <c r="BJ223" s="52" t="s">
        <v>823</v>
      </c>
      <c r="BK223" s="53"/>
      <c r="BL223" s="53"/>
      <c r="BM223" s="53"/>
      <c r="BN223" s="53"/>
      <c r="BO223" s="53"/>
      <c r="BP223" s="53"/>
      <c r="BQ223" s="53"/>
      <c r="BR223" s="53"/>
      <c r="BS223" s="54"/>
      <c r="BT223" s="29"/>
      <c r="BU223" s="669"/>
      <c r="BV223" s="29"/>
      <c r="BW223" s="29"/>
      <c r="BX223" s="29"/>
      <c r="BY223" s="29"/>
      <c r="BZ223" s="29"/>
      <c r="CA223" s="29"/>
      <c r="CB223" s="29"/>
      <c r="CC223" s="29"/>
      <c r="CD223" s="31"/>
      <c r="CE223" s="22"/>
      <c r="CF223" s="448">
        <f>IF(CG223="","",MAX($CF$2:CF222)+1)</f>
        <v>92</v>
      </c>
      <c r="CG223" s="655" t="s">
        <v>102</v>
      </c>
      <c r="CH223" s="655"/>
      <c r="CI223" s="655"/>
      <c r="CO223" s="29"/>
      <c r="CP223" s="29"/>
      <c r="CQ223" s="29"/>
      <c r="CR223" s="29"/>
      <c r="CS223" s="29"/>
      <c r="CT223" s="29"/>
      <c r="CU223" s="29"/>
      <c r="CV223" s="29"/>
      <c r="CW223" s="29"/>
      <c r="CX223" s="29"/>
      <c r="CY223" s="29"/>
      <c r="CZ223" s="29"/>
      <c r="DA223" s="29"/>
      <c r="DB223" s="29"/>
      <c r="DC223" s="29"/>
      <c r="DD223" s="29"/>
    </row>
    <row r="224" spans="1:108" s="11" customFormat="1" ht="13.5" customHeight="1">
      <c r="A224" s="734"/>
      <c r="B224" s="610" t="s">
        <v>83</v>
      </c>
      <c r="C224" s="29"/>
      <c r="D224" s="29"/>
      <c r="E224" s="29"/>
      <c r="F224" s="29"/>
      <c r="G224" s="29"/>
      <c r="H224" s="29"/>
      <c r="I224" s="29"/>
      <c r="J224" s="28"/>
      <c r="K224" s="29"/>
      <c r="L224" s="29"/>
      <c r="M224" s="29"/>
      <c r="N224" s="29"/>
      <c r="O224" s="29"/>
      <c r="P224" s="29"/>
      <c r="Q224" s="29"/>
      <c r="R224" s="29"/>
      <c r="S224" s="575"/>
      <c r="T224" s="29"/>
      <c r="U224" s="29"/>
      <c r="V224" s="29"/>
      <c r="W224" s="29"/>
      <c r="X224" s="29"/>
      <c r="Y224" s="29"/>
      <c r="Z224" s="654"/>
      <c r="AA224" s="579"/>
      <c r="AB224" s="579"/>
      <c r="AC224" s="579"/>
      <c r="AD224" s="579"/>
      <c r="AE224" s="576"/>
      <c r="AF224" s="582" t="s">
        <v>63</v>
      </c>
      <c r="AG224" s="583"/>
      <c r="AH224" s="583"/>
      <c r="AI224" s="584"/>
      <c r="AJ224" s="585" t="s">
        <v>554</v>
      </c>
      <c r="AK224" s="583"/>
      <c r="AL224" s="583"/>
      <c r="AM224" s="583"/>
      <c r="AN224" s="583"/>
      <c r="AO224" s="583"/>
      <c r="AP224" s="583"/>
      <c r="AQ224" s="583"/>
      <c r="AR224" s="583"/>
      <c r="AS224" s="583"/>
      <c r="AT224" s="585" t="s">
        <v>558</v>
      </c>
      <c r="AU224" s="584"/>
      <c r="AV224" s="586" t="s">
        <v>64</v>
      </c>
      <c r="AW224" s="583"/>
      <c r="AX224" s="583"/>
      <c r="AY224" s="583"/>
      <c r="AZ224" s="583"/>
      <c r="BA224" s="583"/>
      <c r="BB224" s="583"/>
      <c r="BC224" s="583"/>
      <c r="BD224" s="583"/>
      <c r="BE224" s="583"/>
      <c r="BF224" s="583"/>
      <c r="BG224" s="583"/>
      <c r="BH224" s="583"/>
      <c r="BI224" s="587"/>
      <c r="BJ224" s="618" t="s">
        <v>555</v>
      </c>
      <c r="BK224" s="583"/>
      <c r="BL224" s="583"/>
      <c r="BM224" s="583"/>
      <c r="BN224" s="583"/>
      <c r="BO224" s="583"/>
      <c r="BP224" s="583"/>
      <c r="BQ224" s="583"/>
      <c r="BR224" s="430"/>
      <c r="BS224" s="431"/>
      <c r="BT224" s="29"/>
      <c r="BU224" s="669"/>
      <c r="BV224" s="29"/>
      <c r="BW224" s="29"/>
      <c r="BX224" s="29"/>
      <c r="BY224" s="29"/>
      <c r="BZ224" s="29"/>
      <c r="CA224" s="29"/>
      <c r="CB224" s="29"/>
      <c r="CC224" s="29"/>
      <c r="CD224" s="31"/>
      <c r="CE224" s="22"/>
      <c r="CF224" s="448">
        <f>IF(CG224="","",MAX($CF$2:CF223)+1)</f>
        <v>93</v>
      </c>
      <c r="CG224" s="655" t="s">
        <v>102</v>
      </c>
      <c r="CH224" s="655"/>
      <c r="CI224" s="655"/>
      <c r="CO224" s="29"/>
      <c r="CP224" s="29"/>
      <c r="CQ224" s="29"/>
      <c r="CR224" s="29"/>
      <c r="CS224" s="29"/>
      <c r="CT224" s="29"/>
      <c r="CU224" s="29"/>
      <c r="CV224" s="29"/>
      <c r="CW224" s="29"/>
      <c r="CX224" s="29"/>
      <c r="CY224" s="29"/>
      <c r="CZ224" s="29"/>
      <c r="DA224" s="29"/>
      <c r="DB224" s="29"/>
      <c r="DC224" s="29"/>
      <c r="DD224" s="29"/>
    </row>
    <row r="225" spans="1:126" s="11" customFormat="1" ht="13.5" customHeight="1">
      <c r="A225" s="734"/>
      <c r="B225" s="610" t="s">
        <v>83</v>
      </c>
      <c r="C225" s="29"/>
      <c r="D225" s="29"/>
      <c r="E225" s="29"/>
      <c r="F225" s="29"/>
      <c r="G225" s="29"/>
      <c r="H225" s="29"/>
      <c r="I225" s="29"/>
      <c r="J225" s="28"/>
      <c r="K225" s="29"/>
      <c r="L225" s="29"/>
      <c r="M225" s="29"/>
      <c r="N225" s="29"/>
      <c r="O225" s="29"/>
      <c r="P225" s="29"/>
      <c r="Q225" s="29"/>
      <c r="R225" s="29"/>
      <c r="S225" s="575"/>
      <c r="T225" s="29"/>
      <c r="U225" s="29"/>
      <c r="V225" s="29"/>
      <c r="W225" s="29"/>
      <c r="X225" s="29"/>
      <c r="Y225" s="29"/>
      <c r="Z225" s="654"/>
      <c r="AA225" s="579"/>
      <c r="AB225" s="579"/>
      <c r="AC225" s="579"/>
      <c r="AD225" s="579"/>
      <c r="AE225" s="576"/>
      <c r="AF225" s="55"/>
      <c r="AG225" s="56"/>
      <c r="AH225" s="56"/>
      <c r="AI225" s="588"/>
      <c r="AJ225" s="589"/>
      <c r="AK225" s="56"/>
      <c r="AL225" s="56"/>
      <c r="AM225" s="56"/>
      <c r="AN225" s="590"/>
      <c r="AO225" s="56"/>
      <c r="AP225" s="56"/>
      <c r="AQ225" s="56"/>
      <c r="AR225" s="56"/>
      <c r="AS225" s="56"/>
      <c r="AT225" s="589"/>
      <c r="AU225" s="588"/>
      <c r="AV225" s="589"/>
      <c r="AW225" s="56"/>
      <c r="AX225" s="56"/>
      <c r="AY225" s="56"/>
      <c r="AZ225" s="56"/>
      <c r="BA225" s="56"/>
      <c r="BB225" s="56"/>
      <c r="BC225" s="56"/>
      <c r="BD225" s="56"/>
      <c r="BE225" s="56"/>
      <c r="BF225" s="56"/>
      <c r="BG225" s="56"/>
      <c r="BH225" s="56"/>
      <c r="BI225" s="57"/>
      <c r="BJ225" s="29"/>
      <c r="BK225" s="29"/>
      <c r="BL225" s="29"/>
      <c r="BM225" s="29"/>
      <c r="BN225" s="29"/>
      <c r="BO225" s="29"/>
      <c r="BP225" s="29"/>
      <c r="BQ225" s="29"/>
      <c r="BR225" s="583"/>
      <c r="BS225" s="587"/>
      <c r="BT225" s="29"/>
      <c r="BU225" s="669"/>
      <c r="BV225" s="29"/>
      <c r="BW225" s="29"/>
      <c r="BX225" s="29"/>
      <c r="BY225" s="29"/>
      <c r="BZ225" s="29"/>
      <c r="CA225" s="29"/>
      <c r="CB225" s="29"/>
      <c r="CC225" s="29"/>
      <c r="CD225" s="31"/>
      <c r="CE225" s="22"/>
      <c r="CF225" s="448" t="str">
        <f>IF(CG225="","",MAX($CF$2:CF224)+1)</f>
        <v/>
      </c>
      <c r="CG225" s="655"/>
      <c r="CH225" s="655"/>
      <c r="CI225" s="655"/>
      <c r="CO225" s="29"/>
      <c r="CP225" s="29"/>
      <c r="CQ225" s="29"/>
      <c r="CR225" s="29"/>
      <c r="CS225" s="29"/>
      <c r="CT225" s="29"/>
      <c r="CU225" s="29"/>
      <c r="CV225" s="29"/>
      <c r="CW225" s="29"/>
      <c r="CX225" s="29"/>
      <c r="CY225" s="29"/>
      <c r="CZ225" s="29"/>
      <c r="DA225" s="29"/>
      <c r="DB225" s="29"/>
      <c r="DC225" s="29"/>
      <c r="DD225" s="29"/>
    </row>
    <row r="226" spans="1:126" s="11" customFormat="1" ht="13.5" customHeight="1">
      <c r="A226" s="734"/>
      <c r="B226" s="610" t="s">
        <v>83</v>
      </c>
      <c r="C226" s="29"/>
      <c r="D226" s="29"/>
      <c r="E226" s="29"/>
      <c r="F226" s="29"/>
      <c r="G226" s="29"/>
      <c r="H226" s="29"/>
      <c r="I226" s="29"/>
      <c r="J226" s="28"/>
      <c r="K226" s="29"/>
      <c r="L226" s="29"/>
      <c r="M226" s="29"/>
      <c r="N226" s="29"/>
      <c r="O226" s="29"/>
      <c r="P226" s="29"/>
      <c r="Q226" s="29"/>
      <c r="R226" s="29"/>
      <c r="S226" s="575"/>
      <c r="T226" s="29"/>
      <c r="U226" s="29"/>
      <c r="V226" s="29"/>
      <c r="W226" s="29"/>
      <c r="X226" s="29"/>
      <c r="Y226" s="29"/>
      <c r="Z226" s="690" t="s">
        <v>32</v>
      </c>
      <c r="AA226" s="691"/>
      <c r="AB226" s="691"/>
      <c r="AC226" s="691"/>
      <c r="AD226" s="691"/>
      <c r="AE226" s="578"/>
      <c r="AF226" s="52"/>
      <c r="AG226" s="53"/>
      <c r="AH226" s="53"/>
      <c r="AI226" s="580"/>
      <c r="AJ226" s="581" t="s">
        <v>421</v>
      </c>
      <c r="AK226" s="53"/>
      <c r="AL226" s="53"/>
      <c r="AM226" s="53"/>
      <c r="AN226" s="53"/>
      <c r="AO226" s="53"/>
      <c r="AP226" s="53"/>
      <c r="AQ226" s="53"/>
      <c r="AR226" s="53"/>
      <c r="AS226" s="53"/>
      <c r="AT226" s="581" t="s">
        <v>609</v>
      </c>
      <c r="AU226" s="580"/>
      <c r="AV226" s="581" t="s">
        <v>984</v>
      </c>
      <c r="AW226" s="53"/>
      <c r="AX226" s="53"/>
      <c r="AY226" s="53"/>
      <c r="AZ226" s="53"/>
      <c r="BA226" s="53"/>
      <c r="BB226" s="53"/>
      <c r="BC226" s="53"/>
      <c r="BD226" s="53"/>
      <c r="BE226" s="53"/>
      <c r="BF226" s="53"/>
      <c r="BG226" s="53"/>
      <c r="BH226" s="53"/>
      <c r="BI226" s="54"/>
      <c r="BJ226" s="52"/>
      <c r="BK226" s="53"/>
      <c r="BL226" s="53"/>
      <c r="BM226" s="53"/>
      <c r="BN226" s="53"/>
      <c r="BO226" s="53"/>
      <c r="BP226" s="53"/>
      <c r="BQ226" s="53"/>
      <c r="BR226" s="53"/>
      <c r="BS226" s="54"/>
      <c r="BT226" s="29"/>
      <c r="BU226" s="669"/>
      <c r="BV226" s="29"/>
      <c r="BW226" s="29"/>
      <c r="BX226" s="29"/>
      <c r="BY226" s="29"/>
      <c r="BZ226" s="29"/>
      <c r="CA226" s="29"/>
      <c r="CB226" s="29"/>
      <c r="CC226" s="29"/>
      <c r="CD226" s="31"/>
      <c r="CE226" s="22"/>
      <c r="CF226" s="448">
        <f>IF(CG226="","",MAX($CF$2:CF225)+1)</f>
        <v>94</v>
      </c>
      <c r="CG226" s="655" t="s">
        <v>102</v>
      </c>
      <c r="CH226" s="655"/>
      <c r="CI226" s="655"/>
      <c r="CO226" s="29"/>
      <c r="CP226" s="29"/>
      <c r="CQ226" s="29"/>
      <c r="CR226" s="29"/>
      <c r="CS226" s="29"/>
      <c r="CT226" s="29"/>
      <c r="CU226" s="29"/>
      <c r="CV226" s="29"/>
      <c r="CW226" s="29"/>
      <c r="CX226" s="29"/>
      <c r="CY226" s="29"/>
      <c r="CZ226" s="29"/>
      <c r="DA226" s="29"/>
      <c r="DB226" s="29"/>
      <c r="DC226" s="29"/>
      <c r="DD226" s="29"/>
    </row>
    <row r="227" spans="1:126" s="11" customFormat="1" ht="13.5" customHeight="1">
      <c r="A227" s="734"/>
      <c r="B227" s="610" t="s">
        <v>83</v>
      </c>
      <c r="C227" s="29"/>
      <c r="D227" s="29"/>
      <c r="E227" s="29"/>
      <c r="F227" s="29"/>
      <c r="G227" s="29"/>
      <c r="H227" s="29"/>
      <c r="I227" s="29"/>
      <c r="J227" s="28"/>
      <c r="K227" s="29"/>
      <c r="L227" s="29"/>
      <c r="M227" s="29"/>
      <c r="N227" s="29"/>
      <c r="O227" s="29"/>
      <c r="P227" s="29"/>
      <c r="Q227" s="29"/>
      <c r="R227" s="29"/>
      <c r="S227" s="575"/>
      <c r="T227" s="29"/>
      <c r="U227" s="29"/>
      <c r="V227" s="29"/>
      <c r="W227" s="29"/>
      <c r="X227" s="29"/>
      <c r="Y227" s="29"/>
      <c r="Z227" s="654"/>
      <c r="AA227" s="579"/>
      <c r="AB227" s="579"/>
      <c r="AC227" s="579"/>
      <c r="AD227" s="579"/>
      <c r="AE227" s="576"/>
      <c r="AF227" s="582" t="s">
        <v>63</v>
      </c>
      <c r="AG227" s="430"/>
      <c r="AH227" s="430"/>
      <c r="AI227" s="619"/>
      <c r="AJ227" s="620" t="s">
        <v>358</v>
      </c>
      <c r="AK227" s="430"/>
      <c r="AL227" s="430"/>
      <c r="AM227" s="430"/>
      <c r="AN227" s="430"/>
      <c r="AO227" s="430"/>
      <c r="AP227" s="430"/>
      <c r="AQ227" s="430"/>
      <c r="AR227" s="430"/>
      <c r="AS227" s="430"/>
      <c r="AT227" s="620" t="s">
        <v>609</v>
      </c>
      <c r="AU227" s="619"/>
      <c r="AV227" s="620" t="s">
        <v>985</v>
      </c>
      <c r="AW227" s="430"/>
      <c r="AX227" s="430"/>
      <c r="AY227" s="430"/>
      <c r="AZ227" s="430"/>
      <c r="BA227" s="430"/>
      <c r="BB227" s="430"/>
      <c r="BC227" s="430"/>
      <c r="BD227" s="430"/>
      <c r="BE227" s="430"/>
      <c r="BF227" s="430"/>
      <c r="BG227" s="430"/>
      <c r="BH227" s="430"/>
      <c r="BI227" s="431"/>
      <c r="BJ227" s="618"/>
      <c r="BK227" s="430"/>
      <c r="BL227" s="430"/>
      <c r="BM227" s="430"/>
      <c r="BN227" s="430"/>
      <c r="BO227" s="430"/>
      <c r="BP227" s="430"/>
      <c r="BQ227" s="430"/>
      <c r="BR227" s="430"/>
      <c r="BS227" s="431"/>
      <c r="BT227" s="29"/>
      <c r="BU227" s="669"/>
      <c r="BV227" s="29"/>
      <c r="BW227" s="29"/>
      <c r="BX227" s="29"/>
      <c r="BY227" s="29"/>
      <c r="BZ227" s="29"/>
      <c r="CA227" s="29"/>
      <c r="CB227" s="29"/>
      <c r="CC227" s="29"/>
      <c r="CD227" s="31"/>
      <c r="CE227" s="22"/>
      <c r="CF227" s="448">
        <f>IF(CG227="","",MAX($CF$2:CF226)+1)</f>
        <v>95</v>
      </c>
      <c r="CG227" s="655" t="s">
        <v>102</v>
      </c>
      <c r="CH227" s="655"/>
      <c r="CI227" s="655"/>
      <c r="CO227" s="29"/>
      <c r="CP227" s="29"/>
      <c r="CQ227" s="29"/>
      <c r="CR227" s="29"/>
      <c r="CS227" s="29"/>
      <c r="CT227" s="29"/>
      <c r="CU227" s="29"/>
      <c r="CV227" s="29"/>
      <c r="CW227" s="29"/>
      <c r="CX227" s="29"/>
      <c r="CY227" s="29"/>
      <c r="CZ227" s="29"/>
      <c r="DA227" s="29"/>
      <c r="DB227" s="29"/>
      <c r="DC227" s="29"/>
      <c r="DD227" s="29"/>
    </row>
    <row r="228" spans="1:126" s="11" customFormat="1" ht="13.5" customHeight="1">
      <c r="A228" s="734"/>
      <c r="B228" s="610" t="s">
        <v>83</v>
      </c>
      <c r="C228" s="29"/>
      <c r="D228" s="29"/>
      <c r="E228" s="29"/>
      <c r="F228" s="29"/>
      <c r="G228" s="29"/>
      <c r="H228" s="29"/>
      <c r="I228" s="29"/>
      <c r="J228" s="28"/>
      <c r="K228" s="29"/>
      <c r="L228" s="29"/>
      <c r="M228" s="29"/>
      <c r="N228" s="29"/>
      <c r="O228" s="29"/>
      <c r="P228" s="29"/>
      <c r="Q228" s="29"/>
      <c r="R228" s="29"/>
      <c r="S228" s="575"/>
      <c r="T228" s="29"/>
      <c r="U228" s="29"/>
      <c r="V228" s="29"/>
      <c r="W228" s="29"/>
      <c r="X228" s="29"/>
      <c r="Y228" s="29"/>
      <c r="Z228" s="654"/>
      <c r="AA228" s="579"/>
      <c r="AB228" s="579"/>
      <c r="AC228" s="579"/>
      <c r="AD228" s="579"/>
      <c r="AE228" s="576"/>
      <c r="AF228" s="582" t="s">
        <v>63</v>
      </c>
      <c r="AG228" s="583"/>
      <c r="AH228" s="583"/>
      <c r="AI228" s="584"/>
      <c r="AJ228" s="585" t="s">
        <v>606</v>
      </c>
      <c r="AK228" s="583"/>
      <c r="AL228" s="583"/>
      <c r="AM228" s="583"/>
      <c r="AN228" s="583"/>
      <c r="AO228" s="583"/>
      <c r="AP228" s="583"/>
      <c r="AQ228" s="583"/>
      <c r="AR228" s="583"/>
      <c r="AS228" s="583"/>
      <c r="AT228" s="585" t="s">
        <v>558</v>
      </c>
      <c r="AU228" s="584"/>
      <c r="AV228" s="586" t="s">
        <v>64</v>
      </c>
      <c r="AW228" s="583"/>
      <c r="AX228" s="583"/>
      <c r="AY228" s="583"/>
      <c r="AZ228" s="583"/>
      <c r="BA228" s="583"/>
      <c r="BB228" s="583"/>
      <c r="BC228" s="583"/>
      <c r="BD228" s="583"/>
      <c r="BE228" s="583"/>
      <c r="BF228" s="583"/>
      <c r="BG228" s="583"/>
      <c r="BH228" s="583"/>
      <c r="BI228" s="587"/>
      <c r="BJ228" s="582"/>
      <c r="BK228" s="583"/>
      <c r="BL228" s="583"/>
      <c r="BM228" s="583"/>
      <c r="BN228" s="583"/>
      <c r="BO228" s="583"/>
      <c r="BP228" s="583"/>
      <c r="BQ228" s="583"/>
      <c r="BR228" s="583"/>
      <c r="BS228" s="587"/>
      <c r="BT228" s="29"/>
      <c r="BU228" s="669"/>
      <c r="BV228" s="29"/>
      <c r="BW228" s="29"/>
      <c r="BX228" s="29"/>
      <c r="BY228" s="29"/>
      <c r="BZ228" s="29"/>
      <c r="CA228" s="29"/>
      <c r="CB228" s="29"/>
      <c r="CC228" s="29"/>
      <c r="CD228" s="31"/>
      <c r="CE228" s="22"/>
      <c r="CF228" s="448">
        <f>IF(CG228="","",MAX($CF$2:CF227)+1)</f>
        <v>96</v>
      </c>
      <c r="CG228" s="655" t="s">
        <v>102</v>
      </c>
      <c r="CH228" s="655"/>
      <c r="CI228" s="655"/>
      <c r="CO228" s="29"/>
      <c r="CP228" s="29"/>
      <c r="CQ228" s="29"/>
      <c r="CR228" s="29"/>
      <c r="CS228" s="29"/>
      <c r="CT228" s="29"/>
      <c r="CU228" s="29"/>
      <c r="CV228" s="29"/>
      <c r="CW228" s="29"/>
      <c r="CX228" s="29"/>
      <c r="CY228" s="29"/>
      <c r="CZ228" s="29"/>
      <c r="DA228" s="29"/>
      <c r="DB228" s="29"/>
      <c r="DC228" s="29"/>
      <c r="DD228" s="29"/>
    </row>
    <row r="229" spans="1:126" s="11" customFormat="1" ht="13.5" customHeight="1">
      <c r="A229" s="734"/>
      <c r="B229" s="610" t="s">
        <v>83</v>
      </c>
      <c r="C229" s="29"/>
      <c r="D229" s="29"/>
      <c r="E229" s="29"/>
      <c r="F229" s="29"/>
      <c r="G229" s="29"/>
      <c r="H229" s="29"/>
      <c r="I229" s="29"/>
      <c r="J229" s="28"/>
      <c r="K229" s="29"/>
      <c r="L229" s="29"/>
      <c r="M229" s="29"/>
      <c r="N229" s="29"/>
      <c r="O229" s="29"/>
      <c r="P229" s="29"/>
      <c r="Q229" s="29"/>
      <c r="R229" s="29"/>
      <c r="S229" s="575"/>
      <c r="T229" s="29"/>
      <c r="U229" s="29"/>
      <c r="V229" s="29"/>
      <c r="W229" s="29"/>
      <c r="X229" s="29"/>
      <c r="Y229" s="29"/>
      <c r="Z229" s="692"/>
      <c r="AA229" s="693"/>
      <c r="AB229" s="693"/>
      <c r="AC229" s="693"/>
      <c r="AD229" s="693"/>
      <c r="AE229" s="694"/>
      <c r="AF229" s="55"/>
      <c r="AG229" s="56"/>
      <c r="AH229" s="56"/>
      <c r="AI229" s="588"/>
      <c r="AJ229" s="589"/>
      <c r="AK229" s="56"/>
      <c r="AL229" s="56"/>
      <c r="AM229" s="56"/>
      <c r="AN229" s="590"/>
      <c r="AO229" s="56"/>
      <c r="AP229" s="56"/>
      <c r="AQ229" s="56"/>
      <c r="AR229" s="56"/>
      <c r="AS229" s="56"/>
      <c r="AT229" s="589"/>
      <c r="AU229" s="588"/>
      <c r="AV229" s="589"/>
      <c r="AW229" s="56"/>
      <c r="AX229" s="56"/>
      <c r="AY229" s="56"/>
      <c r="AZ229" s="56"/>
      <c r="BA229" s="56"/>
      <c r="BB229" s="56"/>
      <c r="BC229" s="56"/>
      <c r="BD229" s="56"/>
      <c r="BE229" s="56"/>
      <c r="BF229" s="56"/>
      <c r="BG229" s="56"/>
      <c r="BH229" s="56"/>
      <c r="BI229" s="57"/>
      <c r="BJ229" s="55"/>
      <c r="BK229" s="56"/>
      <c r="BL229" s="56"/>
      <c r="BM229" s="56"/>
      <c r="BN229" s="56"/>
      <c r="BO229" s="56"/>
      <c r="BP229" s="56"/>
      <c r="BQ229" s="56"/>
      <c r="BR229" s="56"/>
      <c r="BS229" s="57"/>
      <c r="BT229" s="29"/>
      <c r="BU229" s="669"/>
      <c r="BV229" s="29"/>
      <c r="BW229" s="29"/>
      <c r="BX229" s="29"/>
      <c r="BY229" s="29"/>
      <c r="BZ229" s="29"/>
      <c r="CA229" s="29"/>
      <c r="CB229" s="29"/>
      <c r="CC229" s="29"/>
      <c r="CD229" s="31"/>
      <c r="CE229" s="22"/>
      <c r="CF229" s="448" t="str">
        <f>IF(CG229="","",MAX($CF$2:CF228)+1)</f>
        <v/>
      </c>
      <c r="CG229" s="655"/>
      <c r="CH229" s="655"/>
      <c r="CI229" s="655"/>
      <c r="CO229" s="29"/>
      <c r="CP229" s="29"/>
      <c r="CQ229" s="29"/>
      <c r="CR229" s="29"/>
      <c r="CS229" s="29"/>
      <c r="CT229" s="29"/>
      <c r="CU229" s="29"/>
      <c r="CV229" s="29"/>
      <c r="CW229" s="29"/>
      <c r="CX229" s="29"/>
      <c r="CY229" s="29"/>
      <c r="CZ229" s="29"/>
      <c r="DA229" s="29"/>
      <c r="DB229" s="29"/>
      <c r="DC229" s="29"/>
      <c r="DD229" s="29"/>
    </row>
    <row r="230" spans="1:126" s="11" customFormat="1" ht="13.5" customHeight="1">
      <c r="A230" s="734"/>
      <c r="B230" s="610" t="s">
        <v>83</v>
      </c>
      <c r="C230" s="29"/>
      <c r="D230" s="29"/>
      <c r="E230" s="29"/>
      <c r="F230" s="29"/>
      <c r="G230" s="29"/>
      <c r="H230" s="29"/>
      <c r="I230" s="29"/>
      <c r="J230" s="28"/>
      <c r="K230" s="29"/>
      <c r="L230" s="29"/>
      <c r="M230" s="29"/>
      <c r="N230" s="29"/>
      <c r="O230" s="29"/>
      <c r="P230" s="29"/>
      <c r="Q230" s="29"/>
      <c r="R230" s="29"/>
      <c r="S230" s="575"/>
      <c r="T230" s="29"/>
      <c r="U230" s="29"/>
      <c r="V230" s="29"/>
      <c r="W230" s="29"/>
      <c r="X230" s="29"/>
      <c r="Y230" s="29"/>
      <c r="Z230" s="690" t="s">
        <v>874</v>
      </c>
      <c r="AA230" s="723"/>
      <c r="AB230" s="723"/>
      <c r="AC230" s="723"/>
      <c r="AD230" s="723"/>
      <c r="AE230" s="724"/>
      <c r="AF230" s="52" t="s">
        <v>86</v>
      </c>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c r="BC230" s="53"/>
      <c r="BD230" s="53"/>
      <c r="BE230" s="53"/>
      <c r="BF230" s="53"/>
      <c r="BG230" s="53"/>
      <c r="BH230" s="53"/>
      <c r="BI230" s="54"/>
      <c r="BJ230" s="53"/>
      <c r="BK230" s="53"/>
      <c r="BL230" s="53"/>
      <c r="BM230" s="53"/>
      <c r="BN230" s="53"/>
      <c r="BO230" s="53"/>
      <c r="BP230" s="53"/>
      <c r="BQ230" s="53"/>
      <c r="BR230" s="53"/>
      <c r="BS230" s="54"/>
      <c r="BT230" s="29"/>
      <c r="BU230" s="669"/>
      <c r="BV230" s="29"/>
      <c r="BW230" s="29"/>
      <c r="BX230" s="29"/>
      <c r="BY230" s="29"/>
      <c r="BZ230" s="29"/>
      <c r="CA230" s="29"/>
      <c r="CB230" s="29"/>
      <c r="CC230" s="29"/>
      <c r="CD230" s="31"/>
      <c r="CE230" s="22"/>
      <c r="CF230" s="448" t="str">
        <f>IF(CG230="","",MAX($CF$2:CF229)+1)</f>
        <v/>
      </c>
      <c r="CG230" s="655"/>
      <c r="CH230" s="655"/>
      <c r="CI230" s="655"/>
      <c r="CO230" s="29"/>
      <c r="CP230" s="29"/>
      <c r="CQ230" s="29"/>
      <c r="CR230" s="29"/>
      <c r="CS230" s="29"/>
      <c r="CT230" s="29"/>
      <c r="CU230" s="29"/>
      <c r="CV230" s="29"/>
      <c r="CW230" s="29"/>
      <c r="CX230" s="29"/>
      <c r="CY230" s="29"/>
      <c r="CZ230" s="29"/>
      <c r="DA230" s="29"/>
      <c r="DB230" s="29"/>
      <c r="DC230" s="29"/>
      <c r="DD230" s="29"/>
    </row>
    <row r="231" spans="1:126" s="11" customFormat="1" ht="13.5" customHeight="1">
      <c r="A231" s="734"/>
      <c r="B231" s="610" t="s">
        <v>83</v>
      </c>
      <c r="C231" s="29"/>
      <c r="D231" s="29"/>
      <c r="E231" s="29"/>
      <c r="F231" s="29"/>
      <c r="G231" s="29"/>
      <c r="H231" s="29"/>
      <c r="I231" s="29"/>
      <c r="J231" s="28"/>
      <c r="K231" s="29"/>
      <c r="L231" s="29"/>
      <c r="M231" s="29"/>
      <c r="N231" s="29"/>
      <c r="O231" s="29"/>
      <c r="P231" s="29"/>
      <c r="Q231" s="29"/>
      <c r="R231" s="29"/>
      <c r="S231" s="575"/>
      <c r="T231" s="29"/>
      <c r="U231" s="29"/>
      <c r="V231" s="29"/>
      <c r="W231" s="29"/>
      <c r="X231" s="29"/>
      <c r="Y231" s="29"/>
      <c r="Z231" s="692"/>
      <c r="AA231" s="693"/>
      <c r="AB231" s="693"/>
      <c r="AC231" s="693"/>
      <c r="AD231" s="693"/>
      <c r="AE231" s="694"/>
      <c r="AF231" s="55"/>
      <c r="AG231" s="56"/>
      <c r="AH231" s="56"/>
      <c r="AI231" s="56"/>
      <c r="AJ231" s="56"/>
      <c r="AK231" s="56"/>
      <c r="AL231" s="56"/>
      <c r="AM231" s="56"/>
      <c r="AN231" s="56"/>
      <c r="AO231" s="56"/>
      <c r="AP231" s="56"/>
      <c r="AQ231" s="56"/>
      <c r="AR231" s="56"/>
      <c r="AS231" s="56"/>
      <c r="AT231" s="56"/>
      <c r="AU231" s="56"/>
      <c r="AV231" s="56"/>
      <c r="AW231" s="56"/>
      <c r="AX231" s="56"/>
      <c r="AY231" s="56"/>
      <c r="AZ231" s="56"/>
      <c r="BA231" s="56"/>
      <c r="BB231" s="56"/>
      <c r="BC231" s="56"/>
      <c r="BD231" s="56"/>
      <c r="BE231" s="56"/>
      <c r="BF231" s="56"/>
      <c r="BG231" s="56"/>
      <c r="BH231" s="56"/>
      <c r="BI231" s="57"/>
      <c r="BJ231" s="56"/>
      <c r="BK231" s="56"/>
      <c r="BL231" s="56"/>
      <c r="BM231" s="56"/>
      <c r="BN231" s="56"/>
      <c r="BO231" s="56"/>
      <c r="BP231" s="56"/>
      <c r="BQ231" s="56"/>
      <c r="BR231" s="56"/>
      <c r="BS231" s="57"/>
      <c r="BT231" s="29"/>
      <c r="BU231" s="669"/>
      <c r="BV231" s="29"/>
      <c r="BW231" s="29"/>
      <c r="BX231" s="29"/>
      <c r="BY231" s="29"/>
      <c r="BZ231" s="29"/>
      <c r="CA231" s="29"/>
      <c r="CB231" s="29"/>
      <c r="CC231" s="29"/>
      <c r="CD231" s="31"/>
      <c r="CE231" s="22"/>
      <c r="CF231" s="448" t="str">
        <f>IF(CG231="","",MAX($CF$2:CF230)+1)</f>
        <v/>
      </c>
      <c r="CG231" s="655"/>
      <c r="CH231" s="655"/>
      <c r="CI231" s="655"/>
      <c r="CO231" s="29"/>
      <c r="CP231" s="29"/>
      <c r="CQ231" s="29"/>
      <c r="CR231" s="29"/>
      <c r="CS231" s="29"/>
      <c r="CT231" s="29"/>
      <c r="CU231" s="29"/>
      <c r="CV231" s="29"/>
      <c r="CW231" s="29"/>
      <c r="CX231" s="29"/>
      <c r="CY231" s="29"/>
      <c r="CZ231" s="29"/>
      <c r="DA231" s="29"/>
      <c r="DB231" s="29"/>
      <c r="DC231" s="29"/>
      <c r="DD231" s="29"/>
    </row>
    <row r="232" spans="1:126" s="11" customFormat="1" ht="13.5" customHeight="1">
      <c r="A232" s="734"/>
      <c r="B232" s="610" t="s">
        <v>83</v>
      </c>
      <c r="C232" s="29"/>
      <c r="D232" s="29"/>
      <c r="E232" s="29"/>
      <c r="F232" s="29"/>
      <c r="G232" s="29"/>
      <c r="H232" s="29"/>
      <c r="I232" s="29"/>
      <c r="J232" s="28"/>
      <c r="K232" s="29"/>
      <c r="L232" s="29"/>
      <c r="M232" s="29"/>
      <c r="N232" s="29"/>
      <c r="O232" s="29"/>
      <c r="P232" s="29"/>
      <c r="Q232" s="29"/>
      <c r="R232" s="29"/>
      <c r="S232" s="575"/>
      <c r="T232" s="29"/>
      <c r="U232" s="29"/>
      <c r="V232" s="29"/>
      <c r="W232" s="29"/>
      <c r="X232" s="29"/>
      <c r="Y232" s="29"/>
      <c r="Z232" s="690" t="s">
        <v>875</v>
      </c>
      <c r="AA232" s="723"/>
      <c r="AB232" s="723"/>
      <c r="AC232" s="723"/>
      <c r="AD232" s="723"/>
      <c r="AE232" s="724"/>
      <c r="AF232" s="52" t="s">
        <v>86</v>
      </c>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c r="BC232" s="53"/>
      <c r="BD232" s="53"/>
      <c r="BE232" s="53"/>
      <c r="BF232" s="53"/>
      <c r="BG232" s="53"/>
      <c r="BH232" s="53"/>
      <c r="BI232" s="54"/>
      <c r="BJ232" s="53"/>
      <c r="BK232" s="53"/>
      <c r="BL232" s="53"/>
      <c r="BM232" s="53"/>
      <c r="BN232" s="53"/>
      <c r="BO232" s="53"/>
      <c r="BP232" s="53"/>
      <c r="BQ232" s="53"/>
      <c r="BR232" s="53"/>
      <c r="BS232" s="54"/>
      <c r="BT232" s="29"/>
      <c r="BU232" s="669"/>
      <c r="BV232" s="29"/>
      <c r="BW232" s="29"/>
      <c r="BX232" s="29"/>
      <c r="BY232" s="29"/>
      <c r="BZ232" s="29"/>
      <c r="CA232" s="29"/>
      <c r="CB232" s="29"/>
      <c r="CC232" s="29"/>
      <c r="CD232" s="31"/>
      <c r="CE232" s="22"/>
      <c r="CF232" s="448" t="str">
        <f>IF(CG232="","",MAX($CF$2:CF231)+1)</f>
        <v/>
      </c>
      <c r="CG232" s="655"/>
      <c r="CH232" s="655"/>
      <c r="CI232" s="655"/>
      <c r="CO232" s="29"/>
      <c r="CP232" s="29"/>
      <c r="CQ232" s="29"/>
      <c r="CR232" s="29"/>
      <c r="CS232" s="29"/>
      <c r="CT232" s="29"/>
      <c r="CU232" s="29"/>
      <c r="CV232" s="29"/>
      <c r="CW232" s="29"/>
      <c r="CX232" s="29"/>
      <c r="CY232" s="29"/>
      <c r="CZ232" s="29"/>
      <c r="DA232" s="29"/>
      <c r="DB232" s="29"/>
      <c r="DC232" s="29"/>
      <c r="DD232" s="29"/>
    </row>
    <row r="233" spans="1:126" s="11" customFormat="1" ht="13.5" customHeight="1">
      <c r="A233" s="734"/>
      <c r="B233" s="610" t="s">
        <v>83</v>
      </c>
      <c r="C233" s="29"/>
      <c r="D233" s="29"/>
      <c r="E233" s="29"/>
      <c r="F233" s="29"/>
      <c r="G233" s="29"/>
      <c r="H233" s="29"/>
      <c r="I233" s="29"/>
      <c r="J233" s="28"/>
      <c r="K233" s="29"/>
      <c r="L233" s="29"/>
      <c r="M233" s="29"/>
      <c r="N233" s="29"/>
      <c r="O233" s="29"/>
      <c r="P233" s="29"/>
      <c r="Q233" s="29"/>
      <c r="R233" s="29"/>
      <c r="S233" s="575"/>
      <c r="T233" s="29"/>
      <c r="U233" s="29"/>
      <c r="V233" s="29"/>
      <c r="W233" s="29"/>
      <c r="X233" s="29"/>
      <c r="Y233" s="29"/>
      <c r="Z233" s="692"/>
      <c r="AA233" s="693"/>
      <c r="AB233" s="693"/>
      <c r="AC233" s="693"/>
      <c r="AD233" s="693"/>
      <c r="AE233" s="694"/>
      <c r="AF233" s="55"/>
      <c r="AG233" s="56"/>
      <c r="AH233" s="56"/>
      <c r="AI233" s="56"/>
      <c r="AJ233" s="56"/>
      <c r="AK233" s="56"/>
      <c r="AL233" s="56"/>
      <c r="AM233" s="56"/>
      <c r="AN233" s="56"/>
      <c r="AO233" s="56"/>
      <c r="AP233" s="56"/>
      <c r="AQ233" s="56"/>
      <c r="AR233" s="56"/>
      <c r="AS233" s="56"/>
      <c r="AT233" s="56"/>
      <c r="AU233" s="56"/>
      <c r="AV233" s="56"/>
      <c r="AW233" s="56"/>
      <c r="AX233" s="56"/>
      <c r="AY233" s="56"/>
      <c r="AZ233" s="56"/>
      <c r="BA233" s="56"/>
      <c r="BB233" s="56"/>
      <c r="BC233" s="56"/>
      <c r="BD233" s="56"/>
      <c r="BE233" s="56"/>
      <c r="BF233" s="56"/>
      <c r="BG233" s="56"/>
      <c r="BH233" s="56"/>
      <c r="BI233" s="57"/>
      <c r="BJ233" s="56"/>
      <c r="BK233" s="56"/>
      <c r="BL233" s="56"/>
      <c r="BM233" s="56"/>
      <c r="BN233" s="56"/>
      <c r="BO233" s="56"/>
      <c r="BP233" s="56"/>
      <c r="BQ233" s="56"/>
      <c r="BR233" s="56"/>
      <c r="BS233" s="57"/>
      <c r="BT233" s="29"/>
      <c r="BU233" s="669"/>
      <c r="BV233" s="29"/>
      <c r="BW233" s="29"/>
      <c r="BX233" s="29"/>
      <c r="BY233" s="29"/>
      <c r="BZ233" s="29"/>
      <c r="CA233" s="29"/>
      <c r="CB233" s="29"/>
      <c r="CC233" s="29"/>
      <c r="CD233" s="31"/>
      <c r="CE233" s="22"/>
      <c r="CF233" s="448" t="str">
        <f>IF(CG233="","",MAX($CF$2:CF232)+1)</f>
        <v/>
      </c>
      <c r="CG233" s="655"/>
      <c r="CH233" s="655"/>
      <c r="CI233" s="655"/>
      <c r="CO233" s="29"/>
      <c r="CP233" s="29"/>
      <c r="CQ233" s="29"/>
      <c r="CR233" s="29"/>
      <c r="CS233" s="29"/>
      <c r="CT233" s="29"/>
      <c r="CU233" s="29"/>
      <c r="CV233" s="29"/>
      <c r="CW233" s="29"/>
      <c r="CX233" s="29"/>
      <c r="CY233" s="29"/>
      <c r="CZ233" s="29"/>
      <c r="DA233" s="29"/>
      <c r="DB233" s="29"/>
      <c r="DC233" s="29"/>
      <c r="DD233" s="29"/>
    </row>
    <row r="234" spans="1:126" s="11" customFormat="1" ht="13.5" customHeight="1">
      <c r="A234" s="734"/>
      <c r="B234" s="610" t="s">
        <v>83</v>
      </c>
      <c r="C234" s="29"/>
      <c r="D234" s="29"/>
      <c r="E234" s="29"/>
      <c r="F234" s="29"/>
      <c r="G234" s="29"/>
      <c r="H234" s="29"/>
      <c r="I234" s="29"/>
      <c r="J234" s="28"/>
      <c r="K234" s="29"/>
      <c r="L234" s="29"/>
      <c r="M234" s="29"/>
      <c r="N234" s="29"/>
      <c r="O234" s="29"/>
      <c r="P234" s="29"/>
      <c r="Q234" s="29"/>
      <c r="R234" s="29"/>
      <c r="S234" s="575"/>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669"/>
      <c r="BV234" s="29"/>
      <c r="BW234" s="29"/>
      <c r="BX234" s="29"/>
      <c r="BY234" s="29"/>
      <c r="BZ234" s="29"/>
      <c r="CA234" s="29"/>
      <c r="CB234" s="29"/>
      <c r="CC234" s="29"/>
      <c r="CD234" s="31"/>
      <c r="CE234" s="22"/>
      <c r="CF234" s="448" t="str">
        <f>IF(CG234="","",MAX($CF$2:CF233)+1)</f>
        <v/>
      </c>
      <c r="CG234" s="655"/>
      <c r="CH234" s="655"/>
      <c r="CI234" s="655"/>
      <c r="CO234" s="29"/>
      <c r="CP234" s="29"/>
      <c r="CQ234" s="29"/>
      <c r="CR234" s="29"/>
      <c r="CS234" s="29"/>
      <c r="CT234" s="29"/>
      <c r="CU234" s="29"/>
      <c r="CV234" s="29"/>
      <c r="CW234" s="29"/>
      <c r="CX234" s="29"/>
      <c r="CY234" s="29"/>
      <c r="CZ234" s="29"/>
      <c r="DA234" s="29"/>
      <c r="DB234" s="29"/>
      <c r="DC234" s="29"/>
      <c r="DD234" s="29"/>
    </row>
    <row r="235" spans="1:126" s="11" customFormat="1" ht="13.5" customHeight="1">
      <c r="A235" s="734"/>
      <c r="B235" s="610" t="s">
        <v>83</v>
      </c>
      <c r="C235" s="29"/>
      <c r="D235" s="29"/>
      <c r="E235" s="29"/>
      <c r="F235" s="29"/>
      <c r="G235" s="29"/>
      <c r="H235" s="29"/>
      <c r="I235" s="29"/>
      <c r="J235" s="28"/>
      <c r="K235" s="29"/>
      <c r="L235" s="29"/>
      <c r="M235" s="29"/>
      <c r="N235" s="29"/>
      <c r="O235" s="29"/>
      <c r="P235" s="29"/>
      <c r="Q235" s="29"/>
      <c r="R235" s="29"/>
      <c r="S235" s="575"/>
      <c r="T235" s="29"/>
      <c r="U235" s="29"/>
      <c r="V235" s="29"/>
      <c r="W235" s="29"/>
      <c r="X235" s="29"/>
      <c r="Y235" s="29" t="s">
        <v>975</v>
      </c>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669"/>
      <c r="BV235" s="29"/>
      <c r="BW235" s="29"/>
      <c r="BX235" s="29"/>
      <c r="BY235" s="29"/>
      <c r="BZ235" s="29"/>
      <c r="CA235" s="29"/>
      <c r="CB235" s="29"/>
      <c r="CC235" s="29"/>
      <c r="CD235" s="31"/>
      <c r="CE235" s="22"/>
      <c r="CF235" s="448">
        <f>IF(CG235="","",MAX($CF$2:CF234)+1)</f>
        <v>97</v>
      </c>
      <c r="CG235" s="655" t="s">
        <v>361</v>
      </c>
      <c r="CH235" s="655"/>
      <c r="CI235" s="655"/>
      <c r="CO235" s="29"/>
      <c r="CP235" s="29"/>
      <c r="CQ235" s="29"/>
      <c r="CR235" s="29"/>
      <c r="CS235" s="29"/>
      <c r="CT235" s="29"/>
      <c r="CU235" s="29"/>
      <c r="CV235" s="29"/>
      <c r="CW235" s="29"/>
      <c r="CX235" s="29"/>
      <c r="CY235" s="29"/>
      <c r="CZ235" s="29"/>
      <c r="DA235" s="29"/>
      <c r="DB235" s="29"/>
      <c r="DC235" s="29"/>
      <c r="DD235" s="29"/>
    </row>
    <row r="236" spans="1:126" s="11" customFormat="1" ht="13.5" customHeight="1">
      <c r="A236" s="734"/>
      <c r="B236" s="610" t="s">
        <v>83</v>
      </c>
      <c r="C236" s="29"/>
      <c r="D236" s="29"/>
      <c r="E236" s="29"/>
      <c r="F236" s="29"/>
      <c r="G236" s="29"/>
      <c r="H236" s="29"/>
      <c r="I236" s="29"/>
      <c r="J236" s="28"/>
      <c r="K236" s="29"/>
      <c r="L236" s="29"/>
      <c r="M236" s="29"/>
      <c r="N236" s="29"/>
      <c r="O236" s="29"/>
      <c r="P236" s="29"/>
      <c r="Q236" s="29"/>
      <c r="R236" s="29"/>
      <c r="S236" s="575"/>
      <c r="T236" s="29"/>
      <c r="U236" s="29"/>
      <c r="V236" s="29"/>
      <c r="W236" s="29"/>
      <c r="X236" s="29"/>
      <c r="Y236" s="29"/>
      <c r="Z236" s="1485" t="s">
        <v>38</v>
      </c>
      <c r="AA236" s="1486"/>
      <c r="AB236" s="779" t="s">
        <v>60</v>
      </c>
      <c r="AC236" s="685"/>
      <c r="AD236" s="685"/>
      <c r="AE236" s="685"/>
      <c r="AF236" s="685"/>
      <c r="AG236" s="685"/>
      <c r="AH236" s="685"/>
      <c r="AI236" s="685"/>
      <c r="AJ236" s="685"/>
      <c r="AK236" s="685"/>
      <c r="AL236" s="685"/>
      <c r="AM236" s="780"/>
      <c r="AN236" s="779" t="s">
        <v>68</v>
      </c>
      <c r="AO236" s="685"/>
      <c r="AP236" s="685"/>
      <c r="AQ236" s="685"/>
      <c r="AR236" s="685"/>
      <c r="AS236" s="685"/>
      <c r="AT236" s="685"/>
      <c r="AU236" s="685"/>
      <c r="AV236" s="685"/>
      <c r="AW236" s="685"/>
      <c r="AX236" s="685"/>
      <c r="AY236" s="685"/>
      <c r="AZ236" s="685"/>
      <c r="BA236" s="685"/>
      <c r="BB236" s="685"/>
      <c r="BC236" s="685"/>
      <c r="BD236" s="685"/>
      <c r="BE236" s="685"/>
      <c r="BF236" s="685"/>
      <c r="BG236" s="685"/>
      <c r="BH236" s="685"/>
      <c r="BI236" s="780"/>
      <c r="BJ236" s="779" t="s">
        <v>66</v>
      </c>
      <c r="BK236" s="685"/>
      <c r="BL236" s="685"/>
      <c r="BM236" s="685"/>
      <c r="BN236" s="685"/>
      <c r="BO236" s="685"/>
      <c r="BP236" s="685"/>
      <c r="BQ236" s="685"/>
      <c r="BR236" s="685"/>
      <c r="BS236" s="780"/>
      <c r="BT236" s="29"/>
      <c r="BU236" s="669"/>
      <c r="BV236" s="29"/>
      <c r="BW236" s="29"/>
      <c r="BX236" s="29"/>
      <c r="BY236" s="29"/>
      <c r="BZ236" s="29"/>
      <c r="CA236" s="29"/>
      <c r="CB236" s="29"/>
      <c r="CC236" s="29"/>
      <c r="CD236" s="31"/>
      <c r="CE236" s="22"/>
      <c r="CF236" s="448" t="str">
        <f>IF(CG236="","",MAX($CF$2:CF235)+1)</f>
        <v/>
      </c>
      <c r="CG236" s="655"/>
      <c r="CH236" s="655"/>
      <c r="CI236" s="655"/>
      <c r="CO236" s="29"/>
      <c r="CP236" s="29"/>
      <c r="CQ236" s="29"/>
      <c r="CR236" s="29"/>
      <c r="CS236" s="29"/>
      <c r="CT236" s="29"/>
      <c r="CU236" s="29"/>
      <c r="CV236" s="29"/>
      <c r="CW236" s="29"/>
      <c r="CX236" s="29"/>
      <c r="CY236" s="29"/>
      <c r="CZ236" s="29"/>
      <c r="DA236" s="29"/>
      <c r="DB236" s="29"/>
      <c r="DC236" s="29"/>
      <c r="DD236" s="29"/>
      <c r="DF236" s="735"/>
      <c r="DG236" s="735"/>
      <c r="DH236" s="735"/>
      <c r="DI236" s="735"/>
      <c r="DJ236" s="735"/>
      <c r="DK236" s="735"/>
      <c r="DL236" s="735"/>
      <c r="DM236" s="735"/>
      <c r="DN236" s="735"/>
      <c r="DO236" s="735"/>
      <c r="DP236" s="735"/>
      <c r="DQ236" s="735"/>
      <c r="DR236" s="735"/>
      <c r="DS236" s="735"/>
      <c r="DT236" s="735"/>
      <c r="DU236" s="735"/>
      <c r="DV236" s="735"/>
    </row>
    <row r="237" spans="1:126" s="11" customFormat="1" ht="13.5" customHeight="1">
      <c r="A237" s="734"/>
      <c r="B237" s="610" t="s">
        <v>83</v>
      </c>
      <c r="C237" s="29"/>
      <c r="D237" s="29"/>
      <c r="E237" s="29"/>
      <c r="F237" s="29"/>
      <c r="G237" s="29"/>
      <c r="H237" s="29"/>
      <c r="I237" s="29"/>
      <c r="J237" s="28"/>
      <c r="K237" s="29"/>
      <c r="L237" s="29"/>
      <c r="M237" s="29"/>
      <c r="N237" s="29"/>
      <c r="O237" s="29"/>
      <c r="P237" s="29"/>
      <c r="Q237" s="29"/>
      <c r="R237" s="29"/>
      <c r="S237" s="575"/>
      <c r="T237" s="29"/>
      <c r="U237" s="29"/>
      <c r="V237" s="29"/>
      <c r="W237" s="29"/>
      <c r="X237" s="29"/>
      <c r="Y237" s="29"/>
      <c r="Z237" s="1487">
        <v>1</v>
      </c>
      <c r="AA237" s="1488"/>
      <c r="AB237" s="673" t="s">
        <v>61</v>
      </c>
      <c r="AC237" s="674"/>
      <c r="AD237" s="674"/>
      <c r="AE237" s="674"/>
      <c r="AF237" s="674"/>
      <c r="AG237" s="674"/>
      <c r="AH237" s="674"/>
      <c r="AI237" s="674"/>
      <c r="AJ237" s="674"/>
      <c r="AK237" s="674"/>
      <c r="AL237" s="674"/>
      <c r="AM237" s="675"/>
      <c r="AN237" s="673" t="s">
        <v>612</v>
      </c>
      <c r="AO237" s="674"/>
      <c r="AP237" s="674"/>
      <c r="AQ237" s="674"/>
      <c r="AR237" s="674"/>
      <c r="AS237" s="674"/>
      <c r="AT237" s="674"/>
      <c r="AU237" s="674"/>
      <c r="AV237" s="674"/>
      <c r="AW237" s="674"/>
      <c r="AX237" s="674"/>
      <c r="AY237" s="674"/>
      <c r="AZ237" s="674"/>
      <c r="BA237" s="674"/>
      <c r="BB237" s="674"/>
      <c r="BC237" s="674"/>
      <c r="BD237" s="674"/>
      <c r="BE237" s="674"/>
      <c r="BF237" s="674"/>
      <c r="BG237" s="674"/>
      <c r="BH237" s="674"/>
      <c r="BI237" s="675"/>
      <c r="BJ237" s="673" t="s">
        <v>67</v>
      </c>
      <c r="BK237" s="674"/>
      <c r="BL237" s="674"/>
      <c r="BM237" s="674"/>
      <c r="BN237" s="674"/>
      <c r="BO237" s="674"/>
      <c r="BP237" s="674"/>
      <c r="BQ237" s="674"/>
      <c r="BR237" s="674"/>
      <c r="BS237" s="675"/>
      <c r="BT237" s="29"/>
      <c r="BU237" s="669"/>
      <c r="BV237" s="29"/>
      <c r="BW237" s="29"/>
      <c r="BX237" s="29"/>
      <c r="BY237" s="29"/>
      <c r="BZ237" s="29"/>
      <c r="CA237" s="29"/>
      <c r="CB237" s="29"/>
      <c r="CC237" s="29"/>
      <c r="CD237" s="31"/>
      <c r="CE237" s="22"/>
      <c r="CF237" s="448">
        <f>IF(CG237="","",MAX($CF$2:CF236)+1)</f>
        <v>98</v>
      </c>
      <c r="CG237" s="655" t="s">
        <v>361</v>
      </c>
      <c r="CH237" s="655"/>
      <c r="CI237" s="655"/>
      <c r="CO237" s="29"/>
      <c r="CP237" s="29"/>
      <c r="CQ237" s="29"/>
      <c r="CR237" s="29"/>
      <c r="CS237" s="29"/>
      <c r="CT237" s="29"/>
      <c r="CU237" s="29"/>
      <c r="CV237" s="29"/>
      <c r="CW237" s="29"/>
      <c r="CX237" s="29"/>
      <c r="CY237" s="29"/>
      <c r="CZ237" s="29"/>
      <c r="DA237" s="29"/>
      <c r="DB237" s="29"/>
      <c r="DC237" s="29"/>
      <c r="DD237" s="29"/>
    </row>
    <row r="238" spans="1:126" s="11" customFormat="1" ht="13.5" customHeight="1">
      <c r="A238" s="734"/>
      <c r="B238" s="610" t="s">
        <v>83</v>
      </c>
      <c r="C238" s="29"/>
      <c r="D238" s="29"/>
      <c r="E238" s="29"/>
      <c r="F238" s="29"/>
      <c r="G238" s="29"/>
      <c r="H238" s="29"/>
      <c r="I238" s="29"/>
      <c r="J238" s="28"/>
      <c r="K238" s="29"/>
      <c r="L238" s="29"/>
      <c r="M238" s="29"/>
      <c r="N238" s="29"/>
      <c r="O238" s="29"/>
      <c r="P238" s="29"/>
      <c r="Q238" s="29"/>
      <c r="R238" s="29"/>
      <c r="S238" s="575"/>
      <c r="T238" s="29"/>
      <c r="U238" s="29"/>
      <c r="V238" s="29"/>
      <c r="W238" s="29"/>
      <c r="X238" s="29"/>
      <c r="Y238" s="29"/>
      <c r="Z238" s="29"/>
      <c r="AA238" s="29"/>
      <c r="AB238" s="29"/>
      <c r="AC238" s="29"/>
      <c r="AD238" s="29"/>
      <c r="AE238" s="29"/>
      <c r="AF238" s="29"/>
      <c r="AG238" s="29"/>
      <c r="AH238" s="29"/>
      <c r="AI238" s="29"/>
      <c r="AJ238" s="29"/>
      <c r="AK238" s="29"/>
      <c r="AL238" s="29"/>
      <c r="AM238" s="29"/>
      <c r="AN238" s="509" t="s">
        <v>1769</v>
      </c>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669"/>
      <c r="BV238" s="29"/>
      <c r="BW238" s="29"/>
      <c r="BX238" s="29"/>
      <c r="BY238" s="29"/>
      <c r="BZ238" s="29"/>
      <c r="CA238" s="29"/>
      <c r="CB238" s="29"/>
      <c r="CC238" s="29"/>
      <c r="CD238" s="31"/>
      <c r="CE238" s="22"/>
      <c r="CF238" s="448" t="str">
        <f>IF(CG238="","",MAX($CF$2:CF237)+1)</f>
        <v/>
      </c>
      <c r="CG238" s="655"/>
      <c r="CH238" s="655"/>
      <c r="CI238" s="655"/>
      <c r="CO238" s="29"/>
      <c r="CP238" s="29"/>
      <c r="CQ238" s="29"/>
      <c r="CR238" s="29"/>
      <c r="CS238" s="29"/>
      <c r="CT238" s="29"/>
      <c r="CU238" s="29"/>
      <c r="CV238" s="29"/>
      <c r="CW238" s="29"/>
      <c r="CX238" s="29"/>
      <c r="CY238" s="29"/>
      <c r="CZ238" s="29"/>
      <c r="DA238" s="29"/>
      <c r="DB238" s="29"/>
      <c r="DC238" s="29"/>
      <c r="DD238" s="29"/>
    </row>
    <row r="239" spans="1:126" s="11" customFormat="1" ht="13.5" customHeight="1">
      <c r="A239" s="734"/>
      <c r="B239" s="610"/>
      <c r="C239" s="29"/>
      <c r="D239" s="29"/>
      <c r="E239" s="29"/>
      <c r="F239" s="29"/>
      <c r="G239" s="29"/>
      <c r="H239" s="29"/>
      <c r="I239" s="29"/>
      <c r="J239" s="28"/>
      <c r="K239" s="29"/>
      <c r="L239" s="29"/>
      <c r="M239" s="29"/>
      <c r="N239" s="29"/>
      <c r="O239" s="29"/>
      <c r="P239" s="29"/>
      <c r="Q239" s="29"/>
      <c r="R239" s="29"/>
      <c r="S239" s="575"/>
      <c r="T239" s="29"/>
      <c r="U239" s="432"/>
      <c r="V239" s="29"/>
      <c r="W239" s="29"/>
      <c r="X239" s="29"/>
      <c r="Y239" s="29"/>
      <c r="AR239" s="700"/>
      <c r="BU239" s="752"/>
      <c r="BV239" s="29"/>
      <c r="BW239" s="29"/>
      <c r="BX239" s="29"/>
      <c r="BY239" s="29"/>
      <c r="BZ239" s="29"/>
      <c r="CA239" s="29"/>
      <c r="CB239" s="29"/>
      <c r="CC239" s="29"/>
      <c r="CD239" s="31"/>
      <c r="CE239" s="22"/>
      <c r="CF239" s="448" t="str">
        <f>IF(CG239="","",MAX($CF$2:CF238)+1)</f>
        <v/>
      </c>
      <c r="CG239" s="755"/>
      <c r="CH239" s="755"/>
      <c r="CI239" s="755"/>
      <c r="CO239" s="29"/>
      <c r="CP239" s="29"/>
      <c r="CQ239" s="29"/>
      <c r="CR239" s="29"/>
      <c r="CS239" s="29"/>
      <c r="CT239" s="29"/>
      <c r="CU239" s="29"/>
      <c r="CV239" s="29"/>
      <c r="CW239" s="29"/>
      <c r="CX239" s="29"/>
      <c r="CY239" s="29"/>
      <c r="CZ239" s="29"/>
      <c r="DA239" s="29"/>
      <c r="DB239" s="29"/>
      <c r="DC239" s="29"/>
      <c r="DD239" s="29"/>
    </row>
    <row r="240" spans="1:126" s="11" customFormat="1" ht="13.5" customHeight="1">
      <c r="A240" s="734"/>
      <c r="B240" s="610" t="s">
        <v>83</v>
      </c>
      <c r="C240" s="29"/>
      <c r="D240" s="29"/>
      <c r="E240" s="29"/>
      <c r="F240" s="29"/>
      <c r="G240" s="29"/>
      <c r="H240" s="29"/>
      <c r="I240" s="29"/>
      <c r="J240" s="28"/>
      <c r="K240" s="29"/>
      <c r="L240" s="29"/>
      <c r="M240" s="29"/>
      <c r="N240" s="29"/>
      <c r="O240" s="29"/>
      <c r="P240" s="29"/>
      <c r="Q240" s="29"/>
      <c r="R240" s="29"/>
      <c r="S240" s="575"/>
      <c r="T240" s="29"/>
      <c r="U240" s="432"/>
      <c r="V240" s="29"/>
      <c r="W240" s="29"/>
      <c r="X240" s="29" t="s">
        <v>1708</v>
      </c>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68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669"/>
      <c r="BV240" s="29"/>
      <c r="BW240" s="29"/>
      <c r="BX240" s="29"/>
      <c r="BY240" s="29"/>
      <c r="BZ240" s="29"/>
      <c r="CA240" s="29"/>
      <c r="CB240" s="29"/>
      <c r="CC240" s="29"/>
      <c r="CD240" s="31"/>
      <c r="CE240" s="22"/>
      <c r="CF240" s="448">
        <f>IF(CG240="","",MAX($CF$2:CF239)+1)</f>
        <v>99</v>
      </c>
      <c r="CG240" s="655" t="s">
        <v>1330</v>
      </c>
      <c r="CH240" s="655"/>
      <c r="CI240" s="655"/>
      <c r="CO240" s="29"/>
      <c r="CP240" s="29"/>
      <c r="CQ240" s="29"/>
      <c r="CR240" s="29"/>
      <c r="CS240" s="29"/>
      <c r="CT240" s="29"/>
      <c r="CU240" s="29"/>
      <c r="CV240" s="29"/>
      <c r="CW240" s="29"/>
      <c r="CX240" s="29"/>
      <c r="CY240" s="29"/>
      <c r="CZ240" s="29"/>
      <c r="DA240" s="29"/>
      <c r="DB240" s="29"/>
      <c r="DC240" s="29"/>
      <c r="DD240" s="29"/>
    </row>
    <row r="241" spans="1:108" s="11" customFormat="1" ht="13.5" customHeight="1">
      <c r="A241" s="734"/>
      <c r="B241" s="610" t="s">
        <v>83</v>
      </c>
      <c r="C241" s="29"/>
      <c r="D241" s="29"/>
      <c r="E241" s="29"/>
      <c r="F241" s="29"/>
      <c r="G241" s="29"/>
      <c r="H241" s="29"/>
      <c r="I241" s="29"/>
      <c r="J241" s="28"/>
      <c r="K241" s="29"/>
      <c r="L241" s="29"/>
      <c r="M241" s="29"/>
      <c r="N241" s="29"/>
      <c r="O241" s="29"/>
      <c r="P241" s="29"/>
      <c r="Q241" s="29"/>
      <c r="R241" s="29"/>
      <c r="S241" s="575"/>
      <c r="T241" s="29"/>
      <c r="U241" s="432"/>
      <c r="V241" s="29"/>
      <c r="W241" s="29"/>
      <c r="X241" s="29"/>
      <c r="Y241" s="29" t="s">
        <v>1673</v>
      </c>
      <c r="Z241" s="29"/>
      <c r="AA241" s="29"/>
      <c r="AB241" s="29"/>
      <c r="AC241" s="29"/>
      <c r="AD241" s="29"/>
      <c r="AE241" s="29"/>
      <c r="AF241" s="29"/>
      <c r="AG241" s="29"/>
      <c r="AH241" s="29"/>
      <c r="AI241" s="29"/>
      <c r="AJ241" s="29"/>
      <c r="AK241" s="29"/>
      <c r="AL241" s="29"/>
      <c r="AM241" s="29"/>
      <c r="AN241" s="29"/>
      <c r="AO241" s="29"/>
      <c r="AP241" s="29"/>
      <c r="AQ241" s="29"/>
      <c r="AR241" s="29"/>
      <c r="AS241" s="29"/>
      <c r="AT241" s="68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772"/>
      <c r="BV241" s="29"/>
      <c r="BW241" s="29"/>
      <c r="BX241" s="29"/>
      <c r="BY241" s="29"/>
      <c r="BZ241" s="29"/>
      <c r="CA241" s="29"/>
      <c r="CB241" s="29"/>
      <c r="CC241" s="29"/>
      <c r="CD241" s="31"/>
      <c r="CE241" s="22"/>
      <c r="CF241" s="448" t="str">
        <f>IF(CG241="","",MAX($CF$2:CF240)+1)</f>
        <v/>
      </c>
      <c r="CG241" s="767"/>
      <c r="CH241" s="767"/>
      <c r="CI241" s="767"/>
      <c r="CO241" s="29"/>
      <c r="CP241" s="29"/>
      <c r="CQ241" s="29"/>
      <c r="CR241" s="29"/>
      <c r="CS241" s="29"/>
      <c r="CT241" s="29"/>
      <c r="CU241" s="29"/>
      <c r="CV241" s="29"/>
      <c r="CW241" s="29"/>
      <c r="CX241" s="29"/>
      <c r="CY241" s="29"/>
      <c r="CZ241" s="29"/>
      <c r="DA241" s="29"/>
      <c r="DB241" s="29"/>
      <c r="DC241" s="29"/>
      <c r="DD241" s="29"/>
    </row>
    <row r="242" spans="1:108" s="11" customFormat="1" ht="13.5" customHeight="1">
      <c r="A242" s="734"/>
      <c r="B242" s="610" t="s">
        <v>83</v>
      </c>
      <c r="C242" s="29"/>
      <c r="D242" s="29"/>
      <c r="E242" s="29"/>
      <c r="F242" s="29"/>
      <c r="G242" s="29"/>
      <c r="H242" s="29"/>
      <c r="I242" s="29"/>
      <c r="J242" s="28"/>
      <c r="K242" s="29"/>
      <c r="L242" s="29"/>
      <c r="M242" s="29"/>
      <c r="N242" s="29"/>
      <c r="O242" s="29"/>
      <c r="P242" s="29"/>
      <c r="Q242" s="29"/>
      <c r="R242" s="29"/>
      <c r="S242" s="575"/>
      <c r="T242" s="29"/>
      <c r="U242" s="432"/>
      <c r="V242" s="29"/>
      <c r="W242" s="29"/>
      <c r="X242" s="29"/>
      <c r="Z242" s="29" t="s">
        <v>1709</v>
      </c>
      <c r="AA242" s="29"/>
      <c r="AB242" s="29"/>
      <c r="AC242" s="29"/>
      <c r="AD242" s="29"/>
      <c r="AE242" s="29"/>
      <c r="AF242" s="29"/>
      <c r="AG242" s="29"/>
      <c r="AH242" s="29"/>
      <c r="AI242" s="29"/>
      <c r="AJ242" s="29"/>
      <c r="AK242" s="29"/>
      <c r="AL242" s="29"/>
      <c r="AM242" s="29"/>
      <c r="AN242" s="29"/>
      <c r="AO242" s="29"/>
      <c r="AP242" s="29"/>
      <c r="AQ242" s="29"/>
      <c r="AR242" s="29"/>
      <c r="AS242" s="29"/>
      <c r="AT242" s="29"/>
      <c r="AU242" s="68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669"/>
      <c r="BV242" s="29"/>
      <c r="BW242" s="29"/>
      <c r="BX242" s="29"/>
      <c r="BY242" s="29"/>
      <c r="BZ242" s="29"/>
      <c r="CA242" s="29"/>
      <c r="CB242" s="29"/>
      <c r="CC242" s="29"/>
      <c r="CD242" s="31"/>
      <c r="CE242" s="22"/>
      <c r="CF242" s="448">
        <f>IF(CG242="","",MAX($CF$2:CF241)+1)</f>
        <v>100</v>
      </c>
      <c r="CG242" s="655" t="s">
        <v>353</v>
      </c>
      <c r="CH242" s="655"/>
      <c r="CI242" s="655"/>
      <c r="CO242" s="29"/>
      <c r="CP242" s="29"/>
      <c r="CQ242" s="29"/>
      <c r="CR242" s="29"/>
      <c r="CS242" s="29"/>
      <c r="CT242" s="29"/>
      <c r="CU242" s="29"/>
      <c r="CV242" s="29"/>
      <c r="CW242" s="29"/>
      <c r="CX242" s="29"/>
      <c r="CY242" s="29"/>
      <c r="CZ242" s="29"/>
      <c r="DA242" s="29"/>
      <c r="DB242" s="29"/>
      <c r="DC242" s="29"/>
      <c r="DD242" s="29"/>
    </row>
    <row r="243" spans="1:108" s="11" customFormat="1" ht="13.5" customHeight="1">
      <c r="A243" s="734"/>
      <c r="B243" s="610" t="s">
        <v>83</v>
      </c>
      <c r="C243" s="29"/>
      <c r="D243" s="29"/>
      <c r="E243" s="29"/>
      <c r="F243" s="29"/>
      <c r="G243" s="29"/>
      <c r="H243" s="29"/>
      <c r="I243" s="29"/>
      <c r="J243" s="28"/>
      <c r="K243" s="29"/>
      <c r="L243" s="29"/>
      <c r="M243" s="29"/>
      <c r="N243" s="29"/>
      <c r="O243" s="29"/>
      <c r="P243" s="29"/>
      <c r="Q243" s="29"/>
      <c r="R243" s="29"/>
      <c r="S243" s="575"/>
      <c r="T243" s="29"/>
      <c r="U243" s="432"/>
      <c r="V243" s="29"/>
      <c r="W243" s="29"/>
      <c r="X243" s="29"/>
      <c r="Z243" s="29"/>
      <c r="AA243" s="29" t="s">
        <v>1710</v>
      </c>
      <c r="AB243" s="29"/>
      <c r="AC243" s="29"/>
      <c r="AD243" s="29"/>
      <c r="AE243" s="29"/>
      <c r="AF243" s="29"/>
      <c r="AG243" s="29"/>
      <c r="AH243" s="29"/>
      <c r="AI243" s="29"/>
      <c r="AJ243" s="29"/>
      <c r="AK243" s="29"/>
      <c r="AL243" s="29"/>
      <c r="AM243" s="29"/>
      <c r="AN243" s="29"/>
      <c r="AO243" s="29"/>
      <c r="AP243" s="29"/>
      <c r="AQ243" s="29"/>
      <c r="AR243" s="29"/>
      <c r="AS243" s="29"/>
      <c r="AT243" s="29"/>
      <c r="AU243" s="68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669"/>
      <c r="BV243" s="29"/>
      <c r="BW243" s="29"/>
      <c r="BX243" s="29"/>
      <c r="BY243" s="29"/>
      <c r="BZ243" s="29"/>
      <c r="CA243" s="29"/>
      <c r="CB243" s="29"/>
      <c r="CC243" s="29"/>
      <c r="CD243" s="31"/>
      <c r="CE243" s="22"/>
      <c r="CF243" s="448" t="str">
        <f>IF(CG243="","",MAX($CF$2:CF242)+1)</f>
        <v/>
      </c>
      <c r="CG243" s="655"/>
      <c r="CH243" s="655"/>
      <c r="CI243" s="655"/>
    </row>
    <row r="244" spans="1:108" s="11" customFormat="1" ht="13.5" customHeight="1">
      <c r="A244" s="734"/>
      <c r="B244" s="610" t="s">
        <v>83</v>
      </c>
      <c r="C244" s="29"/>
      <c r="D244" s="29"/>
      <c r="E244" s="29"/>
      <c r="F244" s="29"/>
      <c r="G244" s="29"/>
      <c r="H244" s="29"/>
      <c r="I244" s="29"/>
      <c r="J244" s="28"/>
      <c r="K244" s="29"/>
      <c r="L244" s="29"/>
      <c r="M244" s="29"/>
      <c r="N244" s="29"/>
      <c r="O244" s="29"/>
      <c r="P244" s="29"/>
      <c r="Q244" s="29"/>
      <c r="R244" s="29"/>
      <c r="S244" s="575"/>
      <c r="T244" s="29"/>
      <c r="U244" s="432"/>
      <c r="V244" s="29"/>
      <c r="W244" s="29"/>
      <c r="X244" s="29"/>
      <c r="Z244" s="29"/>
      <c r="AB244" s="29" t="s">
        <v>1487</v>
      </c>
      <c r="AC244" s="29"/>
      <c r="AD244" s="29"/>
      <c r="AE244" s="29"/>
      <c r="AF244" s="29"/>
      <c r="AG244" s="29"/>
      <c r="AH244" s="29"/>
      <c r="AI244" s="29"/>
      <c r="AJ244" s="29"/>
      <c r="AK244" s="29"/>
      <c r="AL244" s="29"/>
      <c r="AM244" s="29"/>
      <c r="AN244" s="29"/>
      <c r="AO244" s="29"/>
      <c r="AP244" s="29"/>
      <c r="AQ244" s="29"/>
      <c r="AR244" s="29"/>
      <c r="AS244" s="29"/>
      <c r="AT244" s="29"/>
      <c r="AU244" s="68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669"/>
      <c r="BV244" s="29"/>
      <c r="BW244" s="29"/>
      <c r="BX244" s="29"/>
      <c r="BY244" s="29"/>
      <c r="BZ244" s="29"/>
      <c r="CA244" s="29"/>
      <c r="CB244" s="29"/>
      <c r="CC244" s="29"/>
      <c r="CD244" s="31"/>
      <c r="CE244" s="22"/>
      <c r="CF244" s="448" t="str">
        <f>IF(CG244="","",MAX($CF$2:CF243)+1)</f>
        <v/>
      </c>
      <c r="CG244" s="655"/>
      <c r="CH244" s="655"/>
      <c r="CI244" s="655"/>
    </row>
    <row r="245" spans="1:108" s="11" customFormat="1" ht="13.5" customHeight="1">
      <c r="A245" s="734"/>
      <c r="B245" s="610" t="s">
        <v>83</v>
      </c>
      <c r="C245" s="29"/>
      <c r="D245" s="29"/>
      <c r="E245" s="29"/>
      <c r="F245" s="29"/>
      <c r="G245" s="29"/>
      <c r="H245" s="29"/>
      <c r="I245" s="29"/>
      <c r="J245" s="28"/>
      <c r="K245" s="29"/>
      <c r="L245" s="29"/>
      <c r="M245" s="29"/>
      <c r="N245" s="29"/>
      <c r="O245" s="29"/>
      <c r="P245" s="29"/>
      <c r="Q245" s="29"/>
      <c r="R245" s="29"/>
      <c r="S245" s="575"/>
      <c r="T245" s="29"/>
      <c r="U245" s="432"/>
      <c r="V245" s="29"/>
      <c r="W245" s="29"/>
      <c r="X245" s="29"/>
      <c r="Z245" s="29"/>
      <c r="AB245" s="29" t="s">
        <v>1711</v>
      </c>
      <c r="AC245" s="29"/>
      <c r="AD245" s="29"/>
      <c r="AE245" s="29"/>
      <c r="AF245" s="29"/>
      <c r="AG245" s="29"/>
      <c r="AH245" s="29"/>
      <c r="AI245" s="29"/>
      <c r="AJ245" s="29"/>
      <c r="AK245" s="29"/>
      <c r="AL245" s="29"/>
      <c r="AM245" s="29"/>
      <c r="AN245" s="29"/>
      <c r="AO245" s="29"/>
      <c r="AP245" s="29"/>
      <c r="AQ245" s="29"/>
      <c r="AR245" s="29"/>
      <c r="AS245" s="29"/>
      <c r="AT245" s="29"/>
      <c r="AU245" s="68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669"/>
      <c r="BV245" s="29"/>
      <c r="BW245" s="29"/>
      <c r="BX245" s="29"/>
      <c r="BY245" s="29"/>
      <c r="BZ245" s="29"/>
      <c r="CA245" s="29"/>
      <c r="CB245" s="29"/>
      <c r="CC245" s="29"/>
      <c r="CD245" s="31"/>
      <c r="CE245" s="22"/>
      <c r="CF245" s="448">
        <f>IF(CG245="","",MAX($CF$2:CF244)+1)</f>
        <v>101</v>
      </c>
      <c r="CG245" s="655" t="s">
        <v>102</v>
      </c>
      <c r="CH245" s="655"/>
      <c r="CI245" s="655"/>
    </row>
    <row r="246" spans="1:108" s="11" customFormat="1" ht="13.5" customHeight="1">
      <c r="A246" s="734"/>
      <c r="B246" s="610" t="s">
        <v>83</v>
      </c>
      <c r="C246" s="29"/>
      <c r="D246" s="29" t="s">
        <v>2231</v>
      </c>
      <c r="E246" s="29"/>
      <c r="F246" s="29"/>
      <c r="G246" s="29"/>
      <c r="H246" s="29"/>
      <c r="I246" s="29"/>
      <c r="J246" s="28"/>
      <c r="K246" s="29"/>
      <c r="L246" s="29"/>
      <c r="M246" s="29"/>
      <c r="N246" s="29"/>
      <c r="O246" s="29"/>
      <c r="P246" s="29"/>
      <c r="Q246" s="29"/>
      <c r="R246" s="29"/>
      <c r="S246" s="575"/>
      <c r="T246" s="29"/>
      <c r="U246" s="432"/>
      <c r="V246" s="29"/>
      <c r="W246" s="29"/>
      <c r="X246" s="29"/>
      <c r="Z246" s="29"/>
      <c r="AA246" s="29"/>
      <c r="AC246" s="690" t="s">
        <v>84</v>
      </c>
      <c r="AD246" s="691"/>
      <c r="AE246" s="691"/>
      <c r="AF246" s="691"/>
      <c r="AG246" s="691"/>
      <c r="AH246" s="578"/>
      <c r="AI246" s="52" t="s">
        <v>1037</v>
      </c>
      <c r="AJ246" s="53"/>
      <c r="AK246" s="53"/>
      <c r="AL246" s="53"/>
      <c r="AM246" s="53"/>
      <c r="AN246" s="53"/>
      <c r="AO246" s="53"/>
      <c r="AP246" s="53"/>
      <c r="AQ246" s="53"/>
      <c r="AR246" s="53"/>
      <c r="AS246" s="53"/>
      <c r="AT246" s="53"/>
      <c r="AU246" s="53"/>
      <c r="AV246" s="53"/>
      <c r="AW246" s="53"/>
      <c r="AX246" s="53"/>
      <c r="AY246" s="53"/>
      <c r="AZ246" s="53"/>
      <c r="BA246" s="53"/>
      <c r="BB246" s="53"/>
      <c r="BC246" s="53"/>
      <c r="BD246" s="53"/>
      <c r="BE246" s="53"/>
      <c r="BF246" s="53"/>
      <c r="BG246" s="53"/>
      <c r="BH246" s="53"/>
      <c r="BI246" s="53"/>
      <c r="BJ246" s="53"/>
      <c r="BK246" s="53"/>
      <c r="BL246" s="54"/>
      <c r="BM246" s="53"/>
      <c r="BN246" s="53"/>
      <c r="BO246" s="53"/>
      <c r="BP246" s="53"/>
      <c r="BQ246" s="53"/>
      <c r="BR246" s="53"/>
      <c r="BS246" s="54"/>
      <c r="BT246" s="29"/>
      <c r="BU246" s="669"/>
      <c r="BV246" s="29"/>
      <c r="BW246" s="29"/>
      <c r="BX246" s="29"/>
      <c r="BY246" s="29"/>
      <c r="BZ246" s="29"/>
      <c r="CA246" s="29"/>
      <c r="CB246" s="29"/>
      <c r="CC246" s="29"/>
      <c r="CD246" s="31"/>
      <c r="CE246" s="22"/>
      <c r="CF246" s="448">
        <f>IF(CG246="","",MAX($CF$2:CF245)+1)</f>
        <v>102</v>
      </c>
      <c r="CG246" s="655" t="s">
        <v>102</v>
      </c>
      <c r="CH246" s="655"/>
      <c r="CI246" s="655"/>
    </row>
    <row r="247" spans="1:108" s="11" customFormat="1" ht="13.5" customHeight="1">
      <c r="A247" s="734"/>
      <c r="B247" s="610" t="s">
        <v>83</v>
      </c>
      <c r="C247" s="29"/>
      <c r="D247" s="29"/>
      <c r="E247" s="29"/>
      <c r="F247" s="29"/>
      <c r="G247" s="29"/>
      <c r="H247" s="29"/>
      <c r="I247" s="29"/>
      <c r="J247" s="28"/>
      <c r="K247" s="29"/>
      <c r="L247" s="29"/>
      <c r="M247" s="29"/>
      <c r="N247" s="29"/>
      <c r="O247" s="29"/>
      <c r="P247" s="29"/>
      <c r="Q247" s="29"/>
      <c r="R247" s="29"/>
      <c r="S247" s="575"/>
      <c r="T247" s="29"/>
      <c r="U247" s="432"/>
      <c r="V247" s="29"/>
      <c r="W247" s="29"/>
      <c r="X247" s="29"/>
      <c r="Z247" s="29"/>
      <c r="AA247" s="29"/>
      <c r="AC247" s="692"/>
      <c r="AD247" s="693"/>
      <c r="AE247" s="693"/>
      <c r="AF247" s="693"/>
      <c r="AG247" s="693"/>
      <c r="AH247" s="694"/>
      <c r="AI247" s="55"/>
      <c r="AJ247" s="56"/>
      <c r="AK247" s="56"/>
      <c r="AL247" s="56"/>
      <c r="AM247" s="56"/>
      <c r="AN247" s="56"/>
      <c r="AO247" s="56"/>
      <c r="AP247" s="56"/>
      <c r="AQ247" s="56"/>
      <c r="AR247" s="56"/>
      <c r="AS247" s="56"/>
      <c r="AT247" s="56"/>
      <c r="AU247" s="56"/>
      <c r="AV247" s="56"/>
      <c r="AW247" s="56"/>
      <c r="AX247" s="56"/>
      <c r="AY247" s="56"/>
      <c r="AZ247" s="56"/>
      <c r="BA247" s="56"/>
      <c r="BB247" s="56"/>
      <c r="BC247" s="56"/>
      <c r="BD247" s="56"/>
      <c r="BE247" s="56"/>
      <c r="BF247" s="56"/>
      <c r="BG247" s="56"/>
      <c r="BH247" s="56"/>
      <c r="BI247" s="56"/>
      <c r="BJ247" s="56"/>
      <c r="BK247" s="56"/>
      <c r="BL247" s="57"/>
      <c r="BM247" s="56"/>
      <c r="BN247" s="56"/>
      <c r="BO247" s="56"/>
      <c r="BP247" s="56"/>
      <c r="BQ247" s="56"/>
      <c r="BR247" s="56"/>
      <c r="BS247" s="57"/>
      <c r="BT247" s="29"/>
      <c r="BU247" s="669"/>
      <c r="BV247" s="29"/>
      <c r="BW247" s="29"/>
      <c r="BX247" s="29"/>
      <c r="BY247" s="29"/>
      <c r="BZ247" s="29"/>
      <c r="CA247" s="29"/>
      <c r="CB247" s="29"/>
      <c r="CC247" s="29"/>
      <c r="CD247" s="31"/>
      <c r="CE247" s="22"/>
      <c r="CF247" s="448" t="str">
        <f>IF(CG247="","",MAX($CF$2:CF246)+1)</f>
        <v/>
      </c>
      <c r="CG247" s="655"/>
      <c r="CH247" s="655"/>
      <c r="CI247" s="655"/>
    </row>
    <row r="248" spans="1:108" s="11" customFormat="1" ht="13.5" customHeight="1">
      <c r="A248" s="734"/>
      <c r="B248" s="610" t="s">
        <v>83</v>
      </c>
      <c r="C248" s="29"/>
      <c r="D248" s="29"/>
      <c r="E248" s="29"/>
      <c r="F248" s="29"/>
      <c r="G248" s="29"/>
      <c r="H248" s="29"/>
      <c r="I248" s="29"/>
      <c r="J248" s="28"/>
      <c r="K248" s="29"/>
      <c r="L248" s="29"/>
      <c r="M248" s="29"/>
      <c r="N248" s="29"/>
      <c r="O248" s="29"/>
      <c r="P248" s="29"/>
      <c r="Q248" s="29"/>
      <c r="R248" s="29"/>
      <c r="S248" s="575"/>
      <c r="T248" s="29"/>
      <c r="U248" s="432"/>
      <c r="V248" s="29"/>
      <c r="W248" s="29"/>
      <c r="X248" s="29"/>
      <c r="Z248" s="29"/>
      <c r="AA248" s="29"/>
      <c r="AC248" s="690" t="s">
        <v>62</v>
      </c>
      <c r="AD248" s="691"/>
      <c r="AE248" s="691"/>
      <c r="AF248" s="691"/>
      <c r="AG248" s="691"/>
      <c r="AH248" s="578"/>
      <c r="AI248" s="52" t="s">
        <v>775</v>
      </c>
      <c r="AJ248" s="53"/>
      <c r="AK248" s="53"/>
      <c r="AL248" s="53"/>
      <c r="AM248" s="53"/>
      <c r="AN248" s="53"/>
      <c r="AO248" s="53"/>
      <c r="AP248" s="53"/>
      <c r="AQ248" s="53"/>
      <c r="AR248" s="53"/>
      <c r="AS248" s="53"/>
      <c r="AT248" s="53"/>
      <c r="AU248" s="53"/>
      <c r="AV248" s="53"/>
      <c r="AW248" s="53"/>
      <c r="AX248" s="53"/>
      <c r="AY248" s="53"/>
      <c r="AZ248" s="53"/>
      <c r="BA248" s="53"/>
      <c r="BB248" s="53"/>
      <c r="BC248" s="53"/>
      <c r="BD248" s="53"/>
      <c r="BE248" s="53"/>
      <c r="BF248" s="53"/>
      <c r="BG248" s="53"/>
      <c r="BH248" s="53"/>
      <c r="BI248" s="53"/>
      <c r="BJ248" s="53"/>
      <c r="BK248" s="53"/>
      <c r="BL248" s="54"/>
      <c r="BM248" s="53" t="s">
        <v>80</v>
      </c>
      <c r="BN248" s="53"/>
      <c r="BO248" s="53"/>
      <c r="BP248" s="53"/>
      <c r="BQ248" s="53"/>
      <c r="BR248" s="53"/>
      <c r="BS248" s="54"/>
      <c r="BT248" s="29"/>
      <c r="BU248" s="669"/>
      <c r="BV248" s="29"/>
      <c r="BW248" s="29"/>
      <c r="BX248" s="29"/>
      <c r="BY248" s="29"/>
      <c r="BZ248" s="29"/>
      <c r="CA248" s="29"/>
      <c r="CB248" s="29"/>
      <c r="CC248" s="29"/>
      <c r="CD248" s="31"/>
      <c r="CE248" s="22"/>
      <c r="CF248" s="448">
        <f>IF(CG248="","",MAX($CF$2:CF247)+1)</f>
        <v>103</v>
      </c>
      <c r="CG248" s="655" t="s">
        <v>102</v>
      </c>
      <c r="CH248" s="655"/>
      <c r="CI248" s="655"/>
    </row>
    <row r="249" spans="1:108" s="11" customFormat="1" ht="13.5" customHeight="1">
      <c r="A249" s="734"/>
      <c r="B249" s="610" t="s">
        <v>83</v>
      </c>
      <c r="C249" s="29" t="s">
        <v>2216</v>
      </c>
      <c r="D249" s="29"/>
      <c r="E249" s="29"/>
      <c r="F249" s="29"/>
      <c r="G249" s="29"/>
      <c r="H249" s="29"/>
      <c r="I249" s="29"/>
      <c r="J249" s="28"/>
      <c r="K249" s="29"/>
      <c r="L249" s="29"/>
      <c r="M249" s="29"/>
      <c r="N249" s="29"/>
      <c r="O249" s="29"/>
      <c r="P249" s="29"/>
      <c r="Q249" s="29"/>
      <c r="R249" s="29"/>
      <c r="S249" s="575"/>
      <c r="T249" s="29"/>
      <c r="U249" s="432"/>
      <c r="V249" s="29"/>
      <c r="W249" s="29"/>
      <c r="X249" s="29"/>
      <c r="Z249" s="29"/>
      <c r="AA249" s="29"/>
      <c r="AC249" s="654"/>
      <c r="AD249" s="579"/>
      <c r="AE249" s="579"/>
      <c r="AF249" s="579"/>
      <c r="AG249" s="579"/>
      <c r="AH249" s="576"/>
      <c r="AI249" s="582" t="s">
        <v>776</v>
      </c>
      <c r="AJ249" s="583"/>
      <c r="AK249" s="583"/>
      <c r="AL249" s="583"/>
      <c r="AM249" s="583"/>
      <c r="AN249" s="583"/>
      <c r="AO249" s="583"/>
      <c r="AP249" s="583"/>
      <c r="AQ249" s="583"/>
      <c r="AR249" s="583"/>
      <c r="AS249" s="583"/>
      <c r="AT249" s="583"/>
      <c r="AU249" s="583"/>
      <c r="AV249" s="583"/>
      <c r="AW249" s="583"/>
      <c r="AX249" s="583"/>
      <c r="AY249" s="583"/>
      <c r="AZ249" s="583"/>
      <c r="BA249" s="583"/>
      <c r="BB249" s="583"/>
      <c r="BC249" s="583"/>
      <c r="BD249" s="583"/>
      <c r="BE249" s="583"/>
      <c r="BF249" s="583"/>
      <c r="BG249" s="583"/>
      <c r="BH249" s="583"/>
      <c r="BI249" s="583"/>
      <c r="BJ249" s="583"/>
      <c r="BK249" s="583"/>
      <c r="BL249" s="587"/>
      <c r="BM249" s="583"/>
      <c r="BN249" s="583"/>
      <c r="BO249" s="583"/>
      <c r="BP249" s="583"/>
      <c r="BQ249" s="583"/>
      <c r="BR249" s="583"/>
      <c r="BS249" s="587"/>
      <c r="BT249" s="29"/>
      <c r="BU249" s="669"/>
      <c r="BV249" s="29"/>
      <c r="BW249" s="29"/>
      <c r="BX249" s="29"/>
      <c r="BY249" s="29"/>
      <c r="BZ249" s="29"/>
      <c r="CA249" s="29"/>
      <c r="CB249" s="29"/>
      <c r="CC249" s="29"/>
      <c r="CD249" s="31"/>
      <c r="CE249" s="22"/>
      <c r="CF249" s="448">
        <f>IF(CG249="","",MAX($CF$2:CF248)+1)</f>
        <v>104</v>
      </c>
      <c r="CG249" s="655" t="s">
        <v>102</v>
      </c>
      <c r="CH249" s="655"/>
      <c r="CI249" s="655"/>
    </row>
    <row r="250" spans="1:108" s="11" customFormat="1" ht="13.5" customHeight="1">
      <c r="A250" s="734"/>
      <c r="B250" s="610" t="s">
        <v>83</v>
      </c>
      <c r="C250" s="29"/>
      <c r="D250" s="29"/>
      <c r="E250" s="29"/>
      <c r="F250" s="29"/>
      <c r="G250" s="29"/>
      <c r="H250" s="29"/>
      <c r="I250" s="29"/>
      <c r="J250" s="28"/>
      <c r="K250" s="29"/>
      <c r="L250" s="29"/>
      <c r="M250" s="29"/>
      <c r="N250" s="29"/>
      <c r="O250" s="29"/>
      <c r="P250" s="29"/>
      <c r="Q250" s="29"/>
      <c r="R250" s="29"/>
      <c r="S250" s="575"/>
      <c r="T250" s="29"/>
      <c r="U250" s="432"/>
      <c r="V250" s="29"/>
      <c r="W250" s="29"/>
      <c r="X250" s="29"/>
      <c r="Z250" s="29"/>
      <c r="AA250" s="29"/>
      <c r="AC250" s="1059"/>
      <c r="AD250" s="579"/>
      <c r="AE250" s="579"/>
      <c r="AF250" s="579"/>
      <c r="AG250" s="579"/>
      <c r="AH250" s="576"/>
      <c r="AI250" s="582" t="s">
        <v>1888</v>
      </c>
      <c r="AJ250" s="583"/>
      <c r="AK250" s="583"/>
      <c r="AL250" s="583"/>
      <c r="AM250" s="583"/>
      <c r="AN250" s="583"/>
      <c r="AO250" s="583"/>
      <c r="AP250" s="583"/>
      <c r="AQ250" s="583"/>
      <c r="AR250" s="583"/>
      <c r="AS250" s="583"/>
      <c r="AT250" s="583"/>
      <c r="AU250" s="583"/>
      <c r="AV250" s="583"/>
      <c r="AW250" s="583"/>
      <c r="AX250" s="583"/>
      <c r="AY250" s="583"/>
      <c r="AZ250" s="583"/>
      <c r="BA250" s="583"/>
      <c r="BB250" s="583"/>
      <c r="BC250" s="583"/>
      <c r="BD250" s="583"/>
      <c r="BE250" s="583"/>
      <c r="BF250" s="583"/>
      <c r="BG250" s="583"/>
      <c r="BH250" s="583"/>
      <c r="BI250" s="583"/>
      <c r="BJ250" s="583"/>
      <c r="BK250" s="583"/>
      <c r="BL250" s="587"/>
      <c r="BM250" s="583"/>
      <c r="BN250" s="583"/>
      <c r="BO250" s="583"/>
      <c r="BP250" s="583"/>
      <c r="BQ250" s="583"/>
      <c r="BR250" s="583"/>
      <c r="BS250" s="587"/>
      <c r="BT250" s="29"/>
      <c r="BU250" s="1060"/>
      <c r="BV250" s="29"/>
      <c r="BW250" s="29"/>
      <c r="BX250" s="29"/>
      <c r="BY250" s="29"/>
      <c r="BZ250" s="29"/>
      <c r="CA250" s="29"/>
      <c r="CB250" s="29"/>
      <c r="CC250" s="29"/>
      <c r="CD250" s="31"/>
      <c r="CE250" s="22"/>
      <c r="CF250" s="448">
        <f>IF(CG250="","",MAX($CF$2:CF249)+1)</f>
        <v>105</v>
      </c>
      <c r="CG250" s="1061" t="s">
        <v>1792</v>
      </c>
      <c r="CH250" s="1061"/>
      <c r="CI250" s="1061"/>
    </row>
    <row r="251" spans="1:108" s="11" customFormat="1" ht="13.5" customHeight="1">
      <c r="A251" s="734"/>
      <c r="B251" s="610" t="s">
        <v>83</v>
      </c>
      <c r="C251" s="29"/>
      <c r="D251" s="29"/>
      <c r="E251" s="29"/>
      <c r="F251" s="29"/>
      <c r="G251" s="29"/>
      <c r="H251" s="29"/>
      <c r="I251" s="29"/>
      <c r="J251" s="28"/>
      <c r="K251" s="29"/>
      <c r="L251" s="29"/>
      <c r="M251" s="29"/>
      <c r="N251" s="29"/>
      <c r="O251" s="29"/>
      <c r="P251" s="29"/>
      <c r="Q251" s="29"/>
      <c r="R251" s="29"/>
      <c r="S251" s="575"/>
      <c r="T251" s="29"/>
      <c r="U251" s="432"/>
      <c r="V251" s="29"/>
      <c r="W251" s="29"/>
      <c r="X251" s="29"/>
      <c r="Z251" s="29"/>
      <c r="AA251" s="29"/>
      <c r="AC251" s="692"/>
      <c r="AD251" s="693"/>
      <c r="AE251" s="693"/>
      <c r="AF251" s="693"/>
      <c r="AG251" s="693"/>
      <c r="AH251" s="694"/>
      <c r="AI251" s="55"/>
      <c r="AJ251" s="56"/>
      <c r="AK251" s="56"/>
      <c r="AL251" s="56"/>
      <c r="AM251" s="56"/>
      <c r="AN251" s="56"/>
      <c r="AO251" s="56"/>
      <c r="AP251" s="56"/>
      <c r="AQ251" s="56"/>
      <c r="AR251" s="56"/>
      <c r="AS251" s="56"/>
      <c r="AT251" s="56"/>
      <c r="AU251" s="56"/>
      <c r="AV251" s="56"/>
      <c r="AW251" s="56"/>
      <c r="AX251" s="56"/>
      <c r="AY251" s="56"/>
      <c r="AZ251" s="56"/>
      <c r="BA251" s="56"/>
      <c r="BB251" s="56"/>
      <c r="BC251" s="56"/>
      <c r="BD251" s="56"/>
      <c r="BE251" s="56"/>
      <c r="BF251" s="56"/>
      <c r="BG251" s="56"/>
      <c r="BH251" s="56"/>
      <c r="BI251" s="56"/>
      <c r="BJ251" s="56"/>
      <c r="BK251" s="56"/>
      <c r="BL251" s="57"/>
      <c r="BM251" s="56"/>
      <c r="BN251" s="56"/>
      <c r="BO251" s="56"/>
      <c r="BP251" s="56"/>
      <c r="BQ251" s="56"/>
      <c r="BR251" s="56"/>
      <c r="BS251" s="57"/>
      <c r="BT251" s="29"/>
      <c r="BU251" s="669"/>
      <c r="BV251" s="29"/>
      <c r="BW251" s="29"/>
      <c r="BX251" s="29"/>
      <c r="BY251" s="29"/>
      <c r="BZ251" s="29"/>
      <c r="CA251" s="29"/>
      <c r="CB251" s="29"/>
      <c r="CC251" s="29"/>
      <c r="CD251" s="31"/>
      <c r="CE251" s="22"/>
      <c r="CF251" s="448" t="str">
        <f>IF(CG251="","",MAX($CF$2:CF250)+1)</f>
        <v/>
      </c>
      <c r="CG251" s="655"/>
      <c r="CH251" s="655"/>
      <c r="CI251" s="655"/>
    </row>
    <row r="252" spans="1:108" s="11" customFormat="1" ht="13.5" customHeight="1">
      <c r="A252" s="734"/>
      <c r="B252" s="610" t="s">
        <v>83</v>
      </c>
      <c r="C252" s="29"/>
      <c r="D252" s="29"/>
      <c r="E252" s="29"/>
      <c r="F252" s="29"/>
      <c r="G252" s="29"/>
      <c r="H252" s="29"/>
      <c r="I252" s="29"/>
      <c r="J252" s="28"/>
      <c r="K252" s="29"/>
      <c r="L252" s="29"/>
      <c r="M252" s="29"/>
      <c r="N252" s="29"/>
      <c r="O252" s="29"/>
      <c r="P252" s="29"/>
      <c r="Q252" s="29"/>
      <c r="R252" s="29"/>
      <c r="S252" s="575"/>
      <c r="T252" s="29"/>
      <c r="U252" s="432"/>
      <c r="V252" s="29"/>
      <c r="W252" s="29"/>
      <c r="X252" s="29"/>
      <c r="Z252" s="29"/>
      <c r="AA252" s="29"/>
      <c r="AC252" s="690" t="s">
        <v>777</v>
      </c>
      <c r="AD252" s="691"/>
      <c r="AE252" s="691"/>
      <c r="AF252" s="691"/>
      <c r="AG252" s="691"/>
      <c r="AH252" s="578"/>
      <c r="AI252" s="52"/>
      <c r="AJ252" s="53"/>
      <c r="AK252" s="53"/>
      <c r="AL252" s="580"/>
      <c r="AM252" s="581" t="s">
        <v>778</v>
      </c>
      <c r="AN252" s="53"/>
      <c r="AO252" s="53"/>
      <c r="AP252" s="53"/>
      <c r="AQ252" s="53"/>
      <c r="AR252" s="53"/>
      <c r="AS252" s="53"/>
      <c r="AT252" s="53"/>
      <c r="AU252" s="53"/>
      <c r="AV252" s="53"/>
      <c r="AW252" s="581" t="s">
        <v>558</v>
      </c>
      <c r="AX252" s="580"/>
      <c r="AY252" s="581" t="s">
        <v>779</v>
      </c>
      <c r="AZ252" s="53"/>
      <c r="BA252" s="53"/>
      <c r="BB252" s="53"/>
      <c r="BC252" s="53"/>
      <c r="BD252" s="53"/>
      <c r="BE252" s="53"/>
      <c r="BF252" s="53"/>
      <c r="BG252" s="53"/>
      <c r="BH252" s="53"/>
      <c r="BI252" s="53"/>
      <c r="BJ252" s="53"/>
      <c r="BK252" s="53"/>
      <c r="BL252" s="54"/>
      <c r="BM252" s="52" t="s">
        <v>780</v>
      </c>
      <c r="BN252" s="53"/>
      <c r="BO252" s="53"/>
      <c r="BP252" s="53"/>
      <c r="BQ252" s="53"/>
      <c r="BR252" s="53"/>
      <c r="BS252" s="54"/>
      <c r="BT252" s="29"/>
      <c r="BU252" s="669"/>
      <c r="BV252" s="29"/>
      <c r="BW252" s="29"/>
      <c r="BX252" s="29"/>
      <c r="BY252" s="29"/>
      <c r="BZ252" s="29"/>
      <c r="CA252" s="29"/>
      <c r="CB252" s="29"/>
      <c r="CC252" s="29"/>
      <c r="CD252" s="31"/>
      <c r="CE252" s="22"/>
      <c r="CF252" s="448">
        <f>IF(CG252="","",MAX($CF$2:CF251)+1)</f>
        <v>106</v>
      </c>
      <c r="CG252" s="655" t="s">
        <v>102</v>
      </c>
      <c r="CH252" s="655"/>
      <c r="CI252" s="655"/>
    </row>
    <row r="253" spans="1:108" s="11" customFormat="1" ht="13.5" customHeight="1">
      <c r="A253" s="734"/>
      <c r="B253" s="610" t="s">
        <v>83</v>
      </c>
      <c r="C253" s="29"/>
      <c r="D253" s="29" t="s">
        <v>2222</v>
      </c>
      <c r="E253" s="29"/>
      <c r="F253" s="29"/>
      <c r="G253" s="29"/>
      <c r="H253" s="29"/>
      <c r="I253" s="29"/>
      <c r="J253" s="28"/>
      <c r="K253" s="29"/>
      <c r="L253" s="29"/>
      <c r="M253" s="29"/>
      <c r="N253" s="29"/>
      <c r="O253" s="29"/>
      <c r="P253" s="29"/>
      <c r="Q253" s="29"/>
      <c r="R253" s="29"/>
      <c r="S253" s="575"/>
      <c r="T253" s="29"/>
      <c r="U253" s="432"/>
      <c r="V253" s="29"/>
      <c r="W253" s="29"/>
      <c r="X253" s="29"/>
      <c r="Z253" s="29"/>
      <c r="AA253" s="29"/>
      <c r="AC253" s="654"/>
      <c r="AD253" s="579"/>
      <c r="AE253" s="579"/>
      <c r="AF253" s="579"/>
      <c r="AG253" s="579"/>
      <c r="AH253" s="576"/>
      <c r="AI253" s="582" t="s">
        <v>63</v>
      </c>
      <c r="AJ253" s="430"/>
      <c r="AK253" s="430"/>
      <c r="AL253" s="619"/>
      <c r="AM253" s="620" t="s">
        <v>980</v>
      </c>
      <c r="AN253" s="430"/>
      <c r="AO253" s="430"/>
      <c r="AP253" s="430"/>
      <c r="AQ253" s="430"/>
      <c r="AR253" s="430"/>
      <c r="AS253" s="430"/>
      <c r="AT253" s="430"/>
      <c r="AU253" s="430"/>
      <c r="AV253" s="430"/>
      <c r="AW253" s="585" t="s">
        <v>558</v>
      </c>
      <c r="AX253" s="619"/>
      <c r="AY253" s="697" t="s">
        <v>785</v>
      </c>
      <c r="AZ253" s="430"/>
      <c r="BA253" s="430"/>
      <c r="BB253" s="430"/>
      <c r="BC253" s="430"/>
      <c r="BD253" s="430"/>
      <c r="BE253" s="430"/>
      <c r="BF253" s="430"/>
      <c r="BG253" s="430"/>
      <c r="BH253" s="430"/>
      <c r="BI253" s="430"/>
      <c r="BJ253" s="430"/>
      <c r="BK253" s="430"/>
      <c r="BL253" s="431"/>
      <c r="BM253" s="582" t="s">
        <v>555</v>
      </c>
      <c r="BN253" s="430"/>
      <c r="BO253" s="430"/>
      <c r="BP253" s="430"/>
      <c r="BQ253" s="430"/>
      <c r="BR253" s="430"/>
      <c r="BS253" s="431"/>
      <c r="BT253" s="29"/>
      <c r="BU253" s="669"/>
      <c r="BV253" s="29"/>
      <c r="BW253" s="29"/>
      <c r="BX253" s="29"/>
      <c r="BY253" s="29"/>
      <c r="BZ253" s="29"/>
      <c r="CA253" s="29"/>
      <c r="CB253" s="29"/>
      <c r="CC253" s="29"/>
      <c r="CD253" s="31"/>
      <c r="CE253" s="22"/>
      <c r="CF253" s="448">
        <f>IF(CG253="","",MAX($CF$2:CF252)+1)</f>
        <v>107</v>
      </c>
      <c r="CG253" s="655" t="s">
        <v>102</v>
      </c>
      <c r="CH253" s="655"/>
      <c r="CI253" s="655"/>
    </row>
    <row r="254" spans="1:108" s="11" customFormat="1" ht="13.5" customHeight="1">
      <c r="A254" s="734"/>
      <c r="B254" s="610" t="s">
        <v>83</v>
      </c>
      <c r="C254" s="29"/>
      <c r="D254" s="29"/>
      <c r="E254" s="29"/>
      <c r="F254" s="29"/>
      <c r="G254" s="29"/>
      <c r="H254" s="29"/>
      <c r="I254" s="29"/>
      <c r="J254" s="28"/>
      <c r="K254" s="29"/>
      <c r="L254" s="29"/>
      <c r="M254" s="29"/>
      <c r="N254" s="29"/>
      <c r="O254" s="29"/>
      <c r="P254" s="29"/>
      <c r="Q254" s="29"/>
      <c r="R254" s="29"/>
      <c r="S254" s="575"/>
      <c r="T254" s="29"/>
      <c r="U254" s="432"/>
      <c r="V254" s="29"/>
      <c r="W254" s="29"/>
      <c r="X254" s="29"/>
      <c r="AC254" s="654"/>
      <c r="AD254" s="579"/>
      <c r="AE254" s="579"/>
      <c r="AF254" s="579"/>
      <c r="AG254" s="579"/>
      <c r="AH254" s="576"/>
      <c r="AI254" s="582" t="s">
        <v>63</v>
      </c>
      <c r="AJ254" s="583"/>
      <c r="AK254" s="583"/>
      <c r="AL254" s="584"/>
      <c r="AM254" s="585" t="s">
        <v>554</v>
      </c>
      <c r="AN254" s="583"/>
      <c r="AO254" s="583"/>
      <c r="AP254" s="583"/>
      <c r="AQ254" s="583"/>
      <c r="AR254" s="583"/>
      <c r="AS254" s="583"/>
      <c r="AT254" s="583"/>
      <c r="AU254" s="583"/>
      <c r="AV254" s="583"/>
      <c r="AW254" s="585" t="s">
        <v>558</v>
      </c>
      <c r="AX254" s="584"/>
      <c r="AY254" s="586" t="s">
        <v>64</v>
      </c>
      <c r="AZ254" s="583"/>
      <c r="BA254" s="583"/>
      <c r="BB254" s="583"/>
      <c r="BC254" s="583"/>
      <c r="BD254" s="583"/>
      <c r="BE254" s="583"/>
      <c r="BF254" s="583"/>
      <c r="BG254" s="583"/>
      <c r="BH254" s="583"/>
      <c r="BI254" s="583"/>
      <c r="BJ254" s="583"/>
      <c r="BK254" s="583"/>
      <c r="BL254" s="587"/>
      <c r="BM254" s="618"/>
      <c r="BN254" s="583"/>
      <c r="BO254" s="583"/>
      <c r="BP254" s="583"/>
      <c r="BQ254" s="583"/>
      <c r="BR254" s="583"/>
      <c r="BS254" s="587"/>
      <c r="BT254" s="29"/>
      <c r="BU254" s="669"/>
      <c r="BV254" s="29"/>
      <c r="BW254" s="29"/>
      <c r="BX254" s="29"/>
      <c r="BY254" s="29"/>
      <c r="BZ254" s="29"/>
      <c r="CA254" s="29"/>
      <c r="CB254" s="29"/>
      <c r="CC254" s="29"/>
      <c r="CD254" s="31"/>
      <c r="CE254" s="22"/>
      <c r="CF254" s="448">
        <f>IF(CG254="","",MAX($CF$2:CF253)+1)</f>
        <v>108</v>
      </c>
      <c r="CG254" s="655" t="s">
        <v>102</v>
      </c>
      <c r="CH254" s="655"/>
      <c r="CI254" s="655"/>
    </row>
    <row r="255" spans="1:108" s="11" customFormat="1" ht="13.5" customHeight="1">
      <c r="A255" s="734"/>
      <c r="B255" s="610" t="s">
        <v>83</v>
      </c>
      <c r="C255" s="29"/>
      <c r="D255" s="29"/>
      <c r="E255" s="29"/>
      <c r="F255" s="29"/>
      <c r="G255" s="29"/>
      <c r="H255" s="29"/>
      <c r="I255" s="29"/>
      <c r="J255" s="28"/>
      <c r="K255" s="29"/>
      <c r="L255" s="29"/>
      <c r="M255" s="29"/>
      <c r="N255" s="29"/>
      <c r="O255" s="29"/>
      <c r="P255" s="29"/>
      <c r="Q255" s="29"/>
      <c r="R255" s="29"/>
      <c r="S255" s="575"/>
      <c r="T255" s="29"/>
      <c r="U255" s="432"/>
      <c r="V255" s="29"/>
      <c r="W255" s="29"/>
      <c r="X255" s="29"/>
      <c r="AC255" s="654"/>
      <c r="AD255" s="579"/>
      <c r="AE255" s="579"/>
      <c r="AF255" s="579"/>
      <c r="AG255" s="579"/>
      <c r="AH255" s="576"/>
      <c r="AI255" s="55"/>
      <c r="AJ255" s="56"/>
      <c r="AK255" s="56"/>
      <c r="AL255" s="588"/>
      <c r="AM255" s="589"/>
      <c r="AN255" s="56"/>
      <c r="AO255" s="56"/>
      <c r="AP255" s="56"/>
      <c r="AQ255" s="590"/>
      <c r="AR255" s="56"/>
      <c r="AS255" s="56"/>
      <c r="AT255" s="56"/>
      <c r="AU255" s="56"/>
      <c r="AV255" s="56"/>
      <c r="AW255" s="589"/>
      <c r="AX255" s="588"/>
      <c r="AY255" s="589"/>
      <c r="AZ255" s="56"/>
      <c r="BA255" s="56"/>
      <c r="BB255" s="56"/>
      <c r="BC255" s="56"/>
      <c r="BD255" s="56"/>
      <c r="BE255" s="56"/>
      <c r="BF255" s="56"/>
      <c r="BG255" s="56"/>
      <c r="BH255" s="56"/>
      <c r="BI255" s="56"/>
      <c r="BJ255" s="56"/>
      <c r="BK255" s="56"/>
      <c r="BL255" s="57"/>
      <c r="BM255" s="55"/>
      <c r="BN255" s="56"/>
      <c r="BO255" s="56"/>
      <c r="BP255" s="56"/>
      <c r="BQ255" s="56"/>
      <c r="BR255" s="56"/>
      <c r="BS255" s="57"/>
      <c r="BT255" s="29"/>
      <c r="BU255" s="669"/>
      <c r="BV255" s="29"/>
      <c r="BW255" s="29"/>
      <c r="BX255" s="29"/>
      <c r="BY255" s="29"/>
      <c r="BZ255" s="29"/>
      <c r="CA255" s="29"/>
      <c r="CB255" s="29"/>
      <c r="CC255" s="29"/>
      <c r="CD255" s="31"/>
      <c r="CE255" s="22"/>
      <c r="CF255" s="448" t="str">
        <f>IF(CG255="","",MAX($CF$2:CF254)+1)</f>
        <v/>
      </c>
      <c r="CG255" s="655"/>
      <c r="CH255" s="655"/>
      <c r="CI255" s="655"/>
    </row>
    <row r="256" spans="1:108" s="11" customFormat="1" ht="13.5" customHeight="1">
      <c r="A256" s="734"/>
      <c r="B256" s="610" t="s">
        <v>83</v>
      </c>
      <c r="C256" s="29"/>
      <c r="D256" s="29"/>
      <c r="E256" s="29"/>
      <c r="F256" s="29"/>
      <c r="G256" s="29"/>
      <c r="H256" s="29"/>
      <c r="I256" s="29"/>
      <c r="J256" s="28"/>
      <c r="K256" s="29"/>
      <c r="L256" s="29"/>
      <c r="M256" s="29"/>
      <c r="N256" s="29"/>
      <c r="O256" s="29"/>
      <c r="P256" s="29"/>
      <c r="Q256" s="29"/>
      <c r="R256" s="29"/>
      <c r="S256" s="575"/>
      <c r="T256" s="29"/>
      <c r="U256" s="432"/>
      <c r="V256" s="29"/>
      <c r="W256" s="29"/>
      <c r="X256" s="29"/>
      <c r="Z256" s="29"/>
      <c r="AA256" s="29"/>
      <c r="AC256" s="654"/>
      <c r="AD256" s="579"/>
      <c r="AE256" s="579"/>
      <c r="AF256" s="579"/>
      <c r="AG256" s="579"/>
      <c r="AH256" s="576"/>
      <c r="AI256" s="52"/>
      <c r="AJ256" s="53"/>
      <c r="AK256" s="53"/>
      <c r="AL256" s="580"/>
      <c r="AM256" s="581" t="s">
        <v>1889</v>
      </c>
      <c r="AN256" s="53"/>
      <c r="AO256" s="53"/>
      <c r="AP256" s="53"/>
      <c r="AQ256" s="53"/>
      <c r="AR256" s="53"/>
      <c r="AS256" s="53"/>
      <c r="AT256" s="53"/>
      <c r="AU256" s="53"/>
      <c r="AV256" s="53"/>
      <c r="AW256" s="581" t="s">
        <v>558</v>
      </c>
      <c r="AX256" s="580"/>
      <c r="AY256" s="581" t="s">
        <v>1794</v>
      </c>
      <c r="AZ256" s="53"/>
      <c r="BA256" s="53"/>
      <c r="BB256" s="53"/>
      <c r="BC256" s="53"/>
      <c r="BD256" s="53"/>
      <c r="BE256" s="53"/>
      <c r="BF256" s="53"/>
      <c r="BG256" s="53"/>
      <c r="BH256" s="53"/>
      <c r="BI256" s="53"/>
      <c r="BJ256" s="53"/>
      <c r="BK256" s="53"/>
      <c r="BL256" s="54"/>
      <c r="BM256" s="52" t="s">
        <v>1793</v>
      </c>
      <c r="BN256" s="53"/>
      <c r="BO256" s="53"/>
      <c r="BP256" s="53"/>
      <c r="BQ256" s="53"/>
      <c r="BR256" s="53"/>
      <c r="BS256" s="54"/>
      <c r="BT256" s="29"/>
      <c r="BU256" s="669"/>
      <c r="BV256" s="29"/>
      <c r="BW256" s="29"/>
      <c r="BX256" s="29"/>
      <c r="BY256" s="29"/>
      <c r="BZ256" s="29"/>
      <c r="CA256" s="29"/>
      <c r="CB256" s="29"/>
      <c r="CC256" s="29"/>
      <c r="CD256" s="31"/>
      <c r="CE256" s="22"/>
      <c r="CF256" s="448">
        <f>IF(CG256="","",MAX($CF$2:CF255)+1)</f>
        <v>109</v>
      </c>
      <c r="CG256" s="655" t="s">
        <v>102</v>
      </c>
      <c r="CH256" s="655"/>
      <c r="CI256" s="655"/>
    </row>
    <row r="257" spans="1:87" s="11" customFormat="1" ht="13.5" customHeight="1">
      <c r="A257" s="734"/>
      <c r="B257" s="610" t="s">
        <v>83</v>
      </c>
      <c r="C257" s="29"/>
      <c r="D257" s="29"/>
      <c r="E257" s="29"/>
      <c r="F257" s="29"/>
      <c r="G257" s="29"/>
      <c r="H257" s="29"/>
      <c r="I257" s="29"/>
      <c r="J257" s="28"/>
      <c r="K257" s="29"/>
      <c r="L257" s="29"/>
      <c r="M257" s="29"/>
      <c r="N257" s="29"/>
      <c r="O257" s="29"/>
      <c r="P257" s="29"/>
      <c r="Q257" s="29"/>
      <c r="R257" s="29"/>
      <c r="S257" s="575"/>
      <c r="T257" s="29"/>
      <c r="U257" s="432"/>
      <c r="V257" s="29"/>
      <c r="W257" s="29"/>
      <c r="X257" s="29"/>
      <c r="Z257" s="29"/>
      <c r="AA257" s="29"/>
      <c r="AC257" s="1059"/>
      <c r="AD257" s="579"/>
      <c r="AE257" s="579"/>
      <c r="AF257" s="579"/>
      <c r="AG257" s="579"/>
      <c r="AH257" s="576"/>
      <c r="AI257" s="582" t="s">
        <v>801</v>
      </c>
      <c r="AJ257" s="430"/>
      <c r="AK257" s="430"/>
      <c r="AL257" s="619"/>
      <c r="AM257" s="620" t="s">
        <v>1115</v>
      </c>
      <c r="AN257" s="430"/>
      <c r="AO257" s="430"/>
      <c r="AP257" s="430"/>
      <c r="AQ257" s="430"/>
      <c r="AR257" s="430"/>
      <c r="AS257" s="430"/>
      <c r="AT257" s="430"/>
      <c r="AU257" s="430"/>
      <c r="AV257" s="430"/>
      <c r="AW257" s="585" t="s">
        <v>558</v>
      </c>
      <c r="AX257" s="619"/>
      <c r="AY257" s="620" t="s">
        <v>984</v>
      </c>
      <c r="AZ257" s="430"/>
      <c r="BA257" s="430"/>
      <c r="BB257" s="430"/>
      <c r="BC257" s="430"/>
      <c r="BD257" s="430"/>
      <c r="BE257" s="430"/>
      <c r="BF257" s="430"/>
      <c r="BG257" s="430"/>
      <c r="BH257" s="430"/>
      <c r="BI257" s="430"/>
      <c r="BJ257" s="430"/>
      <c r="BK257" s="430"/>
      <c r="BL257" s="431"/>
      <c r="BM257" s="618" t="s">
        <v>1795</v>
      </c>
      <c r="BN257" s="430"/>
      <c r="BO257" s="430"/>
      <c r="BP257" s="430"/>
      <c r="BQ257" s="430"/>
      <c r="BR257" s="430"/>
      <c r="BS257" s="431"/>
      <c r="BT257" s="29"/>
      <c r="BU257" s="1060"/>
      <c r="BV257" s="29"/>
      <c r="BW257" s="29"/>
      <c r="BX257" s="29"/>
      <c r="BY257" s="29"/>
      <c r="BZ257" s="29"/>
      <c r="CA257" s="29"/>
      <c r="CB257" s="29"/>
      <c r="CC257" s="29"/>
      <c r="CD257" s="31"/>
      <c r="CE257" s="22"/>
      <c r="CF257" s="448">
        <f>IF(CG257="","",MAX($CF$2:CF256)+1)</f>
        <v>110</v>
      </c>
      <c r="CG257" s="1061" t="s">
        <v>1792</v>
      </c>
      <c r="CH257" s="1061"/>
      <c r="CI257" s="1061"/>
    </row>
    <row r="258" spans="1:87" s="11" customFormat="1" ht="13.5" customHeight="1">
      <c r="A258" s="734"/>
      <c r="B258" s="610" t="s">
        <v>83</v>
      </c>
      <c r="C258" s="29"/>
      <c r="D258" s="29"/>
      <c r="E258" s="29"/>
      <c r="F258" s="29"/>
      <c r="G258" s="29"/>
      <c r="H258" s="29"/>
      <c r="I258" s="29"/>
      <c r="J258" s="28"/>
      <c r="K258" s="29"/>
      <c r="L258" s="29"/>
      <c r="M258" s="29"/>
      <c r="N258" s="29"/>
      <c r="O258" s="29"/>
      <c r="P258" s="29"/>
      <c r="Q258" s="29"/>
      <c r="R258" s="29"/>
      <c r="S258" s="575"/>
      <c r="T258" s="29"/>
      <c r="U258" s="432"/>
      <c r="V258" s="29"/>
      <c r="W258" s="29"/>
      <c r="X258" s="29"/>
      <c r="Z258" s="29"/>
      <c r="AA258" s="29"/>
      <c r="AC258" s="654"/>
      <c r="AD258" s="579"/>
      <c r="AE258" s="579"/>
      <c r="AF258" s="579"/>
      <c r="AG258" s="579"/>
      <c r="AH258" s="576"/>
      <c r="AI258" s="582" t="s">
        <v>801</v>
      </c>
      <c r="AJ258" s="430"/>
      <c r="AK258" s="430"/>
      <c r="AL258" s="619"/>
      <c r="AM258" s="620" t="s">
        <v>556</v>
      </c>
      <c r="AN258" s="430"/>
      <c r="AO258" s="430"/>
      <c r="AP258" s="430"/>
      <c r="AQ258" s="430"/>
      <c r="AR258" s="430"/>
      <c r="AS258" s="430"/>
      <c r="AT258" s="430"/>
      <c r="AU258" s="430"/>
      <c r="AV258" s="430"/>
      <c r="AW258" s="585" t="s">
        <v>609</v>
      </c>
      <c r="AX258" s="619"/>
      <c r="AY258" s="697" t="s">
        <v>802</v>
      </c>
      <c r="AZ258" s="430"/>
      <c r="BA258" s="430"/>
      <c r="BB258" s="430"/>
      <c r="BC258" s="430"/>
      <c r="BD258" s="430"/>
      <c r="BE258" s="430"/>
      <c r="BF258" s="430"/>
      <c r="BG258" s="430"/>
      <c r="BH258" s="430"/>
      <c r="BI258" s="430"/>
      <c r="BJ258" s="430"/>
      <c r="BK258" s="430"/>
      <c r="BL258" s="431"/>
      <c r="BM258" s="582"/>
      <c r="BN258" s="430"/>
      <c r="BO258" s="430"/>
      <c r="BP258" s="430"/>
      <c r="BQ258" s="430"/>
      <c r="BR258" s="430"/>
      <c r="BS258" s="431"/>
      <c r="BT258" s="29"/>
      <c r="BU258" s="669"/>
      <c r="BV258" s="29"/>
      <c r="BW258" s="29"/>
      <c r="BX258" s="29"/>
      <c r="BY258" s="29"/>
      <c r="BZ258" s="29"/>
      <c r="CA258" s="29"/>
      <c r="CB258" s="29"/>
      <c r="CC258" s="29"/>
      <c r="CD258" s="31"/>
      <c r="CE258" s="22"/>
      <c r="CF258" s="448">
        <f>IF(CG258="","",MAX($CF$2:CF257)+1)</f>
        <v>111</v>
      </c>
      <c r="CG258" s="655" t="s">
        <v>102</v>
      </c>
      <c r="CH258" s="655"/>
      <c r="CI258" s="655"/>
    </row>
    <row r="259" spans="1:87" s="11" customFormat="1" ht="13.5" customHeight="1">
      <c r="A259" s="734"/>
      <c r="B259" s="610" t="s">
        <v>83</v>
      </c>
      <c r="C259" s="29"/>
      <c r="D259" s="29"/>
      <c r="E259" s="29"/>
      <c r="F259" s="29"/>
      <c r="G259" s="29"/>
      <c r="H259" s="29"/>
      <c r="I259" s="29"/>
      <c r="J259" s="28"/>
      <c r="K259" s="29"/>
      <c r="L259" s="29"/>
      <c r="M259" s="29"/>
      <c r="N259" s="29"/>
      <c r="O259" s="29"/>
      <c r="P259" s="29"/>
      <c r="Q259" s="29"/>
      <c r="R259" s="29"/>
      <c r="S259" s="575"/>
      <c r="T259" s="29"/>
      <c r="U259" s="432"/>
      <c r="V259" s="29"/>
      <c r="W259" s="29"/>
      <c r="X259" s="29"/>
      <c r="AC259" s="654"/>
      <c r="AD259" s="579"/>
      <c r="AE259" s="579"/>
      <c r="AF259" s="579"/>
      <c r="AG259" s="579"/>
      <c r="AH259" s="576"/>
      <c r="AI259" s="582"/>
      <c r="AJ259" s="583"/>
      <c r="AK259" s="583"/>
      <c r="AL259" s="584"/>
      <c r="AM259" s="585"/>
      <c r="AN259" s="583"/>
      <c r="AO259" s="583"/>
      <c r="AP259" s="583"/>
      <c r="AQ259" s="583"/>
      <c r="AR259" s="583"/>
      <c r="AS259" s="583"/>
      <c r="AT259" s="583"/>
      <c r="AU259" s="583"/>
      <c r="AV259" s="583"/>
      <c r="AW259" s="585"/>
      <c r="AX259" s="584"/>
      <c r="AY259" s="586"/>
      <c r="AZ259" s="583"/>
      <c r="BA259" s="583"/>
      <c r="BB259" s="583"/>
      <c r="BC259" s="583"/>
      <c r="BD259" s="583"/>
      <c r="BE259" s="583"/>
      <c r="BF259" s="583"/>
      <c r="BG259" s="583"/>
      <c r="BH259" s="583"/>
      <c r="BI259" s="583"/>
      <c r="BJ259" s="583"/>
      <c r="BK259" s="583"/>
      <c r="BL259" s="587"/>
      <c r="BM259" s="618"/>
      <c r="BN259" s="583"/>
      <c r="BO259" s="583"/>
      <c r="BP259" s="583"/>
      <c r="BQ259" s="583"/>
      <c r="BR259" s="583"/>
      <c r="BS259" s="587"/>
      <c r="BT259" s="29"/>
      <c r="BU259" s="669"/>
      <c r="BV259" s="29"/>
      <c r="BW259" s="29"/>
      <c r="BX259" s="29"/>
      <c r="BY259" s="29"/>
      <c r="BZ259" s="29"/>
      <c r="CA259" s="29"/>
      <c r="CB259" s="29"/>
      <c r="CC259" s="29"/>
      <c r="CD259" s="31"/>
      <c r="CE259" s="22"/>
      <c r="CF259" s="448" t="str">
        <f>IF(CG259="","",MAX($CF$2:CF258)+1)</f>
        <v/>
      </c>
      <c r="CG259" s="655"/>
      <c r="CH259" s="655"/>
      <c r="CI259" s="655"/>
    </row>
    <row r="260" spans="1:87" s="11" customFormat="1" ht="13.5" customHeight="1">
      <c r="A260" s="734"/>
      <c r="B260" s="610" t="s">
        <v>83</v>
      </c>
      <c r="C260" s="29"/>
      <c r="D260" s="29"/>
      <c r="E260" s="29"/>
      <c r="F260" s="29"/>
      <c r="G260" s="29"/>
      <c r="H260" s="29"/>
      <c r="I260" s="29"/>
      <c r="J260" s="28"/>
      <c r="K260" s="29"/>
      <c r="L260" s="29"/>
      <c r="M260" s="29"/>
      <c r="N260" s="29"/>
      <c r="O260" s="29"/>
      <c r="P260" s="29"/>
      <c r="Q260" s="29"/>
      <c r="R260" s="29"/>
      <c r="S260" s="575"/>
      <c r="T260" s="29"/>
      <c r="U260" s="432"/>
      <c r="V260" s="29"/>
      <c r="W260" s="29"/>
      <c r="X260" s="29"/>
      <c r="AC260" s="690" t="s">
        <v>32</v>
      </c>
      <c r="AD260" s="691"/>
      <c r="AE260" s="691"/>
      <c r="AF260" s="691"/>
      <c r="AG260" s="691"/>
      <c r="AH260" s="578"/>
      <c r="AI260" s="52"/>
      <c r="AJ260" s="53"/>
      <c r="AK260" s="53"/>
      <c r="AL260" s="580"/>
      <c r="AM260" s="581" t="s">
        <v>358</v>
      </c>
      <c r="AN260" s="53"/>
      <c r="AO260" s="53"/>
      <c r="AP260" s="53"/>
      <c r="AQ260" s="53"/>
      <c r="AR260" s="53"/>
      <c r="AS260" s="53"/>
      <c r="AT260" s="53"/>
      <c r="AU260" s="53"/>
      <c r="AV260" s="53"/>
      <c r="AW260" s="581" t="s">
        <v>609</v>
      </c>
      <c r="AX260" s="580"/>
      <c r="AY260" s="581" t="s">
        <v>985</v>
      </c>
      <c r="AZ260" s="53"/>
      <c r="BA260" s="53"/>
      <c r="BB260" s="53"/>
      <c r="BC260" s="53"/>
      <c r="BD260" s="53"/>
      <c r="BE260" s="53"/>
      <c r="BF260" s="53"/>
      <c r="BG260" s="53"/>
      <c r="BH260" s="53"/>
      <c r="BI260" s="53"/>
      <c r="BJ260" s="53"/>
      <c r="BK260" s="53"/>
      <c r="BL260" s="54"/>
      <c r="BM260" s="52"/>
      <c r="BN260" s="53"/>
      <c r="BO260" s="53"/>
      <c r="BP260" s="53"/>
      <c r="BQ260" s="53"/>
      <c r="BR260" s="53"/>
      <c r="BS260" s="54"/>
      <c r="BT260" s="29"/>
      <c r="BU260" s="669"/>
      <c r="BV260" s="29"/>
      <c r="BW260" s="29"/>
      <c r="BX260" s="29"/>
      <c r="BY260" s="29"/>
      <c r="BZ260" s="29"/>
      <c r="CA260" s="29"/>
      <c r="CB260" s="29"/>
      <c r="CC260" s="29"/>
      <c r="CD260" s="31"/>
      <c r="CE260" s="22"/>
      <c r="CF260" s="448">
        <f>IF(CG260="","",MAX($CF$2:CF259)+1)</f>
        <v>112</v>
      </c>
      <c r="CG260" s="655" t="s">
        <v>102</v>
      </c>
      <c r="CH260" s="655"/>
      <c r="CI260" s="655"/>
    </row>
    <row r="261" spans="1:87" s="11" customFormat="1" ht="13.5" customHeight="1">
      <c r="A261" s="734"/>
      <c r="B261" s="610" t="s">
        <v>83</v>
      </c>
      <c r="C261" s="29"/>
      <c r="D261" s="29"/>
      <c r="E261" s="29"/>
      <c r="F261" s="29"/>
      <c r="G261" s="29"/>
      <c r="H261" s="29"/>
      <c r="I261" s="29"/>
      <c r="J261" s="28"/>
      <c r="K261" s="29"/>
      <c r="L261" s="29"/>
      <c r="M261" s="29"/>
      <c r="N261" s="29"/>
      <c r="O261" s="29"/>
      <c r="P261" s="29"/>
      <c r="Q261" s="29"/>
      <c r="R261" s="29"/>
      <c r="S261" s="575"/>
      <c r="T261" s="29"/>
      <c r="U261" s="432"/>
      <c r="V261" s="29"/>
      <c r="W261" s="29"/>
      <c r="X261" s="29"/>
      <c r="Z261" s="29"/>
      <c r="AA261" s="29"/>
      <c r="AC261" s="654"/>
      <c r="AD261" s="579"/>
      <c r="AE261" s="579"/>
      <c r="AF261" s="579"/>
      <c r="AG261" s="579"/>
      <c r="AH261" s="576"/>
      <c r="AI261" s="582" t="s">
        <v>801</v>
      </c>
      <c r="AJ261" s="430"/>
      <c r="AK261" s="430"/>
      <c r="AL261" s="619"/>
      <c r="AM261" s="620" t="s">
        <v>782</v>
      </c>
      <c r="AN261" s="430"/>
      <c r="AO261" s="430"/>
      <c r="AP261" s="430"/>
      <c r="AQ261" s="430"/>
      <c r="AR261" s="430"/>
      <c r="AS261" s="430"/>
      <c r="AT261" s="430"/>
      <c r="AU261" s="430"/>
      <c r="AV261" s="430"/>
      <c r="AW261" s="585" t="s">
        <v>1796</v>
      </c>
      <c r="AX261" s="619"/>
      <c r="AY261" s="620">
        <v>0</v>
      </c>
      <c r="AZ261" s="430"/>
      <c r="BA261" s="430"/>
      <c r="BB261" s="430"/>
      <c r="BC261" s="430"/>
      <c r="BD261" s="430"/>
      <c r="BE261" s="430"/>
      <c r="BF261" s="430"/>
      <c r="BG261" s="430"/>
      <c r="BH261" s="430"/>
      <c r="BI261" s="430"/>
      <c r="BJ261" s="430"/>
      <c r="BK261" s="430"/>
      <c r="BL261" s="431"/>
      <c r="BM261" s="618"/>
      <c r="BN261" s="430"/>
      <c r="BO261" s="430"/>
      <c r="BP261" s="430"/>
      <c r="BQ261" s="430"/>
      <c r="BR261" s="430"/>
      <c r="BS261" s="431"/>
      <c r="BT261" s="29"/>
      <c r="BU261" s="669"/>
      <c r="BV261" s="29"/>
      <c r="BW261" s="29"/>
      <c r="BX261" s="29"/>
      <c r="BY261" s="29"/>
      <c r="BZ261" s="29"/>
      <c r="CA261" s="29"/>
      <c r="CB261" s="29"/>
      <c r="CC261" s="29"/>
      <c r="CD261" s="31"/>
      <c r="CE261" s="22"/>
      <c r="CF261" s="448">
        <f>IF(CG261="","",MAX($CF$2:CF260)+1)</f>
        <v>113</v>
      </c>
      <c r="CG261" s="655" t="s">
        <v>102</v>
      </c>
      <c r="CH261" s="655"/>
      <c r="CI261" s="655"/>
    </row>
    <row r="262" spans="1:87" s="11" customFormat="1" ht="13.5" customHeight="1">
      <c r="A262" s="734"/>
      <c r="B262" s="610" t="s">
        <v>83</v>
      </c>
      <c r="C262" s="29"/>
      <c r="D262" s="29"/>
      <c r="E262" s="29"/>
      <c r="F262" s="29"/>
      <c r="G262" s="29"/>
      <c r="H262" s="29"/>
      <c r="I262" s="29"/>
      <c r="J262" s="28"/>
      <c r="K262" s="29"/>
      <c r="L262" s="29"/>
      <c r="M262" s="29"/>
      <c r="N262" s="29"/>
      <c r="O262" s="29"/>
      <c r="P262" s="29"/>
      <c r="Q262" s="29"/>
      <c r="R262" s="29"/>
      <c r="S262" s="575"/>
      <c r="T262" s="29"/>
      <c r="U262" s="432"/>
      <c r="V262" s="29"/>
      <c r="W262" s="29"/>
      <c r="X262" s="29"/>
      <c r="Z262" s="29"/>
      <c r="AA262" s="29"/>
      <c r="AC262" s="654"/>
      <c r="AD262" s="579"/>
      <c r="AE262" s="579"/>
      <c r="AF262" s="579"/>
      <c r="AG262" s="579"/>
      <c r="AH262" s="576"/>
      <c r="AI262" s="582" t="s">
        <v>801</v>
      </c>
      <c r="AJ262" s="430"/>
      <c r="AK262" s="430"/>
      <c r="AL262" s="619"/>
      <c r="AM262" s="620" t="s">
        <v>1417</v>
      </c>
      <c r="AN262" s="430"/>
      <c r="AO262" s="430"/>
      <c r="AP262" s="430"/>
      <c r="AQ262" s="430"/>
      <c r="AR262" s="430"/>
      <c r="AS262" s="430"/>
      <c r="AT262" s="430"/>
      <c r="AU262" s="430"/>
      <c r="AV262" s="430"/>
      <c r="AW262" s="620" t="s">
        <v>609</v>
      </c>
      <c r="AX262" s="619"/>
      <c r="AY262" s="696" t="s">
        <v>802</v>
      </c>
      <c r="AZ262" s="430"/>
      <c r="BA262" s="430"/>
      <c r="BB262" s="430"/>
      <c r="BC262" s="430"/>
      <c r="BD262" s="430"/>
      <c r="BE262" s="430"/>
      <c r="BF262" s="430"/>
      <c r="BG262" s="430"/>
      <c r="BH262" s="430"/>
      <c r="BI262" s="430"/>
      <c r="BJ262" s="430"/>
      <c r="BK262" s="430"/>
      <c r="BL262" s="431"/>
      <c r="BM262" s="582"/>
      <c r="BN262" s="430"/>
      <c r="BO262" s="430"/>
      <c r="BP262" s="430"/>
      <c r="BQ262" s="430"/>
      <c r="BR262" s="430"/>
      <c r="BS262" s="431"/>
      <c r="BT262" s="29"/>
      <c r="BU262" s="669"/>
      <c r="BV262" s="29"/>
      <c r="BW262" s="29"/>
      <c r="BX262" s="29"/>
      <c r="BY262" s="29"/>
      <c r="BZ262" s="29"/>
      <c r="CA262" s="29"/>
      <c r="CB262" s="29"/>
      <c r="CC262" s="29"/>
      <c r="CD262" s="31"/>
      <c r="CE262" s="22"/>
      <c r="CF262" s="448">
        <f>IF(CG262="","",MAX($CF$2:CF261)+1)</f>
        <v>114</v>
      </c>
      <c r="CG262" s="655" t="s">
        <v>102</v>
      </c>
      <c r="CH262" s="655"/>
      <c r="CI262" s="655"/>
    </row>
    <row r="263" spans="1:87" s="11" customFormat="1" ht="13.5" customHeight="1">
      <c r="A263" s="734"/>
      <c r="B263" s="610" t="s">
        <v>83</v>
      </c>
      <c r="C263" s="29"/>
      <c r="D263" s="29"/>
      <c r="E263" s="29"/>
      <c r="F263" s="29"/>
      <c r="G263" s="29"/>
      <c r="H263" s="29"/>
      <c r="I263" s="29"/>
      <c r="J263" s="28"/>
      <c r="K263" s="29"/>
      <c r="L263" s="29"/>
      <c r="M263" s="29"/>
      <c r="N263" s="29"/>
      <c r="O263" s="29"/>
      <c r="P263" s="29"/>
      <c r="Q263" s="29"/>
      <c r="R263" s="29"/>
      <c r="S263" s="575"/>
      <c r="T263" s="29"/>
      <c r="U263" s="432"/>
      <c r="V263" s="29"/>
      <c r="W263" s="29"/>
      <c r="X263" s="29"/>
      <c r="Z263" s="29"/>
      <c r="AA263" s="29"/>
      <c r="AC263" s="692"/>
      <c r="AD263" s="693"/>
      <c r="AE263" s="693"/>
      <c r="AF263" s="693"/>
      <c r="AG263" s="693"/>
      <c r="AH263" s="694"/>
      <c r="AI263" s="55"/>
      <c r="AJ263" s="56"/>
      <c r="AK263" s="56"/>
      <c r="AL263" s="588"/>
      <c r="AM263" s="589"/>
      <c r="AN263" s="56"/>
      <c r="AO263" s="56"/>
      <c r="AP263" s="56"/>
      <c r="AQ263" s="590"/>
      <c r="AR263" s="56"/>
      <c r="AS263" s="56"/>
      <c r="AT263" s="56"/>
      <c r="AU263" s="56"/>
      <c r="AV263" s="56"/>
      <c r="AW263" s="589"/>
      <c r="AX263" s="588"/>
      <c r="AY263" s="589"/>
      <c r="AZ263" s="56"/>
      <c r="BA263" s="56"/>
      <c r="BB263" s="56"/>
      <c r="BC263" s="56"/>
      <c r="BD263" s="56"/>
      <c r="BE263" s="56"/>
      <c r="BF263" s="56"/>
      <c r="BG263" s="56"/>
      <c r="BH263" s="56"/>
      <c r="BI263" s="56"/>
      <c r="BJ263" s="56"/>
      <c r="BK263" s="56"/>
      <c r="BL263" s="57"/>
      <c r="BM263" s="55"/>
      <c r="BN263" s="56"/>
      <c r="BO263" s="56"/>
      <c r="BP263" s="56"/>
      <c r="BQ263" s="56"/>
      <c r="BR263" s="56"/>
      <c r="BS263" s="57"/>
      <c r="BT263" s="29"/>
      <c r="BU263" s="669"/>
      <c r="BV263" s="29"/>
      <c r="BW263" s="29"/>
      <c r="BX263" s="29"/>
      <c r="BY263" s="29"/>
      <c r="BZ263" s="29"/>
      <c r="CA263" s="29"/>
      <c r="CB263" s="29"/>
      <c r="CC263" s="29"/>
      <c r="CD263" s="31"/>
      <c r="CE263" s="22"/>
      <c r="CF263" s="448" t="str">
        <f>IF(CG263="","",MAX($CF$2:CF262)+1)</f>
        <v/>
      </c>
      <c r="CG263" s="655"/>
      <c r="CH263" s="655"/>
      <c r="CI263" s="655"/>
    </row>
    <row r="264" spans="1:87" s="11" customFormat="1" ht="13.5" customHeight="1">
      <c r="A264" s="734"/>
      <c r="B264" s="610" t="s">
        <v>83</v>
      </c>
      <c r="C264" s="29"/>
      <c r="D264" s="29"/>
      <c r="E264" s="29"/>
      <c r="F264" s="29"/>
      <c r="G264" s="29"/>
      <c r="H264" s="29"/>
      <c r="I264" s="29"/>
      <c r="J264" s="28"/>
      <c r="K264" s="29"/>
      <c r="L264" s="29"/>
      <c r="M264" s="29"/>
      <c r="N264" s="29"/>
      <c r="O264" s="29"/>
      <c r="P264" s="29"/>
      <c r="Q264" s="29"/>
      <c r="R264" s="29"/>
      <c r="S264" s="575"/>
      <c r="T264" s="29"/>
      <c r="U264" s="432"/>
      <c r="V264" s="29"/>
      <c r="W264" s="29"/>
      <c r="X264" s="29"/>
      <c r="AB264" s="29"/>
      <c r="AC264" s="690" t="s">
        <v>874</v>
      </c>
      <c r="AD264" s="723"/>
      <c r="AE264" s="723"/>
      <c r="AF264" s="723"/>
      <c r="AG264" s="723"/>
      <c r="AH264" s="724"/>
      <c r="AI264" s="52" t="s">
        <v>86</v>
      </c>
      <c r="AJ264" s="53"/>
      <c r="AK264" s="53"/>
      <c r="AL264" s="53"/>
      <c r="AM264" s="53"/>
      <c r="AN264" s="53"/>
      <c r="AO264" s="53"/>
      <c r="AP264" s="53"/>
      <c r="AQ264" s="53"/>
      <c r="AR264" s="53"/>
      <c r="AS264" s="53"/>
      <c r="AT264" s="53"/>
      <c r="AU264" s="53"/>
      <c r="AV264" s="53"/>
      <c r="AW264" s="53"/>
      <c r="AX264" s="53"/>
      <c r="AY264" s="53"/>
      <c r="AZ264" s="53"/>
      <c r="BA264" s="53"/>
      <c r="BB264" s="53"/>
      <c r="BC264" s="53"/>
      <c r="BD264" s="53"/>
      <c r="BE264" s="53"/>
      <c r="BF264" s="53"/>
      <c r="BG264" s="53"/>
      <c r="BH264" s="53"/>
      <c r="BI264" s="53"/>
      <c r="BJ264" s="53"/>
      <c r="BK264" s="53"/>
      <c r="BL264" s="54"/>
      <c r="BM264" s="53"/>
      <c r="BN264" s="53"/>
      <c r="BO264" s="53"/>
      <c r="BP264" s="53"/>
      <c r="BQ264" s="53"/>
      <c r="BR264" s="53"/>
      <c r="BS264" s="54"/>
      <c r="BU264" s="669"/>
      <c r="BW264" s="29"/>
      <c r="BX264" s="29"/>
      <c r="BY264" s="29"/>
      <c r="BZ264" s="29"/>
      <c r="CA264" s="29"/>
      <c r="CB264" s="29"/>
      <c r="CC264" s="29"/>
      <c r="CD264" s="31"/>
      <c r="CE264" s="22"/>
      <c r="CF264" s="448" t="str">
        <f>IF(CG264="","",MAX($CF$2:CF263)+1)</f>
        <v/>
      </c>
      <c r="CG264" s="655"/>
      <c r="CH264" s="655"/>
      <c r="CI264" s="655"/>
    </row>
    <row r="265" spans="1:87" s="11" customFormat="1" ht="13.5" customHeight="1">
      <c r="A265" s="734"/>
      <c r="B265" s="610" t="s">
        <v>83</v>
      </c>
      <c r="C265" s="29"/>
      <c r="D265" s="29"/>
      <c r="E265" s="29"/>
      <c r="F265" s="29"/>
      <c r="G265" s="29"/>
      <c r="H265" s="29"/>
      <c r="I265" s="29"/>
      <c r="J265" s="28"/>
      <c r="K265" s="29"/>
      <c r="L265" s="29"/>
      <c r="M265" s="29"/>
      <c r="N265" s="29"/>
      <c r="O265" s="29"/>
      <c r="P265" s="29"/>
      <c r="Q265" s="29"/>
      <c r="R265" s="29"/>
      <c r="S265" s="575"/>
      <c r="T265" s="29"/>
      <c r="U265" s="432"/>
      <c r="V265" s="29"/>
      <c r="W265" s="29"/>
      <c r="X265" s="29"/>
      <c r="AB265" s="29"/>
      <c r="AC265" s="692"/>
      <c r="AD265" s="693"/>
      <c r="AE265" s="693"/>
      <c r="AF265" s="693"/>
      <c r="AG265" s="693"/>
      <c r="AH265" s="694"/>
      <c r="AI265" s="55"/>
      <c r="AJ265" s="56"/>
      <c r="AK265" s="56"/>
      <c r="AL265" s="56"/>
      <c r="AM265" s="56"/>
      <c r="AN265" s="56"/>
      <c r="AO265" s="56"/>
      <c r="AP265" s="56"/>
      <c r="AQ265" s="56"/>
      <c r="AR265" s="56"/>
      <c r="AS265" s="56"/>
      <c r="AT265" s="56"/>
      <c r="AU265" s="56"/>
      <c r="AV265" s="56"/>
      <c r="AW265" s="56"/>
      <c r="AX265" s="56"/>
      <c r="AY265" s="56"/>
      <c r="AZ265" s="56"/>
      <c r="BA265" s="56"/>
      <c r="BB265" s="56"/>
      <c r="BC265" s="56"/>
      <c r="BD265" s="56"/>
      <c r="BE265" s="56"/>
      <c r="BF265" s="56"/>
      <c r="BG265" s="56"/>
      <c r="BH265" s="56"/>
      <c r="BI265" s="56"/>
      <c r="BJ265" s="56"/>
      <c r="BK265" s="56"/>
      <c r="BL265" s="57"/>
      <c r="BM265" s="56"/>
      <c r="BN265" s="56"/>
      <c r="BO265" s="56"/>
      <c r="BP265" s="56"/>
      <c r="BQ265" s="56"/>
      <c r="BR265" s="56"/>
      <c r="BS265" s="57"/>
      <c r="BU265" s="669"/>
      <c r="BW265" s="29"/>
      <c r="BX265" s="29"/>
      <c r="BY265" s="29"/>
      <c r="BZ265" s="29"/>
      <c r="CA265" s="29"/>
      <c r="CB265" s="29"/>
      <c r="CC265" s="29"/>
      <c r="CD265" s="31"/>
      <c r="CE265" s="22"/>
      <c r="CF265" s="448" t="str">
        <f>IF(CG265="","",MAX($CF$2:CF264)+1)</f>
        <v/>
      </c>
      <c r="CG265" s="655"/>
      <c r="CH265" s="655"/>
      <c r="CI265" s="655"/>
    </row>
    <row r="266" spans="1:87" s="11" customFormat="1" ht="13.5" customHeight="1">
      <c r="A266" s="734"/>
      <c r="B266" s="610" t="s">
        <v>83</v>
      </c>
      <c r="C266" s="29"/>
      <c r="D266" s="29"/>
      <c r="E266" s="29"/>
      <c r="F266" s="29"/>
      <c r="G266" s="29"/>
      <c r="H266" s="29"/>
      <c r="I266" s="29"/>
      <c r="J266" s="28"/>
      <c r="K266" s="29"/>
      <c r="L266" s="29"/>
      <c r="M266" s="29"/>
      <c r="N266" s="29"/>
      <c r="O266" s="29"/>
      <c r="P266" s="29"/>
      <c r="Q266" s="29"/>
      <c r="R266" s="29"/>
      <c r="S266" s="575"/>
      <c r="T266" s="29"/>
      <c r="U266" s="432"/>
      <c r="V266" s="29"/>
      <c r="W266" s="29"/>
      <c r="X266" s="29"/>
      <c r="AB266" s="29"/>
      <c r="AC266" s="690" t="s">
        <v>875</v>
      </c>
      <c r="AD266" s="723"/>
      <c r="AE266" s="723"/>
      <c r="AF266" s="723"/>
      <c r="AG266" s="723"/>
      <c r="AH266" s="724"/>
      <c r="AI266" s="52" t="s">
        <v>86</v>
      </c>
      <c r="AJ266" s="53"/>
      <c r="AK266" s="53"/>
      <c r="AL266" s="53"/>
      <c r="AM266" s="53"/>
      <c r="AN266" s="53"/>
      <c r="AO266" s="53"/>
      <c r="AP266" s="53"/>
      <c r="AQ266" s="53"/>
      <c r="AR266" s="53"/>
      <c r="AS266" s="53"/>
      <c r="AT266" s="53"/>
      <c r="AU266" s="53"/>
      <c r="AV266" s="53"/>
      <c r="AW266" s="53"/>
      <c r="AX266" s="53"/>
      <c r="AY266" s="53"/>
      <c r="AZ266" s="53"/>
      <c r="BA266" s="53"/>
      <c r="BB266" s="53"/>
      <c r="BC266" s="53"/>
      <c r="BD266" s="53"/>
      <c r="BE266" s="53"/>
      <c r="BF266" s="53"/>
      <c r="BG266" s="53"/>
      <c r="BH266" s="53"/>
      <c r="BI266" s="53"/>
      <c r="BJ266" s="53"/>
      <c r="BK266" s="53"/>
      <c r="BL266" s="54"/>
      <c r="BM266" s="53"/>
      <c r="BN266" s="53"/>
      <c r="BO266" s="53"/>
      <c r="BP266" s="53"/>
      <c r="BQ266" s="53"/>
      <c r="BR266" s="53"/>
      <c r="BS266" s="54"/>
      <c r="BU266" s="669"/>
      <c r="BW266" s="29"/>
      <c r="BX266" s="29"/>
      <c r="BY266" s="29"/>
      <c r="BZ266" s="29"/>
      <c r="CA266" s="29"/>
      <c r="CB266" s="29"/>
      <c r="CC266" s="29"/>
      <c r="CD266" s="31"/>
      <c r="CE266" s="22"/>
      <c r="CF266" s="448" t="str">
        <f>IF(CG266="","",MAX($CF$2:CF265)+1)</f>
        <v/>
      </c>
      <c r="CG266" s="655"/>
      <c r="CH266" s="655"/>
      <c r="CI266" s="655"/>
    </row>
    <row r="267" spans="1:87" s="11" customFormat="1" ht="13.5" customHeight="1">
      <c r="A267" s="734"/>
      <c r="B267" s="610" t="s">
        <v>83</v>
      </c>
      <c r="C267" s="29"/>
      <c r="D267" s="29"/>
      <c r="E267" s="29"/>
      <c r="F267" s="29"/>
      <c r="G267" s="29"/>
      <c r="H267" s="29"/>
      <c r="I267" s="29"/>
      <c r="J267" s="28"/>
      <c r="K267" s="29"/>
      <c r="L267" s="29"/>
      <c r="M267" s="29"/>
      <c r="N267" s="29"/>
      <c r="O267" s="29"/>
      <c r="P267" s="29"/>
      <c r="Q267" s="29"/>
      <c r="R267" s="29"/>
      <c r="S267" s="575"/>
      <c r="T267" s="29"/>
      <c r="U267" s="432"/>
      <c r="V267" s="29"/>
      <c r="W267" s="29"/>
      <c r="X267" s="29"/>
      <c r="AB267" s="29"/>
      <c r="AC267" s="692"/>
      <c r="AD267" s="693"/>
      <c r="AE267" s="693"/>
      <c r="AF267" s="693"/>
      <c r="AG267" s="693"/>
      <c r="AH267" s="694"/>
      <c r="AI267" s="55"/>
      <c r="AJ267" s="56"/>
      <c r="AK267" s="56"/>
      <c r="AL267" s="56"/>
      <c r="AM267" s="56"/>
      <c r="AN267" s="56"/>
      <c r="AO267" s="56"/>
      <c r="AP267" s="56"/>
      <c r="AQ267" s="56"/>
      <c r="AR267" s="56"/>
      <c r="AS267" s="56"/>
      <c r="AT267" s="56"/>
      <c r="AU267" s="56"/>
      <c r="AV267" s="56"/>
      <c r="AW267" s="56"/>
      <c r="AX267" s="56"/>
      <c r="AY267" s="56"/>
      <c r="AZ267" s="56"/>
      <c r="BA267" s="56"/>
      <c r="BB267" s="56"/>
      <c r="BC267" s="56"/>
      <c r="BD267" s="56"/>
      <c r="BE267" s="56"/>
      <c r="BF267" s="56"/>
      <c r="BG267" s="56"/>
      <c r="BH267" s="56"/>
      <c r="BI267" s="56"/>
      <c r="BJ267" s="56"/>
      <c r="BK267" s="56"/>
      <c r="BL267" s="57"/>
      <c r="BM267" s="56"/>
      <c r="BN267" s="56"/>
      <c r="BO267" s="56"/>
      <c r="BP267" s="56"/>
      <c r="BQ267" s="56"/>
      <c r="BR267" s="56"/>
      <c r="BS267" s="57"/>
      <c r="BU267" s="669"/>
      <c r="BW267" s="29"/>
      <c r="BX267" s="29"/>
      <c r="BY267" s="29"/>
      <c r="BZ267" s="29"/>
      <c r="CA267" s="29"/>
      <c r="CB267" s="29"/>
      <c r="CC267" s="29"/>
      <c r="CD267" s="31"/>
      <c r="CE267" s="22"/>
      <c r="CF267" s="448" t="str">
        <f>IF(CG267="","",MAX($CF$2:CF266)+1)</f>
        <v/>
      </c>
      <c r="CG267" s="655"/>
      <c r="CH267" s="655"/>
      <c r="CI267" s="655"/>
    </row>
    <row r="268" spans="1:87" s="11" customFormat="1" ht="13.5" customHeight="1">
      <c r="A268" s="734"/>
      <c r="B268" s="610" t="s">
        <v>83</v>
      </c>
      <c r="C268" s="29"/>
      <c r="D268" s="29"/>
      <c r="E268" s="29"/>
      <c r="F268" s="29"/>
      <c r="G268" s="29"/>
      <c r="H268" s="29"/>
      <c r="I268" s="29"/>
      <c r="J268" s="28"/>
      <c r="K268" s="29"/>
      <c r="L268" s="29"/>
      <c r="M268" s="29"/>
      <c r="N268" s="29"/>
      <c r="O268" s="29"/>
      <c r="P268" s="29"/>
      <c r="Q268" s="29"/>
      <c r="R268" s="29"/>
      <c r="S268" s="575"/>
      <c r="T268" s="29"/>
      <c r="U268" s="432"/>
      <c r="V268" s="29"/>
      <c r="W268" s="29"/>
      <c r="X268" s="29"/>
      <c r="Z268" s="29"/>
      <c r="AA268" s="29"/>
      <c r="BT268" s="29"/>
      <c r="BU268" s="669"/>
      <c r="BV268" s="29"/>
      <c r="BW268" s="29"/>
      <c r="BX268" s="29"/>
      <c r="BY268" s="29"/>
      <c r="BZ268" s="29"/>
      <c r="CA268" s="29"/>
      <c r="CB268" s="29"/>
      <c r="CC268" s="29"/>
      <c r="CD268" s="31"/>
      <c r="CE268" s="22"/>
      <c r="CF268" s="448" t="str">
        <f>IF(CG268="","",MAX($CF$2:CF267)+1)</f>
        <v/>
      </c>
      <c r="CG268" s="655"/>
      <c r="CH268" s="655"/>
      <c r="CI268" s="655"/>
    </row>
    <row r="269" spans="1:87" s="11" customFormat="1" ht="13.5" customHeight="1">
      <c r="A269" s="734"/>
      <c r="B269" s="610" t="s">
        <v>83</v>
      </c>
      <c r="C269" s="29"/>
      <c r="D269" s="29"/>
      <c r="E269" s="29"/>
      <c r="F269" s="29"/>
      <c r="G269" s="29"/>
      <c r="H269" s="29"/>
      <c r="I269" s="29"/>
      <c r="J269" s="28"/>
      <c r="K269" s="29"/>
      <c r="L269" s="29"/>
      <c r="M269" s="29"/>
      <c r="N269" s="29"/>
      <c r="O269" s="29"/>
      <c r="P269" s="29"/>
      <c r="Q269" s="29"/>
      <c r="R269" s="29"/>
      <c r="S269" s="575"/>
      <c r="T269" s="29"/>
      <c r="U269" s="432"/>
      <c r="V269" s="29"/>
      <c r="W269" s="29"/>
      <c r="X269" s="29"/>
      <c r="Z269" s="29"/>
      <c r="AB269" s="29" t="s">
        <v>983</v>
      </c>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U269" s="669"/>
      <c r="BV269" s="29"/>
      <c r="BW269" s="29"/>
      <c r="BX269" s="29"/>
      <c r="BY269" s="29"/>
      <c r="BZ269" s="29"/>
      <c r="CA269" s="29"/>
      <c r="CB269" s="29"/>
      <c r="CC269" s="29"/>
      <c r="CD269" s="31"/>
      <c r="CE269" s="22"/>
      <c r="CF269" s="448">
        <f>IF(CG269="","",MAX($CF$2:CF268)+1)</f>
        <v>115</v>
      </c>
      <c r="CG269" s="655" t="s">
        <v>361</v>
      </c>
      <c r="CH269" s="655"/>
      <c r="CI269" s="655"/>
    </row>
    <row r="270" spans="1:87" s="11" customFormat="1" ht="13.5" customHeight="1">
      <c r="A270" s="734"/>
      <c r="B270" s="610" t="s">
        <v>83</v>
      </c>
      <c r="C270" s="29"/>
      <c r="D270" s="29"/>
      <c r="E270" s="29"/>
      <c r="F270" s="29"/>
      <c r="G270" s="29"/>
      <c r="H270" s="29"/>
      <c r="I270" s="29"/>
      <c r="J270" s="28"/>
      <c r="K270" s="29"/>
      <c r="L270" s="29"/>
      <c r="M270" s="29"/>
      <c r="N270" s="29"/>
      <c r="O270" s="29"/>
      <c r="P270" s="29"/>
      <c r="Q270" s="29"/>
      <c r="R270" s="29"/>
      <c r="S270" s="575"/>
      <c r="T270" s="29"/>
      <c r="U270" s="432"/>
      <c r="V270" s="29"/>
      <c r="W270" s="29"/>
      <c r="X270" s="29"/>
      <c r="Z270" s="29"/>
      <c r="AC270" s="1485" t="s">
        <v>38</v>
      </c>
      <c r="AD270" s="1486"/>
      <c r="AE270" s="779" t="s">
        <v>60</v>
      </c>
      <c r="AF270" s="685"/>
      <c r="AG270" s="685"/>
      <c r="AH270" s="685"/>
      <c r="AI270" s="685"/>
      <c r="AJ270" s="685"/>
      <c r="AK270" s="685"/>
      <c r="AL270" s="685"/>
      <c r="AM270" s="685"/>
      <c r="AN270" s="685"/>
      <c r="AO270" s="685"/>
      <c r="AP270" s="780"/>
      <c r="AQ270" s="779" t="s">
        <v>68</v>
      </c>
      <c r="AR270" s="685"/>
      <c r="AS270" s="685"/>
      <c r="AT270" s="685"/>
      <c r="AU270" s="685"/>
      <c r="AV270" s="685"/>
      <c r="AW270" s="685"/>
      <c r="AX270" s="685"/>
      <c r="AY270" s="685"/>
      <c r="AZ270" s="685"/>
      <c r="BA270" s="685"/>
      <c r="BB270" s="685"/>
      <c r="BC270" s="685"/>
      <c r="BD270" s="685"/>
      <c r="BE270" s="685"/>
      <c r="BF270" s="685"/>
      <c r="BG270" s="685"/>
      <c r="BH270" s="685"/>
      <c r="BI270" s="685"/>
      <c r="BJ270" s="685"/>
      <c r="BK270" s="685"/>
      <c r="BL270" s="780"/>
      <c r="BM270" s="779" t="s">
        <v>66</v>
      </c>
      <c r="BN270" s="685"/>
      <c r="BO270" s="685"/>
      <c r="BP270" s="685"/>
      <c r="BQ270" s="685"/>
      <c r="BR270" s="685"/>
      <c r="BS270" s="780"/>
      <c r="BU270" s="669"/>
      <c r="BV270" s="29"/>
      <c r="BW270" s="29"/>
      <c r="BX270" s="29"/>
      <c r="BY270" s="29"/>
      <c r="BZ270" s="29"/>
      <c r="CA270" s="29"/>
      <c r="CB270" s="29"/>
      <c r="CC270" s="29"/>
      <c r="CD270" s="31"/>
      <c r="CE270" s="22"/>
      <c r="CF270" s="448" t="str">
        <f>IF(CG270="","",MAX($CF$2:CF269)+1)</f>
        <v/>
      </c>
      <c r="CG270" s="655"/>
      <c r="CH270" s="655"/>
      <c r="CI270" s="655"/>
    </row>
    <row r="271" spans="1:87" s="11" customFormat="1" ht="13.5" customHeight="1">
      <c r="A271" s="734"/>
      <c r="B271" s="610" t="s">
        <v>83</v>
      </c>
      <c r="C271" s="29"/>
      <c r="D271" s="29"/>
      <c r="E271" s="29"/>
      <c r="F271" s="29"/>
      <c r="G271" s="29"/>
      <c r="H271" s="29"/>
      <c r="I271" s="29"/>
      <c r="J271" s="28"/>
      <c r="K271" s="29"/>
      <c r="L271" s="29"/>
      <c r="M271" s="29"/>
      <c r="N271" s="29"/>
      <c r="O271" s="29"/>
      <c r="P271" s="29"/>
      <c r="Q271" s="29"/>
      <c r="R271" s="29"/>
      <c r="S271" s="575"/>
      <c r="T271" s="29"/>
      <c r="U271" s="432"/>
      <c r="V271" s="29"/>
      <c r="W271" s="29"/>
      <c r="X271" s="29"/>
      <c r="Z271" s="29"/>
      <c r="AC271" s="1487">
        <v>1</v>
      </c>
      <c r="AD271" s="1488"/>
      <c r="AE271" s="673" t="s">
        <v>1418</v>
      </c>
      <c r="AF271" s="674"/>
      <c r="AG271" s="674"/>
      <c r="AH271" s="674"/>
      <c r="AI271" s="674"/>
      <c r="AJ271" s="674"/>
      <c r="AK271" s="674"/>
      <c r="AL271" s="674"/>
      <c r="AM271" s="674"/>
      <c r="AN271" s="674"/>
      <c r="AO271" s="674"/>
      <c r="AP271" s="675"/>
      <c r="AQ271" s="698" t="s">
        <v>684</v>
      </c>
      <c r="AR271" s="674"/>
      <c r="AS271" s="674"/>
      <c r="AT271" s="674"/>
      <c r="AU271" s="674"/>
      <c r="AV271" s="674"/>
      <c r="AW271" s="674"/>
      <c r="AX271" s="674"/>
      <c r="AY271" s="674"/>
      <c r="AZ271" s="674"/>
      <c r="BA271" s="674"/>
      <c r="BB271" s="674"/>
      <c r="BC271" s="674"/>
      <c r="BD271" s="674"/>
      <c r="BE271" s="674"/>
      <c r="BF271" s="674"/>
      <c r="BG271" s="674"/>
      <c r="BH271" s="674"/>
      <c r="BI271" s="674"/>
      <c r="BJ271" s="674"/>
      <c r="BK271" s="674"/>
      <c r="BL271" s="675"/>
      <c r="BM271" s="673" t="s">
        <v>67</v>
      </c>
      <c r="BN271" s="674"/>
      <c r="BO271" s="674"/>
      <c r="BP271" s="674"/>
      <c r="BQ271" s="674"/>
      <c r="BR271" s="674"/>
      <c r="BS271" s="675"/>
      <c r="BU271" s="669"/>
      <c r="BV271" s="29"/>
      <c r="BW271" s="29"/>
      <c r="BX271" s="29"/>
      <c r="BY271" s="29"/>
      <c r="BZ271" s="29"/>
      <c r="CA271" s="29"/>
      <c r="CB271" s="29"/>
      <c r="CC271" s="29"/>
      <c r="CD271" s="31"/>
      <c r="CE271" s="22"/>
      <c r="CF271" s="448">
        <f>IF(CG271="","",MAX($CF$2:CF270)+1)</f>
        <v>116</v>
      </c>
      <c r="CG271" s="655" t="s">
        <v>361</v>
      </c>
      <c r="CH271" s="655"/>
      <c r="CI271" s="655"/>
    </row>
    <row r="272" spans="1:87" s="11" customFormat="1" ht="13.5" customHeight="1">
      <c r="A272" s="734"/>
      <c r="B272" s="610" t="s">
        <v>83</v>
      </c>
      <c r="C272" s="29"/>
      <c r="D272" s="29"/>
      <c r="E272" s="29"/>
      <c r="F272" s="29"/>
      <c r="G272" s="29"/>
      <c r="H272" s="29"/>
      <c r="I272" s="29"/>
      <c r="J272" s="28"/>
      <c r="K272" s="29"/>
      <c r="L272" s="29"/>
      <c r="M272" s="29"/>
      <c r="N272" s="29"/>
      <c r="O272" s="29"/>
      <c r="P272" s="29"/>
      <c r="Q272" s="29"/>
      <c r="R272" s="29"/>
      <c r="S272" s="575"/>
      <c r="T272" s="29"/>
      <c r="U272" s="432"/>
      <c r="V272" s="29"/>
      <c r="W272" s="29"/>
      <c r="X272" s="29"/>
      <c r="Z272" s="29"/>
      <c r="AA272" s="29"/>
      <c r="AQ272" s="509" t="s">
        <v>685</v>
      </c>
      <c r="BU272" s="669"/>
      <c r="BV272" s="29"/>
      <c r="BW272" s="29"/>
      <c r="BX272" s="29"/>
      <c r="BY272" s="29"/>
      <c r="BZ272" s="29"/>
      <c r="CA272" s="29"/>
      <c r="CB272" s="29"/>
      <c r="CC272" s="29"/>
      <c r="CD272" s="31"/>
      <c r="CE272" s="22"/>
      <c r="CF272" s="448" t="str">
        <f>IF(CG272="","",MAX($CF$2:CF271)+1)</f>
        <v/>
      </c>
      <c r="CG272" s="655"/>
      <c r="CH272" s="655"/>
      <c r="CI272" s="655"/>
    </row>
    <row r="273" spans="1:108" s="11" customFormat="1" ht="13.5" customHeight="1">
      <c r="A273" s="734"/>
      <c r="B273" s="610"/>
      <c r="C273" s="29"/>
      <c r="D273" s="29"/>
      <c r="E273" s="29"/>
      <c r="F273" s="29"/>
      <c r="G273" s="29"/>
      <c r="H273" s="29"/>
      <c r="I273" s="29"/>
      <c r="J273" s="28"/>
      <c r="K273" s="29"/>
      <c r="L273" s="29"/>
      <c r="M273" s="29"/>
      <c r="N273" s="29"/>
      <c r="O273" s="29"/>
      <c r="P273" s="29"/>
      <c r="Q273" s="29"/>
      <c r="R273" s="29"/>
      <c r="S273" s="575"/>
      <c r="T273" s="29"/>
      <c r="U273" s="432"/>
      <c r="V273" s="29"/>
      <c r="W273" s="29"/>
      <c r="X273" s="29"/>
      <c r="Y273" s="29"/>
      <c r="Z273" s="29"/>
      <c r="AP273" s="509"/>
      <c r="BU273" s="669"/>
      <c r="BV273" s="29"/>
      <c r="BW273" s="29"/>
      <c r="BX273" s="29"/>
      <c r="BY273" s="29"/>
      <c r="BZ273" s="29"/>
      <c r="CA273" s="29"/>
      <c r="CB273" s="29"/>
      <c r="CC273" s="29"/>
      <c r="CD273" s="31"/>
      <c r="CE273" s="22"/>
      <c r="CF273" s="448" t="str">
        <f>IF(CG273="","",MAX($CF$2:CF272)+1)</f>
        <v/>
      </c>
      <c r="CG273" s="655"/>
      <c r="CH273" s="655"/>
      <c r="CI273" s="655"/>
    </row>
    <row r="274" spans="1:108" s="11" customFormat="1" ht="13.5" customHeight="1">
      <c r="A274" s="734"/>
      <c r="B274" s="610" t="s">
        <v>83</v>
      </c>
      <c r="C274" s="29"/>
      <c r="D274" s="29"/>
      <c r="E274" s="29"/>
      <c r="F274" s="29"/>
      <c r="G274" s="29"/>
      <c r="H274" s="29"/>
      <c r="I274" s="29"/>
      <c r="J274" s="28"/>
      <c r="K274" s="29"/>
      <c r="L274" s="29"/>
      <c r="M274" s="29"/>
      <c r="N274" s="29"/>
      <c r="O274" s="29"/>
      <c r="P274" s="29"/>
      <c r="Q274" s="29"/>
      <c r="R274" s="29"/>
      <c r="S274" s="575"/>
      <c r="T274" s="29"/>
      <c r="U274" s="432"/>
      <c r="V274" s="29"/>
      <c r="W274" s="29"/>
      <c r="X274" s="29"/>
      <c r="Z274" s="29" t="s">
        <v>1712</v>
      </c>
      <c r="BU274" s="669"/>
      <c r="BV274" s="29"/>
      <c r="BW274" s="29"/>
      <c r="BX274" s="29"/>
      <c r="BY274" s="29"/>
      <c r="BZ274" s="29"/>
      <c r="CA274" s="29"/>
      <c r="CB274" s="29"/>
      <c r="CC274" s="29"/>
      <c r="CD274" s="31"/>
      <c r="CE274" s="22"/>
      <c r="CF274" s="448">
        <f>IF(CG274="","",MAX($CF$2:CF273)+1)</f>
        <v>117</v>
      </c>
      <c r="CG274" s="655" t="s">
        <v>353</v>
      </c>
      <c r="CH274" s="655"/>
      <c r="CI274" s="655"/>
      <c r="CO274" s="29"/>
      <c r="CP274" s="29"/>
      <c r="CQ274" s="29"/>
      <c r="CR274" s="29"/>
      <c r="CS274" s="29"/>
      <c r="CT274" s="29"/>
      <c r="CU274" s="29"/>
      <c r="CV274" s="29"/>
      <c r="CW274" s="29"/>
      <c r="CX274" s="29"/>
      <c r="CY274" s="29"/>
      <c r="CZ274" s="29"/>
      <c r="DA274" s="29"/>
      <c r="DB274" s="29"/>
      <c r="DC274" s="29"/>
      <c r="DD274" s="29"/>
    </row>
    <row r="275" spans="1:108" s="11" customFormat="1" ht="13.5" customHeight="1">
      <c r="A275" s="734"/>
      <c r="B275" s="610" t="s">
        <v>83</v>
      </c>
      <c r="C275" s="29"/>
      <c r="D275" s="29"/>
      <c r="E275" s="29"/>
      <c r="F275" s="29"/>
      <c r="G275" s="29"/>
      <c r="H275" s="29"/>
      <c r="I275" s="29"/>
      <c r="J275" s="28"/>
      <c r="K275" s="29"/>
      <c r="L275" s="29"/>
      <c r="M275" s="29"/>
      <c r="N275" s="29"/>
      <c r="O275" s="29"/>
      <c r="P275" s="29"/>
      <c r="Q275" s="29"/>
      <c r="R275" s="29"/>
      <c r="S275" s="575"/>
      <c r="T275" s="29"/>
      <c r="U275" s="432"/>
      <c r="V275" s="29"/>
      <c r="W275" s="29"/>
      <c r="X275" s="29"/>
      <c r="Z275" s="29"/>
      <c r="AA275" s="29" t="s">
        <v>1713</v>
      </c>
      <c r="BU275" s="669"/>
      <c r="BV275" s="29"/>
      <c r="BW275" s="29"/>
      <c r="BX275" s="29"/>
      <c r="BY275" s="29"/>
      <c r="BZ275" s="29"/>
      <c r="CA275" s="29"/>
      <c r="CB275" s="29"/>
      <c r="CC275" s="29"/>
      <c r="CD275" s="31"/>
      <c r="CE275" s="22"/>
      <c r="CF275" s="448" t="str">
        <f>IF(CG275="","",MAX($CF$2:CF274)+1)</f>
        <v/>
      </c>
      <c r="CG275" s="655"/>
      <c r="CH275" s="655"/>
      <c r="CI275" s="655"/>
    </row>
    <row r="276" spans="1:108" s="11" customFormat="1" ht="13.5" customHeight="1">
      <c r="A276" s="734"/>
      <c r="B276" s="610" t="s">
        <v>83</v>
      </c>
      <c r="C276" s="29"/>
      <c r="D276" s="29"/>
      <c r="E276" s="29"/>
      <c r="F276" s="29"/>
      <c r="G276" s="29"/>
      <c r="H276" s="29"/>
      <c r="I276" s="29"/>
      <c r="J276" s="28"/>
      <c r="K276" s="29"/>
      <c r="L276" s="29"/>
      <c r="M276" s="29"/>
      <c r="N276" s="29"/>
      <c r="O276" s="29"/>
      <c r="P276" s="29"/>
      <c r="Q276" s="29"/>
      <c r="R276" s="29"/>
      <c r="S276" s="575"/>
      <c r="T276" s="29"/>
      <c r="U276" s="432"/>
      <c r="V276" s="29"/>
      <c r="W276" s="29"/>
      <c r="X276" s="29"/>
      <c r="Z276" s="29"/>
      <c r="AB276" s="29" t="s">
        <v>1487</v>
      </c>
      <c r="BU276" s="669"/>
      <c r="BV276" s="29"/>
      <c r="BW276" s="29"/>
      <c r="BX276" s="29"/>
      <c r="BY276" s="29"/>
      <c r="BZ276" s="29"/>
      <c r="CA276" s="29"/>
      <c r="CB276" s="29"/>
      <c r="CC276" s="29"/>
      <c r="CD276" s="31"/>
      <c r="CE276" s="22"/>
      <c r="CF276" s="448" t="str">
        <f>IF(CG276="","",MAX($CF$2:CF275)+1)</f>
        <v/>
      </c>
      <c r="CG276" s="655"/>
      <c r="CH276" s="655"/>
      <c r="CI276" s="655"/>
    </row>
    <row r="277" spans="1:108" s="11" customFormat="1" ht="13.5" customHeight="1">
      <c r="A277" s="734"/>
      <c r="B277" s="610" t="s">
        <v>83</v>
      </c>
      <c r="C277" s="29"/>
      <c r="D277" s="29"/>
      <c r="E277" s="29"/>
      <c r="F277" s="29"/>
      <c r="G277" s="29"/>
      <c r="H277" s="29"/>
      <c r="I277" s="29"/>
      <c r="J277" s="28"/>
      <c r="K277" s="29"/>
      <c r="L277" s="29"/>
      <c r="M277" s="29"/>
      <c r="N277" s="29"/>
      <c r="O277" s="29"/>
      <c r="P277" s="29"/>
      <c r="Q277" s="29"/>
      <c r="R277" s="29"/>
      <c r="S277" s="575"/>
      <c r="T277" s="29"/>
      <c r="U277" s="432"/>
      <c r="V277" s="29"/>
      <c r="W277" s="29"/>
      <c r="X277" s="29"/>
      <c r="Z277" s="29"/>
      <c r="AB277" s="29" t="s">
        <v>1714</v>
      </c>
      <c r="BT277" s="29"/>
      <c r="BU277" s="669"/>
      <c r="BV277" s="29"/>
      <c r="BW277" s="29"/>
      <c r="BX277" s="29"/>
      <c r="BY277" s="29"/>
      <c r="BZ277" s="29"/>
      <c r="CA277" s="29"/>
      <c r="CB277" s="29"/>
      <c r="CC277" s="29"/>
      <c r="CD277" s="31"/>
      <c r="CE277" s="22"/>
      <c r="CF277" s="448">
        <f>IF(CG277="","",MAX($CF$2:CF276)+1)</f>
        <v>118</v>
      </c>
      <c r="CG277" s="655" t="s">
        <v>102</v>
      </c>
      <c r="CH277" s="655"/>
      <c r="CI277" s="655"/>
    </row>
    <row r="278" spans="1:108" s="11" customFormat="1" ht="13.5" customHeight="1">
      <c r="A278" s="734"/>
      <c r="B278" s="610" t="s">
        <v>83</v>
      </c>
      <c r="C278" s="29"/>
      <c r="D278" s="29"/>
      <c r="E278" s="29"/>
      <c r="F278" s="29"/>
      <c r="G278" s="29"/>
      <c r="H278" s="29"/>
      <c r="I278" s="29"/>
      <c r="J278" s="28"/>
      <c r="K278" s="29"/>
      <c r="L278" s="29"/>
      <c r="M278" s="29"/>
      <c r="N278" s="29"/>
      <c r="O278" s="29"/>
      <c r="P278" s="29"/>
      <c r="Q278" s="29"/>
      <c r="R278" s="29"/>
      <c r="S278" s="575"/>
      <c r="T278" s="29"/>
      <c r="U278" s="432"/>
      <c r="V278" s="29"/>
      <c r="W278" s="29"/>
      <c r="X278" s="29"/>
      <c r="Z278" s="29"/>
      <c r="AC278" s="690" t="s">
        <v>84</v>
      </c>
      <c r="AD278" s="691"/>
      <c r="AE278" s="691"/>
      <c r="AF278" s="691"/>
      <c r="AG278" s="691"/>
      <c r="AH278" s="578"/>
      <c r="AI278" s="52" t="s">
        <v>1037</v>
      </c>
      <c r="AJ278" s="53"/>
      <c r="AK278" s="53"/>
      <c r="AL278" s="53"/>
      <c r="AM278" s="53"/>
      <c r="AN278" s="53"/>
      <c r="AO278" s="53"/>
      <c r="AP278" s="53"/>
      <c r="AQ278" s="53"/>
      <c r="AR278" s="53"/>
      <c r="AS278" s="53"/>
      <c r="AT278" s="53"/>
      <c r="AU278" s="53"/>
      <c r="AV278" s="53"/>
      <c r="AW278" s="53"/>
      <c r="AX278" s="53"/>
      <c r="AY278" s="53"/>
      <c r="AZ278" s="53"/>
      <c r="BA278" s="53"/>
      <c r="BB278" s="53"/>
      <c r="BC278" s="53"/>
      <c r="BD278" s="53"/>
      <c r="BE278" s="53"/>
      <c r="BF278" s="53"/>
      <c r="BG278" s="53"/>
      <c r="BH278" s="53"/>
      <c r="BI278" s="53"/>
      <c r="BJ278" s="53"/>
      <c r="BK278" s="53"/>
      <c r="BL278" s="54"/>
      <c r="BM278" s="53"/>
      <c r="BN278" s="53"/>
      <c r="BO278" s="53"/>
      <c r="BP278" s="53"/>
      <c r="BQ278" s="53"/>
      <c r="BR278" s="53"/>
      <c r="BS278" s="54"/>
      <c r="BT278" s="29"/>
      <c r="BU278" s="669"/>
      <c r="BV278" s="29"/>
      <c r="BW278" s="29"/>
      <c r="BX278" s="29"/>
      <c r="BY278" s="29"/>
      <c r="BZ278" s="29"/>
      <c r="CA278" s="29"/>
      <c r="CB278" s="29"/>
      <c r="CC278" s="29"/>
      <c r="CD278" s="31"/>
      <c r="CE278" s="22"/>
      <c r="CF278" s="448">
        <f>IF(CG278="","",MAX($CF$2:CF277)+1)</f>
        <v>119</v>
      </c>
      <c r="CG278" s="655" t="s">
        <v>102</v>
      </c>
      <c r="CH278" s="655"/>
      <c r="CI278" s="655"/>
    </row>
    <row r="279" spans="1:108" s="11" customFormat="1" ht="13.5" customHeight="1">
      <c r="A279" s="734"/>
      <c r="B279" s="610" t="s">
        <v>83</v>
      </c>
      <c r="C279" s="29"/>
      <c r="D279" s="29" t="s">
        <v>2226</v>
      </c>
      <c r="E279" s="29"/>
      <c r="F279" s="29"/>
      <c r="G279" s="29"/>
      <c r="H279" s="29"/>
      <c r="I279" s="29"/>
      <c r="J279" s="28"/>
      <c r="K279" s="29"/>
      <c r="L279" s="29"/>
      <c r="M279" s="29"/>
      <c r="N279" s="29"/>
      <c r="O279" s="29"/>
      <c r="P279" s="29"/>
      <c r="Q279" s="29"/>
      <c r="R279" s="29"/>
      <c r="S279" s="575"/>
      <c r="T279" s="29"/>
      <c r="U279" s="432"/>
      <c r="V279" s="29"/>
      <c r="W279" s="29"/>
      <c r="X279" s="29"/>
      <c r="Z279" s="29"/>
      <c r="AC279" s="692"/>
      <c r="AD279" s="693"/>
      <c r="AE279" s="693"/>
      <c r="AF279" s="693"/>
      <c r="AG279" s="693"/>
      <c r="AH279" s="694"/>
      <c r="AI279" s="55"/>
      <c r="AJ279" s="56"/>
      <c r="AK279" s="56"/>
      <c r="AL279" s="56"/>
      <c r="AM279" s="56"/>
      <c r="AN279" s="56"/>
      <c r="AO279" s="56"/>
      <c r="AP279" s="56"/>
      <c r="AQ279" s="56"/>
      <c r="AR279" s="56"/>
      <c r="AS279" s="56"/>
      <c r="AT279" s="56"/>
      <c r="AU279" s="56"/>
      <c r="AV279" s="56"/>
      <c r="AW279" s="56"/>
      <c r="AX279" s="56"/>
      <c r="AY279" s="56"/>
      <c r="AZ279" s="56"/>
      <c r="BA279" s="56"/>
      <c r="BB279" s="56"/>
      <c r="BC279" s="56"/>
      <c r="BD279" s="56"/>
      <c r="BE279" s="56"/>
      <c r="BF279" s="56"/>
      <c r="BG279" s="56"/>
      <c r="BH279" s="56"/>
      <c r="BI279" s="56"/>
      <c r="BJ279" s="56"/>
      <c r="BK279" s="56"/>
      <c r="BL279" s="57"/>
      <c r="BM279" s="56"/>
      <c r="BN279" s="56"/>
      <c r="BO279" s="56"/>
      <c r="BP279" s="56"/>
      <c r="BQ279" s="56"/>
      <c r="BR279" s="56"/>
      <c r="BS279" s="57"/>
      <c r="BT279" s="29"/>
      <c r="BU279" s="669"/>
      <c r="BV279" s="29"/>
      <c r="BW279" s="29"/>
      <c r="BX279" s="29"/>
      <c r="BY279" s="29"/>
      <c r="BZ279" s="29"/>
      <c r="CA279" s="29"/>
      <c r="CB279" s="29"/>
      <c r="CC279" s="29"/>
      <c r="CD279" s="31"/>
      <c r="CE279" s="22"/>
      <c r="CF279" s="448" t="str">
        <f>IF(CG279="","",MAX($CF$2:CF278)+1)</f>
        <v/>
      </c>
      <c r="CG279" s="655"/>
      <c r="CH279" s="655"/>
      <c r="CI279" s="655"/>
    </row>
    <row r="280" spans="1:108" s="11" customFormat="1" ht="13.5" customHeight="1">
      <c r="A280" s="734"/>
      <c r="B280" s="610" t="s">
        <v>83</v>
      </c>
      <c r="C280" s="29"/>
      <c r="D280" s="29"/>
      <c r="E280" s="29"/>
      <c r="F280" s="29"/>
      <c r="G280" s="29"/>
      <c r="H280" s="29"/>
      <c r="I280" s="29"/>
      <c r="J280" s="28"/>
      <c r="K280" s="29"/>
      <c r="L280" s="29"/>
      <c r="M280" s="29"/>
      <c r="N280" s="29"/>
      <c r="O280" s="29"/>
      <c r="P280" s="29"/>
      <c r="Q280" s="29"/>
      <c r="R280" s="29"/>
      <c r="S280" s="575"/>
      <c r="T280" s="29"/>
      <c r="U280" s="432"/>
      <c r="V280" s="29"/>
      <c r="W280" s="29"/>
      <c r="X280" s="29"/>
      <c r="Z280" s="29"/>
      <c r="AC280" s="690" t="s">
        <v>62</v>
      </c>
      <c r="AD280" s="691"/>
      <c r="AE280" s="691"/>
      <c r="AF280" s="691"/>
      <c r="AG280" s="691"/>
      <c r="AH280" s="578"/>
      <c r="AI280" s="52" t="s">
        <v>933</v>
      </c>
      <c r="AJ280" s="53"/>
      <c r="AK280" s="53"/>
      <c r="AL280" s="53"/>
      <c r="AM280" s="53"/>
      <c r="AN280" s="53"/>
      <c r="AO280" s="53"/>
      <c r="AP280" s="53"/>
      <c r="AQ280" s="53"/>
      <c r="AR280" s="53"/>
      <c r="AS280" s="53"/>
      <c r="AT280" s="53"/>
      <c r="AU280" s="53"/>
      <c r="AV280" s="53"/>
      <c r="AW280" s="53"/>
      <c r="AX280" s="53"/>
      <c r="AY280" s="53"/>
      <c r="AZ280" s="53"/>
      <c r="BA280" s="53"/>
      <c r="BB280" s="53"/>
      <c r="BC280" s="53"/>
      <c r="BD280" s="53"/>
      <c r="BE280" s="53"/>
      <c r="BF280" s="53"/>
      <c r="BG280" s="53"/>
      <c r="BH280" s="53"/>
      <c r="BI280" s="53"/>
      <c r="BJ280" s="53"/>
      <c r="BK280" s="53"/>
      <c r="BL280" s="54"/>
      <c r="BM280" s="53" t="s">
        <v>80</v>
      </c>
      <c r="BN280" s="53"/>
      <c r="BO280" s="53"/>
      <c r="BP280" s="53"/>
      <c r="BQ280" s="53"/>
      <c r="BR280" s="53"/>
      <c r="BS280" s="54"/>
      <c r="BT280" s="29"/>
      <c r="BU280" s="669"/>
      <c r="BV280" s="29"/>
      <c r="BW280" s="29"/>
      <c r="BX280" s="29"/>
      <c r="BY280" s="29"/>
      <c r="BZ280" s="29"/>
      <c r="CA280" s="29"/>
      <c r="CB280" s="29"/>
      <c r="CC280" s="29"/>
      <c r="CD280" s="31"/>
      <c r="CE280" s="22"/>
      <c r="CF280" s="448">
        <f>IF(CG280="","",MAX($CF$2:CF279)+1)</f>
        <v>120</v>
      </c>
      <c r="CG280" s="655" t="s">
        <v>102</v>
      </c>
      <c r="CH280" s="655"/>
      <c r="CI280" s="655"/>
    </row>
    <row r="281" spans="1:108" s="11" customFormat="1" ht="13.5" customHeight="1">
      <c r="A281" s="734"/>
      <c r="B281" s="610" t="s">
        <v>83</v>
      </c>
      <c r="C281" s="29"/>
      <c r="D281" s="29"/>
      <c r="E281" s="29"/>
      <c r="F281" s="29"/>
      <c r="G281" s="29"/>
      <c r="H281" s="29"/>
      <c r="I281" s="29"/>
      <c r="J281" s="28"/>
      <c r="K281" s="29"/>
      <c r="L281" s="29"/>
      <c r="M281" s="29"/>
      <c r="N281" s="29"/>
      <c r="O281" s="29"/>
      <c r="P281" s="29"/>
      <c r="Q281" s="29"/>
      <c r="R281" s="29"/>
      <c r="S281" s="575"/>
      <c r="T281" s="29"/>
      <c r="U281" s="432"/>
      <c r="V281" s="29"/>
      <c r="W281" s="29"/>
      <c r="X281" s="29"/>
      <c r="Z281" s="29"/>
      <c r="AC281" s="692"/>
      <c r="AD281" s="693"/>
      <c r="AE281" s="693"/>
      <c r="AF281" s="693"/>
      <c r="AG281" s="693"/>
      <c r="AH281" s="694"/>
      <c r="AI281" s="55"/>
      <c r="AJ281" s="56"/>
      <c r="AK281" s="56"/>
      <c r="AL281" s="56"/>
      <c r="AM281" s="56"/>
      <c r="AN281" s="56"/>
      <c r="AO281" s="56"/>
      <c r="AP281" s="56"/>
      <c r="AQ281" s="56"/>
      <c r="AR281" s="56"/>
      <c r="AS281" s="56"/>
      <c r="AT281" s="56"/>
      <c r="AU281" s="56"/>
      <c r="AV281" s="56"/>
      <c r="AW281" s="56"/>
      <c r="AX281" s="56"/>
      <c r="AY281" s="56"/>
      <c r="AZ281" s="56"/>
      <c r="BA281" s="56"/>
      <c r="BB281" s="56"/>
      <c r="BC281" s="56"/>
      <c r="BD281" s="56"/>
      <c r="BE281" s="56"/>
      <c r="BF281" s="56"/>
      <c r="BG281" s="56"/>
      <c r="BH281" s="56"/>
      <c r="BI281" s="56"/>
      <c r="BJ281" s="56"/>
      <c r="BK281" s="56"/>
      <c r="BL281" s="57"/>
      <c r="BM281" s="56"/>
      <c r="BN281" s="56"/>
      <c r="BO281" s="56"/>
      <c r="BP281" s="56"/>
      <c r="BQ281" s="56"/>
      <c r="BR281" s="56"/>
      <c r="BS281" s="57"/>
      <c r="BT281" s="29"/>
      <c r="BU281" s="669"/>
      <c r="BV281" s="29"/>
      <c r="BW281" s="29"/>
      <c r="BX281" s="29"/>
      <c r="BY281" s="29"/>
      <c r="BZ281" s="29"/>
      <c r="CA281" s="29"/>
      <c r="CB281" s="29"/>
      <c r="CC281" s="29"/>
      <c r="CD281" s="31"/>
      <c r="CE281" s="22"/>
      <c r="CF281" s="448" t="str">
        <f>IF(CG281="","",MAX($CF$2:CF280)+1)</f>
        <v/>
      </c>
      <c r="CG281" s="655"/>
      <c r="CH281" s="655"/>
      <c r="CI281" s="655"/>
    </row>
    <row r="282" spans="1:108" s="11" customFormat="1" ht="13.5" customHeight="1">
      <c r="A282" s="734"/>
      <c r="B282" s="610" t="s">
        <v>83</v>
      </c>
      <c r="C282" s="29"/>
      <c r="D282" s="29"/>
      <c r="E282" s="29"/>
      <c r="F282" s="29"/>
      <c r="G282" s="29"/>
      <c r="H282" s="29"/>
      <c r="I282" s="29"/>
      <c r="J282" s="28"/>
      <c r="K282" s="29"/>
      <c r="L282" s="29"/>
      <c r="M282" s="29"/>
      <c r="N282" s="29"/>
      <c r="O282" s="29"/>
      <c r="P282" s="29"/>
      <c r="Q282" s="29"/>
      <c r="R282" s="29"/>
      <c r="S282" s="575"/>
      <c r="T282" s="29"/>
      <c r="U282" s="432"/>
      <c r="V282" s="29"/>
      <c r="W282" s="29"/>
      <c r="X282" s="29"/>
      <c r="Z282" s="29"/>
      <c r="AA282" s="29"/>
      <c r="AB282" s="29"/>
      <c r="AC282" s="690" t="s">
        <v>876</v>
      </c>
      <c r="AD282" s="723"/>
      <c r="AE282" s="723"/>
      <c r="AF282" s="723"/>
      <c r="AG282" s="723"/>
      <c r="AH282" s="724"/>
      <c r="AI282" s="52" t="s">
        <v>86</v>
      </c>
      <c r="AJ282" s="53"/>
      <c r="AK282" s="53"/>
      <c r="AL282" s="53"/>
      <c r="AM282" s="53"/>
      <c r="AN282" s="53"/>
      <c r="AO282" s="53"/>
      <c r="AP282" s="53"/>
      <c r="AQ282" s="53"/>
      <c r="AR282" s="53"/>
      <c r="AS282" s="53"/>
      <c r="AT282" s="53"/>
      <c r="AU282" s="53"/>
      <c r="AV282" s="53"/>
      <c r="AW282" s="53"/>
      <c r="AX282" s="53"/>
      <c r="AY282" s="53"/>
      <c r="AZ282" s="53"/>
      <c r="BA282" s="53"/>
      <c r="BB282" s="53"/>
      <c r="BC282" s="53"/>
      <c r="BD282" s="53"/>
      <c r="BE282" s="53"/>
      <c r="BF282" s="53"/>
      <c r="BG282" s="53"/>
      <c r="BH282" s="53"/>
      <c r="BI282" s="53"/>
      <c r="BJ282" s="53"/>
      <c r="BK282" s="53"/>
      <c r="BL282" s="54"/>
      <c r="BM282" s="53"/>
      <c r="BN282" s="53"/>
      <c r="BO282" s="53"/>
      <c r="BP282" s="53"/>
      <c r="BQ282" s="53"/>
      <c r="BR282" s="53"/>
      <c r="BS282" s="54"/>
      <c r="BU282" s="669"/>
      <c r="BW282" s="29"/>
      <c r="BX282" s="29"/>
      <c r="BY282" s="29"/>
      <c r="BZ282" s="29"/>
      <c r="CA282" s="29"/>
      <c r="CB282" s="29"/>
      <c r="CC282" s="29"/>
      <c r="CD282" s="31"/>
      <c r="CE282" s="22"/>
      <c r="CF282" s="448" t="str">
        <f>IF(CG282="","",MAX($CF$2:CF281)+1)</f>
        <v/>
      </c>
      <c r="CG282" s="655"/>
      <c r="CH282" s="655"/>
      <c r="CI282" s="655"/>
    </row>
    <row r="283" spans="1:108" s="11" customFormat="1" ht="13.5" customHeight="1">
      <c r="A283" s="734"/>
      <c r="B283" s="610" t="s">
        <v>83</v>
      </c>
      <c r="C283" s="29"/>
      <c r="D283" s="29"/>
      <c r="E283" s="29"/>
      <c r="F283" s="29"/>
      <c r="G283" s="29"/>
      <c r="H283" s="29"/>
      <c r="I283" s="29"/>
      <c r="J283" s="28"/>
      <c r="K283" s="29"/>
      <c r="L283" s="29"/>
      <c r="M283" s="29"/>
      <c r="N283" s="29"/>
      <c r="O283" s="29"/>
      <c r="P283" s="29"/>
      <c r="Q283" s="29"/>
      <c r="R283" s="29"/>
      <c r="S283" s="575"/>
      <c r="T283" s="29"/>
      <c r="U283" s="432"/>
      <c r="V283" s="29"/>
      <c r="W283" s="29"/>
      <c r="X283" s="29"/>
      <c r="Z283" s="29"/>
      <c r="AA283" s="29"/>
      <c r="AB283" s="29"/>
      <c r="AC283" s="692"/>
      <c r="AD283" s="693"/>
      <c r="AE283" s="693"/>
      <c r="AF283" s="693"/>
      <c r="AG283" s="693"/>
      <c r="AH283" s="694"/>
      <c r="AI283" s="55"/>
      <c r="AJ283" s="56"/>
      <c r="AK283" s="56"/>
      <c r="AL283" s="56"/>
      <c r="AM283" s="56"/>
      <c r="AN283" s="56"/>
      <c r="AO283" s="56"/>
      <c r="AP283" s="56"/>
      <c r="AQ283" s="56"/>
      <c r="AR283" s="56"/>
      <c r="AS283" s="56"/>
      <c r="AT283" s="56"/>
      <c r="AU283" s="56"/>
      <c r="AV283" s="56"/>
      <c r="AW283" s="56"/>
      <c r="AX283" s="56"/>
      <c r="AY283" s="56"/>
      <c r="AZ283" s="56"/>
      <c r="BA283" s="56"/>
      <c r="BB283" s="56"/>
      <c r="BC283" s="56"/>
      <c r="BD283" s="56"/>
      <c r="BE283" s="56"/>
      <c r="BF283" s="56"/>
      <c r="BG283" s="56"/>
      <c r="BH283" s="56"/>
      <c r="BI283" s="56"/>
      <c r="BJ283" s="56"/>
      <c r="BK283" s="56"/>
      <c r="BL283" s="57"/>
      <c r="BM283" s="56"/>
      <c r="BN283" s="56"/>
      <c r="BO283" s="56"/>
      <c r="BP283" s="56"/>
      <c r="BQ283" s="56"/>
      <c r="BR283" s="56"/>
      <c r="BS283" s="57"/>
      <c r="BU283" s="669"/>
      <c r="BW283" s="29"/>
      <c r="BX283" s="29"/>
      <c r="BY283" s="29"/>
      <c r="BZ283" s="29"/>
      <c r="CA283" s="29"/>
      <c r="CB283" s="29"/>
      <c r="CC283" s="29"/>
      <c r="CD283" s="31"/>
      <c r="CE283" s="22"/>
      <c r="CF283" s="448" t="str">
        <f>IF(CG283="","",MAX($CF$2:CF282)+1)</f>
        <v/>
      </c>
      <c r="CG283" s="655"/>
      <c r="CH283" s="655"/>
      <c r="CI283" s="655"/>
    </row>
    <row r="284" spans="1:108" s="11" customFormat="1" ht="13.5" customHeight="1">
      <c r="A284" s="734"/>
      <c r="B284" s="610" t="s">
        <v>83</v>
      </c>
      <c r="C284" s="29"/>
      <c r="D284" s="29"/>
      <c r="E284" s="29"/>
      <c r="F284" s="29"/>
      <c r="G284" s="29"/>
      <c r="H284" s="29"/>
      <c r="I284" s="29"/>
      <c r="J284" s="28"/>
      <c r="K284" s="29"/>
      <c r="L284" s="29"/>
      <c r="M284" s="29"/>
      <c r="N284" s="29"/>
      <c r="O284" s="29"/>
      <c r="P284" s="29"/>
      <c r="Q284" s="29"/>
      <c r="R284" s="29"/>
      <c r="S284" s="575"/>
      <c r="T284" s="29"/>
      <c r="U284" s="432"/>
      <c r="V284" s="29"/>
      <c r="W284" s="29"/>
      <c r="X284" s="29"/>
      <c r="Z284" s="29"/>
      <c r="AC284" s="690" t="s">
        <v>32</v>
      </c>
      <c r="AD284" s="691"/>
      <c r="AE284" s="691"/>
      <c r="AF284" s="691"/>
      <c r="AG284" s="691"/>
      <c r="AH284" s="578"/>
      <c r="AI284" s="52"/>
      <c r="AJ284" s="53"/>
      <c r="AK284" s="53"/>
      <c r="AL284" s="580"/>
      <c r="AM284" s="581" t="s">
        <v>421</v>
      </c>
      <c r="AN284" s="53"/>
      <c r="AO284" s="53"/>
      <c r="AP284" s="53"/>
      <c r="AQ284" s="53"/>
      <c r="AR284" s="53"/>
      <c r="AS284" s="53"/>
      <c r="AT284" s="53"/>
      <c r="AU284" s="53"/>
      <c r="AV284" s="53"/>
      <c r="AW284" s="581" t="s">
        <v>558</v>
      </c>
      <c r="AX284" s="580"/>
      <c r="AY284" s="581" t="s">
        <v>984</v>
      </c>
      <c r="AZ284" s="53"/>
      <c r="BA284" s="53"/>
      <c r="BB284" s="53"/>
      <c r="BC284" s="53"/>
      <c r="BD284" s="53"/>
      <c r="BE284" s="53"/>
      <c r="BF284" s="53"/>
      <c r="BG284" s="53"/>
      <c r="BH284" s="53"/>
      <c r="BI284" s="53"/>
      <c r="BJ284" s="53"/>
      <c r="BK284" s="53"/>
      <c r="BL284" s="54"/>
      <c r="BM284" s="52"/>
      <c r="BN284" s="53"/>
      <c r="BO284" s="53"/>
      <c r="BP284" s="53"/>
      <c r="BQ284" s="53"/>
      <c r="BR284" s="53"/>
      <c r="BS284" s="54"/>
      <c r="BT284" s="29"/>
      <c r="BU284" s="669"/>
      <c r="BV284" s="29"/>
      <c r="BW284" s="29"/>
      <c r="BX284" s="29"/>
      <c r="BY284" s="29"/>
      <c r="BZ284" s="29"/>
      <c r="CA284" s="29"/>
      <c r="CB284" s="29"/>
      <c r="CC284" s="29"/>
      <c r="CD284" s="31"/>
      <c r="CE284" s="22"/>
      <c r="CF284" s="448">
        <f>IF(CG284="","",MAX($CF$2:CF283)+1)</f>
        <v>121</v>
      </c>
      <c r="CG284" s="655" t="s">
        <v>102</v>
      </c>
      <c r="CH284" s="655"/>
      <c r="CI284" s="655"/>
    </row>
    <row r="285" spans="1:108" s="11" customFormat="1" ht="13.5" customHeight="1">
      <c r="A285" s="734"/>
      <c r="B285" s="610" t="s">
        <v>83</v>
      </c>
      <c r="C285" s="29"/>
      <c r="D285" s="29"/>
      <c r="E285" s="29"/>
      <c r="F285" s="29"/>
      <c r="G285" s="29"/>
      <c r="H285" s="29"/>
      <c r="I285" s="29"/>
      <c r="J285" s="28"/>
      <c r="K285" s="29"/>
      <c r="L285" s="29"/>
      <c r="M285" s="29"/>
      <c r="N285" s="29"/>
      <c r="O285" s="29"/>
      <c r="P285" s="29"/>
      <c r="Q285" s="29"/>
      <c r="R285" s="29"/>
      <c r="S285" s="575"/>
      <c r="T285" s="29"/>
      <c r="U285" s="432"/>
      <c r="V285" s="29"/>
      <c r="W285" s="29"/>
      <c r="X285" s="29"/>
      <c r="Z285" s="29"/>
      <c r="AC285" s="654"/>
      <c r="AD285" s="579"/>
      <c r="AE285" s="579"/>
      <c r="AF285" s="579"/>
      <c r="AG285" s="579"/>
      <c r="AH285" s="576"/>
      <c r="AI285" s="582" t="s">
        <v>63</v>
      </c>
      <c r="AJ285" s="430"/>
      <c r="AK285" s="430"/>
      <c r="AL285" s="619"/>
      <c r="AM285" s="620" t="s">
        <v>1489</v>
      </c>
      <c r="AN285" s="430"/>
      <c r="AO285" s="430"/>
      <c r="AP285" s="430"/>
      <c r="AQ285" s="430"/>
      <c r="AR285" s="430"/>
      <c r="AS285" s="430"/>
      <c r="AT285" s="430"/>
      <c r="AU285" s="430"/>
      <c r="AV285" s="430"/>
      <c r="AW285" s="585" t="s">
        <v>558</v>
      </c>
      <c r="AX285" s="619"/>
      <c r="AY285" s="696" t="s">
        <v>1515</v>
      </c>
      <c r="AZ285" s="430"/>
      <c r="BA285" s="430"/>
      <c r="BB285" s="430"/>
      <c r="BC285" s="430"/>
      <c r="BD285" s="430"/>
      <c r="BE285" s="430"/>
      <c r="BF285" s="430"/>
      <c r="BG285" s="430"/>
      <c r="BH285" s="430"/>
      <c r="BI285" s="430"/>
      <c r="BJ285" s="430"/>
      <c r="BK285" s="430"/>
      <c r="BL285" s="431"/>
      <c r="BM285" s="582"/>
      <c r="BN285" s="430"/>
      <c r="BO285" s="430"/>
      <c r="BP285" s="430"/>
      <c r="BQ285" s="430"/>
      <c r="BR285" s="430"/>
      <c r="BS285" s="431"/>
      <c r="BT285" s="29"/>
      <c r="BU285" s="669"/>
      <c r="BV285" s="29"/>
      <c r="BW285" s="29"/>
      <c r="BX285" s="29"/>
      <c r="BY285" s="29"/>
      <c r="BZ285" s="29"/>
      <c r="CA285" s="29"/>
      <c r="CB285" s="29"/>
      <c r="CC285" s="29"/>
      <c r="CD285" s="31"/>
      <c r="CE285" s="22"/>
      <c r="CF285" s="448">
        <f>IF(CG285="","",MAX($CF$2:CF284)+1)</f>
        <v>122</v>
      </c>
      <c r="CG285" s="655" t="s">
        <v>102</v>
      </c>
      <c r="CH285" s="655"/>
      <c r="CI285" s="655"/>
    </row>
    <row r="286" spans="1:108" s="11" customFormat="1" ht="13.5" customHeight="1">
      <c r="A286" s="734"/>
      <c r="B286" s="610" t="s">
        <v>83</v>
      </c>
      <c r="C286" s="29"/>
      <c r="D286" s="29"/>
      <c r="E286" s="29"/>
      <c r="F286" s="29"/>
      <c r="G286" s="29"/>
      <c r="H286" s="29"/>
      <c r="I286" s="29"/>
      <c r="J286" s="28"/>
      <c r="K286" s="29"/>
      <c r="L286" s="29"/>
      <c r="M286" s="29"/>
      <c r="N286" s="29"/>
      <c r="O286" s="29"/>
      <c r="P286" s="29"/>
      <c r="Q286" s="29"/>
      <c r="R286" s="29"/>
      <c r="S286" s="575"/>
      <c r="T286" s="29"/>
      <c r="U286" s="432"/>
      <c r="V286" s="29"/>
      <c r="W286" s="29"/>
      <c r="X286" s="29"/>
      <c r="Z286" s="29"/>
      <c r="AC286" s="771"/>
      <c r="AD286" s="579"/>
      <c r="AE286" s="579"/>
      <c r="AF286" s="579"/>
      <c r="AG286" s="579"/>
      <c r="AH286" s="576"/>
      <c r="AI286" s="582" t="s">
        <v>63</v>
      </c>
      <c r="AJ286" s="430"/>
      <c r="AK286" s="430"/>
      <c r="AL286" s="619"/>
      <c r="AM286" s="620" t="s">
        <v>1490</v>
      </c>
      <c r="AN286" s="430"/>
      <c r="AO286" s="430"/>
      <c r="AP286" s="430"/>
      <c r="AQ286" s="430"/>
      <c r="AR286" s="430"/>
      <c r="AS286" s="430"/>
      <c r="AT286" s="430"/>
      <c r="AU286" s="430"/>
      <c r="AV286" s="430"/>
      <c r="AW286" s="585" t="s">
        <v>1476</v>
      </c>
      <c r="AX286" s="619"/>
      <c r="AY286" s="696">
        <v>0</v>
      </c>
      <c r="AZ286" s="430"/>
      <c r="BA286" s="430"/>
      <c r="BB286" s="430"/>
      <c r="BC286" s="430"/>
      <c r="BD286" s="430"/>
      <c r="BE286" s="430"/>
      <c r="BF286" s="430"/>
      <c r="BG286" s="430"/>
      <c r="BH286" s="430"/>
      <c r="BI286" s="430"/>
      <c r="BJ286" s="430"/>
      <c r="BK286" s="430"/>
      <c r="BL286" s="431"/>
      <c r="BM286" s="582"/>
      <c r="BN286" s="430"/>
      <c r="BO286" s="430"/>
      <c r="BP286" s="430"/>
      <c r="BQ286" s="430"/>
      <c r="BR286" s="430"/>
      <c r="BS286" s="431"/>
      <c r="BT286" s="29"/>
      <c r="BU286" s="772"/>
      <c r="BV286" s="29"/>
      <c r="BW286" s="29"/>
      <c r="BX286" s="29"/>
      <c r="BY286" s="29"/>
      <c r="BZ286" s="29"/>
      <c r="CA286" s="29"/>
      <c r="CB286" s="29"/>
      <c r="CC286" s="29"/>
      <c r="CD286" s="31"/>
      <c r="CE286" s="22"/>
      <c r="CF286" s="448">
        <f>IF(CG286="","",MAX($CF$2:CF285)+1)</f>
        <v>123</v>
      </c>
      <c r="CG286" s="655" t="s">
        <v>102</v>
      </c>
      <c r="CH286" s="767"/>
      <c r="CI286" s="767"/>
    </row>
    <row r="287" spans="1:108" s="11" customFormat="1" ht="13.5" customHeight="1">
      <c r="A287" s="734"/>
      <c r="B287" s="610" t="s">
        <v>83</v>
      </c>
      <c r="C287" s="29"/>
      <c r="D287" s="29"/>
      <c r="E287" s="29"/>
      <c r="F287" s="29"/>
      <c r="G287" s="29"/>
      <c r="H287" s="29"/>
      <c r="I287" s="29"/>
      <c r="J287" s="28"/>
      <c r="K287" s="29"/>
      <c r="L287" s="29"/>
      <c r="M287" s="29"/>
      <c r="N287" s="29"/>
      <c r="O287" s="29"/>
      <c r="P287" s="29"/>
      <c r="Q287" s="29"/>
      <c r="R287" s="29"/>
      <c r="S287" s="575"/>
      <c r="T287" s="29"/>
      <c r="U287" s="432"/>
      <c r="V287" s="29"/>
      <c r="W287" s="29"/>
      <c r="X287" s="29"/>
      <c r="Z287" s="29"/>
      <c r="AC287" s="654"/>
      <c r="AD287" s="579"/>
      <c r="AE287" s="579"/>
      <c r="AF287" s="579"/>
      <c r="AG287" s="579"/>
      <c r="AH287" s="576"/>
      <c r="AI287" s="582" t="s">
        <v>63</v>
      </c>
      <c r="AJ287" s="583"/>
      <c r="AK287" s="583"/>
      <c r="AL287" s="584"/>
      <c r="AM287" s="585" t="s">
        <v>606</v>
      </c>
      <c r="AN287" s="583"/>
      <c r="AO287" s="583"/>
      <c r="AP287" s="583"/>
      <c r="AQ287" s="583"/>
      <c r="AR287" s="583"/>
      <c r="AS287" s="583"/>
      <c r="AT287" s="583"/>
      <c r="AU287" s="583"/>
      <c r="AV287" s="583"/>
      <c r="AW287" s="585" t="s">
        <v>558</v>
      </c>
      <c r="AX287" s="584"/>
      <c r="AY287" s="586" t="s">
        <v>64</v>
      </c>
      <c r="AZ287" s="583"/>
      <c r="BA287" s="583"/>
      <c r="BB287" s="583"/>
      <c r="BC287" s="583"/>
      <c r="BD287" s="583"/>
      <c r="BE287" s="583"/>
      <c r="BF287" s="583"/>
      <c r="BG287" s="583"/>
      <c r="BH287" s="583"/>
      <c r="BI287" s="583"/>
      <c r="BJ287" s="583"/>
      <c r="BK287" s="583"/>
      <c r="BL287" s="587"/>
      <c r="BM287" s="582"/>
      <c r="BN287" s="583"/>
      <c r="BO287" s="583"/>
      <c r="BP287" s="583"/>
      <c r="BQ287" s="583"/>
      <c r="BR287" s="583"/>
      <c r="BS287" s="587"/>
      <c r="BT287" s="29"/>
      <c r="BU287" s="669"/>
      <c r="BV287" s="29"/>
      <c r="BW287" s="29"/>
      <c r="BX287" s="29"/>
      <c r="BY287" s="29"/>
      <c r="BZ287" s="29"/>
      <c r="CA287" s="29"/>
      <c r="CB287" s="29"/>
      <c r="CC287" s="29"/>
      <c r="CD287" s="31"/>
      <c r="CE287" s="22"/>
      <c r="CF287" s="448">
        <f>IF(CG287="","",MAX($CF$2:CF286)+1)</f>
        <v>124</v>
      </c>
      <c r="CG287" s="655" t="s">
        <v>102</v>
      </c>
      <c r="CH287" s="655"/>
      <c r="CI287" s="655"/>
    </row>
    <row r="288" spans="1:108" s="11" customFormat="1" ht="13.5" customHeight="1">
      <c r="A288" s="734"/>
      <c r="B288" s="610" t="s">
        <v>83</v>
      </c>
      <c r="C288" s="29"/>
      <c r="D288" s="29"/>
      <c r="E288" s="29"/>
      <c r="F288" s="29"/>
      <c r="G288" s="29"/>
      <c r="H288" s="29"/>
      <c r="I288" s="29"/>
      <c r="J288" s="28"/>
      <c r="K288" s="29"/>
      <c r="L288" s="29"/>
      <c r="M288" s="29"/>
      <c r="N288" s="29"/>
      <c r="O288" s="29"/>
      <c r="P288" s="29"/>
      <c r="Q288" s="29"/>
      <c r="R288" s="29"/>
      <c r="S288" s="575"/>
      <c r="T288" s="29"/>
      <c r="U288" s="432"/>
      <c r="V288" s="29"/>
      <c r="W288" s="29"/>
      <c r="X288" s="29"/>
      <c r="Z288" s="29"/>
      <c r="AC288" s="692"/>
      <c r="AD288" s="693"/>
      <c r="AE288" s="693"/>
      <c r="AF288" s="693"/>
      <c r="AG288" s="693"/>
      <c r="AH288" s="694"/>
      <c r="AI288" s="55"/>
      <c r="AJ288" s="56"/>
      <c r="AK288" s="56"/>
      <c r="AL288" s="588"/>
      <c r="AM288" s="589"/>
      <c r="AN288" s="56"/>
      <c r="AO288" s="56"/>
      <c r="AP288" s="56"/>
      <c r="AQ288" s="590"/>
      <c r="AR288" s="56"/>
      <c r="AS288" s="56"/>
      <c r="AT288" s="56"/>
      <c r="AU288" s="56"/>
      <c r="AV288" s="56"/>
      <c r="AW288" s="589"/>
      <c r="AX288" s="588"/>
      <c r="AY288" s="589"/>
      <c r="AZ288" s="56"/>
      <c r="BA288" s="56"/>
      <c r="BB288" s="56"/>
      <c r="BC288" s="56"/>
      <c r="BD288" s="56"/>
      <c r="BE288" s="56"/>
      <c r="BF288" s="56"/>
      <c r="BG288" s="56"/>
      <c r="BH288" s="56"/>
      <c r="BI288" s="56"/>
      <c r="BJ288" s="56"/>
      <c r="BK288" s="56"/>
      <c r="BL288" s="57"/>
      <c r="BM288" s="55"/>
      <c r="BN288" s="56"/>
      <c r="BO288" s="56"/>
      <c r="BP288" s="56"/>
      <c r="BQ288" s="56"/>
      <c r="BR288" s="56"/>
      <c r="BS288" s="57"/>
      <c r="BT288" s="29"/>
      <c r="BU288" s="669"/>
      <c r="BV288" s="29"/>
      <c r="BW288" s="29"/>
      <c r="BX288" s="29"/>
      <c r="BY288" s="29"/>
      <c r="BZ288" s="29"/>
      <c r="CA288" s="29"/>
      <c r="CB288" s="29"/>
      <c r="CC288" s="29"/>
      <c r="CD288" s="31"/>
      <c r="CE288" s="22"/>
      <c r="CF288" s="448" t="str">
        <f>IF(CG288="","",MAX($CF$2:CF287)+1)</f>
        <v/>
      </c>
      <c r="CG288" s="655"/>
      <c r="CH288" s="655"/>
      <c r="CI288" s="655"/>
    </row>
    <row r="289" spans="1:87" s="11" customFormat="1" ht="13.5" customHeight="1">
      <c r="A289" s="734"/>
      <c r="B289" s="610" t="s">
        <v>83</v>
      </c>
      <c r="C289" s="29"/>
      <c r="D289" s="29"/>
      <c r="E289" s="29"/>
      <c r="F289" s="29"/>
      <c r="G289" s="29"/>
      <c r="H289" s="29"/>
      <c r="I289" s="29"/>
      <c r="J289" s="28"/>
      <c r="K289" s="29"/>
      <c r="L289" s="29"/>
      <c r="M289" s="29"/>
      <c r="N289" s="29"/>
      <c r="O289" s="29"/>
      <c r="P289" s="29"/>
      <c r="Q289" s="29"/>
      <c r="R289" s="29"/>
      <c r="S289" s="575"/>
      <c r="T289" s="29"/>
      <c r="U289" s="432"/>
      <c r="V289" s="29"/>
      <c r="W289" s="29"/>
      <c r="X289" s="29"/>
      <c r="AB289" s="29"/>
      <c r="AC289" s="690" t="s">
        <v>874</v>
      </c>
      <c r="AD289" s="723"/>
      <c r="AE289" s="723"/>
      <c r="AF289" s="723"/>
      <c r="AG289" s="723"/>
      <c r="AH289" s="724"/>
      <c r="AI289" s="52" t="s">
        <v>86</v>
      </c>
      <c r="AJ289" s="53"/>
      <c r="AK289" s="53"/>
      <c r="AL289" s="53"/>
      <c r="AM289" s="53"/>
      <c r="AN289" s="53"/>
      <c r="AO289" s="53"/>
      <c r="AP289" s="53"/>
      <c r="AQ289" s="53"/>
      <c r="AR289" s="53"/>
      <c r="AS289" s="53"/>
      <c r="AT289" s="53"/>
      <c r="AU289" s="53"/>
      <c r="AV289" s="53"/>
      <c r="AW289" s="53"/>
      <c r="AX289" s="53"/>
      <c r="AY289" s="53"/>
      <c r="AZ289" s="53"/>
      <c r="BA289" s="53"/>
      <c r="BB289" s="53"/>
      <c r="BC289" s="53"/>
      <c r="BD289" s="53"/>
      <c r="BE289" s="53"/>
      <c r="BF289" s="53"/>
      <c r="BG289" s="53"/>
      <c r="BH289" s="53"/>
      <c r="BI289" s="53"/>
      <c r="BJ289" s="53"/>
      <c r="BK289" s="53"/>
      <c r="BL289" s="54"/>
      <c r="BM289" s="53"/>
      <c r="BN289" s="53"/>
      <c r="BO289" s="53"/>
      <c r="BP289" s="53"/>
      <c r="BQ289" s="53"/>
      <c r="BR289" s="53"/>
      <c r="BS289" s="54"/>
      <c r="BU289" s="669"/>
      <c r="BW289" s="29"/>
      <c r="BX289" s="29"/>
      <c r="BY289" s="29"/>
      <c r="BZ289" s="29"/>
      <c r="CA289" s="29"/>
      <c r="CB289" s="29"/>
      <c r="CC289" s="29"/>
      <c r="CD289" s="31"/>
      <c r="CE289" s="22"/>
      <c r="CF289" s="448" t="str">
        <f>IF(CG289="","",MAX($CF$2:CF288)+1)</f>
        <v/>
      </c>
      <c r="CG289" s="655"/>
      <c r="CH289" s="655"/>
      <c r="CI289" s="655"/>
    </row>
    <row r="290" spans="1:87" s="11" customFormat="1" ht="13.5" customHeight="1">
      <c r="A290" s="734"/>
      <c r="B290" s="610" t="s">
        <v>83</v>
      </c>
      <c r="C290" s="29"/>
      <c r="D290" s="29"/>
      <c r="E290" s="29"/>
      <c r="F290" s="29"/>
      <c r="G290" s="29"/>
      <c r="H290" s="29"/>
      <c r="I290" s="29"/>
      <c r="J290" s="28"/>
      <c r="K290" s="29"/>
      <c r="L290" s="29"/>
      <c r="M290" s="29"/>
      <c r="N290" s="29"/>
      <c r="O290" s="29"/>
      <c r="P290" s="29"/>
      <c r="Q290" s="29"/>
      <c r="R290" s="29"/>
      <c r="S290" s="575"/>
      <c r="T290" s="29"/>
      <c r="U290" s="432"/>
      <c r="V290" s="29"/>
      <c r="W290" s="29"/>
      <c r="X290" s="29"/>
      <c r="AB290" s="29"/>
      <c r="AC290" s="692"/>
      <c r="AD290" s="693"/>
      <c r="AE290" s="693"/>
      <c r="AF290" s="693"/>
      <c r="AG290" s="693"/>
      <c r="AH290" s="694"/>
      <c r="AI290" s="55"/>
      <c r="AJ290" s="56"/>
      <c r="AK290" s="56"/>
      <c r="AL290" s="56"/>
      <c r="AM290" s="56"/>
      <c r="AN290" s="56"/>
      <c r="AO290" s="56"/>
      <c r="AP290" s="56"/>
      <c r="AQ290" s="56"/>
      <c r="AR290" s="56"/>
      <c r="AS290" s="56"/>
      <c r="AT290" s="56"/>
      <c r="AU290" s="56"/>
      <c r="AV290" s="56"/>
      <c r="AW290" s="56"/>
      <c r="AX290" s="56"/>
      <c r="AY290" s="56"/>
      <c r="AZ290" s="56"/>
      <c r="BA290" s="56"/>
      <c r="BB290" s="56"/>
      <c r="BC290" s="56"/>
      <c r="BD290" s="56"/>
      <c r="BE290" s="56"/>
      <c r="BF290" s="56"/>
      <c r="BG290" s="56"/>
      <c r="BH290" s="56"/>
      <c r="BI290" s="56"/>
      <c r="BJ290" s="56"/>
      <c r="BK290" s="56"/>
      <c r="BL290" s="57"/>
      <c r="BM290" s="56"/>
      <c r="BN290" s="56"/>
      <c r="BO290" s="56"/>
      <c r="BP290" s="56"/>
      <c r="BQ290" s="56"/>
      <c r="BR290" s="56"/>
      <c r="BS290" s="57"/>
      <c r="BU290" s="669"/>
      <c r="BW290" s="29"/>
      <c r="BX290" s="29"/>
      <c r="BY290" s="29"/>
      <c r="BZ290" s="29"/>
      <c r="CA290" s="29"/>
      <c r="CB290" s="29"/>
      <c r="CC290" s="29"/>
      <c r="CD290" s="31"/>
      <c r="CE290" s="22"/>
      <c r="CF290" s="448" t="str">
        <f>IF(CG290="","",MAX($CF$2:CF289)+1)</f>
        <v/>
      </c>
      <c r="CG290" s="655"/>
      <c r="CH290" s="655"/>
      <c r="CI290" s="655"/>
    </row>
    <row r="291" spans="1:87" s="11" customFormat="1" ht="13.5" customHeight="1">
      <c r="A291" s="734"/>
      <c r="B291" s="610" t="s">
        <v>83</v>
      </c>
      <c r="C291" s="29"/>
      <c r="D291" s="29"/>
      <c r="E291" s="29"/>
      <c r="F291" s="29"/>
      <c r="G291" s="29"/>
      <c r="H291" s="29"/>
      <c r="I291" s="29"/>
      <c r="J291" s="28"/>
      <c r="K291" s="29"/>
      <c r="L291" s="29"/>
      <c r="M291" s="29"/>
      <c r="N291" s="29"/>
      <c r="O291" s="29"/>
      <c r="P291" s="29"/>
      <c r="Q291" s="29"/>
      <c r="R291" s="29"/>
      <c r="S291" s="575"/>
      <c r="T291" s="29"/>
      <c r="U291" s="432"/>
      <c r="V291" s="29"/>
      <c r="W291" s="29"/>
      <c r="X291" s="29"/>
      <c r="AB291" s="29"/>
      <c r="AC291" s="690" t="s">
        <v>875</v>
      </c>
      <c r="AD291" s="723"/>
      <c r="AE291" s="723"/>
      <c r="AF291" s="723"/>
      <c r="AG291" s="723"/>
      <c r="AH291" s="724"/>
      <c r="AI291" s="52" t="s">
        <v>86</v>
      </c>
      <c r="AJ291" s="53"/>
      <c r="AK291" s="53"/>
      <c r="AL291" s="53"/>
      <c r="AM291" s="53"/>
      <c r="AN291" s="53"/>
      <c r="AO291" s="53"/>
      <c r="AP291" s="53"/>
      <c r="AQ291" s="53"/>
      <c r="AR291" s="53"/>
      <c r="AS291" s="53"/>
      <c r="AT291" s="53"/>
      <c r="AU291" s="53"/>
      <c r="AV291" s="53"/>
      <c r="AW291" s="53"/>
      <c r="AX291" s="53"/>
      <c r="AY291" s="53"/>
      <c r="AZ291" s="53"/>
      <c r="BA291" s="53"/>
      <c r="BB291" s="53"/>
      <c r="BC291" s="53"/>
      <c r="BD291" s="53"/>
      <c r="BE291" s="53"/>
      <c r="BF291" s="53"/>
      <c r="BG291" s="53"/>
      <c r="BH291" s="53"/>
      <c r="BI291" s="53"/>
      <c r="BJ291" s="53"/>
      <c r="BK291" s="53"/>
      <c r="BL291" s="54"/>
      <c r="BM291" s="53"/>
      <c r="BN291" s="53"/>
      <c r="BO291" s="53"/>
      <c r="BP291" s="53"/>
      <c r="BQ291" s="53"/>
      <c r="BR291" s="53"/>
      <c r="BS291" s="54"/>
      <c r="BU291" s="669"/>
      <c r="BW291" s="29"/>
      <c r="BX291" s="29"/>
      <c r="BY291" s="29"/>
      <c r="BZ291" s="29"/>
      <c r="CA291" s="29"/>
      <c r="CB291" s="29"/>
      <c r="CC291" s="29"/>
      <c r="CD291" s="31"/>
      <c r="CE291" s="22"/>
      <c r="CF291" s="448" t="str">
        <f>IF(CG291="","",MAX($CF$2:CF290)+1)</f>
        <v/>
      </c>
      <c r="CG291" s="655"/>
      <c r="CH291" s="655"/>
      <c r="CI291" s="655"/>
    </row>
    <row r="292" spans="1:87" s="11" customFormat="1" ht="13.5" customHeight="1">
      <c r="A292" s="734"/>
      <c r="B292" s="610" t="s">
        <v>83</v>
      </c>
      <c r="C292" s="29"/>
      <c r="D292" s="29"/>
      <c r="E292" s="29"/>
      <c r="F292" s="29"/>
      <c r="G292" s="29"/>
      <c r="H292" s="29"/>
      <c r="I292" s="29"/>
      <c r="J292" s="28"/>
      <c r="K292" s="29"/>
      <c r="L292" s="29"/>
      <c r="M292" s="29"/>
      <c r="N292" s="29"/>
      <c r="O292" s="29"/>
      <c r="P292" s="29"/>
      <c r="Q292" s="29"/>
      <c r="R292" s="29"/>
      <c r="S292" s="575"/>
      <c r="T292" s="29"/>
      <c r="U292" s="432"/>
      <c r="V292" s="29"/>
      <c r="W292" s="29"/>
      <c r="X292" s="29"/>
      <c r="AB292" s="29"/>
      <c r="AC292" s="692"/>
      <c r="AD292" s="693"/>
      <c r="AE292" s="693"/>
      <c r="AF292" s="693"/>
      <c r="AG292" s="693"/>
      <c r="AH292" s="694"/>
      <c r="AI292" s="55"/>
      <c r="AJ292" s="56"/>
      <c r="AK292" s="56"/>
      <c r="AL292" s="56"/>
      <c r="AM292" s="56"/>
      <c r="AN292" s="56"/>
      <c r="AO292" s="56"/>
      <c r="AP292" s="56"/>
      <c r="AQ292" s="56"/>
      <c r="AR292" s="56"/>
      <c r="AS292" s="56"/>
      <c r="AT292" s="56"/>
      <c r="AU292" s="56"/>
      <c r="AV292" s="56"/>
      <c r="AW292" s="56"/>
      <c r="AX292" s="56"/>
      <c r="AY292" s="56"/>
      <c r="AZ292" s="56"/>
      <c r="BA292" s="56"/>
      <c r="BB292" s="56"/>
      <c r="BC292" s="56"/>
      <c r="BD292" s="56"/>
      <c r="BE292" s="56"/>
      <c r="BF292" s="56"/>
      <c r="BG292" s="56"/>
      <c r="BH292" s="56"/>
      <c r="BI292" s="56"/>
      <c r="BJ292" s="56"/>
      <c r="BK292" s="56"/>
      <c r="BL292" s="57"/>
      <c r="BM292" s="56"/>
      <c r="BN292" s="56"/>
      <c r="BO292" s="56"/>
      <c r="BP292" s="56"/>
      <c r="BQ292" s="56"/>
      <c r="BR292" s="56"/>
      <c r="BS292" s="57"/>
      <c r="BU292" s="669"/>
      <c r="BW292" s="29"/>
      <c r="BX292" s="29"/>
      <c r="BY292" s="29"/>
      <c r="BZ292" s="29"/>
      <c r="CA292" s="29"/>
      <c r="CB292" s="29"/>
      <c r="CC292" s="29"/>
      <c r="CD292" s="31"/>
      <c r="CE292" s="22"/>
      <c r="CF292" s="448" t="str">
        <f>IF(CG292="","",MAX($CF$2:CF291)+1)</f>
        <v/>
      </c>
      <c r="CG292" s="655"/>
      <c r="CH292" s="655"/>
      <c r="CI292" s="655"/>
    </row>
    <row r="293" spans="1:87" s="11" customFormat="1" ht="13.5" customHeight="1">
      <c r="A293" s="734"/>
      <c r="B293" s="610" t="s">
        <v>83</v>
      </c>
      <c r="C293" s="29"/>
      <c r="D293" s="29"/>
      <c r="E293" s="29"/>
      <c r="F293" s="29"/>
      <c r="G293" s="29"/>
      <c r="H293" s="29"/>
      <c r="I293" s="29"/>
      <c r="J293" s="28"/>
      <c r="K293" s="29"/>
      <c r="L293" s="29"/>
      <c r="M293" s="29"/>
      <c r="N293" s="29"/>
      <c r="O293" s="29"/>
      <c r="P293" s="29"/>
      <c r="Q293" s="29"/>
      <c r="R293" s="29"/>
      <c r="S293" s="575"/>
      <c r="T293" s="29"/>
      <c r="U293" s="432"/>
      <c r="V293" s="29"/>
      <c r="W293" s="29"/>
      <c r="X293" s="29"/>
      <c r="Z293" s="29"/>
      <c r="BT293" s="29"/>
      <c r="BU293" s="669"/>
      <c r="BV293" s="29"/>
      <c r="BW293" s="29"/>
      <c r="BX293" s="29"/>
      <c r="BY293" s="29"/>
      <c r="BZ293" s="29"/>
      <c r="CA293" s="29"/>
      <c r="CB293" s="29"/>
      <c r="CC293" s="29"/>
      <c r="CD293" s="31"/>
      <c r="CE293" s="22"/>
      <c r="CF293" s="448" t="str">
        <f>IF(CG293="","",MAX($CF$2:CF292)+1)</f>
        <v/>
      </c>
      <c r="CG293" s="655"/>
      <c r="CH293" s="655"/>
      <c r="CI293" s="655"/>
    </row>
    <row r="294" spans="1:87" s="11" customFormat="1" ht="13.5" customHeight="1">
      <c r="A294" s="734"/>
      <c r="B294" s="610" t="s">
        <v>83</v>
      </c>
      <c r="C294" s="29"/>
      <c r="D294" s="29"/>
      <c r="E294" s="29"/>
      <c r="F294" s="29"/>
      <c r="G294" s="29"/>
      <c r="H294" s="29"/>
      <c r="I294" s="29"/>
      <c r="J294" s="28"/>
      <c r="K294" s="29"/>
      <c r="L294" s="29"/>
      <c r="M294" s="29"/>
      <c r="N294" s="29"/>
      <c r="O294" s="29"/>
      <c r="P294" s="29"/>
      <c r="Q294" s="29"/>
      <c r="R294" s="29"/>
      <c r="S294" s="575"/>
      <c r="T294" s="29"/>
      <c r="U294" s="432"/>
      <c r="V294" s="29"/>
      <c r="W294" s="29"/>
      <c r="X294" s="29"/>
      <c r="Z294" s="29"/>
      <c r="AB294" s="29" t="s">
        <v>983</v>
      </c>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T294" s="29"/>
      <c r="BU294" s="669"/>
      <c r="BV294" s="29"/>
      <c r="BW294" s="29"/>
      <c r="BX294" s="29"/>
      <c r="BY294" s="29"/>
      <c r="BZ294" s="29"/>
      <c r="CA294" s="29"/>
      <c r="CB294" s="29"/>
      <c r="CC294" s="29"/>
      <c r="CD294" s="31"/>
      <c r="CE294" s="22"/>
      <c r="CF294" s="448">
        <f>IF(CG294="","",MAX($CF$2:CF293)+1)</f>
        <v>125</v>
      </c>
      <c r="CG294" s="655" t="s">
        <v>361</v>
      </c>
      <c r="CH294" s="655"/>
      <c r="CI294" s="655"/>
    </row>
    <row r="295" spans="1:87" s="11" customFormat="1" ht="13.5" customHeight="1">
      <c r="A295" s="734"/>
      <c r="B295" s="610" t="s">
        <v>83</v>
      </c>
      <c r="C295" s="29"/>
      <c r="D295" s="29"/>
      <c r="E295" s="29"/>
      <c r="F295" s="29"/>
      <c r="G295" s="29"/>
      <c r="H295" s="29"/>
      <c r="I295" s="29"/>
      <c r="J295" s="28"/>
      <c r="K295" s="29"/>
      <c r="L295" s="29"/>
      <c r="M295" s="29"/>
      <c r="N295" s="29"/>
      <c r="O295" s="29"/>
      <c r="P295" s="29"/>
      <c r="Q295" s="29"/>
      <c r="R295" s="29"/>
      <c r="S295" s="575"/>
      <c r="T295" s="29"/>
      <c r="U295" s="432"/>
      <c r="V295" s="29"/>
      <c r="W295" s="29"/>
      <c r="X295" s="29"/>
      <c r="Z295" s="29"/>
      <c r="AC295" s="1485" t="s">
        <v>38</v>
      </c>
      <c r="AD295" s="1486"/>
      <c r="AE295" s="779" t="s">
        <v>60</v>
      </c>
      <c r="AF295" s="685"/>
      <c r="AG295" s="685"/>
      <c r="AH295" s="685"/>
      <c r="AI295" s="685"/>
      <c r="AJ295" s="685"/>
      <c r="AK295" s="685"/>
      <c r="AL295" s="685"/>
      <c r="AM295" s="685"/>
      <c r="AN295" s="685"/>
      <c r="AO295" s="685"/>
      <c r="AP295" s="780"/>
      <c r="AQ295" s="779" t="s">
        <v>68</v>
      </c>
      <c r="AR295" s="685"/>
      <c r="AS295" s="685"/>
      <c r="AT295" s="685"/>
      <c r="AU295" s="685"/>
      <c r="AV295" s="685"/>
      <c r="AW295" s="685"/>
      <c r="AX295" s="685"/>
      <c r="AY295" s="685"/>
      <c r="AZ295" s="685"/>
      <c r="BA295" s="685"/>
      <c r="BB295" s="685"/>
      <c r="BC295" s="685"/>
      <c r="BD295" s="685"/>
      <c r="BE295" s="685"/>
      <c r="BF295" s="685"/>
      <c r="BG295" s="685"/>
      <c r="BH295" s="685"/>
      <c r="BI295" s="685"/>
      <c r="BJ295" s="685"/>
      <c r="BK295" s="685"/>
      <c r="BL295" s="780"/>
      <c r="BM295" s="779" t="s">
        <v>66</v>
      </c>
      <c r="BN295" s="685"/>
      <c r="BO295" s="685"/>
      <c r="BP295" s="685"/>
      <c r="BQ295" s="685"/>
      <c r="BR295" s="685"/>
      <c r="BS295" s="780"/>
      <c r="BT295" s="29"/>
      <c r="BU295" s="669"/>
      <c r="BV295" s="29"/>
      <c r="BW295" s="29"/>
      <c r="BX295" s="29"/>
      <c r="BY295" s="29"/>
      <c r="BZ295" s="29"/>
      <c r="CA295" s="29"/>
      <c r="CB295" s="29"/>
      <c r="CC295" s="29"/>
      <c r="CD295" s="31"/>
      <c r="CE295" s="22"/>
      <c r="CF295" s="448" t="str">
        <f>IF(CG295="","",MAX($CF$2:CF294)+1)</f>
        <v/>
      </c>
      <c r="CG295" s="655"/>
      <c r="CH295" s="655"/>
      <c r="CI295" s="655"/>
    </row>
    <row r="296" spans="1:87" s="11" customFormat="1" ht="13.5" customHeight="1">
      <c r="A296" s="734"/>
      <c r="B296" s="610" t="s">
        <v>83</v>
      </c>
      <c r="C296" s="29"/>
      <c r="D296" s="29"/>
      <c r="E296" s="29"/>
      <c r="F296" s="29"/>
      <c r="G296" s="29"/>
      <c r="H296" s="29"/>
      <c r="I296" s="29"/>
      <c r="J296" s="28"/>
      <c r="K296" s="29"/>
      <c r="L296" s="29"/>
      <c r="M296" s="29"/>
      <c r="N296" s="29"/>
      <c r="O296" s="29"/>
      <c r="P296" s="29"/>
      <c r="Q296" s="29"/>
      <c r="R296" s="29"/>
      <c r="S296" s="575"/>
      <c r="T296" s="29"/>
      <c r="U296" s="432"/>
      <c r="V296" s="29"/>
      <c r="W296" s="29"/>
      <c r="X296" s="29"/>
      <c r="Z296" s="29"/>
      <c r="AC296" s="1487">
        <v>1</v>
      </c>
      <c r="AD296" s="1488"/>
      <c r="AE296" s="673" t="s">
        <v>1418</v>
      </c>
      <c r="AF296" s="674"/>
      <c r="AG296" s="674"/>
      <c r="AH296" s="674"/>
      <c r="AI296" s="674"/>
      <c r="AJ296" s="674"/>
      <c r="AK296" s="674"/>
      <c r="AL296" s="674"/>
      <c r="AM296" s="674"/>
      <c r="AN296" s="674"/>
      <c r="AO296" s="674"/>
      <c r="AP296" s="675"/>
      <c r="AQ296" s="698" t="s">
        <v>690</v>
      </c>
      <c r="AR296" s="674"/>
      <c r="AS296" s="674"/>
      <c r="AT296" s="674"/>
      <c r="AU296" s="674"/>
      <c r="AV296" s="674"/>
      <c r="AW296" s="674"/>
      <c r="AX296" s="674"/>
      <c r="AY296" s="674"/>
      <c r="AZ296" s="674"/>
      <c r="BA296" s="674"/>
      <c r="BB296" s="674"/>
      <c r="BC296" s="674"/>
      <c r="BD296" s="674"/>
      <c r="BE296" s="674"/>
      <c r="BF296" s="674"/>
      <c r="BG296" s="674"/>
      <c r="BH296" s="674"/>
      <c r="BI296" s="674"/>
      <c r="BJ296" s="674"/>
      <c r="BK296" s="674"/>
      <c r="BL296" s="675"/>
      <c r="BM296" s="673" t="s">
        <v>67</v>
      </c>
      <c r="BN296" s="674"/>
      <c r="BO296" s="674"/>
      <c r="BP296" s="674"/>
      <c r="BQ296" s="674"/>
      <c r="BR296" s="674"/>
      <c r="BS296" s="675"/>
      <c r="BT296" s="29"/>
      <c r="BU296" s="669"/>
      <c r="BV296" s="29"/>
      <c r="BW296" s="29"/>
      <c r="BX296" s="29"/>
      <c r="BY296" s="29"/>
      <c r="BZ296" s="29"/>
      <c r="CA296" s="29"/>
      <c r="CB296" s="29"/>
      <c r="CC296" s="29"/>
      <c r="CD296" s="31"/>
      <c r="CE296" s="22"/>
      <c r="CF296" s="448">
        <f>IF(CG296="","",MAX($CF$2:CF295)+1)</f>
        <v>126</v>
      </c>
      <c r="CG296" s="655" t="s">
        <v>361</v>
      </c>
      <c r="CH296" s="655"/>
      <c r="CI296" s="655"/>
    </row>
    <row r="297" spans="1:87" s="11" customFormat="1" ht="13.5" customHeight="1">
      <c r="A297" s="734"/>
      <c r="B297" s="610" t="s">
        <v>83</v>
      </c>
      <c r="C297" s="29"/>
      <c r="D297" s="29"/>
      <c r="E297" s="29"/>
      <c r="F297" s="29"/>
      <c r="G297" s="29"/>
      <c r="H297" s="29"/>
      <c r="I297" s="29"/>
      <c r="J297" s="28"/>
      <c r="K297" s="29"/>
      <c r="L297" s="29"/>
      <c r="M297" s="29"/>
      <c r="N297" s="29"/>
      <c r="O297" s="29"/>
      <c r="P297" s="29"/>
      <c r="Q297" s="29"/>
      <c r="R297" s="29"/>
      <c r="S297" s="575"/>
      <c r="T297" s="29"/>
      <c r="U297" s="432"/>
      <c r="V297" s="29"/>
      <c r="W297" s="29"/>
      <c r="X297" s="29"/>
      <c r="Z297" s="29"/>
      <c r="AC297" s="29"/>
      <c r="AD297" s="29"/>
      <c r="AE297" s="29"/>
      <c r="AF297" s="29"/>
      <c r="AG297" s="29"/>
      <c r="AH297" s="29"/>
      <c r="AI297" s="29"/>
      <c r="AJ297" s="29"/>
      <c r="AK297" s="29"/>
      <c r="AL297" s="29"/>
      <c r="AM297" s="29"/>
      <c r="AN297" s="29"/>
      <c r="AO297" s="29"/>
      <c r="AP297" s="29"/>
      <c r="AQ297" s="509" t="s">
        <v>1486</v>
      </c>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669"/>
      <c r="BV297" s="29"/>
      <c r="BW297" s="29"/>
      <c r="BX297" s="29"/>
      <c r="BY297" s="29"/>
      <c r="BZ297" s="29"/>
      <c r="CA297" s="29"/>
      <c r="CB297" s="29"/>
      <c r="CC297" s="29"/>
      <c r="CD297" s="31"/>
      <c r="CE297" s="22"/>
      <c r="CF297" s="448" t="str">
        <f>IF(CG297="","",MAX($CF$2:CF296)+1)</f>
        <v/>
      </c>
      <c r="CG297" s="655"/>
      <c r="CH297" s="655"/>
      <c r="CI297" s="655"/>
    </row>
    <row r="298" spans="1:87" s="11" customFormat="1" ht="13.5" customHeight="1">
      <c r="A298" s="734"/>
      <c r="B298" s="610"/>
      <c r="C298" s="29"/>
      <c r="D298" s="29"/>
      <c r="E298" s="29"/>
      <c r="F298" s="29"/>
      <c r="G298" s="29"/>
      <c r="H298" s="29"/>
      <c r="I298" s="29"/>
      <c r="J298" s="28"/>
      <c r="K298" s="29"/>
      <c r="L298" s="29"/>
      <c r="M298" s="29"/>
      <c r="N298" s="29"/>
      <c r="O298" s="29"/>
      <c r="P298" s="29"/>
      <c r="Q298" s="29"/>
      <c r="R298" s="29"/>
      <c r="S298" s="575"/>
      <c r="T298" s="29"/>
      <c r="U298" s="432"/>
      <c r="V298" s="29"/>
      <c r="W298" s="29"/>
      <c r="X298" s="29"/>
      <c r="Z298" s="29"/>
      <c r="AC298" s="29"/>
      <c r="AD298" s="29"/>
      <c r="AE298" s="29"/>
      <c r="AF298" s="29"/>
      <c r="AG298" s="29"/>
      <c r="AH298" s="29"/>
      <c r="AI298" s="29"/>
      <c r="AJ298" s="29"/>
      <c r="AK298" s="29"/>
      <c r="AL298" s="29"/>
      <c r="AM298" s="29"/>
      <c r="AN298" s="29"/>
      <c r="AO298" s="29"/>
      <c r="AP298" s="29"/>
      <c r="AQ298" s="50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669"/>
      <c r="BV298" s="29"/>
      <c r="BW298" s="29"/>
      <c r="BX298" s="29"/>
      <c r="BY298" s="29"/>
      <c r="BZ298" s="29"/>
      <c r="CA298" s="29"/>
      <c r="CB298" s="29"/>
      <c r="CC298" s="29"/>
      <c r="CD298" s="31"/>
      <c r="CE298" s="22"/>
      <c r="CF298" s="448" t="str">
        <f>IF(CG298="","",MAX($CF$2:CF297)+1)</f>
        <v/>
      </c>
      <c r="CG298" s="655"/>
      <c r="CH298" s="655"/>
      <c r="CI298" s="655"/>
    </row>
    <row r="299" spans="1:87" s="11" customFormat="1" ht="13.5" customHeight="1">
      <c r="A299" s="734"/>
      <c r="B299" s="610" t="s">
        <v>83</v>
      </c>
      <c r="C299" s="29"/>
      <c r="D299" s="29"/>
      <c r="E299" s="29"/>
      <c r="F299" s="29"/>
      <c r="G299" s="29"/>
      <c r="H299" s="29"/>
      <c r="I299" s="29"/>
      <c r="J299" s="28"/>
      <c r="K299" s="29"/>
      <c r="L299" s="29"/>
      <c r="M299" s="29"/>
      <c r="N299" s="29"/>
      <c r="O299" s="29"/>
      <c r="P299" s="29"/>
      <c r="Q299" s="29"/>
      <c r="R299" s="29"/>
      <c r="S299" s="575"/>
      <c r="T299" s="29"/>
      <c r="U299" s="432"/>
      <c r="V299" s="29"/>
      <c r="W299" s="29"/>
      <c r="X299" s="29"/>
      <c r="Z299" s="29"/>
      <c r="AA299" s="29" t="s">
        <v>1715</v>
      </c>
      <c r="BT299" s="29"/>
      <c r="BU299" s="669"/>
      <c r="BV299" s="29"/>
      <c r="BW299" s="29"/>
      <c r="BX299" s="29"/>
      <c r="BY299" s="29"/>
      <c r="BZ299" s="29"/>
      <c r="CA299" s="29"/>
      <c r="CB299" s="29"/>
      <c r="CC299" s="29"/>
      <c r="CD299" s="31"/>
      <c r="CE299" s="22"/>
      <c r="CF299" s="448" t="str">
        <f>IF(CG299="","",MAX($CF$2:CF298)+1)</f>
        <v/>
      </c>
      <c r="CG299" s="655"/>
      <c r="CH299" s="655"/>
      <c r="CI299" s="655"/>
    </row>
    <row r="300" spans="1:87" s="11" customFormat="1" ht="13.5" customHeight="1">
      <c r="A300" s="734"/>
      <c r="B300" s="610" t="s">
        <v>83</v>
      </c>
      <c r="C300" s="29"/>
      <c r="D300" s="29"/>
      <c r="E300" s="29"/>
      <c r="F300" s="29"/>
      <c r="G300" s="29"/>
      <c r="H300" s="29"/>
      <c r="I300" s="29"/>
      <c r="J300" s="28"/>
      <c r="K300" s="29"/>
      <c r="L300" s="29"/>
      <c r="M300" s="29"/>
      <c r="N300" s="29"/>
      <c r="O300" s="29"/>
      <c r="P300" s="29"/>
      <c r="Q300" s="29"/>
      <c r="R300" s="29"/>
      <c r="S300" s="575"/>
      <c r="T300" s="29"/>
      <c r="U300" s="432"/>
      <c r="V300" s="29"/>
      <c r="W300" s="29"/>
      <c r="X300" s="29"/>
      <c r="Z300" s="29"/>
      <c r="AB300" s="29" t="s">
        <v>1487</v>
      </c>
      <c r="AC300" s="29"/>
      <c r="AD300" s="29"/>
      <c r="AE300" s="29"/>
      <c r="AF300" s="29"/>
      <c r="AG300" s="29"/>
      <c r="AH300" s="29"/>
      <c r="AI300" s="29"/>
      <c r="AJ300" s="29"/>
      <c r="AK300" s="29"/>
      <c r="AL300" s="29"/>
      <c r="AM300" s="29"/>
      <c r="AN300" s="29"/>
      <c r="AO300" s="29"/>
      <c r="AP300" s="29"/>
      <c r="AQ300" s="29"/>
      <c r="AR300" s="29"/>
      <c r="AS300" s="29"/>
      <c r="AT300" s="29"/>
      <c r="AU300" s="68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669"/>
      <c r="BV300" s="29"/>
      <c r="BW300" s="29"/>
      <c r="BX300" s="29"/>
      <c r="BY300" s="29"/>
      <c r="BZ300" s="29"/>
      <c r="CA300" s="29"/>
      <c r="CB300" s="29"/>
      <c r="CC300" s="29"/>
      <c r="CD300" s="31"/>
      <c r="CE300" s="22"/>
      <c r="CF300" s="448" t="str">
        <f>IF(CG300="","",MAX($CF$2:CF299)+1)</f>
        <v/>
      </c>
      <c r="CG300" s="655"/>
      <c r="CH300" s="655"/>
      <c r="CI300" s="655"/>
    </row>
    <row r="301" spans="1:87" s="11" customFormat="1" ht="13.5" customHeight="1">
      <c r="A301" s="734"/>
      <c r="B301" s="610" t="s">
        <v>83</v>
      </c>
      <c r="C301" s="29"/>
      <c r="D301" s="29"/>
      <c r="E301" s="29"/>
      <c r="F301" s="29"/>
      <c r="G301" s="29"/>
      <c r="H301" s="29"/>
      <c r="I301" s="29"/>
      <c r="J301" s="28"/>
      <c r="K301" s="29"/>
      <c r="L301" s="29"/>
      <c r="M301" s="29"/>
      <c r="N301" s="29"/>
      <c r="O301" s="29"/>
      <c r="P301" s="29"/>
      <c r="Q301" s="29"/>
      <c r="R301" s="29"/>
      <c r="S301" s="575"/>
      <c r="T301" s="29"/>
      <c r="U301" s="432"/>
      <c r="V301" s="29"/>
      <c r="W301" s="29"/>
      <c r="X301" s="29"/>
      <c r="Z301" s="29"/>
      <c r="AB301" s="29" t="s">
        <v>1711</v>
      </c>
      <c r="AC301" s="29"/>
      <c r="AD301" s="29"/>
      <c r="AE301" s="29"/>
      <c r="AF301" s="29"/>
      <c r="AG301" s="29"/>
      <c r="AH301" s="29"/>
      <c r="AI301" s="29"/>
      <c r="AJ301" s="29"/>
      <c r="AK301" s="29"/>
      <c r="AL301" s="29"/>
      <c r="AM301" s="29"/>
      <c r="AN301" s="29"/>
      <c r="AO301" s="29"/>
      <c r="AP301" s="29"/>
      <c r="AQ301" s="29"/>
      <c r="AR301" s="29"/>
      <c r="AS301" s="29"/>
      <c r="AT301" s="29"/>
      <c r="AU301" s="68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669"/>
      <c r="BV301" s="29"/>
      <c r="BW301" s="29"/>
      <c r="BX301" s="29"/>
      <c r="BY301" s="29"/>
      <c r="BZ301" s="29"/>
      <c r="CA301" s="29"/>
      <c r="CB301" s="29"/>
      <c r="CC301" s="29"/>
      <c r="CD301" s="31"/>
      <c r="CE301" s="22"/>
      <c r="CF301" s="448">
        <f>IF(CG301="","",MAX($CF$2:CF300)+1)</f>
        <v>127</v>
      </c>
      <c r="CG301" s="655" t="s">
        <v>102</v>
      </c>
      <c r="CH301" s="655"/>
      <c r="CI301" s="655"/>
    </row>
    <row r="302" spans="1:87" s="11" customFormat="1" ht="13.5" customHeight="1">
      <c r="A302" s="734"/>
      <c r="B302" s="610" t="s">
        <v>83</v>
      </c>
      <c r="C302" s="29"/>
      <c r="D302" s="29"/>
      <c r="E302" s="29"/>
      <c r="F302" s="29"/>
      <c r="G302" s="29"/>
      <c r="H302" s="29"/>
      <c r="I302" s="29"/>
      <c r="J302" s="28"/>
      <c r="K302" s="29"/>
      <c r="L302" s="29"/>
      <c r="M302" s="29"/>
      <c r="N302" s="29"/>
      <c r="O302" s="29"/>
      <c r="P302" s="29"/>
      <c r="Q302" s="29"/>
      <c r="R302" s="29"/>
      <c r="S302" s="575"/>
      <c r="T302" s="29"/>
      <c r="U302" s="432"/>
      <c r="V302" s="29"/>
      <c r="W302" s="29"/>
      <c r="X302" s="29"/>
      <c r="Z302" s="29"/>
      <c r="AC302" s="690" t="s">
        <v>84</v>
      </c>
      <c r="AD302" s="691"/>
      <c r="AE302" s="691"/>
      <c r="AF302" s="691"/>
      <c r="AG302" s="691"/>
      <c r="AH302" s="578"/>
      <c r="AI302" s="52" t="s">
        <v>1037</v>
      </c>
      <c r="AJ302" s="53"/>
      <c r="AK302" s="53"/>
      <c r="AL302" s="53"/>
      <c r="AM302" s="53"/>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4"/>
      <c r="BM302" s="53"/>
      <c r="BN302" s="53"/>
      <c r="BO302" s="53"/>
      <c r="BP302" s="53"/>
      <c r="BQ302" s="53"/>
      <c r="BR302" s="53"/>
      <c r="BS302" s="54"/>
      <c r="BT302" s="29"/>
      <c r="BU302" s="669"/>
      <c r="BV302" s="29"/>
      <c r="BW302" s="29"/>
      <c r="BX302" s="29"/>
      <c r="BY302" s="29"/>
      <c r="BZ302" s="29"/>
      <c r="CA302" s="29"/>
      <c r="CB302" s="29"/>
      <c r="CC302" s="29"/>
      <c r="CD302" s="31"/>
      <c r="CE302" s="22"/>
      <c r="CF302" s="448">
        <f>IF(CG302="","",MAX($CF$2:CF301)+1)</f>
        <v>128</v>
      </c>
      <c r="CG302" s="655" t="s">
        <v>102</v>
      </c>
      <c r="CH302" s="655"/>
      <c r="CI302" s="655"/>
    </row>
    <row r="303" spans="1:87" s="11" customFormat="1" ht="13.5" customHeight="1">
      <c r="A303" s="734"/>
      <c r="B303" s="610" t="s">
        <v>83</v>
      </c>
      <c r="C303" s="29"/>
      <c r="D303" s="29" t="s">
        <v>2231</v>
      </c>
      <c r="E303" s="29"/>
      <c r="F303" s="29"/>
      <c r="G303" s="29"/>
      <c r="H303" s="29"/>
      <c r="I303" s="29"/>
      <c r="J303" s="28"/>
      <c r="K303" s="29"/>
      <c r="L303" s="29"/>
      <c r="M303" s="29"/>
      <c r="N303" s="29"/>
      <c r="O303" s="29"/>
      <c r="P303" s="29"/>
      <c r="Q303" s="29"/>
      <c r="R303" s="29"/>
      <c r="S303" s="575"/>
      <c r="T303" s="29"/>
      <c r="U303" s="432"/>
      <c r="V303" s="29"/>
      <c r="W303" s="29"/>
      <c r="X303" s="29"/>
      <c r="Z303" s="29"/>
      <c r="AC303" s="692"/>
      <c r="AD303" s="693"/>
      <c r="AE303" s="693"/>
      <c r="AF303" s="693"/>
      <c r="AG303" s="693"/>
      <c r="AH303" s="694"/>
      <c r="AI303" s="55"/>
      <c r="AJ303" s="56"/>
      <c r="AK303" s="56"/>
      <c r="AL303" s="56"/>
      <c r="AM303" s="56"/>
      <c r="AN303" s="56"/>
      <c r="AO303" s="56"/>
      <c r="AP303" s="56"/>
      <c r="AQ303" s="56"/>
      <c r="AR303" s="56"/>
      <c r="AS303" s="56"/>
      <c r="AT303" s="56"/>
      <c r="AU303" s="56"/>
      <c r="AV303" s="56"/>
      <c r="AW303" s="56"/>
      <c r="AX303" s="56"/>
      <c r="AY303" s="56"/>
      <c r="AZ303" s="56"/>
      <c r="BA303" s="56"/>
      <c r="BB303" s="56"/>
      <c r="BC303" s="56"/>
      <c r="BD303" s="56"/>
      <c r="BE303" s="56"/>
      <c r="BF303" s="56"/>
      <c r="BG303" s="56"/>
      <c r="BH303" s="56"/>
      <c r="BI303" s="56"/>
      <c r="BJ303" s="56"/>
      <c r="BK303" s="56"/>
      <c r="BL303" s="57"/>
      <c r="BM303" s="56"/>
      <c r="BN303" s="56"/>
      <c r="BO303" s="56"/>
      <c r="BP303" s="56"/>
      <c r="BQ303" s="56"/>
      <c r="BR303" s="56"/>
      <c r="BS303" s="57"/>
      <c r="BT303" s="29"/>
      <c r="BU303" s="669"/>
      <c r="BV303" s="29"/>
      <c r="BW303" s="29"/>
      <c r="BX303" s="29"/>
      <c r="BY303" s="29"/>
      <c r="BZ303" s="29"/>
      <c r="CA303" s="29"/>
      <c r="CB303" s="29"/>
      <c r="CC303" s="29"/>
      <c r="CD303" s="31"/>
      <c r="CE303" s="22"/>
      <c r="CF303" s="448" t="str">
        <f>IF(CG303="","",MAX($CF$2:CF302)+1)</f>
        <v/>
      </c>
      <c r="CG303" s="655"/>
      <c r="CH303" s="655"/>
      <c r="CI303" s="655"/>
    </row>
    <row r="304" spans="1:87" s="11" customFormat="1" ht="13.5" customHeight="1">
      <c r="A304" s="734"/>
      <c r="B304" s="610" t="s">
        <v>83</v>
      </c>
      <c r="C304" s="29"/>
      <c r="D304" s="29"/>
      <c r="E304" s="29"/>
      <c r="F304" s="29"/>
      <c r="G304" s="29"/>
      <c r="H304" s="29"/>
      <c r="I304" s="29"/>
      <c r="J304" s="28"/>
      <c r="K304" s="29"/>
      <c r="L304" s="29"/>
      <c r="M304" s="29"/>
      <c r="N304" s="29"/>
      <c r="O304" s="29"/>
      <c r="P304" s="29"/>
      <c r="Q304" s="29"/>
      <c r="R304" s="29"/>
      <c r="S304" s="575"/>
      <c r="T304" s="29"/>
      <c r="U304" s="432"/>
      <c r="V304" s="29"/>
      <c r="W304" s="29"/>
      <c r="X304" s="29"/>
      <c r="Z304" s="29"/>
      <c r="AC304" s="690" t="s">
        <v>62</v>
      </c>
      <c r="AD304" s="691"/>
      <c r="AE304" s="691"/>
      <c r="AF304" s="691"/>
      <c r="AG304" s="691"/>
      <c r="AH304" s="578"/>
      <c r="AI304" s="52" t="s">
        <v>775</v>
      </c>
      <c r="AJ304" s="53"/>
      <c r="AK304" s="53"/>
      <c r="AL304" s="53"/>
      <c r="AM304" s="53"/>
      <c r="AN304" s="53"/>
      <c r="AO304" s="53"/>
      <c r="AP304" s="53"/>
      <c r="AQ304" s="53"/>
      <c r="AR304" s="53"/>
      <c r="AS304" s="53"/>
      <c r="AT304" s="53"/>
      <c r="AU304" s="53"/>
      <c r="AV304" s="53"/>
      <c r="AW304" s="53"/>
      <c r="AX304" s="53"/>
      <c r="AY304" s="53"/>
      <c r="AZ304" s="53"/>
      <c r="BA304" s="53"/>
      <c r="BB304" s="53"/>
      <c r="BC304" s="53"/>
      <c r="BD304" s="53"/>
      <c r="BE304" s="53"/>
      <c r="BF304" s="53"/>
      <c r="BG304" s="53"/>
      <c r="BH304" s="53"/>
      <c r="BI304" s="53"/>
      <c r="BJ304" s="53"/>
      <c r="BK304" s="53"/>
      <c r="BL304" s="54"/>
      <c r="BM304" s="53" t="s">
        <v>80</v>
      </c>
      <c r="BN304" s="53"/>
      <c r="BO304" s="53"/>
      <c r="BP304" s="53"/>
      <c r="BQ304" s="53"/>
      <c r="BR304" s="53"/>
      <c r="BS304" s="54"/>
      <c r="BT304" s="29"/>
      <c r="BU304" s="669"/>
      <c r="BV304" s="29"/>
      <c r="BW304" s="29"/>
      <c r="BX304" s="29"/>
      <c r="BY304" s="29"/>
      <c r="BZ304" s="29"/>
      <c r="CA304" s="29"/>
      <c r="CB304" s="29"/>
      <c r="CC304" s="29"/>
      <c r="CD304" s="31"/>
      <c r="CE304" s="22"/>
      <c r="CF304" s="448">
        <f>IF(CG304="","",MAX($CF$2:CF303)+1)</f>
        <v>129</v>
      </c>
      <c r="CG304" s="655" t="s">
        <v>102</v>
      </c>
      <c r="CH304" s="655"/>
      <c r="CI304" s="655"/>
    </row>
    <row r="305" spans="1:87" s="11" customFormat="1" ht="13.5" customHeight="1">
      <c r="A305" s="734"/>
      <c r="B305" s="610" t="s">
        <v>83</v>
      </c>
      <c r="C305" s="29"/>
      <c r="D305" s="29"/>
      <c r="E305" s="29"/>
      <c r="F305" s="29"/>
      <c r="G305" s="29"/>
      <c r="H305" s="29"/>
      <c r="I305" s="29"/>
      <c r="J305" s="28"/>
      <c r="K305" s="29"/>
      <c r="L305" s="29"/>
      <c r="M305" s="29"/>
      <c r="N305" s="29"/>
      <c r="O305" s="29"/>
      <c r="P305" s="29"/>
      <c r="Q305" s="29"/>
      <c r="R305" s="29"/>
      <c r="S305" s="575"/>
      <c r="T305" s="29"/>
      <c r="U305" s="432"/>
      <c r="V305" s="29"/>
      <c r="W305" s="29"/>
      <c r="X305" s="29"/>
      <c r="Z305" s="29"/>
      <c r="AC305" s="654"/>
      <c r="AD305" s="579"/>
      <c r="AE305" s="579"/>
      <c r="AF305" s="579"/>
      <c r="AG305" s="579"/>
      <c r="AH305" s="576"/>
      <c r="AI305" s="582" t="s">
        <v>776</v>
      </c>
      <c r="AJ305" s="583"/>
      <c r="AK305" s="583"/>
      <c r="AL305" s="583"/>
      <c r="AM305" s="583"/>
      <c r="AN305" s="583"/>
      <c r="AO305" s="583"/>
      <c r="AP305" s="583"/>
      <c r="AQ305" s="583"/>
      <c r="AR305" s="583"/>
      <c r="AS305" s="583"/>
      <c r="AT305" s="583"/>
      <c r="AU305" s="583"/>
      <c r="AV305" s="583"/>
      <c r="AW305" s="583"/>
      <c r="AX305" s="583"/>
      <c r="AY305" s="583"/>
      <c r="AZ305" s="583"/>
      <c r="BA305" s="583"/>
      <c r="BB305" s="583"/>
      <c r="BC305" s="583"/>
      <c r="BD305" s="583"/>
      <c r="BE305" s="583"/>
      <c r="BF305" s="583"/>
      <c r="BG305" s="583"/>
      <c r="BH305" s="583"/>
      <c r="BI305" s="583"/>
      <c r="BJ305" s="583"/>
      <c r="BK305" s="583"/>
      <c r="BL305" s="587"/>
      <c r="BM305" s="583"/>
      <c r="BN305" s="583"/>
      <c r="BO305" s="583"/>
      <c r="BP305" s="583"/>
      <c r="BQ305" s="583"/>
      <c r="BR305" s="583"/>
      <c r="BS305" s="587"/>
      <c r="BT305" s="29"/>
      <c r="BU305" s="669"/>
      <c r="BV305" s="29"/>
      <c r="BW305" s="29"/>
      <c r="BX305" s="29"/>
      <c r="BY305" s="29"/>
      <c r="BZ305" s="29"/>
      <c r="CA305" s="29"/>
      <c r="CB305" s="29"/>
      <c r="CC305" s="29"/>
      <c r="CD305" s="31"/>
      <c r="CE305" s="22"/>
      <c r="CF305" s="448">
        <f>IF(CG305="","",MAX($CF$2:CF304)+1)</f>
        <v>130</v>
      </c>
      <c r="CG305" s="655" t="s">
        <v>102</v>
      </c>
      <c r="CH305" s="655"/>
      <c r="CI305" s="655"/>
    </row>
    <row r="306" spans="1:87" s="11" customFormat="1" ht="13.5" customHeight="1">
      <c r="A306" s="734"/>
      <c r="B306" s="610" t="s">
        <v>83</v>
      </c>
      <c r="C306" s="29"/>
      <c r="D306" s="29" t="s">
        <v>2216</v>
      </c>
      <c r="E306" s="29"/>
      <c r="F306" s="29"/>
      <c r="G306" s="29"/>
      <c r="H306" s="29"/>
      <c r="I306" s="29"/>
      <c r="J306" s="28"/>
      <c r="K306" s="29"/>
      <c r="L306" s="29"/>
      <c r="M306" s="29"/>
      <c r="N306" s="29"/>
      <c r="O306" s="29"/>
      <c r="P306" s="29"/>
      <c r="Q306" s="29"/>
      <c r="R306" s="29"/>
      <c r="S306" s="575"/>
      <c r="T306" s="29"/>
      <c r="U306" s="432"/>
      <c r="V306" s="29"/>
      <c r="W306" s="29"/>
      <c r="X306" s="29"/>
      <c r="Z306" s="29"/>
      <c r="AC306" s="1059"/>
      <c r="AD306" s="579"/>
      <c r="AE306" s="579"/>
      <c r="AF306" s="579"/>
      <c r="AG306" s="579"/>
      <c r="AH306" s="576"/>
      <c r="AI306" s="582" t="s">
        <v>1888</v>
      </c>
      <c r="AJ306" s="583"/>
      <c r="AK306" s="583"/>
      <c r="AL306" s="583"/>
      <c r="AM306" s="583"/>
      <c r="AN306" s="583"/>
      <c r="AO306" s="583"/>
      <c r="AP306" s="583"/>
      <c r="AQ306" s="583"/>
      <c r="AR306" s="583"/>
      <c r="AS306" s="583"/>
      <c r="AT306" s="583"/>
      <c r="AU306" s="583"/>
      <c r="AV306" s="583"/>
      <c r="AW306" s="583"/>
      <c r="AX306" s="583"/>
      <c r="AY306" s="583"/>
      <c r="AZ306" s="583"/>
      <c r="BA306" s="583"/>
      <c r="BB306" s="583"/>
      <c r="BC306" s="583"/>
      <c r="BD306" s="583"/>
      <c r="BE306" s="583"/>
      <c r="BF306" s="583"/>
      <c r="BG306" s="583"/>
      <c r="BH306" s="583"/>
      <c r="BI306" s="583"/>
      <c r="BJ306" s="583"/>
      <c r="BK306" s="583"/>
      <c r="BL306" s="587"/>
      <c r="BM306" s="583"/>
      <c r="BN306" s="583"/>
      <c r="BO306" s="583"/>
      <c r="BP306" s="583"/>
      <c r="BQ306" s="583"/>
      <c r="BR306" s="583"/>
      <c r="BS306" s="587"/>
      <c r="BT306" s="29"/>
      <c r="BU306" s="1060"/>
      <c r="BV306" s="29"/>
      <c r="BW306" s="29"/>
      <c r="BX306" s="29"/>
      <c r="BY306" s="29"/>
      <c r="BZ306" s="29"/>
      <c r="CA306" s="29"/>
      <c r="CB306" s="29"/>
      <c r="CC306" s="29"/>
      <c r="CD306" s="31"/>
      <c r="CE306" s="22"/>
      <c r="CF306" s="448">
        <f>IF(CG306="","",MAX($CF$2:CF305)+1)</f>
        <v>131</v>
      </c>
      <c r="CG306" s="1061" t="s">
        <v>1792</v>
      </c>
      <c r="CH306" s="1061"/>
      <c r="CI306" s="1061"/>
    </row>
    <row r="307" spans="1:87" s="11" customFormat="1" ht="13.5" customHeight="1">
      <c r="A307" s="734"/>
      <c r="B307" s="610" t="s">
        <v>83</v>
      </c>
      <c r="C307" s="29"/>
      <c r="D307" s="29"/>
      <c r="E307" s="29"/>
      <c r="F307" s="29"/>
      <c r="G307" s="29"/>
      <c r="H307" s="29"/>
      <c r="I307" s="29"/>
      <c r="J307" s="28"/>
      <c r="K307" s="29"/>
      <c r="L307" s="29"/>
      <c r="M307" s="29"/>
      <c r="N307" s="29"/>
      <c r="O307" s="29"/>
      <c r="P307" s="29"/>
      <c r="Q307" s="29"/>
      <c r="R307" s="29"/>
      <c r="S307" s="575"/>
      <c r="T307" s="29"/>
      <c r="U307" s="432"/>
      <c r="V307" s="29"/>
      <c r="W307" s="29"/>
      <c r="X307" s="29"/>
      <c r="Z307" s="29"/>
      <c r="AC307" s="692"/>
      <c r="AD307" s="693"/>
      <c r="AE307" s="693"/>
      <c r="AF307" s="693"/>
      <c r="AG307" s="693"/>
      <c r="AH307" s="694"/>
      <c r="AI307" s="55"/>
      <c r="AJ307" s="56"/>
      <c r="AK307" s="56"/>
      <c r="AL307" s="56"/>
      <c r="AM307" s="56"/>
      <c r="AN307" s="56"/>
      <c r="AO307" s="56"/>
      <c r="AP307" s="56"/>
      <c r="AQ307" s="56"/>
      <c r="AR307" s="56"/>
      <c r="AS307" s="56"/>
      <c r="AT307" s="56"/>
      <c r="AU307" s="56"/>
      <c r="AV307" s="56"/>
      <c r="AW307" s="56"/>
      <c r="AX307" s="56"/>
      <c r="AY307" s="56"/>
      <c r="AZ307" s="56"/>
      <c r="BA307" s="56"/>
      <c r="BB307" s="56"/>
      <c r="BC307" s="56"/>
      <c r="BD307" s="56"/>
      <c r="BE307" s="56"/>
      <c r="BF307" s="56"/>
      <c r="BG307" s="56"/>
      <c r="BH307" s="56"/>
      <c r="BI307" s="56"/>
      <c r="BJ307" s="56"/>
      <c r="BK307" s="56"/>
      <c r="BL307" s="57"/>
      <c r="BM307" s="56"/>
      <c r="BN307" s="56"/>
      <c r="BO307" s="56"/>
      <c r="BP307" s="56"/>
      <c r="BQ307" s="56"/>
      <c r="BR307" s="56"/>
      <c r="BS307" s="57"/>
      <c r="BT307" s="29"/>
      <c r="BU307" s="669"/>
      <c r="BV307" s="29"/>
      <c r="BW307" s="29"/>
      <c r="BX307" s="29"/>
      <c r="BY307" s="29"/>
      <c r="BZ307" s="29"/>
      <c r="CA307" s="29"/>
      <c r="CB307" s="29"/>
      <c r="CC307" s="29"/>
      <c r="CD307" s="31"/>
      <c r="CE307" s="22"/>
      <c r="CF307" s="448" t="str">
        <f>IF(CG307="","",MAX($CF$2:CF306)+1)</f>
        <v/>
      </c>
      <c r="CG307" s="655"/>
      <c r="CH307" s="655"/>
      <c r="CI307" s="655"/>
    </row>
    <row r="308" spans="1:87" s="11" customFormat="1" ht="13.5" customHeight="1">
      <c r="A308" s="734"/>
      <c r="B308" s="610" t="s">
        <v>83</v>
      </c>
      <c r="C308" s="29"/>
      <c r="D308" s="29" t="s">
        <v>2222</v>
      </c>
      <c r="E308" s="29"/>
      <c r="F308" s="29"/>
      <c r="G308" s="29"/>
      <c r="H308" s="29"/>
      <c r="I308" s="29"/>
      <c r="J308" s="28"/>
      <c r="K308" s="29"/>
      <c r="L308" s="29"/>
      <c r="M308" s="29"/>
      <c r="N308" s="29"/>
      <c r="O308" s="29"/>
      <c r="P308" s="29"/>
      <c r="Q308" s="29"/>
      <c r="R308" s="29"/>
      <c r="S308" s="575"/>
      <c r="T308" s="29"/>
      <c r="U308" s="432"/>
      <c r="V308" s="29"/>
      <c r="W308" s="29"/>
      <c r="X308" s="29"/>
      <c r="Z308" s="29"/>
      <c r="AC308" s="690" t="s">
        <v>777</v>
      </c>
      <c r="AD308" s="691"/>
      <c r="AE308" s="691"/>
      <c r="AF308" s="691"/>
      <c r="AG308" s="691"/>
      <c r="AH308" s="578"/>
      <c r="AI308" s="52"/>
      <c r="AJ308" s="53"/>
      <c r="AK308" s="53"/>
      <c r="AL308" s="580"/>
      <c r="AM308" s="581" t="s">
        <v>778</v>
      </c>
      <c r="AN308" s="53"/>
      <c r="AO308" s="53"/>
      <c r="AP308" s="53"/>
      <c r="AQ308" s="53"/>
      <c r="AR308" s="53"/>
      <c r="AS308" s="53"/>
      <c r="AT308" s="53"/>
      <c r="AU308" s="53"/>
      <c r="AV308" s="53"/>
      <c r="AW308" s="581" t="s">
        <v>558</v>
      </c>
      <c r="AX308" s="580"/>
      <c r="AY308" s="581" t="s">
        <v>779</v>
      </c>
      <c r="AZ308" s="53"/>
      <c r="BA308" s="53"/>
      <c r="BB308" s="53"/>
      <c r="BC308" s="53"/>
      <c r="BD308" s="53"/>
      <c r="BE308" s="53"/>
      <c r="BF308" s="53"/>
      <c r="BG308" s="53"/>
      <c r="BH308" s="53"/>
      <c r="BI308" s="53"/>
      <c r="BJ308" s="53"/>
      <c r="BK308" s="53"/>
      <c r="BL308" s="54"/>
      <c r="BM308" s="52" t="s">
        <v>780</v>
      </c>
      <c r="BN308" s="53"/>
      <c r="BO308" s="53"/>
      <c r="BP308" s="53"/>
      <c r="BQ308" s="53"/>
      <c r="BR308" s="53"/>
      <c r="BS308" s="54"/>
      <c r="BT308" s="29"/>
      <c r="BU308" s="669"/>
      <c r="BV308" s="29"/>
      <c r="BW308" s="29"/>
      <c r="BX308" s="29"/>
      <c r="BY308" s="29"/>
      <c r="BZ308" s="29"/>
      <c r="CA308" s="29"/>
      <c r="CB308" s="29"/>
      <c r="CC308" s="29"/>
      <c r="CD308" s="31"/>
      <c r="CE308" s="22"/>
      <c r="CF308" s="448">
        <f>IF(CG308="","",MAX($CF$2:CF307)+1)</f>
        <v>132</v>
      </c>
      <c r="CG308" s="655" t="s">
        <v>102</v>
      </c>
      <c r="CH308" s="655"/>
      <c r="CI308" s="655"/>
    </row>
    <row r="309" spans="1:87" s="11" customFormat="1" ht="13.5" customHeight="1">
      <c r="A309" s="734"/>
      <c r="B309" s="610" t="s">
        <v>83</v>
      </c>
      <c r="C309" s="29"/>
      <c r="D309" s="29"/>
      <c r="E309" s="29"/>
      <c r="F309" s="29"/>
      <c r="G309" s="29"/>
      <c r="H309" s="29"/>
      <c r="I309" s="29"/>
      <c r="J309" s="28"/>
      <c r="K309" s="29"/>
      <c r="L309" s="29"/>
      <c r="M309" s="29"/>
      <c r="N309" s="29"/>
      <c r="O309" s="29"/>
      <c r="P309" s="29"/>
      <c r="Q309" s="29"/>
      <c r="R309" s="29"/>
      <c r="S309" s="575"/>
      <c r="T309" s="29"/>
      <c r="U309" s="432"/>
      <c r="V309" s="29"/>
      <c r="W309" s="29"/>
      <c r="X309" s="29"/>
      <c r="Z309" s="29"/>
      <c r="AA309" s="29"/>
      <c r="AC309" s="654"/>
      <c r="AD309" s="579"/>
      <c r="AE309" s="579"/>
      <c r="AF309" s="579"/>
      <c r="AG309" s="579"/>
      <c r="AH309" s="576"/>
      <c r="AI309" s="582" t="s">
        <v>63</v>
      </c>
      <c r="AJ309" s="430"/>
      <c r="AK309" s="430"/>
      <c r="AL309" s="619"/>
      <c r="AM309" s="620" t="s">
        <v>980</v>
      </c>
      <c r="AN309" s="430"/>
      <c r="AO309" s="430"/>
      <c r="AP309" s="430"/>
      <c r="AQ309" s="430"/>
      <c r="AR309" s="430"/>
      <c r="AS309" s="430"/>
      <c r="AT309" s="430"/>
      <c r="AU309" s="430"/>
      <c r="AV309" s="430"/>
      <c r="AW309" s="585" t="s">
        <v>558</v>
      </c>
      <c r="AX309" s="619"/>
      <c r="AY309" s="697" t="s">
        <v>788</v>
      </c>
      <c r="AZ309" s="430"/>
      <c r="BA309" s="430"/>
      <c r="BB309" s="430"/>
      <c r="BC309" s="430"/>
      <c r="BD309" s="430"/>
      <c r="BE309" s="430"/>
      <c r="BF309" s="430"/>
      <c r="BG309" s="430"/>
      <c r="BH309" s="430"/>
      <c r="BI309" s="430"/>
      <c r="BJ309" s="430"/>
      <c r="BK309" s="430"/>
      <c r="BL309" s="431"/>
      <c r="BM309" s="582" t="s">
        <v>555</v>
      </c>
      <c r="BN309" s="430"/>
      <c r="BO309" s="430"/>
      <c r="BP309" s="430"/>
      <c r="BQ309" s="430"/>
      <c r="BR309" s="430"/>
      <c r="BS309" s="431"/>
      <c r="BT309" s="29"/>
      <c r="BU309" s="669"/>
      <c r="BV309" s="29"/>
      <c r="BW309" s="29"/>
      <c r="BX309" s="29"/>
      <c r="BY309" s="29"/>
      <c r="BZ309" s="29"/>
      <c r="CA309" s="29"/>
      <c r="CB309" s="29"/>
      <c r="CC309" s="29"/>
      <c r="CD309" s="31"/>
      <c r="CE309" s="22"/>
      <c r="CF309" s="448">
        <f>IF(CG309="","",MAX($CF$2:CF308)+1)</f>
        <v>133</v>
      </c>
      <c r="CG309" s="655" t="s">
        <v>102</v>
      </c>
      <c r="CH309" s="655"/>
      <c r="CI309" s="655"/>
    </row>
    <row r="310" spans="1:87" s="11" customFormat="1" ht="13.5" customHeight="1">
      <c r="A310" s="734"/>
      <c r="B310" s="610" t="s">
        <v>83</v>
      </c>
      <c r="C310" s="29"/>
      <c r="D310" s="29"/>
      <c r="E310" s="29"/>
      <c r="F310" s="29"/>
      <c r="G310" s="29"/>
      <c r="H310" s="29"/>
      <c r="I310" s="29"/>
      <c r="J310" s="28"/>
      <c r="K310" s="29"/>
      <c r="L310" s="29"/>
      <c r="M310" s="29"/>
      <c r="N310" s="29"/>
      <c r="O310" s="29"/>
      <c r="P310" s="29"/>
      <c r="Q310" s="29"/>
      <c r="R310" s="29"/>
      <c r="S310" s="575"/>
      <c r="T310" s="29"/>
      <c r="U310" s="432"/>
      <c r="V310" s="29"/>
      <c r="W310" s="29"/>
      <c r="X310" s="29"/>
      <c r="Z310" s="29"/>
      <c r="AC310" s="654"/>
      <c r="AD310" s="579"/>
      <c r="AE310" s="579"/>
      <c r="AF310" s="579"/>
      <c r="AG310" s="579"/>
      <c r="AH310" s="576"/>
      <c r="AI310" s="582" t="s">
        <v>63</v>
      </c>
      <c r="AJ310" s="583"/>
      <c r="AK310" s="583"/>
      <c r="AL310" s="584"/>
      <c r="AM310" s="585" t="s">
        <v>554</v>
      </c>
      <c r="AN310" s="583"/>
      <c r="AO310" s="583"/>
      <c r="AP310" s="583"/>
      <c r="AQ310" s="583"/>
      <c r="AR310" s="583"/>
      <c r="AS310" s="583"/>
      <c r="AT310" s="583"/>
      <c r="AU310" s="583"/>
      <c r="AV310" s="583"/>
      <c r="AW310" s="585" t="s">
        <v>558</v>
      </c>
      <c r="AX310" s="584"/>
      <c r="AY310" s="586" t="s">
        <v>64</v>
      </c>
      <c r="AZ310" s="583"/>
      <c r="BA310" s="583"/>
      <c r="BB310" s="583"/>
      <c r="BC310" s="583"/>
      <c r="BD310" s="583"/>
      <c r="BE310" s="583"/>
      <c r="BF310" s="583"/>
      <c r="BG310" s="583"/>
      <c r="BH310" s="583"/>
      <c r="BI310" s="583"/>
      <c r="BJ310" s="583"/>
      <c r="BK310" s="583"/>
      <c r="BL310" s="587"/>
      <c r="BM310" s="618"/>
      <c r="BN310" s="583"/>
      <c r="BO310" s="583"/>
      <c r="BP310" s="583"/>
      <c r="BQ310" s="583"/>
      <c r="BR310" s="583"/>
      <c r="BS310" s="587"/>
      <c r="BT310" s="29"/>
      <c r="BU310" s="669"/>
      <c r="BV310" s="29"/>
      <c r="BW310" s="29"/>
      <c r="BX310" s="29"/>
      <c r="BY310" s="29"/>
      <c r="BZ310" s="29"/>
      <c r="CA310" s="29"/>
      <c r="CB310" s="29"/>
      <c r="CC310" s="29"/>
      <c r="CD310" s="31"/>
      <c r="CE310" s="22"/>
      <c r="CF310" s="448">
        <f>IF(CG310="","",MAX($CF$2:CF309)+1)</f>
        <v>134</v>
      </c>
      <c r="CG310" s="655" t="s">
        <v>102</v>
      </c>
      <c r="CH310" s="655"/>
      <c r="CI310" s="655"/>
    </row>
    <row r="311" spans="1:87" s="11" customFormat="1" ht="13.5" customHeight="1">
      <c r="A311" s="734"/>
      <c r="B311" s="610" t="s">
        <v>83</v>
      </c>
      <c r="C311" s="29"/>
      <c r="D311" s="29"/>
      <c r="E311" s="29"/>
      <c r="F311" s="29"/>
      <c r="G311" s="29"/>
      <c r="H311" s="29"/>
      <c r="I311" s="29"/>
      <c r="J311" s="28"/>
      <c r="K311" s="29"/>
      <c r="L311" s="29"/>
      <c r="M311" s="29"/>
      <c r="N311" s="29"/>
      <c r="O311" s="29"/>
      <c r="P311" s="29"/>
      <c r="Q311" s="29"/>
      <c r="R311" s="29"/>
      <c r="S311" s="575"/>
      <c r="T311" s="29"/>
      <c r="U311" s="432"/>
      <c r="V311" s="29"/>
      <c r="W311" s="29"/>
      <c r="X311" s="29"/>
      <c r="AC311" s="654"/>
      <c r="AD311" s="579"/>
      <c r="AE311" s="579"/>
      <c r="AF311" s="579"/>
      <c r="AG311" s="579"/>
      <c r="AH311" s="576"/>
      <c r="AI311" s="55"/>
      <c r="AJ311" s="56"/>
      <c r="AK311" s="56"/>
      <c r="AL311" s="588"/>
      <c r="AM311" s="589"/>
      <c r="AN311" s="56"/>
      <c r="AO311" s="56"/>
      <c r="AP311" s="56"/>
      <c r="AQ311" s="590"/>
      <c r="AR311" s="56"/>
      <c r="AS311" s="56"/>
      <c r="AT311" s="56"/>
      <c r="AU311" s="56"/>
      <c r="AV311" s="56"/>
      <c r="AW311" s="589"/>
      <c r="AX311" s="588"/>
      <c r="AY311" s="589"/>
      <c r="AZ311" s="56"/>
      <c r="BA311" s="56"/>
      <c r="BB311" s="56"/>
      <c r="BC311" s="56"/>
      <c r="BD311" s="56"/>
      <c r="BE311" s="56"/>
      <c r="BF311" s="56"/>
      <c r="BG311" s="56"/>
      <c r="BH311" s="56"/>
      <c r="BI311" s="56"/>
      <c r="BJ311" s="56"/>
      <c r="BK311" s="56"/>
      <c r="BL311" s="57"/>
      <c r="BM311" s="55"/>
      <c r="BN311" s="56"/>
      <c r="BO311" s="56"/>
      <c r="BP311" s="56"/>
      <c r="BQ311" s="56"/>
      <c r="BR311" s="56"/>
      <c r="BS311" s="57"/>
      <c r="BT311" s="29"/>
      <c r="BU311" s="669"/>
      <c r="BV311" s="29"/>
      <c r="BW311" s="29"/>
      <c r="BX311" s="29"/>
      <c r="BY311" s="29"/>
      <c r="BZ311" s="29"/>
      <c r="CA311" s="29"/>
      <c r="CB311" s="29"/>
      <c r="CC311" s="29"/>
      <c r="CD311" s="31"/>
      <c r="CE311" s="22"/>
      <c r="CF311" s="448" t="str">
        <f>IF(CG311="","",MAX($CF$2:CF310)+1)</f>
        <v/>
      </c>
      <c r="CG311" s="655"/>
      <c r="CH311" s="655"/>
      <c r="CI311" s="655"/>
    </row>
    <row r="312" spans="1:87" s="936" customFormat="1" ht="13.5" customHeight="1">
      <c r="A312" s="1063"/>
      <c r="B312" s="1064" t="s">
        <v>83</v>
      </c>
      <c r="C312" s="29"/>
      <c r="D312" s="29"/>
      <c r="E312" s="29"/>
      <c r="F312" s="29"/>
      <c r="G312" s="29"/>
      <c r="H312" s="29"/>
      <c r="I312" s="29"/>
      <c r="J312" s="1065"/>
      <c r="K312" s="935"/>
      <c r="L312" s="935"/>
      <c r="M312" s="935"/>
      <c r="N312" s="935"/>
      <c r="O312" s="935"/>
      <c r="P312" s="935"/>
      <c r="Q312" s="935"/>
      <c r="R312" s="935"/>
      <c r="S312" s="1066"/>
      <c r="T312" s="935"/>
      <c r="U312" s="1067"/>
      <c r="V312" s="935"/>
      <c r="W312" s="935"/>
      <c r="X312" s="935"/>
      <c r="Z312" s="935"/>
      <c r="AA312" s="935"/>
      <c r="AC312" s="1068"/>
      <c r="AD312" s="924"/>
      <c r="AE312" s="924"/>
      <c r="AF312" s="924"/>
      <c r="AG312" s="924"/>
      <c r="AH312" s="925"/>
      <c r="AI312" s="912"/>
      <c r="AJ312" s="913"/>
      <c r="AK312" s="913"/>
      <c r="AL312" s="921"/>
      <c r="AM312" s="922" t="s">
        <v>1889</v>
      </c>
      <c r="AN312" s="913"/>
      <c r="AO312" s="913"/>
      <c r="AP312" s="913"/>
      <c r="AQ312" s="913"/>
      <c r="AR312" s="913"/>
      <c r="AS312" s="913"/>
      <c r="AT312" s="913"/>
      <c r="AU312" s="913"/>
      <c r="AV312" s="913"/>
      <c r="AW312" s="922" t="s">
        <v>558</v>
      </c>
      <c r="AX312" s="921"/>
      <c r="AY312" s="922" t="s">
        <v>1794</v>
      </c>
      <c r="AZ312" s="913"/>
      <c r="BA312" s="913"/>
      <c r="BB312" s="913"/>
      <c r="BC312" s="913"/>
      <c r="BD312" s="913"/>
      <c r="BE312" s="913"/>
      <c r="BF312" s="913"/>
      <c r="BG312" s="913"/>
      <c r="BH312" s="913"/>
      <c r="BI312" s="913"/>
      <c r="BJ312" s="913"/>
      <c r="BK312" s="913"/>
      <c r="BL312" s="914"/>
      <c r="BM312" s="912" t="s">
        <v>1793</v>
      </c>
      <c r="BN312" s="913"/>
      <c r="BO312" s="913"/>
      <c r="BP312" s="913"/>
      <c r="BQ312" s="913"/>
      <c r="BR312" s="913"/>
      <c r="BS312" s="914"/>
      <c r="BT312" s="935"/>
      <c r="BU312" s="1069"/>
      <c r="BV312" s="935"/>
      <c r="BW312" s="935"/>
      <c r="BX312" s="935"/>
      <c r="BY312" s="935"/>
      <c r="BZ312" s="935"/>
      <c r="CA312" s="935"/>
      <c r="CB312" s="935"/>
      <c r="CC312" s="935"/>
      <c r="CD312" s="1070"/>
      <c r="CE312" s="1071"/>
      <c r="CF312" s="448">
        <f>IF(CG312="","",MAX($CF$2:CF311)+1)</f>
        <v>135</v>
      </c>
      <c r="CG312" s="1072" t="s">
        <v>102</v>
      </c>
      <c r="CH312" s="1072"/>
      <c r="CI312" s="1072"/>
    </row>
    <row r="313" spans="1:87" s="936" customFormat="1" ht="13.5" customHeight="1">
      <c r="A313" s="1063"/>
      <c r="B313" s="1064" t="s">
        <v>83</v>
      </c>
      <c r="C313" s="29"/>
      <c r="D313" s="29"/>
      <c r="E313" s="29"/>
      <c r="F313" s="29"/>
      <c r="G313" s="29"/>
      <c r="H313" s="29"/>
      <c r="I313" s="29"/>
      <c r="J313" s="1065"/>
      <c r="K313" s="935"/>
      <c r="L313" s="935"/>
      <c r="M313" s="935"/>
      <c r="N313" s="935"/>
      <c r="O313" s="935"/>
      <c r="P313" s="935"/>
      <c r="Q313" s="935"/>
      <c r="R313" s="935"/>
      <c r="S313" s="1066"/>
      <c r="T313" s="935"/>
      <c r="U313" s="1067"/>
      <c r="V313" s="935"/>
      <c r="W313" s="935"/>
      <c r="X313" s="935"/>
      <c r="Z313" s="935"/>
      <c r="AA313" s="935"/>
      <c r="AC313" s="1068"/>
      <c r="AD313" s="924"/>
      <c r="AE313" s="924"/>
      <c r="AF313" s="924"/>
      <c r="AG313" s="924"/>
      <c r="AH313" s="925"/>
      <c r="AI313" s="926" t="s">
        <v>801</v>
      </c>
      <c r="AJ313" s="938"/>
      <c r="AK313" s="938"/>
      <c r="AL313" s="939"/>
      <c r="AM313" s="940" t="s">
        <v>1115</v>
      </c>
      <c r="AN313" s="938"/>
      <c r="AO313" s="938"/>
      <c r="AP313" s="938"/>
      <c r="AQ313" s="938"/>
      <c r="AR313" s="938"/>
      <c r="AS313" s="938"/>
      <c r="AT313" s="938"/>
      <c r="AU313" s="938"/>
      <c r="AV313" s="938"/>
      <c r="AW313" s="929" t="s">
        <v>558</v>
      </c>
      <c r="AX313" s="939"/>
      <c r="AY313" s="940" t="s">
        <v>984</v>
      </c>
      <c r="AZ313" s="938"/>
      <c r="BA313" s="938"/>
      <c r="BB313" s="938"/>
      <c r="BC313" s="938"/>
      <c r="BD313" s="938"/>
      <c r="BE313" s="938"/>
      <c r="BF313" s="938"/>
      <c r="BG313" s="938"/>
      <c r="BH313" s="938"/>
      <c r="BI313" s="938"/>
      <c r="BJ313" s="938"/>
      <c r="BK313" s="938"/>
      <c r="BL313" s="941"/>
      <c r="BM313" s="942" t="s">
        <v>1795</v>
      </c>
      <c r="BN313" s="938"/>
      <c r="BO313" s="938"/>
      <c r="BP313" s="938"/>
      <c r="BQ313" s="938"/>
      <c r="BR313" s="938"/>
      <c r="BS313" s="941"/>
      <c r="BT313" s="935"/>
      <c r="BU313" s="1069"/>
      <c r="BV313" s="935"/>
      <c r="BW313" s="935"/>
      <c r="BX313" s="935"/>
      <c r="BY313" s="935"/>
      <c r="BZ313" s="935"/>
      <c r="CA313" s="935"/>
      <c r="CB313" s="935"/>
      <c r="CC313" s="935"/>
      <c r="CD313" s="1070"/>
      <c r="CE313" s="1071"/>
      <c r="CF313" s="448">
        <f>IF(CG313="","",MAX($CF$2:CF312)+1)</f>
        <v>136</v>
      </c>
      <c r="CG313" s="1072" t="s">
        <v>1792</v>
      </c>
      <c r="CH313" s="1072"/>
      <c r="CI313" s="1072"/>
    </row>
    <row r="314" spans="1:87" s="936" customFormat="1" ht="13.5" customHeight="1">
      <c r="A314" s="1063"/>
      <c r="B314" s="1064" t="s">
        <v>83</v>
      </c>
      <c r="C314" s="29"/>
      <c r="D314" s="29"/>
      <c r="E314" s="29"/>
      <c r="F314" s="29"/>
      <c r="G314" s="29"/>
      <c r="H314" s="29"/>
      <c r="I314" s="29"/>
      <c r="J314" s="1065"/>
      <c r="K314" s="935"/>
      <c r="L314" s="935"/>
      <c r="M314" s="935"/>
      <c r="N314" s="935"/>
      <c r="O314" s="935"/>
      <c r="P314" s="935"/>
      <c r="Q314" s="935"/>
      <c r="R314" s="935"/>
      <c r="S314" s="1066"/>
      <c r="T314" s="935"/>
      <c r="U314" s="1067"/>
      <c r="V314" s="935"/>
      <c r="W314" s="935"/>
      <c r="X314" s="935"/>
      <c r="Z314" s="935"/>
      <c r="AA314" s="935"/>
      <c r="AC314" s="1068"/>
      <c r="AD314" s="924"/>
      <c r="AE314" s="924"/>
      <c r="AF314" s="924"/>
      <c r="AG314" s="924"/>
      <c r="AH314" s="925"/>
      <c r="AI314" s="926" t="s">
        <v>801</v>
      </c>
      <c r="AJ314" s="938"/>
      <c r="AK314" s="938"/>
      <c r="AL314" s="939"/>
      <c r="AM314" s="940" t="s">
        <v>556</v>
      </c>
      <c r="AN314" s="938"/>
      <c r="AO314" s="938"/>
      <c r="AP314" s="938"/>
      <c r="AQ314" s="938"/>
      <c r="AR314" s="938"/>
      <c r="AS314" s="938"/>
      <c r="AT314" s="938"/>
      <c r="AU314" s="938"/>
      <c r="AV314" s="938"/>
      <c r="AW314" s="929" t="s">
        <v>609</v>
      </c>
      <c r="AX314" s="939"/>
      <c r="AY314" s="1073" t="s">
        <v>802</v>
      </c>
      <c r="AZ314" s="938"/>
      <c r="BA314" s="938"/>
      <c r="BB314" s="938"/>
      <c r="BC314" s="938"/>
      <c r="BD314" s="938"/>
      <c r="BE314" s="938"/>
      <c r="BF314" s="938"/>
      <c r="BG314" s="938"/>
      <c r="BH314" s="938"/>
      <c r="BI314" s="938"/>
      <c r="BJ314" s="938"/>
      <c r="BK314" s="938"/>
      <c r="BL314" s="941"/>
      <c r="BM314" s="926"/>
      <c r="BN314" s="938"/>
      <c r="BO314" s="938"/>
      <c r="BP314" s="938"/>
      <c r="BQ314" s="938"/>
      <c r="BR314" s="938"/>
      <c r="BS314" s="941"/>
      <c r="BT314" s="935"/>
      <c r="BU314" s="1069"/>
      <c r="BV314" s="935"/>
      <c r="BW314" s="935"/>
      <c r="BX314" s="935"/>
      <c r="BY314" s="935"/>
      <c r="BZ314" s="935"/>
      <c r="CA314" s="935"/>
      <c r="CB314" s="935"/>
      <c r="CC314" s="935"/>
      <c r="CD314" s="1070"/>
      <c r="CE314" s="1071"/>
      <c r="CF314" s="448">
        <f>IF(CG314="","",MAX($CF$2:CF313)+1)</f>
        <v>137</v>
      </c>
      <c r="CG314" s="1072" t="s">
        <v>102</v>
      </c>
      <c r="CH314" s="1072"/>
      <c r="CI314" s="1072"/>
    </row>
    <row r="315" spans="1:87" s="936" customFormat="1" ht="13.5" customHeight="1">
      <c r="A315" s="1063"/>
      <c r="B315" s="1064" t="s">
        <v>83</v>
      </c>
      <c r="C315" s="29"/>
      <c r="D315" s="29"/>
      <c r="E315" s="29"/>
      <c r="F315" s="29"/>
      <c r="G315" s="29"/>
      <c r="H315" s="29"/>
      <c r="I315" s="29"/>
      <c r="J315" s="1065"/>
      <c r="K315" s="935"/>
      <c r="L315" s="935"/>
      <c r="M315" s="935"/>
      <c r="N315" s="935"/>
      <c r="O315" s="935"/>
      <c r="P315" s="935"/>
      <c r="Q315" s="935"/>
      <c r="R315" s="935"/>
      <c r="S315" s="1066"/>
      <c r="T315" s="935"/>
      <c r="U315" s="1067"/>
      <c r="V315" s="935"/>
      <c r="W315" s="935"/>
      <c r="X315" s="935"/>
      <c r="AC315" s="1068"/>
      <c r="AD315" s="924"/>
      <c r="AE315" s="924"/>
      <c r="AF315" s="924"/>
      <c r="AG315" s="924"/>
      <c r="AH315" s="925"/>
      <c r="AI315" s="926"/>
      <c r="AJ315" s="927"/>
      <c r="AK315" s="927"/>
      <c r="AL315" s="928"/>
      <c r="AM315" s="929"/>
      <c r="AN315" s="927"/>
      <c r="AO315" s="927"/>
      <c r="AP315" s="927"/>
      <c r="AQ315" s="927"/>
      <c r="AR315" s="927"/>
      <c r="AS315" s="927"/>
      <c r="AT315" s="927"/>
      <c r="AU315" s="927"/>
      <c r="AV315" s="927"/>
      <c r="AW315" s="929"/>
      <c r="AX315" s="928"/>
      <c r="AY315" s="930"/>
      <c r="AZ315" s="927"/>
      <c r="BA315" s="927"/>
      <c r="BB315" s="927"/>
      <c r="BC315" s="927"/>
      <c r="BD315" s="927"/>
      <c r="BE315" s="927"/>
      <c r="BF315" s="927"/>
      <c r="BG315" s="927"/>
      <c r="BH315" s="927"/>
      <c r="BI315" s="927"/>
      <c r="BJ315" s="927"/>
      <c r="BK315" s="927"/>
      <c r="BL315" s="931"/>
      <c r="BM315" s="942"/>
      <c r="BN315" s="927"/>
      <c r="BO315" s="927"/>
      <c r="BP315" s="927"/>
      <c r="BQ315" s="927"/>
      <c r="BR315" s="927"/>
      <c r="BS315" s="931"/>
      <c r="BT315" s="935"/>
      <c r="BU315" s="1069"/>
      <c r="BV315" s="935"/>
      <c r="BW315" s="935"/>
      <c r="BX315" s="935"/>
      <c r="BY315" s="935"/>
      <c r="BZ315" s="935"/>
      <c r="CA315" s="935"/>
      <c r="CB315" s="935"/>
      <c r="CC315" s="935"/>
      <c r="CD315" s="1070"/>
      <c r="CE315" s="1071"/>
      <c r="CF315" s="448" t="str">
        <f>IF(CG315="","",MAX($CF$2:CF314)+1)</f>
        <v/>
      </c>
      <c r="CG315" s="1072"/>
      <c r="CH315" s="1072"/>
      <c r="CI315" s="1072"/>
    </row>
    <row r="316" spans="1:87" s="11" customFormat="1" ht="13.5" customHeight="1">
      <c r="A316" s="734"/>
      <c r="B316" s="610" t="s">
        <v>83</v>
      </c>
      <c r="C316" s="29"/>
      <c r="D316" s="29"/>
      <c r="E316" s="29"/>
      <c r="F316" s="29"/>
      <c r="G316" s="29"/>
      <c r="H316" s="29"/>
      <c r="I316" s="29"/>
      <c r="J316" s="28"/>
      <c r="K316" s="29"/>
      <c r="L316" s="29"/>
      <c r="M316" s="29"/>
      <c r="N316" s="29"/>
      <c r="O316" s="29"/>
      <c r="P316" s="29"/>
      <c r="Q316" s="29"/>
      <c r="R316" s="29"/>
      <c r="S316" s="575"/>
      <c r="T316" s="29"/>
      <c r="U316" s="432"/>
      <c r="V316" s="29"/>
      <c r="W316" s="29"/>
      <c r="X316" s="29"/>
      <c r="Z316" s="29"/>
      <c r="AA316" s="29"/>
      <c r="AC316" s="690" t="s">
        <v>32</v>
      </c>
      <c r="AD316" s="691"/>
      <c r="AE316" s="691"/>
      <c r="AF316" s="691"/>
      <c r="AG316" s="691"/>
      <c r="AH316" s="578"/>
      <c r="AI316" s="52"/>
      <c r="AJ316" s="53"/>
      <c r="AK316" s="53"/>
      <c r="AL316" s="580"/>
      <c r="AM316" s="581" t="s">
        <v>358</v>
      </c>
      <c r="AN316" s="53"/>
      <c r="AO316" s="53"/>
      <c r="AP316" s="53"/>
      <c r="AQ316" s="53"/>
      <c r="AR316" s="53"/>
      <c r="AS316" s="53"/>
      <c r="AT316" s="53"/>
      <c r="AU316" s="53"/>
      <c r="AV316" s="53"/>
      <c r="AW316" s="581" t="s">
        <v>609</v>
      </c>
      <c r="AX316" s="580"/>
      <c r="AY316" s="581" t="s">
        <v>1722</v>
      </c>
      <c r="AZ316" s="53"/>
      <c r="BA316" s="53"/>
      <c r="BB316" s="53"/>
      <c r="BC316" s="53"/>
      <c r="BD316" s="53"/>
      <c r="BE316" s="53"/>
      <c r="BF316" s="53"/>
      <c r="BG316" s="53"/>
      <c r="BH316" s="53"/>
      <c r="BI316" s="53"/>
      <c r="BJ316" s="53"/>
      <c r="BK316" s="53"/>
      <c r="BL316" s="54"/>
      <c r="BM316" s="52"/>
      <c r="BN316" s="53"/>
      <c r="BO316" s="53"/>
      <c r="BP316" s="53"/>
      <c r="BQ316" s="53"/>
      <c r="BR316" s="53"/>
      <c r="BS316" s="54"/>
      <c r="BT316" s="29"/>
      <c r="BU316" s="669"/>
      <c r="BV316" s="29"/>
      <c r="BW316" s="29"/>
      <c r="BX316" s="29"/>
      <c r="BY316" s="29"/>
      <c r="BZ316" s="29"/>
      <c r="CA316" s="29"/>
      <c r="CB316" s="29"/>
      <c r="CC316" s="29"/>
      <c r="CD316" s="31"/>
      <c r="CE316" s="22"/>
      <c r="CF316" s="448">
        <f>IF(CG316="","",MAX($CF$2:CF315)+1)</f>
        <v>138</v>
      </c>
      <c r="CG316" s="655" t="s">
        <v>102</v>
      </c>
      <c r="CH316" s="655"/>
      <c r="CI316" s="655"/>
    </row>
    <row r="317" spans="1:87" s="11" customFormat="1" ht="13.5" customHeight="1">
      <c r="A317" s="734"/>
      <c r="B317" s="610" t="s">
        <v>83</v>
      </c>
      <c r="C317" s="29"/>
      <c r="D317" s="29"/>
      <c r="E317" s="29"/>
      <c r="F317" s="29"/>
      <c r="G317" s="29"/>
      <c r="H317" s="29"/>
      <c r="I317" s="29"/>
      <c r="J317" s="28"/>
      <c r="K317" s="29"/>
      <c r="L317" s="29"/>
      <c r="M317" s="29"/>
      <c r="N317" s="29"/>
      <c r="O317" s="29"/>
      <c r="P317" s="29"/>
      <c r="Q317" s="29"/>
      <c r="R317" s="29"/>
      <c r="S317" s="575"/>
      <c r="T317" s="29"/>
      <c r="U317" s="432"/>
      <c r="V317" s="29"/>
      <c r="W317" s="29"/>
      <c r="X317" s="29"/>
      <c r="Z317" s="29"/>
      <c r="AA317" s="29"/>
      <c r="AC317" s="654"/>
      <c r="AD317" s="579"/>
      <c r="AE317" s="579"/>
      <c r="AF317" s="579"/>
      <c r="AG317" s="579"/>
      <c r="AH317" s="576"/>
      <c r="AI317" s="582" t="s">
        <v>801</v>
      </c>
      <c r="AJ317" s="430"/>
      <c r="AK317" s="430"/>
      <c r="AL317" s="619"/>
      <c r="AM317" s="620" t="s">
        <v>782</v>
      </c>
      <c r="AN317" s="430"/>
      <c r="AO317" s="430"/>
      <c r="AP317" s="430"/>
      <c r="AQ317" s="430"/>
      <c r="AR317" s="430"/>
      <c r="AS317" s="430"/>
      <c r="AT317" s="430"/>
      <c r="AU317" s="430"/>
      <c r="AV317" s="430"/>
      <c r="AW317" s="585" t="s">
        <v>1796</v>
      </c>
      <c r="AX317" s="619"/>
      <c r="AY317" s="620">
        <v>0</v>
      </c>
      <c r="AZ317" s="430"/>
      <c r="BA317" s="430"/>
      <c r="BB317" s="430"/>
      <c r="BC317" s="430"/>
      <c r="BD317" s="430"/>
      <c r="BE317" s="430"/>
      <c r="BF317" s="430"/>
      <c r="BG317" s="430"/>
      <c r="BH317" s="430"/>
      <c r="BI317" s="430"/>
      <c r="BJ317" s="430"/>
      <c r="BK317" s="430"/>
      <c r="BL317" s="431"/>
      <c r="BM317" s="618"/>
      <c r="BN317" s="430"/>
      <c r="BO317" s="430"/>
      <c r="BP317" s="430"/>
      <c r="BQ317" s="430"/>
      <c r="BR317" s="430"/>
      <c r="BS317" s="431"/>
      <c r="BT317" s="29"/>
      <c r="BU317" s="669"/>
      <c r="BV317" s="29"/>
      <c r="BW317" s="29"/>
      <c r="BX317" s="29"/>
      <c r="BY317" s="29"/>
      <c r="BZ317" s="29"/>
      <c r="CA317" s="29"/>
      <c r="CB317" s="29"/>
      <c r="CC317" s="29"/>
      <c r="CD317" s="31"/>
      <c r="CE317" s="22"/>
      <c r="CF317" s="448">
        <f>IF(CG317="","",MAX($CF$2:CF316)+1)</f>
        <v>139</v>
      </c>
      <c r="CG317" s="655" t="s">
        <v>102</v>
      </c>
      <c r="CH317" s="655"/>
      <c r="CI317" s="655"/>
    </row>
    <row r="318" spans="1:87" s="11" customFormat="1" ht="13.5" customHeight="1">
      <c r="A318" s="734"/>
      <c r="B318" s="610" t="s">
        <v>83</v>
      </c>
      <c r="C318" s="29"/>
      <c r="D318" s="29"/>
      <c r="E318" s="29"/>
      <c r="F318" s="29"/>
      <c r="G318" s="29"/>
      <c r="H318" s="29"/>
      <c r="I318" s="29"/>
      <c r="J318" s="28"/>
      <c r="K318" s="29"/>
      <c r="L318" s="29"/>
      <c r="M318" s="29"/>
      <c r="N318" s="29"/>
      <c r="O318" s="29"/>
      <c r="P318" s="29"/>
      <c r="Q318" s="29"/>
      <c r="R318" s="29"/>
      <c r="S318" s="575"/>
      <c r="T318" s="29"/>
      <c r="U318" s="432"/>
      <c r="V318" s="29"/>
      <c r="W318" s="29"/>
      <c r="X318" s="29"/>
      <c r="Z318" s="29"/>
      <c r="AA318" s="29"/>
      <c r="AC318" s="654"/>
      <c r="AD318" s="579"/>
      <c r="AE318" s="579"/>
      <c r="AF318" s="579"/>
      <c r="AG318" s="579"/>
      <c r="AH318" s="576"/>
      <c r="AI318" s="582" t="s">
        <v>801</v>
      </c>
      <c r="AJ318" s="430"/>
      <c r="AK318" s="430"/>
      <c r="AL318" s="619"/>
      <c r="AM318" s="620" t="s">
        <v>1417</v>
      </c>
      <c r="AN318" s="430"/>
      <c r="AO318" s="430"/>
      <c r="AP318" s="430"/>
      <c r="AQ318" s="430"/>
      <c r="AR318" s="430"/>
      <c r="AS318" s="430"/>
      <c r="AT318" s="430"/>
      <c r="AU318" s="430"/>
      <c r="AV318" s="430"/>
      <c r="AW318" s="585" t="s">
        <v>609</v>
      </c>
      <c r="AX318" s="619"/>
      <c r="AY318" s="696" t="s">
        <v>802</v>
      </c>
      <c r="AZ318" s="430"/>
      <c r="BA318" s="430"/>
      <c r="BB318" s="430"/>
      <c r="BC318" s="430"/>
      <c r="BD318" s="430"/>
      <c r="BE318" s="430"/>
      <c r="BF318" s="430"/>
      <c r="BG318" s="430"/>
      <c r="BH318" s="430"/>
      <c r="BI318" s="430"/>
      <c r="BJ318" s="430"/>
      <c r="BK318" s="430"/>
      <c r="BL318" s="431"/>
      <c r="BM318" s="582"/>
      <c r="BN318" s="430"/>
      <c r="BO318" s="430"/>
      <c r="BP318" s="430"/>
      <c r="BQ318" s="430"/>
      <c r="BR318" s="430"/>
      <c r="BS318" s="431"/>
      <c r="BT318" s="29"/>
      <c r="BU318" s="669"/>
      <c r="BV318" s="29"/>
      <c r="BW318" s="29"/>
      <c r="BX318" s="29"/>
      <c r="BY318" s="29"/>
      <c r="BZ318" s="29"/>
      <c r="CA318" s="29"/>
      <c r="CB318" s="29"/>
      <c r="CC318" s="29"/>
      <c r="CD318" s="31"/>
      <c r="CE318" s="22"/>
      <c r="CF318" s="448">
        <f>IF(CG318="","",MAX($CF$2:CF317)+1)</f>
        <v>140</v>
      </c>
      <c r="CG318" s="655" t="s">
        <v>102</v>
      </c>
      <c r="CH318" s="655"/>
      <c r="CI318" s="655"/>
    </row>
    <row r="319" spans="1:87" s="11" customFormat="1" ht="13.5" customHeight="1">
      <c r="A319" s="734"/>
      <c r="B319" s="610" t="s">
        <v>83</v>
      </c>
      <c r="C319" s="29"/>
      <c r="D319" s="29"/>
      <c r="E319" s="29"/>
      <c r="F319" s="29"/>
      <c r="G319" s="29"/>
      <c r="H319" s="29"/>
      <c r="I319" s="29"/>
      <c r="J319" s="28"/>
      <c r="K319" s="29"/>
      <c r="L319" s="29"/>
      <c r="M319" s="29"/>
      <c r="N319" s="29"/>
      <c r="O319" s="29"/>
      <c r="P319" s="29"/>
      <c r="Q319" s="29"/>
      <c r="R319" s="29"/>
      <c r="S319" s="575"/>
      <c r="T319" s="29"/>
      <c r="U319" s="432"/>
      <c r="V319" s="29"/>
      <c r="W319" s="29"/>
      <c r="X319" s="29"/>
      <c r="Z319" s="29"/>
      <c r="AA319" s="29"/>
      <c r="AC319" s="692"/>
      <c r="AD319" s="693"/>
      <c r="AE319" s="693"/>
      <c r="AF319" s="693"/>
      <c r="AG319" s="693"/>
      <c r="AH319" s="694"/>
      <c r="AI319" s="55"/>
      <c r="AJ319" s="56"/>
      <c r="AK319" s="56"/>
      <c r="AL319" s="588"/>
      <c r="AM319" s="589"/>
      <c r="AN319" s="56"/>
      <c r="AO319" s="56"/>
      <c r="AP319" s="56"/>
      <c r="AQ319" s="590"/>
      <c r="AR319" s="56"/>
      <c r="AS319" s="56"/>
      <c r="AT319" s="56"/>
      <c r="AU319" s="56"/>
      <c r="AV319" s="56"/>
      <c r="AW319" s="589"/>
      <c r="AX319" s="588"/>
      <c r="AY319" s="589"/>
      <c r="AZ319" s="56"/>
      <c r="BA319" s="56"/>
      <c r="BB319" s="56"/>
      <c r="BC319" s="56"/>
      <c r="BD319" s="56"/>
      <c r="BE319" s="56"/>
      <c r="BF319" s="56"/>
      <c r="BG319" s="56"/>
      <c r="BH319" s="56"/>
      <c r="BI319" s="56"/>
      <c r="BJ319" s="56"/>
      <c r="BK319" s="56"/>
      <c r="BL319" s="57"/>
      <c r="BM319" s="55"/>
      <c r="BN319" s="56"/>
      <c r="BO319" s="56"/>
      <c r="BP319" s="56"/>
      <c r="BQ319" s="56"/>
      <c r="BR319" s="56"/>
      <c r="BS319" s="57"/>
      <c r="BT319" s="29"/>
      <c r="BU319" s="669"/>
      <c r="BV319" s="29"/>
      <c r="BW319" s="29"/>
      <c r="BX319" s="29"/>
      <c r="BY319" s="29"/>
      <c r="BZ319" s="29"/>
      <c r="CA319" s="29"/>
      <c r="CB319" s="29"/>
      <c r="CC319" s="29"/>
      <c r="CD319" s="31"/>
      <c r="CE319" s="22"/>
      <c r="CF319" s="448" t="str">
        <f>IF(CG319="","",MAX($CF$2:CF318)+1)</f>
        <v/>
      </c>
      <c r="CG319" s="655"/>
      <c r="CH319" s="655"/>
      <c r="CI319" s="655"/>
    </row>
    <row r="320" spans="1:87" s="11" customFormat="1" ht="13.5" customHeight="1">
      <c r="A320" s="734"/>
      <c r="B320" s="610" t="s">
        <v>83</v>
      </c>
      <c r="C320" s="29"/>
      <c r="D320" s="29"/>
      <c r="E320" s="29"/>
      <c r="F320" s="29"/>
      <c r="G320" s="29"/>
      <c r="H320" s="29"/>
      <c r="I320" s="29"/>
      <c r="J320" s="28"/>
      <c r="K320" s="29"/>
      <c r="L320" s="29"/>
      <c r="M320" s="29"/>
      <c r="N320" s="29"/>
      <c r="O320" s="29"/>
      <c r="P320" s="29"/>
      <c r="Q320" s="29"/>
      <c r="R320" s="29"/>
      <c r="S320" s="575"/>
      <c r="T320" s="29"/>
      <c r="U320" s="432"/>
      <c r="V320" s="29"/>
      <c r="W320" s="29"/>
      <c r="X320" s="29"/>
      <c r="AB320" s="29"/>
      <c r="AC320" s="690" t="s">
        <v>874</v>
      </c>
      <c r="AD320" s="723"/>
      <c r="AE320" s="723"/>
      <c r="AF320" s="723"/>
      <c r="AG320" s="723"/>
      <c r="AH320" s="724"/>
      <c r="AI320" s="52" t="s">
        <v>86</v>
      </c>
      <c r="AJ320" s="53"/>
      <c r="AK320" s="53"/>
      <c r="AL320" s="53"/>
      <c r="AM320" s="53"/>
      <c r="AN320" s="53"/>
      <c r="AO320" s="53"/>
      <c r="AP320" s="53"/>
      <c r="AQ320" s="53"/>
      <c r="AR320" s="53"/>
      <c r="AS320" s="53"/>
      <c r="AT320" s="53"/>
      <c r="AU320" s="53"/>
      <c r="AV320" s="53"/>
      <c r="AW320" s="53"/>
      <c r="AX320" s="53"/>
      <c r="AY320" s="53"/>
      <c r="AZ320" s="53"/>
      <c r="BA320" s="53"/>
      <c r="BB320" s="53"/>
      <c r="BC320" s="53"/>
      <c r="BD320" s="53"/>
      <c r="BE320" s="53"/>
      <c r="BF320" s="53"/>
      <c r="BG320" s="53"/>
      <c r="BH320" s="53"/>
      <c r="BI320" s="53"/>
      <c r="BJ320" s="53"/>
      <c r="BK320" s="53"/>
      <c r="BL320" s="54"/>
      <c r="BM320" s="53"/>
      <c r="BN320" s="53"/>
      <c r="BO320" s="53"/>
      <c r="BP320" s="53"/>
      <c r="BQ320" s="53"/>
      <c r="BR320" s="53"/>
      <c r="BS320" s="54"/>
      <c r="BU320" s="669"/>
      <c r="BW320" s="29"/>
      <c r="BX320" s="29"/>
      <c r="BY320" s="29"/>
      <c r="BZ320" s="29"/>
      <c r="CA320" s="29"/>
      <c r="CB320" s="29"/>
      <c r="CC320" s="29"/>
      <c r="CD320" s="31"/>
      <c r="CE320" s="22"/>
      <c r="CF320" s="448" t="str">
        <f>IF(CG320="","",MAX($CF$2:CF319)+1)</f>
        <v/>
      </c>
      <c r="CG320" s="655"/>
      <c r="CH320" s="655"/>
      <c r="CI320" s="655"/>
    </row>
    <row r="321" spans="1:87" s="11" customFormat="1" ht="13.5" customHeight="1">
      <c r="A321" s="734"/>
      <c r="B321" s="610" t="s">
        <v>83</v>
      </c>
      <c r="C321" s="29"/>
      <c r="D321" s="29"/>
      <c r="E321" s="29"/>
      <c r="F321" s="29"/>
      <c r="G321" s="29"/>
      <c r="H321" s="29"/>
      <c r="I321" s="29"/>
      <c r="J321" s="28"/>
      <c r="K321" s="29"/>
      <c r="L321" s="29"/>
      <c r="M321" s="29"/>
      <c r="N321" s="29"/>
      <c r="O321" s="29"/>
      <c r="P321" s="29"/>
      <c r="Q321" s="29"/>
      <c r="R321" s="29"/>
      <c r="S321" s="575"/>
      <c r="T321" s="29"/>
      <c r="U321" s="432"/>
      <c r="V321" s="29"/>
      <c r="W321" s="29"/>
      <c r="X321" s="29"/>
      <c r="AB321" s="29"/>
      <c r="AC321" s="692"/>
      <c r="AD321" s="693"/>
      <c r="AE321" s="693"/>
      <c r="AF321" s="693"/>
      <c r="AG321" s="693"/>
      <c r="AH321" s="694"/>
      <c r="AI321" s="55"/>
      <c r="AJ321" s="56"/>
      <c r="AK321" s="56"/>
      <c r="AL321" s="56"/>
      <c r="AM321" s="56"/>
      <c r="AN321" s="56"/>
      <c r="AO321" s="56"/>
      <c r="AP321" s="56"/>
      <c r="AQ321" s="56"/>
      <c r="AR321" s="56"/>
      <c r="AS321" s="56"/>
      <c r="AT321" s="56"/>
      <c r="AU321" s="56"/>
      <c r="AV321" s="56"/>
      <c r="AW321" s="56"/>
      <c r="AX321" s="56"/>
      <c r="AY321" s="56"/>
      <c r="AZ321" s="56"/>
      <c r="BA321" s="56"/>
      <c r="BB321" s="56"/>
      <c r="BC321" s="56"/>
      <c r="BD321" s="56"/>
      <c r="BE321" s="56"/>
      <c r="BF321" s="56"/>
      <c r="BG321" s="56"/>
      <c r="BH321" s="56"/>
      <c r="BI321" s="56"/>
      <c r="BJ321" s="56"/>
      <c r="BK321" s="56"/>
      <c r="BL321" s="57"/>
      <c r="BM321" s="56"/>
      <c r="BN321" s="56"/>
      <c r="BO321" s="56"/>
      <c r="BP321" s="56"/>
      <c r="BQ321" s="56"/>
      <c r="BR321" s="56"/>
      <c r="BS321" s="57"/>
      <c r="BU321" s="669"/>
      <c r="BW321" s="29"/>
      <c r="BX321" s="29"/>
      <c r="BY321" s="29"/>
      <c r="BZ321" s="29"/>
      <c r="CA321" s="29"/>
      <c r="CB321" s="29"/>
      <c r="CC321" s="29"/>
      <c r="CD321" s="31"/>
      <c r="CE321" s="22"/>
      <c r="CF321" s="448" t="str">
        <f>IF(CG321="","",MAX($CF$2:CF320)+1)</f>
        <v/>
      </c>
      <c r="CG321" s="655"/>
      <c r="CH321" s="655"/>
      <c r="CI321" s="655"/>
    </row>
    <row r="322" spans="1:87" s="11" customFormat="1" ht="13.5" customHeight="1">
      <c r="A322" s="734"/>
      <c r="B322" s="610" t="s">
        <v>83</v>
      </c>
      <c r="C322" s="29"/>
      <c r="D322" s="29"/>
      <c r="E322" s="29"/>
      <c r="F322" s="29"/>
      <c r="G322" s="29"/>
      <c r="H322" s="29"/>
      <c r="I322" s="29"/>
      <c r="J322" s="28"/>
      <c r="K322" s="29"/>
      <c r="L322" s="29"/>
      <c r="M322" s="29"/>
      <c r="N322" s="29"/>
      <c r="O322" s="29"/>
      <c r="P322" s="29"/>
      <c r="Q322" s="29"/>
      <c r="R322" s="29"/>
      <c r="S322" s="575"/>
      <c r="T322" s="29"/>
      <c r="U322" s="432"/>
      <c r="V322" s="29"/>
      <c r="W322" s="29"/>
      <c r="X322" s="29"/>
      <c r="AB322" s="29"/>
      <c r="AC322" s="690" t="s">
        <v>875</v>
      </c>
      <c r="AD322" s="723"/>
      <c r="AE322" s="723"/>
      <c r="AF322" s="723"/>
      <c r="AG322" s="723"/>
      <c r="AH322" s="724"/>
      <c r="AI322" s="52" t="s">
        <v>86</v>
      </c>
      <c r="AJ322" s="53"/>
      <c r="AK322" s="53"/>
      <c r="AL322" s="53"/>
      <c r="AM322" s="53"/>
      <c r="AN322" s="53"/>
      <c r="AO322" s="53"/>
      <c r="AP322" s="53"/>
      <c r="AQ322" s="53"/>
      <c r="AR322" s="53"/>
      <c r="AS322" s="53"/>
      <c r="AT322" s="53"/>
      <c r="AU322" s="53"/>
      <c r="AV322" s="53"/>
      <c r="AW322" s="53"/>
      <c r="AX322" s="53"/>
      <c r="AY322" s="53"/>
      <c r="AZ322" s="53"/>
      <c r="BA322" s="53"/>
      <c r="BB322" s="53"/>
      <c r="BC322" s="53"/>
      <c r="BD322" s="53"/>
      <c r="BE322" s="53"/>
      <c r="BF322" s="53"/>
      <c r="BG322" s="53"/>
      <c r="BH322" s="53"/>
      <c r="BI322" s="53"/>
      <c r="BJ322" s="53"/>
      <c r="BK322" s="53"/>
      <c r="BL322" s="54"/>
      <c r="BM322" s="53"/>
      <c r="BN322" s="53"/>
      <c r="BO322" s="53"/>
      <c r="BP322" s="53"/>
      <c r="BQ322" s="53"/>
      <c r="BR322" s="53"/>
      <c r="BS322" s="54"/>
      <c r="BU322" s="669"/>
      <c r="BW322" s="29"/>
      <c r="BX322" s="29"/>
      <c r="BY322" s="29"/>
      <c r="BZ322" s="29"/>
      <c r="CA322" s="29"/>
      <c r="CB322" s="29"/>
      <c r="CC322" s="29"/>
      <c r="CD322" s="31"/>
      <c r="CE322" s="22"/>
      <c r="CF322" s="448" t="str">
        <f>IF(CG322="","",MAX($CF$2:CF321)+1)</f>
        <v/>
      </c>
      <c r="CG322" s="655"/>
      <c r="CH322" s="655"/>
      <c r="CI322" s="655"/>
    </row>
    <row r="323" spans="1:87" s="11" customFormat="1" ht="13.5" customHeight="1">
      <c r="A323" s="734"/>
      <c r="B323" s="610" t="s">
        <v>83</v>
      </c>
      <c r="C323" s="29"/>
      <c r="D323" s="29"/>
      <c r="E323" s="29"/>
      <c r="F323" s="29"/>
      <c r="G323" s="29"/>
      <c r="H323" s="29"/>
      <c r="I323" s="29"/>
      <c r="J323" s="28"/>
      <c r="K323" s="29"/>
      <c r="L323" s="29"/>
      <c r="M323" s="29"/>
      <c r="N323" s="29"/>
      <c r="O323" s="29"/>
      <c r="P323" s="29"/>
      <c r="Q323" s="29"/>
      <c r="R323" s="29"/>
      <c r="S323" s="575"/>
      <c r="T323" s="29"/>
      <c r="U323" s="432"/>
      <c r="V323" s="29"/>
      <c r="W323" s="29"/>
      <c r="X323" s="29"/>
      <c r="AB323" s="29"/>
      <c r="AC323" s="692"/>
      <c r="AD323" s="693"/>
      <c r="AE323" s="693"/>
      <c r="AF323" s="693"/>
      <c r="AG323" s="693"/>
      <c r="AH323" s="694"/>
      <c r="AI323" s="55"/>
      <c r="AJ323" s="56"/>
      <c r="AK323" s="56"/>
      <c r="AL323" s="56"/>
      <c r="AM323" s="56"/>
      <c r="AN323" s="56"/>
      <c r="AO323" s="56"/>
      <c r="AP323" s="56"/>
      <c r="AQ323" s="56"/>
      <c r="AR323" s="56"/>
      <c r="AS323" s="56"/>
      <c r="AT323" s="56"/>
      <c r="AU323" s="56"/>
      <c r="AV323" s="56"/>
      <c r="AW323" s="56"/>
      <c r="AX323" s="56"/>
      <c r="AY323" s="56"/>
      <c r="AZ323" s="56"/>
      <c r="BA323" s="56"/>
      <c r="BB323" s="56"/>
      <c r="BC323" s="56"/>
      <c r="BD323" s="56"/>
      <c r="BE323" s="56"/>
      <c r="BF323" s="56"/>
      <c r="BG323" s="56"/>
      <c r="BH323" s="56"/>
      <c r="BI323" s="56"/>
      <c r="BJ323" s="56"/>
      <c r="BK323" s="56"/>
      <c r="BL323" s="57"/>
      <c r="BM323" s="56"/>
      <c r="BN323" s="56"/>
      <c r="BO323" s="56"/>
      <c r="BP323" s="56"/>
      <c r="BQ323" s="56"/>
      <c r="BR323" s="56"/>
      <c r="BS323" s="57"/>
      <c r="BU323" s="669"/>
      <c r="BW323" s="29"/>
      <c r="BX323" s="29"/>
      <c r="BY323" s="29"/>
      <c r="BZ323" s="29"/>
      <c r="CA323" s="29"/>
      <c r="CB323" s="29"/>
      <c r="CC323" s="29"/>
      <c r="CD323" s="31"/>
      <c r="CE323" s="22"/>
      <c r="CF323" s="448" t="str">
        <f>IF(CG323="","",MAX($CF$2:CF322)+1)</f>
        <v/>
      </c>
      <c r="CG323" s="655"/>
      <c r="CH323" s="655"/>
      <c r="CI323" s="655"/>
    </row>
    <row r="324" spans="1:87" s="11" customFormat="1" ht="13.5" customHeight="1">
      <c r="A324" s="734"/>
      <c r="B324" s="610" t="s">
        <v>83</v>
      </c>
      <c r="C324" s="29"/>
      <c r="D324" s="29"/>
      <c r="E324" s="29"/>
      <c r="F324" s="29"/>
      <c r="G324" s="29"/>
      <c r="H324" s="29"/>
      <c r="I324" s="29"/>
      <c r="J324" s="28"/>
      <c r="K324" s="29"/>
      <c r="L324" s="29"/>
      <c r="M324" s="29"/>
      <c r="N324" s="29"/>
      <c r="O324" s="29"/>
      <c r="P324" s="29"/>
      <c r="Q324" s="29"/>
      <c r="R324" s="29"/>
      <c r="S324" s="575"/>
      <c r="T324" s="29"/>
      <c r="U324" s="432"/>
      <c r="V324" s="29"/>
      <c r="W324" s="29"/>
      <c r="X324" s="29"/>
      <c r="Z324" s="29"/>
      <c r="AA324" s="29"/>
      <c r="BT324" s="29"/>
      <c r="BU324" s="669"/>
      <c r="BV324" s="29"/>
      <c r="BW324" s="29"/>
      <c r="BX324" s="29"/>
      <c r="BY324" s="29"/>
      <c r="BZ324" s="29"/>
      <c r="CA324" s="29"/>
      <c r="CB324" s="29"/>
      <c r="CC324" s="29"/>
      <c r="CD324" s="31"/>
      <c r="CE324" s="22"/>
      <c r="CF324" s="448" t="str">
        <f>IF(CG324="","",MAX($CF$2:CF323)+1)</f>
        <v/>
      </c>
      <c r="CG324" s="655"/>
      <c r="CH324" s="655"/>
      <c r="CI324" s="655"/>
    </row>
    <row r="325" spans="1:87" s="11" customFormat="1" ht="13.5" customHeight="1">
      <c r="A325" s="734"/>
      <c r="B325" s="610" t="s">
        <v>83</v>
      </c>
      <c r="C325" s="29"/>
      <c r="D325" s="29"/>
      <c r="E325" s="29"/>
      <c r="F325" s="29"/>
      <c r="G325" s="29"/>
      <c r="H325" s="29"/>
      <c r="I325" s="29"/>
      <c r="J325" s="28"/>
      <c r="K325" s="29"/>
      <c r="L325" s="29"/>
      <c r="M325" s="29"/>
      <c r="N325" s="29"/>
      <c r="O325" s="29"/>
      <c r="P325" s="29"/>
      <c r="Q325" s="29"/>
      <c r="R325" s="29"/>
      <c r="S325" s="575"/>
      <c r="T325" s="29"/>
      <c r="U325" s="432"/>
      <c r="V325" s="29"/>
      <c r="W325" s="29"/>
      <c r="X325" s="29"/>
      <c r="Z325" s="29"/>
      <c r="AA325" s="29"/>
      <c r="AB325" s="29" t="s">
        <v>983</v>
      </c>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T325" s="29"/>
      <c r="BU325" s="669"/>
      <c r="BV325" s="29"/>
      <c r="BW325" s="29"/>
      <c r="BX325" s="29"/>
      <c r="BY325" s="29"/>
      <c r="BZ325" s="29"/>
      <c r="CA325" s="29"/>
      <c r="CB325" s="29"/>
      <c r="CC325" s="29"/>
      <c r="CD325" s="31"/>
      <c r="CE325" s="22"/>
      <c r="CF325" s="448">
        <f>IF(CG325="","",MAX($CF$2:CF324)+1)</f>
        <v>141</v>
      </c>
      <c r="CG325" s="655" t="s">
        <v>361</v>
      </c>
      <c r="CH325" s="655"/>
      <c r="CI325" s="655"/>
    </row>
    <row r="326" spans="1:87" s="11" customFormat="1" ht="13.5" customHeight="1">
      <c r="A326" s="734"/>
      <c r="B326" s="610" t="s">
        <v>83</v>
      </c>
      <c r="C326" s="29"/>
      <c r="D326" s="29"/>
      <c r="E326" s="29"/>
      <c r="F326" s="29"/>
      <c r="G326" s="29"/>
      <c r="H326" s="29"/>
      <c r="I326" s="29"/>
      <c r="J326" s="28"/>
      <c r="K326" s="29"/>
      <c r="L326" s="29"/>
      <c r="M326" s="29"/>
      <c r="N326" s="29"/>
      <c r="O326" s="29"/>
      <c r="P326" s="29"/>
      <c r="Q326" s="29"/>
      <c r="R326" s="29"/>
      <c r="S326" s="575"/>
      <c r="T326" s="29"/>
      <c r="U326" s="432"/>
      <c r="V326" s="29"/>
      <c r="W326" s="29"/>
      <c r="X326" s="29"/>
      <c r="Z326" s="29"/>
      <c r="AA326" s="29"/>
      <c r="AC326" s="1485" t="s">
        <v>38</v>
      </c>
      <c r="AD326" s="1486"/>
      <c r="AE326" s="779" t="s">
        <v>60</v>
      </c>
      <c r="AF326" s="685"/>
      <c r="AG326" s="685"/>
      <c r="AH326" s="685"/>
      <c r="AI326" s="685"/>
      <c r="AJ326" s="685"/>
      <c r="AK326" s="685"/>
      <c r="AL326" s="685"/>
      <c r="AM326" s="685"/>
      <c r="AN326" s="685"/>
      <c r="AO326" s="685"/>
      <c r="AP326" s="780"/>
      <c r="AQ326" s="779" t="s">
        <v>68</v>
      </c>
      <c r="AR326" s="685"/>
      <c r="AS326" s="685"/>
      <c r="AT326" s="685"/>
      <c r="AU326" s="685"/>
      <c r="AV326" s="685"/>
      <c r="AW326" s="685"/>
      <c r="AX326" s="685"/>
      <c r="AY326" s="685"/>
      <c r="AZ326" s="685"/>
      <c r="BA326" s="685"/>
      <c r="BB326" s="685"/>
      <c r="BC326" s="685"/>
      <c r="BD326" s="685"/>
      <c r="BE326" s="685"/>
      <c r="BF326" s="685"/>
      <c r="BG326" s="685"/>
      <c r="BH326" s="685"/>
      <c r="BI326" s="685"/>
      <c r="BJ326" s="685"/>
      <c r="BK326" s="685"/>
      <c r="BL326" s="780"/>
      <c r="BM326" s="779" t="s">
        <v>66</v>
      </c>
      <c r="BN326" s="685"/>
      <c r="BO326" s="685"/>
      <c r="BP326" s="685"/>
      <c r="BQ326" s="685"/>
      <c r="BR326" s="685"/>
      <c r="BS326" s="780"/>
      <c r="BT326" s="29"/>
      <c r="BU326" s="669"/>
      <c r="BV326" s="29"/>
      <c r="BW326" s="29"/>
      <c r="BX326" s="29"/>
      <c r="BY326" s="29"/>
      <c r="BZ326" s="29"/>
      <c r="CA326" s="29"/>
      <c r="CB326" s="29"/>
      <c r="CC326" s="29"/>
      <c r="CD326" s="31"/>
      <c r="CE326" s="22"/>
      <c r="CF326" s="448" t="str">
        <f>IF(CG326="","",MAX($CF$2:CF325)+1)</f>
        <v/>
      </c>
      <c r="CG326" s="655"/>
      <c r="CH326" s="655"/>
      <c r="CI326" s="655"/>
    </row>
    <row r="327" spans="1:87" s="11" customFormat="1" ht="13.5" customHeight="1">
      <c r="A327" s="734"/>
      <c r="B327" s="610" t="s">
        <v>83</v>
      </c>
      <c r="C327" s="29"/>
      <c r="D327" s="29"/>
      <c r="E327" s="29"/>
      <c r="F327" s="29"/>
      <c r="G327" s="29"/>
      <c r="H327" s="29"/>
      <c r="I327" s="29"/>
      <c r="J327" s="28"/>
      <c r="K327" s="29"/>
      <c r="L327" s="29"/>
      <c r="M327" s="29"/>
      <c r="N327" s="29"/>
      <c r="O327" s="29"/>
      <c r="P327" s="29"/>
      <c r="Q327" s="29"/>
      <c r="R327" s="29"/>
      <c r="S327" s="575"/>
      <c r="T327" s="29"/>
      <c r="U327" s="432"/>
      <c r="V327" s="29"/>
      <c r="W327" s="29"/>
      <c r="X327" s="29"/>
      <c r="Z327" s="29"/>
      <c r="AA327" s="29"/>
      <c r="AC327" s="1487">
        <v>1</v>
      </c>
      <c r="AD327" s="1488"/>
      <c r="AE327" s="673" t="s">
        <v>1418</v>
      </c>
      <c r="AF327" s="674"/>
      <c r="AG327" s="674"/>
      <c r="AH327" s="674"/>
      <c r="AI327" s="674"/>
      <c r="AJ327" s="674"/>
      <c r="AK327" s="674"/>
      <c r="AL327" s="674"/>
      <c r="AM327" s="674"/>
      <c r="AN327" s="674"/>
      <c r="AO327" s="674"/>
      <c r="AP327" s="675"/>
      <c r="AQ327" s="698" t="s">
        <v>684</v>
      </c>
      <c r="AR327" s="674"/>
      <c r="AS327" s="674"/>
      <c r="AT327" s="674"/>
      <c r="AU327" s="674"/>
      <c r="AV327" s="674"/>
      <c r="AW327" s="674"/>
      <c r="AX327" s="674"/>
      <c r="AY327" s="674"/>
      <c r="AZ327" s="674"/>
      <c r="BA327" s="674"/>
      <c r="BB327" s="674"/>
      <c r="BC327" s="674"/>
      <c r="BD327" s="674"/>
      <c r="BE327" s="674"/>
      <c r="BF327" s="674"/>
      <c r="BG327" s="674"/>
      <c r="BH327" s="674"/>
      <c r="BI327" s="674"/>
      <c r="BJ327" s="674"/>
      <c r="BK327" s="674"/>
      <c r="BL327" s="675"/>
      <c r="BM327" s="673" t="s">
        <v>67</v>
      </c>
      <c r="BN327" s="674"/>
      <c r="BO327" s="674"/>
      <c r="BP327" s="674"/>
      <c r="BQ327" s="674"/>
      <c r="BR327" s="674"/>
      <c r="BS327" s="675"/>
      <c r="BT327" s="29"/>
      <c r="BU327" s="669"/>
      <c r="BV327" s="29"/>
      <c r="BW327" s="29"/>
      <c r="BX327" s="29"/>
      <c r="BY327" s="29"/>
      <c r="BZ327" s="29"/>
      <c r="CA327" s="29"/>
      <c r="CB327" s="29"/>
      <c r="CC327" s="29"/>
      <c r="CD327" s="31"/>
      <c r="CE327" s="22"/>
      <c r="CF327" s="448">
        <f>IF(CG327="","",MAX($CF$2:CF326)+1)</f>
        <v>142</v>
      </c>
      <c r="CG327" s="655" t="s">
        <v>361</v>
      </c>
      <c r="CH327" s="655"/>
      <c r="CI327" s="655"/>
    </row>
    <row r="328" spans="1:87" s="11" customFormat="1" ht="13.5" customHeight="1">
      <c r="A328" s="734"/>
      <c r="B328" s="610" t="s">
        <v>83</v>
      </c>
      <c r="C328" s="29"/>
      <c r="D328" s="29"/>
      <c r="E328" s="29"/>
      <c r="F328" s="29"/>
      <c r="G328" s="29"/>
      <c r="H328" s="29"/>
      <c r="I328" s="29"/>
      <c r="J328" s="28"/>
      <c r="K328" s="29"/>
      <c r="L328" s="29"/>
      <c r="M328" s="29"/>
      <c r="N328" s="29"/>
      <c r="O328" s="29"/>
      <c r="P328" s="29"/>
      <c r="Q328" s="29"/>
      <c r="R328" s="29"/>
      <c r="S328" s="575"/>
      <c r="T328" s="29"/>
      <c r="U328" s="432"/>
      <c r="V328" s="29"/>
      <c r="W328" s="29"/>
      <c r="X328" s="29"/>
      <c r="Z328" s="29"/>
      <c r="AQ328" s="509" t="s">
        <v>1174</v>
      </c>
      <c r="BT328" s="29"/>
      <c r="BU328" s="669"/>
      <c r="BV328" s="29"/>
      <c r="BW328" s="29"/>
      <c r="BX328" s="29"/>
      <c r="BY328" s="29"/>
      <c r="BZ328" s="29"/>
      <c r="CA328" s="29"/>
      <c r="CB328" s="29"/>
      <c r="CC328" s="29"/>
      <c r="CD328" s="31"/>
      <c r="CE328" s="22"/>
      <c r="CF328" s="448" t="str">
        <f>IF(CG328="","",MAX($CF$2:CF327)+1)</f>
        <v/>
      </c>
      <c r="CG328" s="655"/>
      <c r="CH328" s="655"/>
      <c r="CI328" s="655"/>
    </row>
    <row r="329" spans="1:87" s="11" customFormat="1" ht="13.5" customHeight="1">
      <c r="A329" s="734"/>
      <c r="B329" s="610"/>
      <c r="C329" s="29"/>
      <c r="D329" s="29"/>
      <c r="E329" s="29"/>
      <c r="F329" s="29"/>
      <c r="G329" s="29"/>
      <c r="H329" s="29"/>
      <c r="I329" s="29"/>
      <c r="J329" s="28"/>
      <c r="K329" s="29"/>
      <c r="L329" s="29"/>
      <c r="M329" s="29"/>
      <c r="N329" s="29"/>
      <c r="O329" s="29"/>
      <c r="P329" s="29"/>
      <c r="Q329" s="29"/>
      <c r="R329" s="29"/>
      <c r="S329" s="575"/>
      <c r="T329" s="29"/>
      <c r="U329" s="432"/>
      <c r="V329" s="29"/>
      <c r="W329" s="29"/>
      <c r="X329" s="29"/>
      <c r="Z329" s="29"/>
      <c r="AQ329" s="509"/>
      <c r="BT329" s="29"/>
      <c r="BU329" s="669"/>
      <c r="BV329" s="29"/>
      <c r="BW329" s="29"/>
      <c r="BX329" s="29"/>
      <c r="BY329" s="29"/>
      <c r="BZ329" s="29"/>
      <c r="CA329" s="29"/>
      <c r="CB329" s="29"/>
      <c r="CC329" s="29"/>
      <c r="CD329" s="31"/>
      <c r="CE329" s="22"/>
      <c r="CF329" s="448" t="str">
        <f>IF(CG329="","",MAX($CF$2:CF328)+1)</f>
        <v/>
      </c>
      <c r="CG329" s="655"/>
      <c r="CH329" s="655"/>
      <c r="CI329" s="655"/>
    </row>
    <row r="330" spans="1:87" s="11" customFormat="1" ht="13.5" customHeight="1">
      <c r="A330" s="734"/>
      <c r="B330" s="610" t="s">
        <v>83</v>
      </c>
      <c r="C330" s="29"/>
      <c r="D330" s="29"/>
      <c r="E330" s="29"/>
      <c r="F330" s="29"/>
      <c r="G330" s="29"/>
      <c r="H330" s="29"/>
      <c r="I330" s="29"/>
      <c r="J330" s="28"/>
      <c r="K330" s="29"/>
      <c r="L330" s="29"/>
      <c r="M330" s="29"/>
      <c r="N330" s="29"/>
      <c r="O330" s="29"/>
      <c r="P330" s="29"/>
      <c r="Q330" s="29"/>
      <c r="R330" s="29"/>
      <c r="S330" s="575"/>
      <c r="T330" s="29"/>
      <c r="U330" s="432"/>
      <c r="V330" s="29"/>
      <c r="W330" s="29"/>
      <c r="X330" s="29"/>
      <c r="Z330" s="29" t="s">
        <v>1716</v>
      </c>
      <c r="AA330" s="29"/>
      <c r="AB330" s="29"/>
      <c r="AC330" s="29"/>
      <c r="AD330" s="29"/>
      <c r="AE330" s="29"/>
      <c r="AF330" s="29"/>
      <c r="AG330" s="29"/>
      <c r="AH330" s="29"/>
      <c r="AI330" s="29"/>
      <c r="AJ330" s="29"/>
      <c r="AK330" s="29"/>
      <c r="AL330" s="29"/>
      <c r="AM330" s="29"/>
      <c r="AN330" s="29"/>
      <c r="AO330" s="68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669"/>
      <c r="BV330" s="29"/>
      <c r="BW330" s="29"/>
      <c r="BX330" s="29"/>
      <c r="BY330" s="29"/>
      <c r="BZ330" s="29"/>
      <c r="CA330" s="29"/>
      <c r="CB330" s="29"/>
      <c r="CC330" s="29"/>
      <c r="CD330" s="31"/>
      <c r="CE330" s="22"/>
      <c r="CF330" s="448">
        <f>IF(CG330="","",MAX($CF$2:CF329)+1)</f>
        <v>143</v>
      </c>
      <c r="CG330" s="655" t="s">
        <v>353</v>
      </c>
      <c r="CH330" s="655"/>
      <c r="CI330" s="655"/>
    </row>
    <row r="331" spans="1:87" s="11" customFormat="1" ht="13.5" customHeight="1">
      <c r="A331" s="734"/>
      <c r="B331" s="610" t="s">
        <v>83</v>
      </c>
      <c r="C331" s="29"/>
      <c r="D331" s="29"/>
      <c r="E331" s="29"/>
      <c r="F331" s="29"/>
      <c r="G331" s="29"/>
      <c r="H331" s="29"/>
      <c r="I331" s="29"/>
      <c r="J331" s="28"/>
      <c r="K331" s="29"/>
      <c r="L331" s="29"/>
      <c r="M331" s="29"/>
      <c r="N331" s="29"/>
      <c r="O331" s="29"/>
      <c r="P331" s="29"/>
      <c r="Q331" s="29"/>
      <c r="R331" s="29"/>
      <c r="S331" s="575"/>
      <c r="T331" s="29"/>
      <c r="U331" s="432"/>
      <c r="V331" s="29"/>
      <c r="W331" s="29"/>
      <c r="X331" s="29"/>
      <c r="Z331" s="29"/>
      <c r="AA331" s="29" t="s">
        <v>1713</v>
      </c>
      <c r="AB331" s="29"/>
      <c r="AC331" s="29"/>
      <c r="AD331" s="29"/>
      <c r="AE331" s="29"/>
      <c r="AF331" s="29"/>
      <c r="AG331" s="29"/>
      <c r="AH331" s="29"/>
      <c r="AI331" s="29"/>
      <c r="AJ331" s="29"/>
      <c r="AK331" s="29"/>
      <c r="AL331" s="29"/>
      <c r="AM331" s="29"/>
      <c r="AN331" s="29"/>
      <c r="AO331" s="68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669"/>
      <c r="BV331" s="29"/>
      <c r="BW331" s="29"/>
      <c r="BX331" s="29"/>
      <c r="BY331" s="29"/>
      <c r="BZ331" s="29"/>
      <c r="CA331" s="29"/>
      <c r="CB331" s="29"/>
      <c r="CC331" s="29"/>
      <c r="CD331" s="31"/>
      <c r="CE331" s="22"/>
      <c r="CF331" s="448" t="str">
        <f>IF(CG331="","",MAX($CF$2:CF330)+1)</f>
        <v/>
      </c>
      <c r="CG331" s="655"/>
      <c r="CH331" s="655"/>
      <c r="CI331" s="655"/>
    </row>
    <row r="332" spans="1:87" s="11" customFormat="1" ht="13.5" customHeight="1">
      <c r="A332" s="734"/>
      <c r="B332" s="610" t="s">
        <v>83</v>
      </c>
      <c r="C332" s="29"/>
      <c r="D332" s="29"/>
      <c r="E332" s="29"/>
      <c r="F332" s="29"/>
      <c r="G332" s="29"/>
      <c r="H332" s="29"/>
      <c r="I332" s="29"/>
      <c r="J332" s="28"/>
      <c r="K332" s="29"/>
      <c r="L332" s="29"/>
      <c r="M332" s="29"/>
      <c r="N332" s="29"/>
      <c r="O332" s="29"/>
      <c r="P332" s="29"/>
      <c r="Q332" s="29"/>
      <c r="R332" s="29"/>
      <c r="S332" s="575"/>
      <c r="T332" s="29"/>
      <c r="U332" s="432"/>
      <c r="V332" s="29"/>
      <c r="W332" s="29"/>
      <c r="X332" s="29"/>
      <c r="Z332" s="29"/>
      <c r="AA332" s="29"/>
      <c r="AB332" s="29" t="s">
        <v>1487</v>
      </c>
      <c r="AC332" s="29"/>
      <c r="AD332" s="29"/>
      <c r="AE332" s="29"/>
      <c r="AF332" s="29"/>
      <c r="AG332" s="29"/>
      <c r="AH332" s="29"/>
      <c r="AI332" s="29"/>
      <c r="AJ332" s="29"/>
      <c r="AK332" s="29"/>
      <c r="AL332" s="29"/>
      <c r="AM332" s="29"/>
      <c r="AN332" s="29"/>
      <c r="AO332" s="68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669"/>
      <c r="BV332" s="29"/>
      <c r="BW332" s="29"/>
      <c r="BX332" s="29"/>
      <c r="BY332" s="29"/>
      <c r="BZ332" s="29"/>
      <c r="CA332" s="29"/>
      <c r="CB332" s="29"/>
      <c r="CC332" s="29"/>
      <c r="CD332" s="31"/>
      <c r="CE332" s="22"/>
      <c r="CF332" s="448" t="str">
        <f>IF(CG332="","",MAX($CF$2:CF331)+1)</f>
        <v/>
      </c>
      <c r="CG332" s="655"/>
      <c r="CH332" s="655"/>
      <c r="CI332" s="655"/>
    </row>
    <row r="333" spans="1:87" s="11" customFormat="1" ht="13.5" customHeight="1">
      <c r="A333" s="734"/>
      <c r="B333" s="610" t="s">
        <v>83</v>
      </c>
      <c r="C333" s="29"/>
      <c r="D333" s="29"/>
      <c r="E333" s="29"/>
      <c r="F333" s="29"/>
      <c r="G333" s="29"/>
      <c r="H333" s="29"/>
      <c r="I333" s="29"/>
      <c r="J333" s="28"/>
      <c r="K333" s="29"/>
      <c r="L333" s="29"/>
      <c r="M333" s="29"/>
      <c r="N333" s="29"/>
      <c r="O333" s="29"/>
      <c r="P333" s="29"/>
      <c r="Q333" s="29"/>
      <c r="R333" s="29"/>
      <c r="S333" s="575"/>
      <c r="T333" s="29"/>
      <c r="U333" s="432"/>
      <c r="V333" s="29"/>
      <c r="W333" s="29"/>
      <c r="X333" s="29"/>
      <c r="Z333" s="29"/>
      <c r="AA333" s="29"/>
      <c r="AB333" s="29" t="s">
        <v>1714</v>
      </c>
      <c r="AJ333" s="29"/>
      <c r="AK333" s="29"/>
      <c r="AL333" s="29"/>
      <c r="AM333" s="29"/>
      <c r="AN333" s="29"/>
      <c r="AO333" s="68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669"/>
      <c r="BV333" s="29"/>
      <c r="BW333" s="29"/>
      <c r="BX333" s="29"/>
      <c r="BY333" s="29"/>
      <c r="BZ333" s="29"/>
      <c r="CA333" s="29"/>
      <c r="CB333" s="29"/>
      <c r="CC333" s="29"/>
      <c r="CD333" s="31"/>
      <c r="CE333" s="22"/>
      <c r="CF333" s="448">
        <f>IF(CG333="","",MAX($CF$2:CF332)+1)</f>
        <v>144</v>
      </c>
      <c r="CG333" s="655" t="s">
        <v>102</v>
      </c>
      <c r="CH333" s="655"/>
      <c r="CI333" s="655"/>
    </row>
    <row r="334" spans="1:87" s="11" customFormat="1" ht="13.5" customHeight="1">
      <c r="A334" s="734"/>
      <c r="B334" s="610" t="s">
        <v>83</v>
      </c>
      <c r="C334" s="29"/>
      <c r="D334" s="29" t="s">
        <v>2226</v>
      </c>
      <c r="E334" s="29"/>
      <c r="F334" s="29"/>
      <c r="G334" s="29"/>
      <c r="H334" s="29"/>
      <c r="I334" s="29"/>
      <c r="J334" s="28"/>
      <c r="K334" s="29"/>
      <c r="L334" s="29"/>
      <c r="M334" s="29"/>
      <c r="N334" s="29"/>
      <c r="O334" s="29"/>
      <c r="P334" s="29"/>
      <c r="Q334" s="29"/>
      <c r="R334" s="29"/>
      <c r="S334" s="575"/>
      <c r="T334" s="29"/>
      <c r="U334" s="432"/>
      <c r="V334" s="29"/>
      <c r="W334" s="29"/>
      <c r="X334" s="29"/>
      <c r="Z334" s="29"/>
      <c r="AA334" s="29"/>
      <c r="AC334" s="690" t="s">
        <v>84</v>
      </c>
      <c r="AD334" s="691"/>
      <c r="AE334" s="691"/>
      <c r="AF334" s="691"/>
      <c r="AG334" s="691"/>
      <c r="AH334" s="578"/>
      <c r="AI334" s="52" t="s">
        <v>1037</v>
      </c>
      <c r="AJ334" s="53"/>
      <c r="AK334" s="53"/>
      <c r="AL334" s="53"/>
      <c r="AM334" s="53"/>
      <c r="AN334" s="53"/>
      <c r="AO334" s="53"/>
      <c r="AP334" s="53"/>
      <c r="AQ334" s="53"/>
      <c r="AR334" s="53"/>
      <c r="AS334" s="53"/>
      <c r="AT334" s="53"/>
      <c r="AU334" s="53"/>
      <c r="AV334" s="53"/>
      <c r="AW334" s="53"/>
      <c r="AX334" s="53"/>
      <c r="AY334" s="53"/>
      <c r="AZ334" s="53"/>
      <c r="BA334" s="53"/>
      <c r="BB334" s="53"/>
      <c r="BC334" s="53"/>
      <c r="BD334" s="53"/>
      <c r="BE334" s="53"/>
      <c r="BF334" s="53"/>
      <c r="BG334" s="53"/>
      <c r="BH334" s="53"/>
      <c r="BI334" s="53"/>
      <c r="BJ334" s="53"/>
      <c r="BK334" s="53"/>
      <c r="BL334" s="54"/>
      <c r="BM334" s="53"/>
      <c r="BN334" s="53"/>
      <c r="BO334" s="53"/>
      <c r="BP334" s="53"/>
      <c r="BQ334" s="53"/>
      <c r="BR334" s="53"/>
      <c r="BS334" s="54"/>
      <c r="BT334" s="29"/>
      <c r="BU334" s="669"/>
      <c r="BV334" s="29"/>
      <c r="BW334" s="29"/>
      <c r="BX334" s="29"/>
      <c r="BY334" s="29"/>
      <c r="BZ334" s="29"/>
      <c r="CA334" s="29"/>
      <c r="CB334" s="29"/>
      <c r="CC334" s="29"/>
      <c r="CD334" s="31"/>
      <c r="CE334" s="22"/>
      <c r="CF334" s="448">
        <f>IF(CG334="","",MAX($CF$2:CF333)+1)</f>
        <v>145</v>
      </c>
      <c r="CG334" s="655" t="s">
        <v>102</v>
      </c>
      <c r="CH334" s="655"/>
      <c r="CI334" s="655"/>
    </row>
    <row r="335" spans="1:87" s="11" customFormat="1" ht="13.5" customHeight="1">
      <c r="A335" s="734"/>
      <c r="B335" s="610" t="s">
        <v>83</v>
      </c>
      <c r="C335" s="29"/>
      <c r="D335" s="29"/>
      <c r="E335" s="29"/>
      <c r="F335" s="29"/>
      <c r="G335" s="29"/>
      <c r="H335" s="29"/>
      <c r="I335" s="29"/>
      <c r="J335" s="28"/>
      <c r="K335" s="29"/>
      <c r="L335" s="29"/>
      <c r="M335" s="29"/>
      <c r="N335" s="29"/>
      <c r="O335" s="29"/>
      <c r="P335" s="29"/>
      <c r="Q335" s="29"/>
      <c r="R335" s="29"/>
      <c r="S335" s="575"/>
      <c r="T335" s="29"/>
      <c r="U335" s="432"/>
      <c r="V335" s="29"/>
      <c r="W335" s="29"/>
      <c r="X335" s="29"/>
      <c r="Z335" s="29"/>
      <c r="AA335" s="29"/>
      <c r="AC335" s="692"/>
      <c r="AD335" s="693"/>
      <c r="AE335" s="693"/>
      <c r="AF335" s="693"/>
      <c r="AG335" s="693"/>
      <c r="AH335" s="694"/>
      <c r="AI335" s="55"/>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7"/>
      <c r="BM335" s="56"/>
      <c r="BN335" s="56"/>
      <c r="BO335" s="56"/>
      <c r="BP335" s="56"/>
      <c r="BQ335" s="56"/>
      <c r="BR335" s="56"/>
      <c r="BS335" s="57"/>
      <c r="BT335" s="29"/>
      <c r="BU335" s="669"/>
      <c r="BV335" s="29"/>
      <c r="BW335" s="29"/>
      <c r="BX335" s="29"/>
      <c r="BY335" s="29"/>
      <c r="BZ335" s="29"/>
      <c r="CA335" s="29"/>
      <c r="CB335" s="29"/>
      <c r="CC335" s="29"/>
      <c r="CD335" s="31"/>
      <c r="CE335" s="22"/>
      <c r="CF335" s="448" t="str">
        <f>IF(CG335="","",MAX($CF$2:CF334)+1)</f>
        <v/>
      </c>
      <c r="CG335" s="655"/>
      <c r="CH335" s="655"/>
      <c r="CI335" s="655"/>
    </row>
    <row r="336" spans="1:87" s="11" customFormat="1" ht="13.5" customHeight="1">
      <c r="A336" s="734"/>
      <c r="B336" s="610" t="s">
        <v>83</v>
      </c>
      <c r="C336" s="29"/>
      <c r="D336" s="29"/>
      <c r="E336" s="29"/>
      <c r="F336" s="29"/>
      <c r="G336" s="29"/>
      <c r="H336" s="29"/>
      <c r="I336" s="29"/>
      <c r="J336" s="28"/>
      <c r="K336" s="29"/>
      <c r="L336" s="29"/>
      <c r="M336" s="29"/>
      <c r="N336" s="29"/>
      <c r="O336" s="29"/>
      <c r="P336" s="29"/>
      <c r="Q336" s="29"/>
      <c r="R336" s="29"/>
      <c r="S336" s="575"/>
      <c r="T336" s="29"/>
      <c r="U336" s="432"/>
      <c r="V336" s="29"/>
      <c r="W336" s="29"/>
      <c r="X336" s="29"/>
      <c r="Z336" s="29"/>
      <c r="AA336" s="29"/>
      <c r="AC336" s="690" t="s">
        <v>62</v>
      </c>
      <c r="AD336" s="691"/>
      <c r="AE336" s="691"/>
      <c r="AF336" s="691"/>
      <c r="AG336" s="691"/>
      <c r="AH336" s="578"/>
      <c r="AI336" s="52" t="s">
        <v>933</v>
      </c>
      <c r="AJ336" s="53"/>
      <c r="AK336" s="53"/>
      <c r="AL336" s="53"/>
      <c r="AM336" s="53"/>
      <c r="AN336" s="53"/>
      <c r="AO336" s="53"/>
      <c r="AP336" s="53"/>
      <c r="AQ336" s="53"/>
      <c r="AR336" s="53"/>
      <c r="AS336" s="53"/>
      <c r="AT336" s="53"/>
      <c r="AU336" s="53"/>
      <c r="AV336" s="53"/>
      <c r="AW336" s="53"/>
      <c r="AX336" s="53"/>
      <c r="AY336" s="53"/>
      <c r="AZ336" s="53"/>
      <c r="BA336" s="53"/>
      <c r="BB336" s="53"/>
      <c r="BC336" s="53"/>
      <c r="BD336" s="53"/>
      <c r="BE336" s="53"/>
      <c r="BF336" s="53"/>
      <c r="BG336" s="53"/>
      <c r="BH336" s="53"/>
      <c r="BI336" s="53"/>
      <c r="BJ336" s="53"/>
      <c r="BK336" s="53"/>
      <c r="BL336" s="54"/>
      <c r="BM336" s="53" t="s">
        <v>80</v>
      </c>
      <c r="BN336" s="53"/>
      <c r="BO336" s="53"/>
      <c r="BP336" s="53"/>
      <c r="BQ336" s="53"/>
      <c r="BR336" s="53"/>
      <c r="BS336" s="54"/>
      <c r="BT336" s="29"/>
      <c r="BU336" s="669"/>
      <c r="BV336" s="29"/>
      <c r="BW336" s="29"/>
      <c r="BX336" s="29"/>
      <c r="BY336" s="29"/>
      <c r="BZ336" s="29"/>
      <c r="CA336" s="29"/>
      <c r="CB336" s="29"/>
      <c r="CC336" s="29"/>
      <c r="CD336" s="31"/>
      <c r="CE336" s="22"/>
      <c r="CF336" s="448">
        <f>IF(CG336="","",MAX($CF$2:CF335)+1)</f>
        <v>146</v>
      </c>
      <c r="CG336" s="655" t="s">
        <v>102</v>
      </c>
      <c r="CH336" s="655"/>
      <c r="CI336" s="655"/>
    </row>
    <row r="337" spans="1:87" s="11" customFormat="1" ht="13.5" customHeight="1">
      <c r="A337" s="734"/>
      <c r="B337" s="610" t="s">
        <v>83</v>
      </c>
      <c r="C337" s="29"/>
      <c r="D337" s="29"/>
      <c r="E337" s="29"/>
      <c r="F337" s="29"/>
      <c r="G337" s="29"/>
      <c r="H337" s="29"/>
      <c r="I337" s="29"/>
      <c r="J337" s="28"/>
      <c r="K337" s="29"/>
      <c r="L337" s="29"/>
      <c r="M337" s="29"/>
      <c r="N337" s="29"/>
      <c r="O337" s="29"/>
      <c r="P337" s="29"/>
      <c r="Q337" s="29"/>
      <c r="R337" s="29"/>
      <c r="S337" s="575"/>
      <c r="T337" s="29"/>
      <c r="U337" s="432"/>
      <c r="V337" s="29"/>
      <c r="W337" s="29"/>
      <c r="X337" s="29"/>
      <c r="Z337" s="29"/>
      <c r="AA337" s="29"/>
      <c r="AC337" s="692"/>
      <c r="AD337" s="693"/>
      <c r="AE337" s="693"/>
      <c r="AF337" s="693"/>
      <c r="AG337" s="693"/>
      <c r="AH337" s="694"/>
      <c r="AI337" s="55"/>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7"/>
      <c r="BM337" s="56"/>
      <c r="BN337" s="56"/>
      <c r="BO337" s="56"/>
      <c r="BP337" s="56"/>
      <c r="BQ337" s="56"/>
      <c r="BR337" s="56"/>
      <c r="BS337" s="57"/>
      <c r="BT337" s="29"/>
      <c r="BU337" s="669"/>
      <c r="BV337" s="29"/>
      <c r="BW337" s="29"/>
      <c r="BX337" s="29"/>
      <c r="BY337" s="29"/>
      <c r="BZ337" s="29"/>
      <c r="CA337" s="29"/>
      <c r="CB337" s="29"/>
      <c r="CC337" s="29"/>
      <c r="CD337" s="31"/>
      <c r="CE337" s="22"/>
      <c r="CF337" s="448" t="str">
        <f>IF(CG337="","",MAX($CF$2:CF336)+1)</f>
        <v/>
      </c>
      <c r="CG337" s="655"/>
      <c r="CH337" s="655"/>
      <c r="CI337" s="655"/>
    </row>
    <row r="338" spans="1:87" s="11" customFormat="1" ht="13.5" customHeight="1">
      <c r="A338" s="734"/>
      <c r="B338" s="610" t="s">
        <v>83</v>
      </c>
      <c r="C338" s="29"/>
      <c r="D338" s="29"/>
      <c r="E338" s="29"/>
      <c r="F338" s="29"/>
      <c r="G338" s="29"/>
      <c r="H338" s="29"/>
      <c r="I338" s="29"/>
      <c r="J338" s="28"/>
      <c r="K338" s="29"/>
      <c r="L338" s="29"/>
      <c r="M338" s="29"/>
      <c r="N338" s="29"/>
      <c r="O338" s="29"/>
      <c r="P338" s="29"/>
      <c r="Q338" s="29"/>
      <c r="R338" s="29"/>
      <c r="S338" s="575"/>
      <c r="T338" s="29"/>
      <c r="U338" s="432"/>
      <c r="V338" s="29"/>
      <c r="W338" s="29"/>
      <c r="X338" s="29"/>
      <c r="Z338" s="29"/>
      <c r="AA338" s="29"/>
      <c r="AB338" s="29"/>
      <c r="AC338" s="690" t="s">
        <v>876</v>
      </c>
      <c r="AD338" s="723"/>
      <c r="AE338" s="723"/>
      <c r="AF338" s="723"/>
      <c r="AG338" s="723"/>
      <c r="AH338" s="724"/>
      <c r="AI338" s="52" t="s">
        <v>86</v>
      </c>
      <c r="AJ338" s="53"/>
      <c r="AK338" s="53"/>
      <c r="AL338" s="53"/>
      <c r="AM338" s="53"/>
      <c r="AN338" s="53"/>
      <c r="AO338" s="53"/>
      <c r="AP338" s="53"/>
      <c r="AQ338" s="53"/>
      <c r="AR338" s="53"/>
      <c r="AS338" s="53"/>
      <c r="AT338" s="53"/>
      <c r="AU338" s="53"/>
      <c r="AV338" s="53"/>
      <c r="AW338" s="53"/>
      <c r="AX338" s="53"/>
      <c r="AY338" s="53"/>
      <c r="AZ338" s="53"/>
      <c r="BA338" s="53"/>
      <c r="BB338" s="53"/>
      <c r="BC338" s="53"/>
      <c r="BD338" s="53"/>
      <c r="BE338" s="53"/>
      <c r="BF338" s="53"/>
      <c r="BG338" s="53"/>
      <c r="BH338" s="53"/>
      <c r="BI338" s="53"/>
      <c r="BJ338" s="53"/>
      <c r="BK338" s="53"/>
      <c r="BL338" s="54"/>
      <c r="BM338" s="53"/>
      <c r="BN338" s="53"/>
      <c r="BO338" s="53"/>
      <c r="BP338" s="53"/>
      <c r="BQ338" s="53"/>
      <c r="BR338" s="53"/>
      <c r="BS338" s="54"/>
      <c r="BU338" s="669"/>
      <c r="BW338" s="29"/>
      <c r="BX338" s="29"/>
      <c r="BY338" s="29"/>
      <c r="BZ338" s="29"/>
      <c r="CA338" s="29"/>
      <c r="CB338" s="29"/>
      <c r="CC338" s="29"/>
      <c r="CD338" s="31"/>
      <c r="CE338" s="22"/>
      <c r="CF338" s="448" t="str">
        <f>IF(CG338="","",MAX($CF$2:CF337)+1)</f>
        <v/>
      </c>
      <c r="CG338" s="655"/>
      <c r="CH338" s="655"/>
      <c r="CI338" s="655"/>
    </row>
    <row r="339" spans="1:87" s="11" customFormat="1" ht="13.5" customHeight="1">
      <c r="A339" s="734"/>
      <c r="B339" s="610" t="s">
        <v>83</v>
      </c>
      <c r="C339" s="29"/>
      <c r="D339" s="29"/>
      <c r="E339" s="29"/>
      <c r="F339" s="29"/>
      <c r="G339" s="29"/>
      <c r="H339" s="29"/>
      <c r="I339" s="29"/>
      <c r="J339" s="28"/>
      <c r="K339" s="29"/>
      <c r="L339" s="29"/>
      <c r="M339" s="29"/>
      <c r="N339" s="29"/>
      <c r="O339" s="29"/>
      <c r="P339" s="29"/>
      <c r="Q339" s="29"/>
      <c r="R339" s="29"/>
      <c r="S339" s="575"/>
      <c r="T339" s="29"/>
      <c r="U339" s="432"/>
      <c r="V339" s="29"/>
      <c r="W339" s="29"/>
      <c r="X339" s="29"/>
      <c r="Z339" s="29"/>
      <c r="AA339" s="29"/>
      <c r="AB339" s="29"/>
      <c r="AC339" s="692"/>
      <c r="AD339" s="693"/>
      <c r="AE339" s="693"/>
      <c r="AF339" s="693"/>
      <c r="AG339" s="693"/>
      <c r="AH339" s="694"/>
      <c r="AI339" s="55"/>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7"/>
      <c r="BM339" s="56"/>
      <c r="BN339" s="56"/>
      <c r="BO339" s="56"/>
      <c r="BP339" s="56"/>
      <c r="BQ339" s="56"/>
      <c r="BR339" s="56"/>
      <c r="BS339" s="57"/>
      <c r="BU339" s="669"/>
      <c r="BW339" s="29"/>
      <c r="BX339" s="29"/>
      <c r="BY339" s="29"/>
      <c r="BZ339" s="29"/>
      <c r="CA339" s="29"/>
      <c r="CB339" s="29"/>
      <c r="CC339" s="29"/>
      <c r="CD339" s="31"/>
      <c r="CE339" s="22"/>
      <c r="CF339" s="448" t="str">
        <f>IF(CG339="","",MAX($CF$2:CF338)+1)</f>
        <v/>
      </c>
      <c r="CG339" s="655"/>
      <c r="CH339" s="655"/>
      <c r="CI339" s="655"/>
    </row>
    <row r="340" spans="1:87" s="11" customFormat="1" ht="13.5" customHeight="1">
      <c r="A340" s="734"/>
      <c r="B340" s="610" t="s">
        <v>83</v>
      </c>
      <c r="C340" s="29"/>
      <c r="D340" s="29"/>
      <c r="E340" s="29"/>
      <c r="F340" s="29"/>
      <c r="G340" s="29"/>
      <c r="H340" s="29"/>
      <c r="I340" s="29"/>
      <c r="J340" s="28"/>
      <c r="K340" s="29"/>
      <c r="L340" s="29"/>
      <c r="M340" s="29"/>
      <c r="N340" s="29"/>
      <c r="O340" s="29"/>
      <c r="P340" s="29"/>
      <c r="Q340" s="29"/>
      <c r="R340" s="29"/>
      <c r="S340" s="575"/>
      <c r="T340" s="29"/>
      <c r="U340" s="432"/>
      <c r="V340" s="29"/>
      <c r="W340" s="29"/>
      <c r="X340" s="29"/>
      <c r="Z340" s="29"/>
      <c r="AA340" s="29"/>
      <c r="AC340" s="690" t="s">
        <v>32</v>
      </c>
      <c r="AD340" s="691"/>
      <c r="AE340" s="691"/>
      <c r="AF340" s="691"/>
      <c r="AG340" s="691"/>
      <c r="AH340" s="578"/>
      <c r="AI340" s="52"/>
      <c r="AJ340" s="53"/>
      <c r="AK340" s="53"/>
      <c r="AL340" s="580"/>
      <c r="AM340" s="581" t="s">
        <v>421</v>
      </c>
      <c r="AN340" s="53"/>
      <c r="AO340" s="53"/>
      <c r="AP340" s="53"/>
      <c r="AQ340" s="53"/>
      <c r="AR340" s="53"/>
      <c r="AS340" s="53"/>
      <c r="AT340" s="53"/>
      <c r="AU340" s="53"/>
      <c r="AV340" s="53"/>
      <c r="AW340" s="581" t="s">
        <v>558</v>
      </c>
      <c r="AX340" s="580"/>
      <c r="AY340" s="581" t="s">
        <v>1721</v>
      </c>
      <c r="AZ340" s="53"/>
      <c r="BA340" s="53"/>
      <c r="BB340" s="53"/>
      <c r="BC340" s="53"/>
      <c r="BD340" s="53"/>
      <c r="BE340" s="53"/>
      <c r="BF340" s="53"/>
      <c r="BG340" s="53"/>
      <c r="BH340" s="53"/>
      <c r="BI340" s="53"/>
      <c r="BJ340" s="53"/>
      <c r="BK340" s="53"/>
      <c r="BL340" s="54"/>
      <c r="BM340" s="52"/>
      <c r="BN340" s="53"/>
      <c r="BO340" s="53"/>
      <c r="BP340" s="53"/>
      <c r="BQ340" s="53"/>
      <c r="BR340" s="53"/>
      <c r="BS340" s="54"/>
      <c r="BT340" s="29"/>
      <c r="BU340" s="669"/>
      <c r="BV340" s="29"/>
      <c r="BW340" s="29"/>
      <c r="BX340" s="29"/>
      <c r="BY340" s="29"/>
      <c r="BZ340" s="29"/>
      <c r="CA340" s="29"/>
      <c r="CB340" s="29"/>
      <c r="CC340" s="29"/>
      <c r="CD340" s="31"/>
      <c r="CE340" s="22"/>
      <c r="CF340" s="448">
        <f>IF(CG340="","",MAX($CF$2:CF339)+1)</f>
        <v>147</v>
      </c>
      <c r="CG340" s="655" t="s">
        <v>102</v>
      </c>
      <c r="CH340" s="655"/>
      <c r="CI340" s="655"/>
    </row>
    <row r="341" spans="1:87" s="11" customFormat="1" ht="13.5" customHeight="1">
      <c r="A341" s="734"/>
      <c r="B341" s="610" t="s">
        <v>83</v>
      </c>
      <c r="C341" s="29"/>
      <c r="D341" s="29"/>
      <c r="E341" s="29"/>
      <c r="F341" s="29"/>
      <c r="G341" s="29"/>
      <c r="H341" s="29"/>
      <c r="I341" s="29"/>
      <c r="J341" s="28"/>
      <c r="K341" s="29"/>
      <c r="L341" s="29"/>
      <c r="M341" s="29"/>
      <c r="N341" s="29"/>
      <c r="O341" s="29"/>
      <c r="P341" s="29"/>
      <c r="Q341" s="29"/>
      <c r="R341" s="29"/>
      <c r="S341" s="575"/>
      <c r="T341" s="29"/>
      <c r="U341" s="432"/>
      <c r="V341" s="29"/>
      <c r="W341" s="29"/>
      <c r="X341" s="29"/>
      <c r="Z341" s="29"/>
      <c r="AA341" s="29"/>
      <c r="AC341" s="771"/>
      <c r="AD341" s="579"/>
      <c r="AE341" s="579"/>
      <c r="AF341" s="579"/>
      <c r="AG341" s="579"/>
      <c r="AH341" s="576"/>
      <c r="AI341" s="582" t="s">
        <v>63</v>
      </c>
      <c r="AJ341" s="430"/>
      <c r="AK341" s="430"/>
      <c r="AL341" s="619"/>
      <c r="AM341" s="620" t="s">
        <v>1489</v>
      </c>
      <c r="AN341" s="430"/>
      <c r="AO341" s="430"/>
      <c r="AP341" s="430"/>
      <c r="AQ341" s="430"/>
      <c r="AR341" s="430"/>
      <c r="AS341" s="430"/>
      <c r="AT341" s="430"/>
      <c r="AU341" s="430"/>
      <c r="AV341" s="430"/>
      <c r="AW341" s="585" t="s">
        <v>558</v>
      </c>
      <c r="AX341" s="619"/>
      <c r="AY341" s="696" t="s">
        <v>1723</v>
      </c>
      <c r="AZ341" s="430"/>
      <c r="BA341" s="430"/>
      <c r="BB341" s="430"/>
      <c r="BC341" s="430"/>
      <c r="BD341" s="430"/>
      <c r="BE341" s="430"/>
      <c r="BF341" s="430"/>
      <c r="BG341" s="430"/>
      <c r="BH341" s="430"/>
      <c r="BI341" s="430"/>
      <c r="BJ341" s="430"/>
      <c r="BK341" s="430"/>
      <c r="BL341" s="431"/>
      <c r="BM341" s="582"/>
      <c r="BN341" s="430"/>
      <c r="BO341" s="430"/>
      <c r="BP341" s="430"/>
      <c r="BQ341" s="430"/>
      <c r="BR341" s="430"/>
      <c r="BS341" s="431"/>
      <c r="BT341" s="29"/>
      <c r="BU341" s="772"/>
      <c r="BV341" s="29"/>
      <c r="BW341" s="29"/>
      <c r="BX341" s="29"/>
      <c r="BY341" s="29"/>
      <c r="BZ341" s="29"/>
      <c r="CA341" s="29"/>
      <c r="CB341" s="29"/>
      <c r="CC341" s="29"/>
      <c r="CD341" s="31"/>
      <c r="CE341" s="22"/>
      <c r="CF341" s="448">
        <f>IF(CG341="","",MAX($CF$2:CF340)+1)</f>
        <v>148</v>
      </c>
      <c r="CG341" s="655" t="s">
        <v>102</v>
      </c>
      <c r="CH341" s="767"/>
      <c r="CI341" s="767"/>
    </row>
    <row r="342" spans="1:87" s="11" customFormat="1" ht="13.5" customHeight="1">
      <c r="A342" s="734"/>
      <c r="B342" s="610" t="s">
        <v>83</v>
      </c>
      <c r="C342" s="29"/>
      <c r="D342" s="29"/>
      <c r="E342" s="29"/>
      <c r="F342" s="29"/>
      <c r="G342" s="29"/>
      <c r="H342" s="29"/>
      <c r="I342" s="29"/>
      <c r="J342" s="28"/>
      <c r="K342" s="29"/>
      <c r="L342" s="29"/>
      <c r="M342" s="29"/>
      <c r="N342" s="29"/>
      <c r="O342" s="29"/>
      <c r="P342" s="29"/>
      <c r="Q342" s="29"/>
      <c r="R342" s="29"/>
      <c r="S342" s="575"/>
      <c r="T342" s="29"/>
      <c r="U342" s="432"/>
      <c r="V342" s="29"/>
      <c r="W342" s="29"/>
      <c r="X342" s="29"/>
      <c r="Z342" s="29"/>
      <c r="AA342" s="29"/>
      <c r="AC342" s="654"/>
      <c r="AD342" s="579"/>
      <c r="AE342" s="579"/>
      <c r="AF342" s="579"/>
      <c r="AG342" s="579"/>
      <c r="AH342" s="576"/>
      <c r="AI342" s="582" t="s">
        <v>63</v>
      </c>
      <c r="AJ342" s="430"/>
      <c r="AK342" s="430"/>
      <c r="AL342" s="619"/>
      <c r="AM342" s="620" t="s">
        <v>1490</v>
      </c>
      <c r="AN342" s="430"/>
      <c r="AO342" s="430"/>
      <c r="AP342" s="430"/>
      <c r="AQ342" s="430"/>
      <c r="AR342" s="430"/>
      <c r="AS342" s="430"/>
      <c r="AT342" s="430"/>
      <c r="AU342" s="430"/>
      <c r="AV342" s="430"/>
      <c r="AW342" s="585" t="s">
        <v>1476</v>
      </c>
      <c r="AX342" s="619"/>
      <c r="AY342" s="696">
        <v>0</v>
      </c>
      <c r="AZ342" s="430"/>
      <c r="BA342" s="430"/>
      <c r="BB342" s="430"/>
      <c r="BC342" s="430"/>
      <c r="BD342" s="430"/>
      <c r="BE342" s="430"/>
      <c r="BF342" s="430"/>
      <c r="BG342" s="430"/>
      <c r="BH342" s="430"/>
      <c r="BI342" s="430"/>
      <c r="BJ342" s="430"/>
      <c r="BK342" s="430"/>
      <c r="BL342" s="431"/>
      <c r="BM342" s="582"/>
      <c r="BN342" s="430"/>
      <c r="BO342" s="430"/>
      <c r="BP342" s="430"/>
      <c r="BQ342" s="430"/>
      <c r="BR342" s="430"/>
      <c r="BS342" s="431"/>
      <c r="BT342" s="29"/>
      <c r="BU342" s="669"/>
      <c r="BV342" s="29"/>
      <c r="BW342" s="29"/>
      <c r="BX342" s="29"/>
      <c r="BY342" s="29"/>
      <c r="BZ342" s="29"/>
      <c r="CA342" s="29"/>
      <c r="CB342" s="29"/>
      <c r="CC342" s="29"/>
      <c r="CD342" s="31"/>
      <c r="CE342" s="22"/>
      <c r="CF342" s="448">
        <f>IF(CG342="","",MAX($CF$2:CF341)+1)</f>
        <v>149</v>
      </c>
      <c r="CG342" s="655" t="s">
        <v>102</v>
      </c>
      <c r="CH342" s="655"/>
      <c r="CI342" s="655"/>
    </row>
    <row r="343" spans="1:87" s="11" customFormat="1" ht="13.5" customHeight="1">
      <c r="A343" s="734"/>
      <c r="B343" s="610" t="s">
        <v>83</v>
      </c>
      <c r="C343" s="29"/>
      <c r="D343" s="29"/>
      <c r="E343" s="29"/>
      <c r="F343" s="29"/>
      <c r="G343" s="29"/>
      <c r="H343" s="29"/>
      <c r="I343" s="29"/>
      <c r="J343" s="28"/>
      <c r="K343" s="29"/>
      <c r="L343" s="29"/>
      <c r="M343" s="29"/>
      <c r="N343" s="29"/>
      <c r="O343" s="29"/>
      <c r="P343" s="29"/>
      <c r="Q343" s="29"/>
      <c r="R343" s="29"/>
      <c r="S343" s="575"/>
      <c r="T343" s="29"/>
      <c r="U343" s="432"/>
      <c r="V343" s="29"/>
      <c r="W343" s="29"/>
      <c r="X343" s="29"/>
      <c r="Z343" s="29"/>
      <c r="AA343" s="29"/>
      <c r="AC343" s="654"/>
      <c r="AD343" s="579"/>
      <c r="AE343" s="579"/>
      <c r="AF343" s="579"/>
      <c r="AG343" s="579"/>
      <c r="AH343" s="576"/>
      <c r="AI343" s="582" t="s">
        <v>63</v>
      </c>
      <c r="AJ343" s="583"/>
      <c r="AK343" s="583"/>
      <c r="AL343" s="584"/>
      <c r="AM343" s="585" t="s">
        <v>606</v>
      </c>
      <c r="AN343" s="583"/>
      <c r="AO343" s="583"/>
      <c r="AP343" s="583"/>
      <c r="AQ343" s="583"/>
      <c r="AR343" s="583"/>
      <c r="AS343" s="583"/>
      <c r="AT343" s="583"/>
      <c r="AU343" s="583"/>
      <c r="AV343" s="583"/>
      <c r="AW343" s="585" t="s">
        <v>558</v>
      </c>
      <c r="AX343" s="584"/>
      <c r="AY343" s="586" t="s">
        <v>64</v>
      </c>
      <c r="AZ343" s="583"/>
      <c r="BA343" s="583"/>
      <c r="BB343" s="583"/>
      <c r="BC343" s="583"/>
      <c r="BD343" s="583"/>
      <c r="BE343" s="583"/>
      <c r="BF343" s="583"/>
      <c r="BG343" s="583"/>
      <c r="BH343" s="583"/>
      <c r="BI343" s="583"/>
      <c r="BJ343" s="583"/>
      <c r="BK343" s="583"/>
      <c r="BL343" s="587"/>
      <c r="BM343" s="582"/>
      <c r="BN343" s="583"/>
      <c r="BO343" s="583"/>
      <c r="BP343" s="583"/>
      <c r="BQ343" s="583"/>
      <c r="BR343" s="583"/>
      <c r="BS343" s="587"/>
      <c r="BT343" s="29"/>
      <c r="BU343" s="669"/>
      <c r="BV343" s="29"/>
      <c r="BW343" s="29"/>
      <c r="BX343" s="29"/>
      <c r="BY343" s="29"/>
      <c r="BZ343" s="29"/>
      <c r="CA343" s="29"/>
      <c r="CB343" s="29"/>
      <c r="CC343" s="29"/>
      <c r="CD343" s="31"/>
      <c r="CE343" s="22"/>
      <c r="CF343" s="448">
        <f>IF(CG343="","",MAX($CF$2:CF342)+1)</f>
        <v>150</v>
      </c>
      <c r="CG343" s="655" t="s">
        <v>102</v>
      </c>
      <c r="CH343" s="655"/>
      <c r="CI343" s="655"/>
    </row>
    <row r="344" spans="1:87" s="11" customFormat="1" ht="13.5" customHeight="1">
      <c r="A344" s="734"/>
      <c r="B344" s="610" t="s">
        <v>83</v>
      </c>
      <c r="C344" s="29"/>
      <c r="D344" s="29"/>
      <c r="E344" s="29"/>
      <c r="F344" s="29"/>
      <c r="G344" s="29"/>
      <c r="H344" s="29"/>
      <c r="I344" s="29"/>
      <c r="J344" s="28"/>
      <c r="K344" s="29"/>
      <c r="L344" s="29"/>
      <c r="M344" s="29"/>
      <c r="N344" s="29"/>
      <c r="O344" s="29"/>
      <c r="P344" s="29"/>
      <c r="Q344" s="29"/>
      <c r="R344" s="29"/>
      <c r="S344" s="575"/>
      <c r="T344" s="29"/>
      <c r="U344" s="432"/>
      <c r="V344" s="29"/>
      <c r="W344" s="29"/>
      <c r="X344" s="29"/>
      <c r="Z344" s="29"/>
      <c r="AA344" s="29"/>
      <c r="AC344" s="692"/>
      <c r="AD344" s="693"/>
      <c r="AE344" s="693"/>
      <c r="AF344" s="693"/>
      <c r="AG344" s="693"/>
      <c r="AH344" s="694"/>
      <c r="AI344" s="55"/>
      <c r="AJ344" s="56"/>
      <c r="AK344" s="56"/>
      <c r="AL344" s="588"/>
      <c r="AM344" s="589"/>
      <c r="AN344" s="56"/>
      <c r="AO344" s="56"/>
      <c r="AP344" s="56"/>
      <c r="AQ344" s="590"/>
      <c r="AR344" s="56"/>
      <c r="AS344" s="56"/>
      <c r="AT344" s="56"/>
      <c r="AU344" s="56"/>
      <c r="AV344" s="56"/>
      <c r="AW344" s="589"/>
      <c r="AX344" s="588"/>
      <c r="AY344" s="589"/>
      <c r="AZ344" s="56"/>
      <c r="BA344" s="56"/>
      <c r="BB344" s="56"/>
      <c r="BC344" s="56"/>
      <c r="BD344" s="56"/>
      <c r="BE344" s="56"/>
      <c r="BF344" s="56"/>
      <c r="BG344" s="56"/>
      <c r="BH344" s="56"/>
      <c r="BI344" s="56"/>
      <c r="BJ344" s="56"/>
      <c r="BK344" s="56"/>
      <c r="BL344" s="57"/>
      <c r="BM344" s="55"/>
      <c r="BN344" s="56"/>
      <c r="BO344" s="56"/>
      <c r="BP344" s="56"/>
      <c r="BQ344" s="56"/>
      <c r="BR344" s="56"/>
      <c r="BS344" s="57"/>
      <c r="BT344" s="29"/>
      <c r="BU344" s="669"/>
      <c r="BV344" s="29"/>
      <c r="BW344" s="29"/>
      <c r="BX344" s="29"/>
      <c r="BY344" s="29"/>
      <c r="BZ344" s="29"/>
      <c r="CA344" s="29"/>
      <c r="CB344" s="29"/>
      <c r="CC344" s="29"/>
      <c r="CD344" s="31"/>
      <c r="CE344" s="22"/>
      <c r="CF344" s="448" t="str">
        <f>IF(CG344="","",MAX($CF$2:CF343)+1)</f>
        <v/>
      </c>
      <c r="CG344" s="655"/>
      <c r="CH344" s="655"/>
      <c r="CI344" s="655"/>
    </row>
    <row r="345" spans="1:87" s="11" customFormat="1" ht="13.5" customHeight="1">
      <c r="A345" s="734"/>
      <c r="B345" s="610" t="s">
        <v>83</v>
      </c>
      <c r="C345" s="29"/>
      <c r="D345" s="29"/>
      <c r="E345" s="29"/>
      <c r="F345" s="29"/>
      <c r="G345" s="29"/>
      <c r="H345" s="29"/>
      <c r="I345" s="29"/>
      <c r="J345" s="28"/>
      <c r="K345" s="29"/>
      <c r="L345" s="29"/>
      <c r="M345" s="29"/>
      <c r="N345" s="29"/>
      <c r="O345" s="29"/>
      <c r="P345" s="29"/>
      <c r="Q345" s="29"/>
      <c r="R345" s="29"/>
      <c r="S345" s="575"/>
      <c r="T345" s="29"/>
      <c r="U345" s="432"/>
      <c r="V345" s="29"/>
      <c r="W345" s="29"/>
      <c r="X345" s="29"/>
      <c r="AB345" s="29"/>
      <c r="AC345" s="690" t="s">
        <v>874</v>
      </c>
      <c r="AD345" s="723"/>
      <c r="AE345" s="723"/>
      <c r="AF345" s="723"/>
      <c r="AG345" s="723"/>
      <c r="AH345" s="724"/>
      <c r="AI345" s="52" t="s">
        <v>86</v>
      </c>
      <c r="AJ345" s="53"/>
      <c r="AK345" s="53"/>
      <c r="AL345" s="53"/>
      <c r="AM345" s="53"/>
      <c r="AN345" s="53"/>
      <c r="AO345" s="53"/>
      <c r="AP345" s="53"/>
      <c r="AQ345" s="53"/>
      <c r="AR345" s="53"/>
      <c r="AS345" s="53"/>
      <c r="AT345" s="53"/>
      <c r="AU345" s="53"/>
      <c r="AV345" s="53"/>
      <c r="AW345" s="53"/>
      <c r="AX345" s="53"/>
      <c r="AY345" s="53"/>
      <c r="AZ345" s="53"/>
      <c r="BA345" s="53"/>
      <c r="BB345" s="53"/>
      <c r="BC345" s="53"/>
      <c r="BD345" s="53"/>
      <c r="BE345" s="53"/>
      <c r="BF345" s="53"/>
      <c r="BG345" s="53"/>
      <c r="BH345" s="53"/>
      <c r="BI345" s="53"/>
      <c r="BJ345" s="53"/>
      <c r="BK345" s="53"/>
      <c r="BL345" s="54"/>
      <c r="BM345" s="53"/>
      <c r="BN345" s="53"/>
      <c r="BO345" s="53"/>
      <c r="BP345" s="53"/>
      <c r="BQ345" s="53"/>
      <c r="BR345" s="53"/>
      <c r="BS345" s="54"/>
      <c r="BU345" s="669"/>
      <c r="BW345" s="29"/>
      <c r="BX345" s="29"/>
      <c r="BY345" s="29"/>
      <c r="BZ345" s="29"/>
      <c r="CA345" s="29"/>
      <c r="CB345" s="29"/>
      <c r="CC345" s="29"/>
      <c r="CD345" s="31"/>
      <c r="CE345" s="22"/>
      <c r="CF345" s="448" t="str">
        <f>IF(CG345="","",MAX($CF$2:CF344)+1)</f>
        <v/>
      </c>
      <c r="CG345" s="655"/>
      <c r="CH345" s="655"/>
      <c r="CI345" s="655"/>
    </row>
    <row r="346" spans="1:87" s="11" customFormat="1" ht="13.5" customHeight="1">
      <c r="A346" s="734"/>
      <c r="B346" s="610" t="s">
        <v>83</v>
      </c>
      <c r="C346" s="29"/>
      <c r="D346" s="29"/>
      <c r="E346" s="29"/>
      <c r="F346" s="29"/>
      <c r="G346" s="29"/>
      <c r="H346" s="29"/>
      <c r="I346" s="29"/>
      <c r="J346" s="28"/>
      <c r="K346" s="29"/>
      <c r="L346" s="29"/>
      <c r="M346" s="29"/>
      <c r="N346" s="29"/>
      <c r="O346" s="29"/>
      <c r="P346" s="29"/>
      <c r="Q346" s="29"/>
      <c r="R346" s="29"/>
      <c r="S346" s="575"/>
      <c r="T346" s="29"/>
      <c r="U346" s="432"/>
      <c r="V346" s="29"/>
      <c r="W346" s="29"/>
      <c r="X346" s="29"/>
      <c r="AB346" s="29"/>
      <c r="AC346" s="692"/>
      <c r="AD346" s="693"/>
      <c r="AE346" s="693"/>
      <c r="AF346" s="693"/>
      <c r="AG346" s="693"/>
      <c r="AH346" s="694"/>
      <c r="AI346" s="55"/>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7"/>
      <c r="BM346" s="56"/>
      <c r="BN346" s="56"/>
      <c r="BO346" s="56"/>
      <c r="BP346" s="56"/>
      <c r="BQ346" s="56"/>
      <c r="BR346" s="56"/>
      <c r="BS346" s="57"/>
      <c r="BU346" s="669"/>
      <c r="BW346" s="29"/>
      <c r="BX346" s="29"/>
      <c r="BY346" s="29"/>
      <c r="BZ346" s="29"/>
      <c r="CA346" s="29"/>
      <c r="CB346" s="29"/>
      <c r="CC346" s="29"/>
      <c r="CD346" s="31"/>
      <c r="CE346" s="22"/>
      <c r="CF346" s="448" t="str">
        <f>IF(CG346="","",MAX($CF$2:CF345)+1)</f>
        <v/>
      </c>
      <c r="CG346" s="655"/>
      <c r="CH346" s="655"/>
      <c r="CI346" s="655"/>
    </row>
    <row r="347" spans="1:87" s="11" customFormat="1" ht="13.5" customHeight="1">
      <c r="A347" s="734"/>
      <c r="B347" s="610" t="s">
        <v>83</v>
      </c>
      <c r="C347" s="29"/>
      <c r="D347" s="29"/>
      <c r="E347" s="29"/>
      <c r="F347" s="29"/>
      <c r="G347" s="29"/>
      <c r="H347" s="29"/>
      <c r="I347" s="29"/>
      <c r="J347" s="28"/>
      <c r="K347" s="29"/>
      <c r="L347" s="29"/>
      <c r="M347" s="29"/>
      <c r="N347" s="29"/>
      <c r="O347" s="29"/>
      <c r="P347" s="29"/>
      <c r="Q347" s="29"/>
      <c r="R347" s="29"/>
      <c r="S347" s="575"/>
      <c r="T347" s="29"/>
      <c r="U347" s="432"/>
      <c r="V347" s="29"/>
      <c r="W347" s="29"/>
      <c r="X347" s="29"/>
      <c r="AB347" s="29"/>
      <c r="AC347" s="690" t="s">
        <v>875</v>
      </c>
      <c r="AD347" s="723"/>
      <c r="AE347" s="723"/>
      <c r="AF347" s="723"/>
      <c r="AG347" s="723"/>
      <c r="AH347" s="724"/>
      <c r="AI347" s="52" t="s">
        <v>86</v>
      </c>
      <c r="AJ347" s="53"/>
      <c r="AK347" s="53"/>
      <c r="AL347" s="53"/>
      <c r="AM347" s="53"/>
      <c r="AN347" s="53"/>
      <c r="AO347" s="53"/>
      <c r="AP347" s="53"/>
      <c r="AQ347" s="53"/>
      <c r="AR347" s="53"/>
      <c r="AS347" s="53"/>
      <c r="AT347" s="53"/>
      <c r="AU347" s="53"/>
      <c r="AV347" s="53"/>
      <c r="AW347" s="53"/>
      <c r="AX347" s="53"/>
      <c r="AY347" s="53"/>
      <c r="AZ347" s="53"/>
      <c r="BA347" s="53"/>
      <c r="BB347" s="53"/>
      <c r="BC347" s="53"/>
      <c r="BD347" s="53"/>
      <c r="BE347" s="53"/>
      <c r="BF347" s="53"/>
      <c r="BG347" s="53"/>
      <c r="BH347" s="53"/>
      <c r="BI347" s="53"/>
      <c r="BJ347" s="53"/>
      <c r="BK347" s="53"/>
      <c r="BL347" s="54"/>
      <c r="BM347" s="53"/>
      <c r="BN347" s="53"/>
      <c r="BO347" s="53"/>
      <c r="BP347" s="53"/>
      <c r="BQ347" s="53"/>
      <c r="BR347" s="53"/>
      <c r="BS347" s="54"/>
      <c r="BU347" s="669"/>
      <c r="BW347" s="29"/>
      <c r="BX347" s="29"/>
      <c r="BY347" s="29"/>
      <c r="BZ347" s="29"/>
      <c r="CA347" s="29"/>
      <c r="CB347" s="29"/>
      <c r="CC347" s="29"/>
      <c r="CD347" s="31"/>
      <c r="CE347" s="22"/>
      <c r="CF347" s="448" t="str">
        <f>IF(CG347="","",MAX($CF$2:CF346)+1)</f>
        <v/>
      </c>
      <c r="CG347" s="655"/>
      <c r="CH347" s="655"/>
      <c r="CI347" s="655"/>
    </row>
    <row r="348" spans="1:87" s="11" customFormat="1" ht="13.5" customHeight="1">
      <c r="A348" s="734"/>
      <c r="B348" s="610" t="s">
        <v>83</v>
      </c>
      <c r="C348" s="29"/>
      <c r="D348" s="29"/>
      <c r="E348" s="29"/>
      <c r="F348" s="29"/>
      <c r="G348" s="29"/>
      <c r="H348" s="29"/>
      <c r="I348" s="29"/>
      <c r="J348" s="28"/>
      <c r="K348" s="29"/>
      <c r="L348" s="29"/>
      <c r="M348" s="29"/>
      <c r="N348" s="29"/>
      <c r="O348" s="29"/>
      <c r="P348" s="29"/>
      <c r="Q348" s="29"/>
      <c r="R348" s="29"/>
      <c r="S348" s="575"/>
      <c r="T348" s="29"/>
      <c r="U348" s="432"/>
      <c r="V348" s="29"/>
      <c r="W348" s="29"/>
      <c r="X348" s="29"/>
      <c r="AB348" s="29"/>
      <c r="AC348" s="692"/>
      <c r="AD348" s="693"/>
      <c r="AE348" s="693"/>
      <c r="AF348" s="693"/>
      <c r="AG348" s="693"/>
      <c r="AH348" s="694"/>
      <c r="AI348" s="55"/>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7"/>
      <c r="BM348" s="56"/>
      <c r="BN348" s="56"/>
      <c r="BO348" s="56"/>
      <c r="BP348" s="56"/>
      <c r="BQ348" s="56"/>
      <c r="BR348" s="56"/>
      <c r="BS348" s="57"/>
      <c r="BU348" s="669"/>
      <c r="BW348" s="29"/>
      <c r="BX348" s="29"/>
      <c r="BY348" s="29"/>
      <c r="BZ348" s="29"/>
      <c r="CA348" s="29"/>
      <c r="CB348" s="29"/>
      <c r="CC348" s="29"/>
      <c r="CD348" s="31"/>
      <c r="CE348" s="22"/>
      <c r="CF348" s="448" t="str">
        <f>IF(CG348="","",MAX($CF$2:CF347)+1)</f>
        <v/>
      </c>
      <c r="CG348" s="655"/>
      <c r="CH348" s="655"/>
      <c r="CI348" s="655"/>
    </row>
    <row r="349" spans="1:87" s="11" customFormat="1" ht="13.5" customHeight="1">
      <c r="A349" s="734"/>
      <c r="B349" s="610" t="s">
        <v>83</v>
      </c>
      <c r="C349" s="29"/>
      <c r="D349" s="29"/>
      <c r="E349" s="29"/>
      <c r="F349" s="29"/>
      <c r="G349" s="29"/>
      <c r="H349" s="29"/>
      <c r="I349" s="29"/>
      <c r="J349" s="28"/>
      <c r="K349" s="29"/>
      <c r="L349" s="29"/>
      <c r="M349" s="29"/>
      <c r="N349" s="29"/>
      <c r="O349" s="29"/>
      <c r="P349" s="29"/>
      <c r="Q349" s="29"/>
      <c r="R349" s="29"/>
      <c r="S349" s="575"/>
      <c r="T349" s="29"/>
      <c r="U349" s="432"/>
      <c r="V349" s="29"/>
      <c r="W349" s="29"/>
      <c r="X349" s="29"/>
      <c r="Z349" s="29"/>
      <c r="AA349" s="29"/>
      <c r="BT349" s="29"/>
      <c r="BU349" s="669"/>
      <c r="BV349" s="29"/>
      <c r="BW349" s="29"/>
      <c r="BX349" s="29"/>
      <c r="BY349" s="29"/>
      <c r="BZ349" s="29"/>
      <c r="CA349" s="29"/>
      <c r="CB349" s="29"/>
      <c r="CC349" s="29"/>
      <c r="CD349" s="31"/>
      <c r="CE349" s="22"/>
      <c r="CF349" s="448" t="str">
        <f>IF(CG349="","",MAX($CF$2:CF348)+1)</f>
        <v/>
      </c>
      <c r="CG349" s="655"/>
      <c r="CH349" s="655"/>
      <c r="CI349" s="655"/>
    </row>
    <row r="350" spans="1:87" s="11" customFormat="1" ht="13.5" customHeight="1">
      <c r="A350" s="734"/>
      <c r="B350" s="610" t="s">
        <v>83</v>
      </c>
      <c r="C350" s="29"/>
      <c r="D350" s="29"/>
      <c r="E350" s="29"/>
      <c r="F350" s="29"/>
      <c r="G350" s="29"/>
      <c r="H350" s="29"/>
      <c r="I350" s="29"/>
      <c r="J350" s="28"/>
      <c r="K350" s="29"/>
      <c r="L350" s="29"/>
      <c r="M350" s="29"/>
      <c r="N350" s="29"/>
      <c r="O350" s="29"/>
      <c r="P350" s="29"/>
      <c r="Q350" s="29"/>
      <c r="R350" s="29"/>
      <c r="S350" s="575"/>
      <c r="T350" s="29"/>
      <c r="U350" s="432"/>
      <c r="V350" s="29"/>
      <c r="W350" s="29"/>
      <c r="X350" s="29"/>
      <c r="Z350" s="29"/>
      <c r="AA350" s="29"/>
      <c r="AB350" s="29" t="s">
        <v>983</v>
      </c>
      <c r="AC350" s="29"/>
      <c r="AD350" s="29"/>
      <c r="AE350" s="29"/>
      <c r="AF350" s="29"/>
      <c r="AG350" s="29"/>
      <c r="AH350" s="29"/>
      <c r="AI350" s="29"/>
      <c r="AJ350" s="29"/>
      <c r="AK350" s="29"/>
      <c r="AL350" s="29"/>
      <c r="AM350" s="29"/>
      <c r="AN350" s="29"/>
      <c r="AO350" s="29"/>
      <c r="AP350" s="29"/>
      <c r="AQ350" s="29"/>
      <c r="AR350" s="29"/>
      <c r="AS350" s="29"/>
      <c r="AT350" s="29"/>
      <c r="AU350" s="698" t="s">
        <v>690</v>
      </c>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T350" s="29"/>
      <c r="BU350" s="669"/>
      <c r="BV350" s="29"/>
      <c r="BW350" s="29"/>
      <c r="BX350" s="29"/>
      <c r="BY350" s="29"/>
      <c r="BZ350" s="29"/>
      <c r="CA350" s="29"/>
      <c r="CB350" s="29"/>
      <c r="CC350" s="29"/>
      <c r="CD350" s="31"/>
      <c r="CE350" s="22"/>
      <c r="CF350" s="448">
        <f>IF(CG350="","",MAX($CF$2:CF349)+1)</f>
        <v>151</v>
      </c>
      <c r="CG350" s="655" t="s">
        <v>361</v>
      </c>
      <c r="CH350" s="655"/>
      <c r="CI350" s="655"/>
    </row>
    <row r="351" spans="1:87" s="11" customFormat="1" ht="13.5" customHeight="1">
      <c r="A351" s="734"/>
      <c r="B351" s="610" t="s">
        <v>83</v>
      </c>
      <c r="C351" s="29"/>
      <c r="D351" s="29"/>
      <c r="E351" s="29"/>
      <c r="F351" s="29"/>
      <c r="G351" s="29"/>
      <c r="H351" s="29"/>
      <c r="I351" s="29"/>
      <c r="J351" s="28"/>
      <c r="K351" s="29"/>
      <c r="L351" s="29"/>
      <c r="M351" s="29"/>
      <c r="N351" s="29"/>
      <c r="O351" s="29"/>
      <c r="P351" s="29"/>
      <c r="Q351" s="29"/>
      <c r="R351" s="29"/>
      <c r="S351" s="575"/>
      <c r="T351" s="29"/>
      <c r="U351" s="432"/>
      <c r="V351" s="29"/>
      <c r="W351" s="29"/>
      <c r="X351" s="29"/>
      <c r="Z351" s="29"/>
      <c r="AA351" s="29"/>
      <c r="AC351" s="1485" t="s">
        <v>38</v>
      </c>
      <c r="AD351" s="1492"/>
      <c r="AE351" s="779" t="s">
        <v>60</v>
      </c>
      <c r="AF351" s="685"/>
      <c r="AG351" s="685"/>
      <c r="AH351" s="685"/>
      <c r="AI351" s="685"/>
      <c r="AJ351" s="685"/>
      <c r="AK351" s="685"/>
      <c r="AL351" s="685"/>
      <c r="AM351" s="685"/>
      <c r="AN351" s="685"/>
      <c r="AO351" s="685"/>
      <c r="AP351" s="780"/>
      <c r="AQ351" s="779" t="s">
        <v>68</v>
      </c>
      <c r="AR351" s="685"/>
      <c r="AS351" s="685"/>
      <c r="AT351" s="685"/>
      <c r="AU351" s="685"/>
      <c r="AV351" s="685"/>
      <c r="AW351" s="685"/>
      <c r="AX351" s="685"/>
      <c r="AY351" s="685"/>
      <c r="AZ351" s="685"/>
      <c r="BA351" s="685"/>
      <c r="BB351" s="685"/>
      <c r="BC351" s="685"/>
      <c r="BD351" s="685"/>
      <c r="BE351" s="685"/>
      <c r="BF351" s="685"/>
      <c r="BG351" s="685"/>
      <c r="BH351" s="685"/>
      <c r="BI351" s="685"/>
      <c r="BJ351" s="685"/>
      <c r="BK351" s="685"/>
      <c r="BL351" s="780"/>
      <c r="BM351" s="779" t="s">
        <v>66</v>
      </c>
      <c r="BN351" s="685"/>
      <c r="BO351" s="685"/>
      <c r="BP351" s="685"/>
      <c r="BQ351" s="685"/>
      <c r="BR351" s="685"/>
      <c r="BS351" s="780"/>
      <c r="BT351" s="29"/>
      <c r="BU351" s="669"/>
      <c r="BV351" s="29"/>
      <c r="BW351" s="29"/>
      <c r="BX351" s="29"/>
      <c r="BY351" s="29"/>
      <c r="BZ351" s="29"/>
      <c r="CA351" s="29"/>
      <c r="CB351" s="29"/>
      <c r="CC351" s="29"/>
      <c r="CD351" s="31"/>
      <c r="CE351" s="22"/>
      <c r="CF351" s="448" t="str">
        <f>IF(CG351="","",MAX($CF$2:CF350)+1)</f>
        <v/>
      </c>
      <c r="CG351" s="655"/>
      <c r="CH351" s="655"/>
      <c r="CI351" s="655"/>
    </row>
    <row r="352" spans="1:87" s="11" customFormat="1" ht="13.5" customHeight="1">
      <c r="A352" s="734"/>
      <c r="B352" s="610" t="s">
        <v>83</v>
      </c>
      <c r="C352" s="29"/>
      <c r="D352" s="29"/>
      <c r="E352" s="29"/>
      <c r="F352" s="29"/>
      <c r="G352" s="29"/>
      <c r="H352" s="29"/>
      <c r="I352" s="29"/>
      <c r="J352" s="28"/>
      <c r="K352" s="29"/>
      <c r="L352" s="29"/>
      <c r="M352" s="29"/>
      <c r="N352" s="29"/>
      <c r="O352" s="29"/>
      <c r="P352" s="29"/>
      <c r="Q352" s="29"/>
      <c r="R352" s="29"/>
      <c r="S352" s="575"/>
      <c r="T352" s="29"/>
      <c r="U352" s="432"/>
      <c r="V352" s="29"/>
      <c r="W352" s="29"/>
      <c r="X352" s="29"/>
      <c r="Z352" s="29"/>
      <c r="AA352" s="29"/>
      <c r="AC352" s="1487">
        <v>1</v>
      </c>
      <c r="AD352" s="1488"/>
      <c r="AE352" s="673" t="s">
        <v>1488</v>
      </c>
      <c r="AF352" s="674"/>
      <c r="AG352" s="674"/>
      <c r="AH352" s="674"/>
      <c r="AI352" s="674"/>
      <c r="AJ352" s="674"/>
      <c r="AK352" s="674"/>
      <c r="AL352" s="674"/>
      <c r="AM352" s="674"/>
      <c r="AN352" s="674"/>
      <c r="AO352" s="674"/>
      <c r="AP352" s="675"/>
      <c r="AQ352" s="698" t="s">
        <v>695</v>
      </c>
      <c r="AR352" s="674"/>
      <c r="AS352" s="674"/>
      <c r="AT352" s="674"/>
      <c r="AU352" s="674"/>
      <c r="AV352" s="674"/>
      <c r="AW352" s="674"/>
      <c r="AX352" s="674"/>
      <c r="AY352" s="674"/>
      <c r="AZ352" s="674"/>
      <c r="BA352" s="674"/>
      <c r="BB352" s="674"/>
      <c r="BC352" s="674"/>
      <c r="BD352" s="674"/>
      <c r="BE352" s="674"/>
      <c r="BF352" s="674"/>
      <c r="BG352" s="674"/>
      <c r="BH352" s="674"/>
      <c r="BI352" s="674"/>
      <c r="BJ352" s="674"/>
      <c r="BK352" s="674"/>
      <c r="BL352" s="675"/>
      <c r="BM352" s="673" t="s">
        <v>67</v>
      </c>
      <c r="BN352" s="674"/>
      <c r="BO352" s="674"/>
      <c r="BP352" s="674"/>
      <c r="BQ352" s="674"/>
      <c r="BR352" s="674"/>
      <c r="BS352" s="675"/>
      <c r="BT352" s="29"/>
      <c r="BU352" s="669"/>
      <c r="BV352" s="29"/>
      <c r="BW352" s="29"/>
      <c r="BX352" s="29"/>
      <c r="BY352" s="29"/>
      <c r="BZ352" s="29"/>
      <c r="CA352" s="29"/>
      <c r="CB352" s="29"/>
      <c r="CC352" s="29"/>
      <c r="CD352" s="31"/>
      <c r="CE352" s="22"/>
      <c r="CF352" s="448">
        <f>IF(CG352="","",MAX($CF$2:CF351)+1)</f>
        <v>152</v>
      </c>
      <c r="CG352" s="655" t="s">
        <v>361</v>
      </c>
      <c r="CH352" s="655"/>
      <c r="CI352" s="655"/>
    </row>
    <row r="353" spans="1:87" s="11" customFormat="1" ht="13.5" customHeight="1">
      <c r="A353" s="734"/>
      <c r="B353" s="610" t="s">
        <v>83</v>
      </c>
      <c r="C353" s="29"/>
      <c r="D353" s="29"/>
      <c r="E353" s="29"/>
      <c r="F353" s="29"/>
      <c r="G353" s="29"/>
      <c r="H353" s="29"/>
      <c r="I353" s="29"/>
      <c r="J353" s="28"/>
      <c r="K353" s="29"/>
      <c r="L353" s="29"/>
      <c r="M353" s="29"/>
      <c r="N353" s="29"/>
      <c r="O353" s="29"/>
      <c r="P353" s="29"/>
      <c r="Q353" s="29"/>
      <c r="R353" s="29"/>
      <c r="S353" s="575"/>
      <c r="T353" s="29"/>
      <c r="U353" s="432"/>
      <c r="V353" s="29"/>
      <c r="W353" s="29"/>
      <c r="X353" s="29"/>
      <c r="Z353" s="29"/>
      <c r="AA353" s="29"/>
      <c r="AB353" s="29"/>
      <c r="AC353" s="29"/>
      <c r="AD353" s="29"/>
      <c r="AE353" s="29"/>
      <c r="AF353" s="29"/>
      <c r="AG353" s="29"/>
      <c r="AH353" s="29"/>
      <c r="AI353" s="29"/>
      <c r="AJ353" s="29"/>
      <c r="AK353" s="29"/>
      <c r="AL353" s="29"/>
      <c r="AM353" s="29"/>
      <c r="AN353" s="29"/>
      <c r="AO353" s="689"/>
      <c r="AP353" s="29"/>
      <c r="AQ353" s="509" t="s">
        <v>1175</v>
      </c>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669"/>
      <c r="BV353" s="29"/>
      <c r="BW353" s="29"/>
      <c r="BX353" s="29"/>
      <c r="BY353" s="29"/>
      <c r="BZ353" s="29"/>
      <c r="CA353" s="29"/>
      <c r="CB353" s="29"/>
      <c r="CC353" s="29"/>
      <c r="CD353" s="31"/>
      <c r="CE353" s="22"/>
      <c r="CF353" s="448" t="str">
        <f>IF(CG353="","",MAX($CF$2:CF352)+1)</f>
        <v/>
      </c>
      <c r="CG353" s="655"/>
      <c r="CH353" s="655"/>
      <c r="CI353" s="655"/>
    </row>
    <row r="354" spans="1:87" s="11" customFormat="1" ht="13.5" customHeight="1">
      <c r="A354" s="734"/>
      <c r="B354" s="610"/>
      <c r="C354" s="29"/>
      <c r="D354" s="29"/>
      <c r="E354" s="29"/>
      <c r="F354" s="29"/>
      <c r="G354" s="29"/>
      <c r="H354" s="29"/>
      <c r="I354" s="29"/>
      <c r="J354" s="28"/>
      <c r="K354" s="29"/>
      <c r="L354" s="29"/>
      <c r="M354" s="29"/>
      <c r="N354" s="29"/>
      <c r="O354" s="29"/>
      <c r="P354" s="29"/>
      <c r="Q354" s="29"/>
      <c r="R354" s="29"/>
      <c r="S354" s="575"/>
      <c r="T354" s="29"/>
      <c r="U354" s="432"/>
      <c r="V354" s="29"/>
      <c r="W354" s="29"/>
      <c r="X354" s="29"/>
      <c r="Z354" s="29"/>
      <c r="AA354" s="29"/>
      <c r="AB354" s="29"/>
      <c r="AC354" s="29"/>
      <c r="AD354" s="29"/>
      <c r="AE354" s="29"/>
      <c r="AF354" s="29"/>
      <c r="AG354" s="29"/>
      <c r="AH354" s="29"/>
      <c r="AI354" s="29"/>
      <c r="AJ354" s="29"/>
      <c r="AK354" s="29"/>
      <c r="AL354" s="29"/>
      <c r="AM354" s="29"/>
      <c r="AN354" s="29"/>
      <c r="AO354" s="689"/>
      <c r="AP354" s="29"/>
      <c r="AQ354" s="50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669"/>
      <c r="BV354" s="29"/>
      <c r="BW354" s="29"/>
      <c r="BX354" s="29"/>
      <c r="BY354" s="29"/>
      <c r="BZ354" s="29"/>
      <c r="CA354" s="29"/>
      <c r="CB354" s="29"/>
      <c r="CC354" s="29"/>
      <c r="CD354" s="31"/>
      <c r="CE354" s="22"/>
      <c r="CF354" s="448" t="str">
        <f>IF(CG354="","",MAX($CF$2:CF353)+1)</f>
        <v/>
      </c>
      <c r="CG354" s="655"/>
      <c r="CH354" s="655"/>
      <c r="CI354" s="655"/>
    </row>
    <row r="355" spans="1:87" s="11" customFormat="1" ht="13.5" customHeight="1">
      <c r="A355" s="734"/>
      <c r="B355" s="610" t="s">
        <v>83</v>
      </c>
      <c r="C355" s="29"/>
      <c r="D355" s="29"/>
      <c r="E355" s="29"/>
      <c r="F355" s="29"/>
      <c r="G355" s="29"/>
      <c r="H355" s="29"/>
      <c r="I355" s="29"/>
      <c r="J355" s="28"/>
      <c r="K355" s="29"/>
      <c r="L355" s="29"/>
      <c r="M355" s="29"/>
      <c r="N355" s="29"/>
      <c r="O355" s="29"/>
      <c r="P355" s="29"/>
      <c r="Q355" s="29"/>
      <c r="R355" s="29"/>
      <c r="S355" s="575"/>
      <c r="T355" s="29"/>
      <c r="U355" s="432"/>
      <c r="V355" s="29"/>
      <c r="W355" s="29"/>
      <c r="X355" s="29"/>
      <c r="Z355" s="29"/>
      <c r="AA355" s="29" t="s">
        <v>1717</v>
      </c>
      <c r="AB355" s="29"/>
      <c r="AC355" s="29"/>
      <c r="AD355" s="29"/>
      <c r="AE355" s="29"/>
      <c r="AF355" s="29"/>
      <c r="AG355" s="29"/>
      <c r="AH355" s="29"/>
      <c r="AI355" s="29"/>
      <c r="AJ355" s="29"/>
      <c r="AK355" s="29"/>
      <c r="AL355" s="29"/>
      <c r="AM355" s="29"/>
      <c r="AN355" s="29"/>
      <c r="AO355" s="68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669"/>
      <c r="BV355" s="29"/>
      <c r="BW355" s="29"/>
      <c r="BX355" s="29"/>
      <c r="BY355" s="29"/>
      <c r="BZ355" s="29"/>
      <c r="CA355" s="29"/>
      <c r="CB355" s="29"/>
      <c r="CC355" s="29"/>
      <c r="CD355" s="31"/>
      <c r="CE355" s="22"/>
      <c r="CF355" s="448" t="str">
        <f>IF(CG355="","",MAX($CF$2:CF354)+1)</f>
        <v/>
      </c>
      <c r="CG355" s="655"/>
      <c r="CH355" s="655"/>
      <c r="CI355" s="655"/>
    </row>
    <row r="356" spans="1:87" s="11" customFormat="1" ht="13.5" customHeight="1">
      <c r="A356" s="734"/>
      <c r="B356" s="610" t="s">
        <v>83</v>
      </c>
      <c r="C356" s="29"/>
      <c r="D356" s="29"/>
      <c r="E356" s="29"/>
      <c r="F356" s="29"/>
      <c r="G356" s="29"/>
      <c r="H356" s="29"/>
      <c r="I356" s="29"/>
      <c r="J356" s="28"/>
      <c r="K356" s="29"/>
      <c r="L356" s="29"/>
      <c r="M356" s="29"/>
      <c r="N356" s="29"/>
      <c r="O356" s="29"/>
      <c r="P356" s="29"/>
      <c r="Q356" s="29"/>
      <c r="R356" s="29"/>
      <c r="S356" s="575"/>
      <c r="T356" s="29"/>
      <c r="U356" s="432"/>
      <c r="V356" s="29"/>
      <c r="W356" s="29"/>
      <c r="X356" s="29"/>
      <c r="Z356" s="29"/>
      <c r="AA356" s="29"/>
      <c r="AB356" s="29" t="s">
        <v>1487</v>
      </c>
      <c r="AC356" s="29"/>
      <c r="AD356" s="29"/>
      <c r="AE356" s="29"/>
      <c r="AF356" s="29"/>
      <c r="AG356" s="29"/>
      <c r="AH356" s="29"/>
      <c r="AI356" s="29"/>
      <c r="AJ356" s="29"/>
      <c r="AK356" s="29"/>
      <c r="AL356" s="29"/>
      <c r="AM356" s="29"/>
      <c r="AN356" s="29"/>
      <c r="AO356" s="68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669"/>
      <c r="BV356" s="29"/>
      <c r="BW356" s="29"/>
      <c r="BX356" s="29"/>
      <c r="BY356" s="29"/>
      <c r="BZ356" s="29"/>
      <c r="CA356" s="29"/>
      <c r="CB356" s="29"/>
      <c r="CC356" s="29"/>
      <c r="CD356" s="31"/>
      <c r="CE356" s="22"/>
      <c r="CF356" s="448" t="str">
        <f>IF(CG356="","",MAX($CF$2:CF355)+1)</f>
        <v/>
      </c>
      <c r="CG356" s="655"/>
      <c r="CH356" s="655"/>
      <c r="CI356" s="655"/>
    </row>
    <row r="357" spans="1:87" s="11" customFormat="1" ht="13.5" customHeight="1">
      <c r="A357" s="734"/>
      <c r="B357" s="610" t="s">
        <v>83</v>
      </c>
      <c r="C357" s="29"/>
      <c r="D357" s="29"/>
      <c r="E357" s="29"/>
      <c r="F357" s="29"/>
      <c r="G357" s="29"/>
      <c r="H357" s="29"/>
      <c r="I357" s="29"/>
      <c r="J357" s="28"/>
      <c r="K357" s="29"/>
      <c r="L357" s="29"/>
      <c r="M357" s="29"/>
      <c r="N357" s="29"/>
      <c r="O357" s="29"/>
      <c r="P357" s="29"/>
      <c r="Q357" s="29"/>
      <c r="R357" s="29"/>
      <c r="S357" s="575"/>
      <c r="T357" s="29"/>
      <c r="U357" s="432"/>
      <c r="V357" s="29"/>
      <c r="W357" s="29"/>
      <c r="X357" s="29"/>
      <c r="Z357" s="29"/>
      <c r="AA357" s="29"/>
      <c r="AB357" s="29" t="s">
        <v>1718</v>
      </c>
      <c r="AC357" s="29"/>
      <c r="AD357" s="29"/>
      <c r="AE357" s="29"/>
      <c r="AF357" s="29"/>
      <c r="AG357" s="29"/>
      <c r="AH357" s="29"/>
      <c r="AI357" s="29"/>
      <c r="AJ357" s="29"/>
      <c r="AK357" s="29"/>
      <c r="AL357" s="29"/>
      <c r="AM357" s="29"/>
      <c r="AN357" s="29"/>
      <c r="AO357" s="68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669"/>
      <c r="BV357" s="29"/>
      <c r="BW357" s="29"/>
      <c r="BX357" s="29"/>
      <c r="BY357" s="29"/>
      <c r="BZ357" s="29"/>
      <c r="CA357" s="29"/>
      <c r="CB357" s="29"/>
      <c r="CC357" s="29"/>
      <c r="CD357" s="31"/>
      <c r="CE357" s="22"/>
      <c r="CF357" s="448">
        <f>IF(CG357="","",MAX($CF$2:CF356)+1)</f>
        <v>153</v>
      </c>
      <c r="CG357" s="655" t="s">
        <v>102</v>
      </c>
      <c r="CH357" s="655"/>
      <c r="CI357" s="655"/>
    </row>
    <row r="358" spans="1:87" s="11" customFormat="1" ht="13.5" customHeight="1">
      <c r="A358" s="734"/>
      <c r="B358" s="610" t="s">
        <v>83</v>
      </c>
      <c r="C358" s="29" t="s">
        <v>2229</v>
      </c>
      <c r="D358" s="29"/>
      <c r="E358" s="29"/>
      <c r="F358" s="29"/>
      <c r="G358" s="29"/>
      <c r="H358" s="29"/>
      <c r="I358" s="29"/>
      <c r="J358" s="28"/>
      <c r="K358" s="29"/>
      <c r="L358" s="29"/>
      <c r="M358" s="29"/>
      <c r="N358" s="29"/>
      <c r="O358" s="29"/>
      <c r="P358" s="29"/>
      <c r="Q358" s="29"/>
      <c r="R358" s="29"/>
      <c r="S358" s="575"/>
      <c r="T358" s="29"/>
      <c r="U358" s="432"/>
      <c r="V358" s="29"/>
      <c r="W358" s="29"/>
      <c r="X358" s="29"/>
      <c r="Z358" s="29"/>
      <c r="AA358" s="29"/>
      <c r="AC358" s="690" t="s">
        <v>84</v>
      </c>
      <c r="AD358" s="691"/>
      <c r="AE358" s="691"/>
      <c r="AF358" s="691"/>
      <c r="AG358" s="691"/>
      <c r="AH358" s="578"/>
      <c r="AI358" s="52" t="s">
        <v>1037</v>
      </c>
      <c r="AJ358" s="53"/>
      <c r="AK358" s="53"/>
      <c r="AL358" s="53"/>
      <c r="AM358" s="53"/>
      <c r="AN358" s="53"/>
      <c r="AO358" s="53"/>
      <c r="AP358" s="53"/>
      <c r="AQ358" s="53"/>
      <c r="AR358" s="53"/>
      <c r="AS358" s="53"/>
      <c r="AT358" s="53"/>
      <c r="AU358" s="53"/>
      <c r="AV358" s="53"/>
      <c r="AW358" s="53"/>
      <c r="AX358" s="53"/>
      <c r="AY358" s="53"/>
      <c r="AZ358" s="53"/>
      <c r="BA358" s="53"/>
      <c r="BB358" s="53"/>
      <c r="BC358" s="53"/>
      <c r="BD358" s="53"/>
      <c r="BE358" s="53"/>
      <c r="BF358" s="53"/>
      <c r="BG358" s="53"/>
      <c r="BH358" s="53"/>
      <c r="BI358" s="53"/>
      <c r="BJ358" s="53"/>
      <c r="BK358" s="53"/>
      <c r="BL358" s="54"/>
      <c r="BM358" s="53"/>
      <c r="BN358" s="53"/>
      <c r="BO358" s="53"/>
      <c r="BP358" s="53"/>
      <c r="BQ358" s="53"/>
      <c r="BR358" s="53"/>
      <c r="BS358" s="54"/>
      <c r="BT358" s="29"/>
      <c r="BU358" s="669"/>
      <c r="BV358" s="29"/>
      <c r="BW358" s="29"/>
      <c r="BX358" s="29"/>
      <c r="BY358" s="29"/>
      <c r="BZ358" s="29"/>
      <c r="CA358" s="29"/>
      <c r="CB358" s="29"/>
      <c r="CC358" s="29"/>
      <c r="CD358" s="31"/>
      <c r="CE358" s="22"/>
      <c r="CF358" s="448">
        <f>IF(CG358="","",MAX($CF$2:CF357)+1)</f>
        <v>154</v>
      </c>
      <c r="CG358" s="655" t="s">
        <v>102</v>
      </c>
      <c r="CH358" s="655"/>
      <c r="CI358" s="655"/>
    </row>
    <row r="359" spans="1:87" s="11" customFormat="1" ht="13.5" customHeight="1">
      <c r="A359" s="734"/>
      <c r="B359" s="610" t="s">
        <v>83</v>
      </c>
      <c r="C359" s="29"/>
      <c r="D359" s="29"/>
      <c r="E359" s="29"/>
      <c r="F359" s="29"/>
      <c r="G359" s="29"/>
      <c r="H359" s="29"/>
      <c r="I359" s="29"/>
      <c r="J359" s="28"/>
      <c r="K359" s="29"/>
      <c r="L359" s="29"/>
      <c r="M359" s="29"/>
      <c r="N359" s="29"/>
      <c r="O359" s="29"/>
      <c r="P359" s="29"/>
      <c r="Q359" s="29"/>
      <c r="R359" s="29"/>
      <c r="S359" s="575"/>
      <c r="T359" s="29"/>
      <c r="U359" s="432"/>
      <c r="V359" s="29"/>
      <c r="W359" s="29"/>
      <c r="X359" s="29"/>
      <c r="Z359" s="29"/>
      <c r="AA359" s="29"/>
      <c r="AC359" s="692"/>
      <c r="AD359" s="693"/>
      <c r="AE359" s="693"/>
      <c r="AF359" s="693"/>
      <c r="AG359" s="693"/>
      <c r="AH359" s="694"/>
      <c r="AI359" s="55"/>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7"/>
      <c r="BM359" s="56"/>
      <c r="BN359" s="56"/>
      <c r="BO359" s="56"/>
      <c r="BP359" s="56"/>
      <c r="BQ359" s="56"/>
      <c r="BR359" s="56"/>
      <c r="BS359" s="57"/>
      <c r="BT359" s="29"/>
      <c r="BU359" s="669"/>
      <c r="BV359" s="29"/>
      <c r="BW359" s="29"/>
      <c r="BX359" s="29"/>
      <c r="BY359" s="29"/>
      <c r="BZ359" s="29"/>
      <c r="CA359" s="29"/>
      <c r="CB359" s="29"/>
      <c r="CC359" s="29"/>
      <c r="CD359" s="31"/>
      <c r="CE359" s="22"/>
      <c r="CF359" s="448" t="str">
        <f>IF(CG359="","",MAX($CF$2:CF358)+1)</f>
        <v/>
      </c>
      <c r="CG359" s="655"/>
      <c r="CH359" s="655"/>
      <c r="CI359" s="655"/>
    </row>
    <row r="360" spans="1:87" s="11" customFormat="1" ht="13.5" customHeight="1">
      <c r="A360" s="734"/>
      <c r="B360" s="610" t="s">
        <v>83</v>
      </c>
      <c r="C360" s="29"/>
      <c r="D360" s="29"/>
      <c r="E360" s="29"/>
      <c r="F360" s="29"/>
      <c r="G360" s="29"/>
      <c r="H360" s="29"/>
      <c r="I360" s="29"/>
      <c r="J360" s="28"/>
      <c r="K360" s="29"/>
      <c r="L360" s="29"/>
      <c r="M360" s="29"/>
      <c r="N360" s="29"/>
      <c r="O360" s="29"/>
      <c r="P360" s="29"/>
      <c r="Q360" s="29"/>
      <c r="R360" s="29"/>
      <c r="S360" s="575"/>
      <c r="T360" s="29"/>
      <c r="U360" s="432"/>
      <c r="V360" s="29"/>
      <c r="W360" s="29"/>
      <c r="X360" s="29"/>
      <c r="Z360" s="29"/>
      <c r="AA360" s="29"/>
      <c r="AC360" s="690" t="s">
        <v>62</v>
      </c>
      <c r="AD360" s="691"/>
      <c r="AE360" s="691"/>
      <c r="AF360" s="691"/>
      <c r="AG360" s="691"/>
      <c r="AH360" s="578"/>
      <c r="AI360" s="52" t="s">
        <v>629</v>
      </c>
      <c r="AJ360" s="53"/>
      <c r="AK360" s="53"/>
      <c r="AL360" s="53"/>
      <c r="AM360" s="53"/>
      <c r="AN360" s="53"/>
      <c r="AO360" s="53"/>
      <c r="AP360" s="53"/>
      <c r="AQ360" s="53"/>
      <c r="AR360" s="53"/>
      <c r="AS360" s="53"/>
      <c r="AT360" s="53"/>
      <c r="AU360" s="53"/>
      <c r="AV360" s="53"/>
      <c r="AW360" s="53"/>
      <c r="AX360" s="53"/>
      <c r="AY360" s="53"/>
      <c r="AZ360" s="53"/>
      <c r="BA360" s="53"/>
      <c r="BB360" s="53"/>
      <c r="BC360" s="53"/>
      <c r="BD360" s="53"/>
      <c r="BE360" s="53"/>
      <c r="BF360" s="53"/>
      <c r="BG360" s="53"/>
      <c r="BH360" s="53"/>
      <c r="BI360" s="53"/>
      <c r="BJ360" s="53"/>
      <c r="BK360" s="53"/>
      <c r="BL360" s="54"/>
      <c r="BM360" s="52" t="s">
        <v>80</v>
      </c>
      <c r="BN360" s="53"/>
      <c r="BO360" s="53"/>
      <c r="BP360" s="53"/>
      <c r="BQ360" s="53"/>
      <c r="BR360" s="53"/>
      <c r="BS360" s="54"/>
      <c r="BT360" s="29"/>
      <c r="BU360" s="669"/>
      <c r="BV360" s="29"/>
      <c r="BW360" s="29"/>
      <c r="BX360" s="29"/>
      <c r="BY360" s="29"/>
      <c r="BZ360" s="29"/>
      <c r="CA360" s="29"/>
      <c r="CB360" s="29"/>
      <c r="CC360" s="29"/>
      <c r="CD360" s="31"/>
      <c r="CE360" s="22"/>
      <c r="CF360" s="448">
        <f>IF(CG360="","",MAX($CF$2:CF359)+1)</f>
        <v>155</v>
      </c>
      <c r="CG360" s="655" t="s">
        <v>102</v>
      </c>
      <c r="CH360" s="655"/>
      <c r="CI360" s="655"/>
    </row>
    <row r="361" spans="1:87" s="11" customFormat="1" ht="13.5" customHeight="1">
      <c r="A361" s="734"/>
      <c r="B361" s="610" t="s">
        <v>83</v>
      </c>
      <c r="C361" s="29"/>
      <c r="D361" s="29"/>
      <c r="E361" s="29"/>
      <c r="F361" s="29"/>
      <c r="G361" s="29"/>
      <c r="H361" s="29"/>
      <c r="I361" s="29"/>
      <c r="J361" s="28"/>
      <c r="K361" s="29"/>
      <c r="L361" s="29"/>
      <c r="M361" s="29"/>
      <c r="N361" s="29"/>
      <c r="O361" s="29"/>
      <c r="P361" s="29"/>
      <c r="Q361" s="29"/>
      <c r="R361" s="29"/>
      <c r="S361" s="575"/>
      <c r="T361" s="29"/>
      <c r="U361" s="432"/>
      <c r="V361" s="29"/>
      <c r="W361" s="29"/>
      <c r="X361" s="29"/>
      <c r="Z361" s="29"/>
      <c r="AA361" s="29"/>
      <c r="AC361" s="654"/>
      <c r="AD361" s="579"/>
      <c r="AE361" s="579"/>
      <c r="AF361" s="579"/>
      <c r="AG361" s="579"/>
      <c r="AH361" s="576"/>
      <c r="AI361" s="582" t="s">
        <v>789</v>
      </c>
      <c r="AJ361" s="583"/>
      <c r="AK361" s="583"/>
      <c r="AL361" s="583"/>
      <c r="AM361" s="583"/>
      <c r="AN361" s="583"/>
      <c r="AO361" s="583"/>
      <c r="AP361" s="583"/>
      <c r="AQ361" s="583"/>
      <c r="AR361" s="583"/>
      <c r="AS361" s="583"/>
      <c r="AT361" s="583"/>
      <c r="AU361" s="583"/>
      <c r="AV361" s="583"/>
      <c r="AW361" s="583"/>
      <c r="AX361" s="583"/>
      <c r="AY361" s="583"/>
      <c r="AZ361" s="583"/>
      <c r="BA361" s="583"/>
      <c r="BB361" s="583"/>
      <c r="BC361" s="583"/>
      <c r="BD361" s="583"/>
      <c r="BE361" s="583"/>
      <c r="BF361" s="583"/>
      <c r="BG361" s="583"/>
      <c r="BH361" s="583"/>
      <c r="BI361" s="583"/>
      <c r="BJ361" s="583"/>
      <c r="BK361" s="583"/>
      <c r="BL361" s="587"/>
      <c r="BM361" s="582"/>
      <c r="BN361" s="583"/>
      <c r="BO361" s="583"/>
      <c r="BP361" s="583"/>
      <c r="BQ361" s="583"/>
      <c r="BR361" s="583"/>
      <c r="BS361" s="587"/>
      <c r="BT361" s="29"/>
      <c r="BU361" s="669"/>
      <c r="BV361" s="29"/>
      <c r="BW361" s="29"/>
      <c r="BX361" s="29"/>
      <c r="BY361" s="29"/>
      <c r="BZ361" s="29"/>
      <c r="CA361" s="29"/>
      <c r="CB361" s="29"/>
      <c r="CC361" s="29"/>
      <c r="CD361" s="31"/>
      <c r="CE361" s="22"/>
      <c r="CF361" s="448">
        <f>IF(CG361="","",MAX($CF$2:CF360)+1)</f>
        <v>156</v>
      </c>
      <c r="CG361" s="655" t="s">
        <v>102</v>
      </c>
      <c r="CH361" s="655"/>
      <c r="CI361" s="655"/>
    </row>
    <row r="362" spans="1:87" s="11" customFormat="1" ht="13.5" customHeight="1">
      <c r="A362" s="734"/>
      <c r="B362" s="610" t="s">
        <v>83</v>
      </c>
      <c r="C362" s="29"/>
      <c r="D362" s="29"/>
      <c r="E362" s="29"/>
      <c r="F362" s="29"/>
      <c r="G362" s="29"/>
      <c r="H362" s="29"/>
      <c r="I362" s="29"/>
      <c r="J362" s="28"/>
      <c r="K362" s="29"/>
      <c r="L362" s="29"/>
      <c r="M362" s="29"/>
      <c r="N362" s="29"/>
      <c r="O362" s="29"/>
      <c r="P362" s="29"/>
      <c r="Q362" s="29"/>
      <c r="R362" s="29"/>
      <c r="S362" s="575"/>
      <c r="T362" s="29"/>
      <c r="U362" s="432"/>
      <c r="V362" s="29"/>
      <c r="W362" s="29"/>
      <c r="X362" s="29"/>
      <c r="Z362" s="29"/>
      <c r="AA362" s="29"/>
      <c r="AC362" s="692"/>
      <c r="AD362" s="693"/>
      <c r="AE362" s="693"/>
      <c r="AF362" s="693"/>
      <c r="AG362" s="693"/>
      <c r="AH362" s="694"/>
      <c r="AI362" s="55"/>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7"/>
      <c r="BM362" s="55"/>
      <c r="BN362" s="56"/>
      <c r="BO362" s="56"/>
      <c r="BP362" s="56"/>
      <c r="BQ362" s="56"/>
      <c r="BR362" s="56"/>
      <c r="BS362" s="57"/>
      <c r="BT362" s="29"/>
      <c r="BU362" s="669"/>
      <c r="BV362" s="29"/>
      <c r="BW362" s="29"/>
      <c r="BX362" s="29"/>
      <c r="BY362" s="29"/>
      <c r="BZ362" s="29"/>
      <c r="CA362" s="29"/>
      <c r="CB362" s="29"/>
      <c r="CC362" s="29"/>
      <c r="CD362" s="31"/>
      <c r="CE362" s="22"/>
      <c r="CF362" s="448" t="str">
        <f>IF(CG362="","",MAX($CF$2:CF361)+1)</f>
        <v/>
      </c>
      <c r="CG362" s="655"/>
      <c r="CH362" s="655"/>
      <c r="CI362" s="655"/>
    </row>
    <row r="363" spans="1:87" s="11" customFormat="1" ht="13.5" customHeight="1">
      <c r="A363" s="734"/>
      <c r="B363" s="610" t="s">
        <v>83</v>
      </c>
      <c r="C363" s="29"/>
      <c r="D363" s="29"/>
      <c r="E363" s="29"/>
      <c r="F363" s="29"/>
      <c r="G363" s="29"/>
      <c r="H363" s="29"/>
      <c r="I363" s="29"/>
      <c r="J363" s="28"/>
      <c r="K363" s="29"/>
      <c r="L363" s="29"/>
      <c r="M363" s="29"/>
      <c r="N363" s="29"/>
      <c r="O363" s="29"/>
      <c r="P363" s="29"/>
      <c r="Q363" s="29"/>
      <c r="R363" s="29"/>
      <c r="S363" s="575"/>
      <c r="T363" s="29"/>
      <c r="U363" s="432"/>
      <c r="V363" s="29"/>
      <c r="W363" s="29"/>
      <c r="X363" s="29"/>
      <c r="Z363" s="29"/>
      <c r="AA363" s="29"/>
      <c r="AC363" s="690" t="s">
        <v>777</v>
      </c>
      <c r="AD363" s="691"/>
      <c r="AE363" s="691"/>
      <c r="AF363" s="691"/>
      <c r="AG363" s="691"/>
      <c r="AH363" s="578"/>
      <c r="AI363" s="52"/>
      <c r="AJ363" s="53"/>
      <c r="AK363" s="53"/>
      <c r="AL363" s="580"/>
      <c r="AM363" s="581" t="s">
        <v>630</v>
      </c>
      <c r="AN363" s="53"/>
      <c r="AO363" s="53"/>
      <c r="AP363" s="53"/>
      <c r="AQ363" s="53"/>
      <c r="AR363" s="53"/>
      <c r="AS363" s="53"/>
      <c r="AT363" s="53"/>
      <c r="AU363" s="53"/>
      <c r="AV363" s="53"/>
      <c r="AW363" s="581" t="s">
        <v>558</v>
      </c>
      <c r="AX363" s="580"/>
      <c r="AY363" s="581" t="s">
        <v>631</v>
      </c>
      <c r="AZ363" s="53"/>
      <c r="BA363" s="53"/>
      <c r="BB363" s="53"/>
      <c r="BC363" s="53"/>
      <c r="BD363" s="53"/>
      <c r="BE363" s="53"/>
      <c r="BF363" s="53"/>
      <c r="BG363" s="53"/>
      <c r="BH363" s="53"/>
      <c r="BI363" s="53"/>
      <c r="BJ363" s="53"/>
      <c r="BK363" s="53"/>
      <c r="BL363" s="54"/>
      <c r="BM363" s="52" t="s">
        <v>790</v>
      </c>
      <c r="BN363" s="53"/>
      <c r="BO363" s="53"/>
      <c r="BP363" s="53"/>
      <c r="BQ363" s="53"/>
      <c r="BR363" s="53"/>
      <c r="BS363" s="54"/>
      <c r="BT363" s="29"/>
      <c r="BU363" s="669"/>
      <c r="BV363" s="29"/>
      <c r="BW363" s="29"/>
      <c r="BX363" s="29"/>
      <c r="BY363" s="29"/>
      <c r="BZ363" s="29"/>
      <c r="CA363" s="29"/>
      <c r="CB363" s="29"/>
      <c r="CC363" s="29"/>
      <c r="CD363" s="31"/>
      <c r="CE363" s="22"/>
      <c r="CF363" s="448">
        <f>IF(CG363="","",MAX($CF$2:CF362)+1)</f>
        <v>157</v>
      </c>
      <c r="CG363" s="655" t="s">
        <v>102</v>
      </c>
      <c r="CH363" s="655"/>
      <c r="CI363" s="655"/>
    </row>
    <row r="364" spans="1:87" s="11" customFormat="1" ht="13.5" customHeight="1">
      <c r="A364" s="734"/>
      <c r="B364" s="610" t="s">
        <v>83</v>
      </c>
      <c r="C364" s="29"/>
      <c r="D364" s="29" t="s">
        <v>2230</v>
      </c>
      <c r="E364" s="29"/>
      <c r="F364" s="29"/>
      <c r="G364" s="29"/>
      <c r="H364" s="29"/>
      <c r="I364" s="29"/>
      <c r="J364" s="28"/>
      <c r="K364" s="29"/>
      <c r="L364" s="29"/>
      <c r="M364" s="29"/>
      <c r="N364" s="29"/>
      <c r="O364" s="29"/>
      <c r="P364" s="29"/>
      <c r="Q364" s="29"/>
      <c r="R364" s="29"/>
      <c r="S364" s="575"/>
      <c r="T364" s="29"/>
      <c r="U364" s="432"/>
      <c r="V364" s="29"/>
      <c r="W364" s="29"/>
      <c r="X364" s="29"/>
      <c r="Z364" s="29"/>
      <c r="AA364" s="29"/>
      <c r="AC364" s="654"/>
      <c r="AD364" s="579"/>
      <c r="AE364" s="579"/>
      <c r="AF364" s="579"/>
      <c r="AG364" s="579"/>
      <c r="AH364" s="576"/>
      <c r="AI364" s="582" t="s">
        <v>63</v>
      </c>
      <c r="AJ364" s="430"/>
      <c r="AK364" s="430"/>
      <c r="AL364" s="619"/>
      <c r="AM364" s="620" t="s">
        <v>1890</v>
      </c>
      <c r="AN364" s="430"/>
      <c r="AO364" s="430"/>
      <c r="AP364" s="430"/>
      <c r="AQ364" s="430"/>
      <c r="AR364" s="430"/>
      <c r="AS364" s="430"/>
      <c r="AT364" s="430"/>
      <c r="AU364" s="430"/>
      <c r="AV364" s="430"/>
      <c r="AW364" s="585" t="s">
        <v>558</v>
      </c>
      <c r="AX364" s="619"/>
      <c r="AY364" s="697" t="s">
        <v>849</v>
      </c>
      <c r="AZ364" s="430"/>
      <c r="BA364" s="430"/>
      <c r="BB364" s="430"/>
      <c r="BC364" s="430"/>
      <c r="BD364" s="430"/>
      <c r="BE364" s="430"/>
      <c r="BF364" s="430"/>
      <c r="BG364" s="430"/>
      <c r="BH364" s="430"/>
      <c r="BI364" s="430"/>
      <c r="BJ364" s="430"/>
      <c r="BK364" s="430"/>
      <c r="BL364" s="431"/>
      <c r="BM364" s="582" t="s">
        <v>902</v>
      </c>
      <c r="BN364" s="430"/>
      <c r="BO364" s="430"/>
      <c r="BP364" s="430"/>
      <c r="BQ364" s="430"/>
      <c r="BR364" s="430"/>
      <c r="BS364" s="431"/>
      <c r="BT364" s="29"/>
      <c r="BU364" s="669"/>
      <c r="BV364" s="29"/>
      <c r="BW364" s="29"/>
      <c r="BX364" s="29"/>
      <c r="BY364" s="29"/>
      <c r="BZ364" s="29"/>
      <c r="CA364" s="29"/>
      <c r="CB364" s="29"/>
      <c r="CC364" s="29"/>
      <c r="CD364" s="31"/>
      <c r="CE364" s="22"/>
      <c r="CF364" s="448">
        <f>IF(CG364="","",MAX($CF$2:CF363)+1)</f>
        <v>158</v>
      </c>
      <c r="CG364" s="655" t="s">
        <v>102</v>
      </c>
      <c r="CH364" s="655"/>
      <c r="CI364" s="655"/>
    </row>
    <row r="365" spans="1:87" s="11" customFormat="1" ht="13.5" customHeight="1">
      <c r="A365" s="734"/>
      <c r="B365" s="610" t="s">
        <v>83</v>
      </c>
      <c r="C365" s="29"/>
      <c r="D365" s="29"/>
      <c r="E365" s="29"/>
      <c r="F365" s="29"/>
      <c r="G365" s="29"/>
      <c r="H365" s="29"/>
      <c r="I365" s="29"/>
      <c r="J365" s="28"/>
      <c r="K365" s="29"/>
      <c r="L365" s="29"/>
      <c r="M365" s="29"/>
      <c r="N365" s="29"/>
      <c r="O365" s="29"/>
      <c r="P365" s="29"/>
      <c r="Q365" s="29"/>
      <c r="R365" s="29"/>
      <c r="S365" s="575"/>
      <c r="T365" s="29"/>
      <c r="U365" s="432"/>
      <c r="V365" s="29"/>
      <c r="W365" s="29"/>
      <c r="X365" s="29"/>
      <c r="AC365" s="654"/>
      <c r="AD365" s="579"/>
      <c r="AE365" s="579"/>
      <c r="AF365" s="579"/>
      <c r="AG365" s="579"/>
      <c r="AH365" s="576"/>
      <c r="AI365" s="582" t="s">
        <v>63</v>
      </c>
      <c r="AJ365" s="583"/>
      <c r="AK365" s="583"/>
      <c r="AL365" s="584"/>
      <c r="AM365" s="585" t="s">
        <v>554</v>
      </c>
      <c r="AN365" s="583"/>
      <c r="AO365" s="583"/>
      <c r="AP365" s="583"/>
      <c r="AQ365" s="583"/>
      <c r="AR365" s="583"/>
      <c r="AS365" s="583"/>
      <c r="AT365" s="583"/>
      <c r="AU365" s="583"/>
      <c r="AV365" s="583"/>
      <c r="AW365" s="585" t="s">
        <v>558</v>
      </c>
      <c r="AX365" s="584"/>
      <c r="AY365" s="586" t="s">
        <v>64</v>
      </c>
      <c r="AZ365" s="583"/>
      <c r="BA365" s="583"/>
      <c r="BB365" s="583"/>
      <c r="BC365" s="583"/>
      <c r="BD365" s="583"/>
      <c r="BE365" s="583"/>
      <c r="BF365" s="583"/>
      <c r="BG365" s="583"/>
      <c r="BH365" s="583"/>
      <c r="BI365" s="583"/>
      <c r="BJ365" s="583"/>
      <c r="BK365" s="583"/>
      <c r="BL365" s="587"/>
      <c r="BM365" s="618"/>
      <c r="BN365" s="583"/>
      <c r="BO365" s="583"/>
      <c r="BP365" s="583"/>
      <c r="BQ365" s="583"/>
      <c r="BR365" s="583"/>
      <c r="BS365" s="587"/>
      <c r="BT365" s="29"/>
      <c r="BU365" s="669"/>
      <c r="BV365" s="29"/>
      <c r="BW365" s="29"/>
      <c r="BX365" s="29"/>
      <c r="BY365" s="29"/>
      <c r="BZ365" s="29"/>
      <c r="CA365" s="29"/>
      <c r="CB365" s="29"/>
      <c r="CC365" s="29"/>
      <c r="CD365" s="31"/>
      <c r="CE365" s="22"/>
      <c r="CF365" s="448">
        <f>IF(CG365="","",MAX($CF$2:CF364)+1)</f>
        <v>159</v>
      </c>
      <c r="CG365" s="655" t="s">
        <v>102</v>
      </c>
      <c r="CH365" s="655"/>
      <c r="CI365" s="655"/>
    </row>
    <row r="366" spans="1:87" s="11" customFormat="1" ht="13.5" customHeight="1">
      <c r="A366" s="734"/>
      <c r="B366" s="610" t="s">
        <v>83</v>
      </c>
      <c r="C366" s="29"/>
      <c r="D366" s="29"/>
      <c r="E366" s="29"/>
      <c r="F366" s="29"/>
      <c r="G366" s="29"/>
      <c r="H366" s="29"/>
      <c r="I366" s="29"/>
      <c r="J366" s="28"/>
      <c r="K366" s="29"/>
      <c r="L366" s="29"/>
      <c r="M366" s="29"/>
      <c r="N366" s="29"/>
      <c r="O366" s="29"/>
      <c r="P366" s="29"/>
      <c r="Q366" s="29"/>
      <c r="R366" s="29"/>
      <c r="S366" s="575"/>
      <c r="T366" s="29"/>
      <c r="U366" s="432"/>
      <c r="V366" s="29"/>
      <c r="W366" s="29"/>
      <c r="X366" s="29"/>
      <c r="AC366" s="654"/>
      <c r="AD366" s="579"/>
      <c r="AE366" s="579"/>
      <c r="AF366" s="579"/>
      <c r="AG366" s="579"/>
      <c r="AH366" s="576"/>
      <c r="AI366" s="55"/>
      <c r="AJ366" s="56"/>
      <c r="AK366" s="56"/>
      <c r="AL366" s="588"/>
      <c r="AM366" s="589"/>
      <c r="AN366" s="56"/>
      <c r="AO366" s="56"/>
      <c r="AP366" s="56"/>
      <c r="AQ366" s="590"/>
      <c r="AR366" s="56"/>
      <c r="AS366" s="56"/>
      <c r="AT366" s="56"/>
      <c r="AU366" s="56"/>
      <c r="AV366" s="56"/>
      <c r="AW366" s="589"/>
      <c r="AX366" s="588"/>
      <c r="AY366" s="589"/>
      <c r="AZ366" s="56"/>
      <c r="BA366" s="56"/>
      <c r="BB366" s="56"/>
      <c r="BC366" s="56"/>
      <c r="BD366" s="56"/>
      <c r="BE366" s="56"/>
      <c r="BF366" s="56"/>
      <c r="BG366" s="56"/>
      <c r="BH366" s="56"/>
      <c r="BI366" s="56"/>
      <c r="BJ366" s="56"/>
      <c r="BK366" s="56"/>
      <c r="BL366" s="57"/>
      <c r="BM366" s="55"/>
      <c r="BN366" s="56"/>
      <c r="BO366" s="56"/>
      <c r="BP366" s="56"/>
      <c r="BQ366" s="56"/>
      <c r="BR366" s="56"/>
      <c r="BS366" s="57"/>
      <c r="BT366" s="29"/>
      <c r="BU366" s="669"/>
      <c r="BV366" s="29"/>
      <c r="BW366" s="29"/>
      <c r="BX366" s="29"/>
      <c r="BY366" s="29"/>
      <c r="BZ366" s="29"/>
      <c r="CA366" s="29"/>
      <c r="CB366" s="29"/>
      <c r="CC366" s="29"/>
      <c r="CD366" s="31"/>
      <c r="CE366" s="22"/>
      <c r="CF366" s="448" t="str">
        <f>IF(CG366="","",MAX($CF$2:CF365)+1)</f>
        <v/>
      </c>
      <c r="CG366" s="655"/>
      <c r="CH366" s="655"/>
      <c r="CI366" s="655"/>
    </row>
    <row r="367" spans="1:87" s="11" customFormat="1" ht="13.5" customHeight="1">
      <c r="A367" s="734"/>
      <c r="B367" s="610" t="s">
        <v>83</v>
      </c>
      <c r="C367" s="29"/>
      <c r="D367" s="29"/>
      <c r="E367" s="29"/>
      <c r="F367" s="29"/>
      <c r="G367" s="29"/>
      <c r="H367" s="29"/>
      <c r="I367" s="29"/>
      <c r="J367" s="28"/>
      <c r="K367" s="29"/>
      <c r="L367" s="29"/>
      <c r="M367" s="29"/>
      <c r="N367" s="29"/>
      <c r="O367" s="29"/>
      <c r="P367" s="29"/>
      <c r="Q367" s="29"/>
      <c r="R367" s="29"/>
      <c r="S367" s="575"/>
      <c r="T367" s="29"/>
      <c r="U367" s="432"/>
      <c r="V367" s="29"/>
      <c r="W367" s="29"/>
      <c r="X367" s="29"/>
      <c r="Z367" s="29"/>
      <c r="AA367" s="29"/>
      <c r="AC367" s="690" t="s">
        <v>32</v>
      </c>
      <c r="AD367" s="691"/>
      <c r="AE367" s="691"/>
      <c r="AF367" s="691"/>
      <c r="AG367" s="691"/>
      <c r="AH367" s="578"/>
      <c r="AI367" s="52"/>
      <c r="AJ367" s="53"/>
      <c r="AK367" s="53"/>
      <c r="AL367" s="580"/>
      <c r="AM367" s="581" t="s">
        <v>421</v>
      </c>
      <c r="AN367" s="53"/>
      <c r="AO367" s="53"/>
      <c r="AP367" s="53"/>
      <c r="AQ367" s="53"/>
      <c r="AR367" s="53"/>
      <c r="AS367" s="53"/>
      <c r="AT367" s="53"/>
      <c r="AU367" s="53"/>
      <c r="AV367" s="53"/>
      <c r="AW367" s="581" t="s">
        <v>558</v>
      </c>
      <c r="AX367" s="580"/>
      <c r="AY367" s="581" t="s">
        <v>1721</v>
      </c>
      <c r="AZ367" s="53"/>
      <c r="BA367" s="53"/>
      <c r="BB367" s="53"/>
      <c r="BC367" s="53"/>
      <c r="BD367" s="53"/>
      <c r="BE367" s="53"/>
      <c r="BF367" s="53"/>
      <c r="BG367" s="53"/>
      <c r="BH367" s="53"/>
      <c r="BI367" s="53"/>
      <c r="BJ367" s="53"/>
      <c r="BK367" s="53"/>
      <c r="BL367" s="54"/>
      <c r="BM367" s="52"/>
      <c r="BN367" s="53"/>
      <c r="BO367" s="53"/>
      <c r="BP367" s="53"/>
      <c r="BQ367" s="53"/>
      <c r="BR367" s="53"/>
      <c r="BS367" s="54"/>
      <c r="BT367" s="29"/>
      <c r="BU367" s="669"/>
      <c r="BV367" s="29"/>
      <c r="BW367" s="29"/>
      <c r="BX367" s="29"/>
      <c r="BY367" s="29"/>
      <c r="BZ367" s="29"/>
      <c r="CA367" s="29"/>
      <c r="CB367" s="29"/>
      <c r="CC367" s="29"/>
      <c r="CD367" s="31"/>
      <c r="CE367" s="22"/>
      <c r="CF367" s="448">
        <f>IF(CG367="","",MAX($CF$2:CF366)+1)</f>
        <v>160</v>
      </c>
      <c r="CG367" s="655" t="s">
        <v>102</v>
      </c>
      <c r="CH367" s="655"/>
      <c r="CI367" s="655"/>
    </row>
    <row r="368" spans="1:87" s="11" customFormat="1" ht="13.5" customHeight="1">
      <c r="A368" s="734"/>
      <c r="B368" s="610" t="s">
        <v>83</v>
      </c>
      <c r="C368" s="29"/>
      <c r="D368" s="29"/>
      <c r="E368" s="29"/>
      <c r="F368" s="29"/>
      <c r="G368" s="29"/>
      <c r="H368" s="29"/>
      <c r="I368" s="29"/>
      <c r="J368" s="28"/>
      <c r="K368" s="29"/>
      <c r="L368" s="29"/>
      <c r="M368" s="29"/>
      <c r="N368" s="29"/>
      <c r="O368" s="29"/>
      <c r="P368" s="29"/>
      <c r="Q368" s="29"/>
      <c r="R368" s="29"/>
      <c r="S368" s="575"/>
      <c r="T368" s="29"/>
      <c r="U368" s="432"/>
      <c r="V368" s="29"/>
      <c r="W368" s="29"/>
      <c r="X368" s="29"/>
      <c r="Z368" s="29"/>
      <c r="AA368" s="29"/>
      <c r="AC368" s="654"/>
      <c r="AD368" s="579"/>
      <c r="AE368" s="579"/>
      <c r="AF368" s="579"/>
      <c r="AG368" s="579"/>
      <c r="AH368" s="576"/>
      <c r="AI368" s="582" t="s">
        <v>63</v>
      </c>
      <c r="AJ368" s="430"/>
      <c r="AK368" s="430"/>
      <c r="AL368" s="619"/>
      <c r="AM368" s="620" t="s">
        <v>358</v>
      </c>
      <c r="AN368" s="430"/>
      <c r="AO368" s="430"/>
      <c r="AP368" s="430"/>
      <c r="AQ368" s="430"/>
      <c r="AR368" s="430"/>
      <c r="AS368" s="430"/>
      <c r="AT368" s="430"/>
      <c r="AU368" s="430"/>
      <c r="AV368" s="430"/>
      <c r="AW368" s="585" t="s">
        <v>558</v>
      </c>
      <c r="AX368" s="619"/>
      <c r="AY368" s="620" t="s">
        <v>1722</v>
      </c>
      <c r="AZ368" s="430"/>
      <c r="BA368" s="430"/>
      <c r="BB368" s="430"/>
      <c r="BC368" s="430"/>
      <c r="BD368" s="430"/>
      <c r="BE368" s="430"/>
      <c r="BF368" s="430"/>
      <c r="BG368" s="430"/>
      <c r="BH368" s="430"/>
      <c r="BI368" s="430"/>
      <c r="BJ368" s="430"/>
      <c r="BK368" s="430"/>
      <c r="BL368" s="431"/>
      <c r="BM368" s="618"/>
      <c r="BN368" s="430"/>
      <c r="BO368" s="430"/>
      <c r="BP368" s="430"/>
      <c r="BQ368" s="430"/>
      <c r="BR368" s="430"/>
      <c r="BS368" s="431"/>
      <c r="BT368" s="29"/>
      <c r="BU368" s="669"/>
      <c r="BV368" s="29"/>
      <c r="BW368" s="29"/>
      <c r="BX368" s="29"/>
      <c r="BY368" s="29"/>
      <c r="BZ368" s="29"/>
      <c r="CA368" s="29"/>
      <c r="CB368" s="29"/>
      <c r="CC368" s="29"/>
      <c r="CD368" s="31"/>
      <c r="CE368" s="22"/>
      <c r="CF368" s="448">
        <f>IF(CG368="","",MAX($CF$2:CF367)+1)</f>
        <v>161</v>
      </c>
      <c r="CG368" s="655" t="s">
        <v>102</v>
      </c>
      <c r="CH368" s="655"/>
      <c r="CI368" s="655"/>
    </row>
    <row r="369" spans="1:87" s="11" customFormat="1" ht="13.5" customHeight="1">
      <c r="A369" s="734"/>
      <c r="B369" s="610" t="s">
        <v>83</v>
      </c>
      <c r="C369" s="29"/>
      <c r="D369" s="29"/>
      <c r="E369" s="29"/>
      <c r="F369" s="29"/>
      <c r="G369" s="29"/>
      <c r="H369" s="29"/>
      <c r="I369" s="29"/>
      <c r="J369" s="28"/>
      <c r="K369" s="29"/>
      <c r="L369" s="29"/>
      <c r="M369" s="29"/>
      <c r="N369" s="29"/>
      <c r="O369" s="29"/>
      <c r="P369" s="29"/>
      <c r="Q369" s="29"/>
      <c r="R369" s="29"/>
      <c r="S369" s="575"/>
      <c r="T369" s="29"/>
      <c r="U369" s="432"/>
      <c r="V369" s="29"/>
      <c r="W369" s="29"/>
      <c r="X369" s="29"/>
      <c r="Z369" s="29"/>
      <c r="AA369" s="29"/>
      <c r="AC369" s="654"/>
      <c r="AD369" s="579"/>
      <c r="AE369" s="579"/>
      <c r="AF369" s="579"/>
      <c r="AG369" s="579"/>
      <c r="AH369" s="576"/>
      <c r="AI369" s="582" t="s">
        <v>63</v>
      </c>
      <c r="AJ369" s="430"/>
      <c r="AK369" s="430"/>
      <c r="AL369" s="619"/>
      <c r="AM369" s="620" t="s">
        <v>791</v>
      </c>
      <c r="AN369" s="430"/>
      <c r="AO369" s="430"/>
      <c r="AP369" s="430"/>
      <c r="AQ369" s="430"/>
      <c r="AR369" s="430"/>
      <c r="AS369" s="430"/>
      <c r="AT369" s="430"/>
      <c r="AU369" s="430"/>
      <c r="AV369" s="430"/>
      <c r="AW369" s="585" t="s">
        <v>558</v>
      </c>
      <c r="AX369" s="619"/>
      <c r="AY369" s="696" t="s">
        <v>1723</v>
      </c>
      <c r="AZ369" s="430"/>
      <c r="BA369" s="430"/>
      <c r="BB369" s="430"/>
      <c r="BC369" s="430"/>
      <c r="BD369" s="430"/>
      <c r="BE369" s="430"/>
      <c r="BF369" s="430"/>
      <c r="BG369" s="430"/>
      <c r="BH369" s="430"/>
      <c r="BI369" s="430"/>
      <c r="BJ369" s="430"/>
      <c r="BK369" s="430"/>
      <c r="BL369" s="431"/>
      <c r="BM369" s="582"/>
      <c r="BN369" s="430"/>
      <c r="BO369" s="430"/>
      <c r="BP369" s="430"/>
      <c r="BQ369" s="430"/>
      <c r="BR369" s="430"/>
      <c r="BS369" s="431"/>
      <c r="BT369" s="29"/>
      <c r="BU369" s="669"/>
      <c r="BV369" s="29"/>
      <c r="BW369" s="29"/>
      <c r="BX369" s="29"/>
      <c r="BY369" s="29"/>
      <c r="BZ369" s="29"/>
      <c r="CA369" s="29"/>
      <c r="CB369" s="29"/>
      <c r="CC369" s="29"/>
      <c r="CD369" s="31"/>
      <c r="CE369" s="22"/>
      <c r="CF369" s="448">
        <f>IF(CG369="","",MAX($CF$2:CF368)+1)</f>
        <v>162</v>
      </c>
      <c r="CG369" s="655" t="s">
        <v>102</v>
      </c>
      <c r="CH369" s="655"/>
      <c r="CI369" s="655"/>
    </row>
    <row r="370" spans="1:87" s="11" customFormat="1" ht="13.5" customHeight="1">
      <c r="A370" s="734"/>
      <c r="B370" s="610" t="s">
        <v>83</v>
      </c>
      <c r="C370" s="29"/>
      <c r="D370" s="29"/>
      <c r="E370" s="29"/>
      <c r="F370" s="29"/>
      <c r="G370" s="29"/>
      <c r="H370" s="29"/>
      <c r="I370" s="29"/>
      <c r="J370" s="28"/>
      <c r="K370" s="29"/>
      <c r="L370" s="29"/>
      <c r="M370" s="29"/>
      <c r="N370" s="29"/>
      <c r="O370" s="29"/>
      <c r="P370" s="29"/>
      <c r="Q370" s="29"/>
      <c r="R370" s="29"/>
      <c r="S370" s="575"/>
      <c r="T370" s="29"/>
      <c r="U370" s="432"/>
      <c r="V370" s="29"/>
      <c r="W370" s="29"/>
      <c r="X370" s="29"/>
      <c r="Z370" s="29"/>
      <c r="AA370" s="29"/>
      <c r="AC370" s="654"/>
      <c r="AD370" s="579"/>
      <c r="AE370" s="579"/>
      <c r="AF370" s="579"/>
      <c r="AG370" s="579"/>
      <c r="AH370" s="576"/>
      <c r="AI370" s="582" t="s">
        <v>63</v>
      </c>
      <c r="AJ370" s="583"/>
      <c r="AK370" s="583"/>
      <c r="AL370" s="584"/>
      <c r="AM370" s="585" t="s">
        <v>606</v>
      </c>
      <c r="AN370" s="583"/>
      <c r="AO370" s="583"/>
      <c r="AP370" s="583"/>
      <c r="AQ370" s="583"/>
      <c r="AR370" s="583"/>
      <c r="AS370" s="583"/>
      <c r="AT370" s="583"/>
      <c r="AU370" s="583"/>
      <c r="AV370" s="583"/>
      <c r="AW370" s="585" t="s">
        <v>558</v>
      </c>
      <c r="AX370" s="584"/>
      <c r="AY370" s="586" t="s">
        <v>64</v>
      </c>
      <c r="AZ370" s="583"/>
      <c r="BA370" s="583"/>
      <c r="BB370" s="583"/>
      <c r="BC370" s="583"/>
      <c r="BD370" s="583"/>
      <c r="BE370" s="583"/>
      <c r="BF370" s="583"/>
      <c r="BG370" s="583"/>
      <c r="BH370" s="583"/>
      <c r="BI370" s="583"/>
      <c r="BJ370" s="583"/>
      <c r="BK370" s="583"/>
      <c r="BL370" s="587"/>
      <c r="BM370" s="582"/>
      <c r="BN370" s="583"/>
      <c r="BO370" s="583"/>
      <c r="BP370" s="583"/>
      <c r="BQ370" s="583"/>
      <c r="BR370" s="583"/>
      <c r="BS370" s="587"/>
      <c r="BT370" s="29"/>
      <c r="BU370" s="669"/>
      <c r="BV370" s="29"/>
      <c r="BW370" s="29"/>
      <c r="BX370" s="29"/>
      <c r="BY370" s="29"/>
      <c r="BZ370" s="29"/>
      <c r="CA370" s="29"/>
      <c r="CB370" s="29"/>
      <c r="CC370" s="29"/>
      <c r="CD370" s="31"/>
      <c r="CE370" s="22"/>
      <c r="CF370" s="448">
        <f>IF(CG370="","",MAX($CF$2:CF369)+1)</f>
        <v>163</v>
      </c>
      <c r="CG370" s="655" t="s">
        <v>102</v>
      </c>
      <c r="CH370" s="655"/>
      <c r="CI370" s="655"/>
    </row>
    <row r="371" spans="1:87" s="11" customFormat="1" ht="13.5" customHeight="1">
      <c r="A371" s="734"/>
      <c r="B371" s="610" t="s">
        <v>83</v>
      </c>
      <c r="C371" s="29"/>
      <c r="D371" s="29"/>
      <c r="E371" s="29"/>
      <c r="F371" s="29"/>
      <c r="G371" s="29"/>
      <c r="H371" s="29"/>
      <c r="I371" s="29"/>
      <c r="J371" s="28"/>
      <c r="K371" s="29"/>
      <c r="L371" s="29"/>
      <c r="M371" s="29"/>
      <c r="N371" s="29"/>
      <c r="O371" s="29"/>
      <c r="P371" s="29"/>
      <c r="Q371" s="29"/>
      <c r="R371" s="29"/>
      <c r="S371" s="575"/>
      <c r="T371" s="29"/>
      <c r="U371" s="432"/>
      <c r="V371" s="29"/>
      <c r="W371" s="29"/>
      <c r="X371" s="29"/>
      <c r="Z371" s="29"/>
      <c r="AA371" s="29"/>
      <c r="AC371" s="692"/>
      <c r="AD371" s="693"/>
      <c r="AE371" s="693"/>
      <c r="AF371" s="693"/>
      <c r="AG371" s="693"/>
      <c r="AH371" s="694"/>
      <c r="AI371" s="55"/>
      <c r="AJ371" s="56"/>
      <c r="AK371" s="56"/>
      <c r="AL371" s="588"/>
      <c r="AM371" s="589"/>
      <c r="AN371" s="56"/>
      <c r="AO371" s="56"/>
      <c r="AP371" s="56"/>
      <c r="AQ371" s="590"/>
      <c r="AR371" s="56"/>
      <c r="AS371" s="56"/>
      <c r="AT371" s="56"/>
      <c r="AU371" s="56"/>
      <c r="AV371" s="56"/>
      <c r="AW371" s="589"/>
      <c r="AX371" s="588"/>
      <c r="AY371" s="589"/>
      <c r="AZ371" s="56"/>
      <c r="BA371" s="56"/>
      <c r="BB371" s="56"/>
      <c r="BC371" s="56"/>
      <c r="BD371" s="56"/>
      <c r="BE371" s="56"/>
      <c r="BF371" s="56"/>
      <c r="BG371" s="56"/>
      <c r="BH371" s="56"/>
      <c r="BI371" s="56"/>
      <c r="BJ371" s="56"/>
      <c r="BK371" s="56"/>
      <c r="BL371" s="57"/>
      <c r="BM371" s="55"/>
      <c r="BN371" s="56"/>
      <c r="BO371" s="56"/>
      <c r="BP371" s="56"/>
      <c r="BQ371" s="56"/>
      <c r="BR371" s="56"/>
      <c r="BS371" s="57"/>
      <c r="BT371" s="29"/>
      <c r="BU371" s="669"/>
      <c r="BV371" s="29"/>
      <c r="BW371" s="29"/>
      <c r="BX371" s="29"/>
      <c r="BY371" s="29"/>
      <c r="BZ371" s="29"/>
      <c r="CA371" s="29"/>
      <c r="CB371" s="29"/>
      <c r="CC371" s="29"/>
      <c r="CD371" s="31"/>
      <c r="CE371" s="22"/>
      <c r="CF371" s="448" t="str">
        <f>IF(CG371="","",MAX($CF$2:CF370)+1)</f>
        <v/>
      </c>
      <c r="CG371" s="655"/>
      <c r="CH371" s="655"/>
      <c r="CI371" s="655"/>
    </row>
    <row r="372" spans="1:87" s="11" customFormat="1" ht="13.5" customHeight="1">
      <c r="A372" s="734"/>
      <c r="B372" s="610" t="s">
        <v>83</v>
      </c>
      <c r="C372" s="29"/>
      <c r="D372" s="29"/>
      <c r="E372" s="29"/>
      <c r="F372" s="29"/>
      <c r="G372" s="29"/>
      <c r="H372" s="29"/>
      <c r="I372" s="29"/>
      <c r="J372" s="28"/>
      <c r="K372" s="29"/>
      <c r="L372" s="29"/>
      <c r="M372" s="29"/>
      <c r="N372" s="29"/>
      <c r="O372" s="29"/>
      <c r="P372" s="29"/>
      <c r="Q372" s="29"/>
      <c r="R372" s="29"/>
      <c r="S372" s="575"/>
      <c r="T372" s="29"/>
      <c r="U372" s="432"/>
      <c r="V372" s="29"/>
      <c r="W372" s="29"/>
      <c r="X372" s="29"/>
      <c r="AB372" s="29"/>
      <c r="AC372" s="690" t="s">
        <v>874</v>
      </c>
      <c r="AD372" s="723"/>
      <c r="AE372" s="723"/>
      <c r="AF372" s="723"/>
      <c r="AG372" s="723"/>
      <c r="AH372" s="724"/>
      <c r="AI372" s="52" t="s">
        <v>86</v>
      </c>
      <c r="AJ372" s="53"/>
      <c r="AK372" s="53"/>
      <c r="AL372" s="53"/>
      <c r="AM372" s="53"/>
      <c r="AN372" s="53"/>
      <c r="AO372" s="53"/>
      <c r="AP372" s="53"/>
      <c r="AQ372" s="53"/>
      <c r="AR372" s="53"/>
      <c r="AS372" s="53"/>
      <c r="AT372" s="53"/>
      <c r="AU372" s="53"/>
      <c r="AV372" s="53"/>
      <c r="AW372" s="53"/>
      <c r="AX372" s="53"/>
      <c r="AY372" s="53"/>
      <c r="AZ372" s="53"/>
      <c r="BA372" s="53"/>
      <c r="BB372" s="53"/>
      <c r="BC372" s="53"/>
      <c r="BD372" s="53"/>
      <c r="BE372" s="53"/>
      <c r="BF372" s="53"/>
      <c r="BG372" s="53"/>
      <c r="BH372" s="53"/>
      <c r="BI372" s="53"/>
      <c r="BJ372" s="53"/>
      <c r="BK372" s="53"/>
      <c r="BL372" s="54"/>
      <c r="BM372" s="53"/>
      <c r="BN372" s="53"/>
      <c r="BO372" s="53"/>
      <c r="BP372" s="53"/>
      <c r="BQ372" s="53"/>
      <c r="BR372" s="53"/>
      <c r="BS372" s="54"/>
      <c r="BU372" s="669"/>
      <c r="BW372" s="29"/>
      <c r="BX372" s="29"/>
      <c r="BY372" s="29"/>
      <c r="BZ372" s="29"/>
      <c r="CA372" s="29"/>
      <c r="CB372" s="29"/>
      <c r="CC372" s="29"/>
      <c r="CD372" s="31"/>
      <c r="CE372" s="22"/>
      <c r="CF372" s="448" t="str">
        <f>IF(CG372="","",MAX($CF$2:CF371)+1)</f>
        <v/>
      </c>
      <c r="CG372" s="655"/>
      <c r="CH372" s="655"/>
      <c r="CI372" s="655"/>
    </row>
    <row r="373" spans="1:87" s="11" customFormat="1" ht="13.5" customHeight="1">
      <c r="A373" s="734"/>
      <c r="B373" s="610" t="s">
        <v>83</v>
      </c>
      <c r="C373" s="29"/>
      <c r="D373" s="29"/>
      <c r="E373" s="29"/>
      <c r="F373" s="29"/>
      <c r="G373" s="29"/>
      <c r="H373" s="29"/>
      <c r="I373" s="29"/>
      <c r="J373" s="28"/>
      <c r="K373" s="29"/>
      <c r="L373" s="29"/>
      <c r="M373" s="29"/>
      <c r="N373" s="29"/>
      <c r="O373" s="29"/>
      <c r="P373" s="29"/>
      <c r="Q373" s="29"/>
      <c r="R373" s="29"/>
      <c r="S373" s="575"/>
      <c r="T373" s="29"/>
      <c r="U373" s="432"/>
      <c r="V373" s="29"/>
      <c r="W373" s="29"/>
      <c r="X373" s="29"/>
      <c r="AB373" s="29"/>
      <c r="AC373" s="692"/>
      <c r="AD373" s="693"/>
      <c r="AE373" s="693"/>
      <c r="AF373" s="693"/>
      <c r="AG373" s="693"/>
      <c r="AH373" s="694"/>
      <c r="AI373" s="55"/>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7"/>
      <c r="BM373" s="56"/>
      <c r="BN373" s="56"/>
      <c r="BO373" s="56"/>
      <c r="BP373" s="56"/>
      <c r="BQ373" s="56"/>
      <c r="BR373" s="56"/>
      <c r="BS373" s="57"/>
      <c r="BU373" s="669"/>
      <c r="BW373" s="29"/>
      <c r="BX373" s="29"/>
      <c r="BY373" s="29"/>
      <c r="BZ373" s="29"/>
      <c r="CA373" s="29"/>
      <c r="CB373" s="29"/>
      <c r="CC373" s="29"/>
      <c r="CD373" s="31"/>
      <c r="CE373" s="22"/>
      <c r="CF373" s="448" t="str">
        <f>IF(CG373="","",MAX($CF$2:CF372)+1)</f>
        <v/>
      </c>
      <c r="CG373" s="655"/>
      <c r="CH373" s="655"/>
      <c r="CI373" s="655"/>
    </row>
    <row r="374" spans="1:87" s="11" customFormat="1" ht="13.5" customHeight="1">
      <c r="A374" s="734"/>
      <c r="B374" s="610" t="s">
        <v>83</v>
      </c>
      <c r="C374" s="29"/>
      <c r="D374" s="29"/>
      <c r="E374" s="29"/>
      <c r="F374" s="29"/>
      <c r="G374" s="29"/>
      <c r="H374" s="29"/>
      <c r="I374" s="29"/>
      <c r="J374" s="28"/>
      <c r="K374" s="29"/>
      <c r="L374" s="29"/>
      <c r="M374" s="29"/>
      <c r="N374" s="29"/>
      <c r="O374" s="29"/>
      <c r="P374" s="29"/>
      <c r="Q374" s="29"/>
      <c r="R374" s="29"/>
      <c r="S374" s="575"/>
      <c r="T374" s="29"/>
      <c r="U374" s="432"/>
      <c r="V374" s="29"/>
      <c r="W374" s="29"/>
      <c r="X374" s="29"/>
      <c r="AB374" s="29"/>
      <c r="AC374" s="690" t="s">
        <v>875</v>
      </c>
      <c r="AD374" s="723"/>
      <c r="AE374" s="723"/>
      <c r="AF374" s="723"/>
      <c r="AG374" s="723"/>
      <c r="AH374" s="724"/>
      <c r="AI374" s="52" t="s">
        <v>86</v>
      </c>
      <c r="AJ374" s="53"/>
      <c r="AK374" s="53"/>
      <c r="AL374" s="53"/>
      <c r="AM374" s="53"/>
      <c r="AN374" s="53"/>
      <c r="AO374" s="53"/>
      <c r="AP374" s="53"/>
      <c r="AQ374" s="53"/>
      <c r="AR374" s="53"/>
      <c r="AS374" s="53"/>
      <c r="AT374" s="53"/>
      <c r="AU374" s="53"/>
      <c r="AV374" s="53"/>
      <c r="AW374" s="53"/>
      <c r="AX374" s="53"/>
      <c r="AY374" s="53"/>
      <c r="AZ374" s="53"/>
      <c r="BA374" s="53"/>
      <c r="BB374" s="53"/>
      <c r="BC374" s="53"/>
      <c r="BD374" s="53"/>
      <c r="BE374" s="53"/>
      <c r="BF374" s="53"/>
      <c r="BG374" s="53"/>
      <c r="BH374" s="53"/>
      <c r="BI374" s="53"/>
      <c r="BJ374" s="53"/>
      <c r="BK374" s="53"/>
      <c r="BL374" s="54"/>
      <c r="BM374" s="53"/>
      <c r="BN374" s="53"/>
      <c r="BO374" s="53"/>
      <c r="BP374" s="53"/>
      <c r="BQ374" s="53"/>
      <c r="BR374" s="53"/>
      <c r="BS374" s="54"/>
      <c r="BU374" s="669"/>
      <c r="BW374" s="29"/>
      <c r="BX374" s="29"/>
      <c r="BY374" s="29"/>
      <c r="BZ374" s="29"/>
      <c r="CA374" s="29"/>
      <c r="CB374" s="29"/>
      <c r="CC374" s="29"/>
      <c r="CD374" s="31"/>
      <c r="CE374" s="22"/>
      <c r="CF374" s="448" t="str">
        <f>IF(CG374="","",MAX($CF$2:CF373)+1)</f>
        <v/>
      </c>
      <c r="CG374" s="655"/>
      <c r="CH374" s="655"/>
      <c r="CI374" s="655"/>
    </row>
    <row r="375" spans="1:87" s="11" customFormat="1" ht="13.5" customHeight="1">
      <c r="A375" s="734"/>
      <c r="B375" s="610" t="s">
        <v>83</v>
      </c>
      <c r="C375" s="29"/>
      <c r="D375" s="29"/>
      <c r="E375" s="29"/>
      <c r="F375" s="29"/>
      <c r="G375" s="29"/>
      <c r="H375" s="29"/>
      <c r="I375" s="29"/>
      <c r="J375" s="28"/>
      <c r="K375" s="29"/>
      <c r="L375" s="29"/>
      <c r="M375" s="29"/>
      <c r="N375" s="29"/>
      <c r="O375" s="29"/>
      <c r="P375" s="29"/>
      <c r="Q375" s="29"/>
      <c r="R375" s="29"/>
      <c r="S375" s="575"/>
      <c r="T375" s="29"/>
      <c r="U375" s="432"/>
      <c r="V375" s="29"/>
      <c r="W375" s="29"/>
      <c r="X375" s="29"/>
      <c r="AB375" s="29"/>
      <c r="AC375" s="692"/>
      <c r="AD375" s="693"/>
      <c r="AE375" s="693"/>
      <c r="AF375" s="693"/>
      <c r="AG375" s="693"/>
      <c r="AH375" s="694"/>
      <c r="AI375" s="55"/>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7"/>
      <c r="BM375" s="56"/>
      <c r="BN375" s="56"/>
      <c r="BO375" s="56"/>
      <c r="BP375" s="56"/>
      <c r="BQ375" s="56"/>
      <c r="BR375" s="56"/>
      <c r="BS375" s="57"/>
      <c r="BU375" s="669"/>
      <c r="BW375" s="29"/>
      <c r="BX375" s="29"/>
      <c r="BY375" s="29"/>
      <c r="BZ375" s="29"/>
      <c r="CA375" s="29"/>
      <c r="CB375" s="29"/>
      <c r="CC375" s="29"/>
      <c r="CD375" s="31"/>
      <c r="CE375" s="22"/>
      <c r="CF375" s="448" t="str">
        <f>IF(CG375="","",MAX($CF$2:CF374)+1)</f>
        <v/>
      </c>
      <c r="CG375" s="655"/>
      <c r="CH375" s="655"/>
      <c r="CI375" s="655"/>
    </row>
    <row r="376" spans="1:87" s="11" customFormat="1" ht="13.5" customHeight="1">
      <c r="A376" s="734"/>
      <c r="B376" s="610" t="s">
        <v>83</v>
      </c>
      <c r="C376" s="29"/>
      <c r="D376" s="29"/>
      <c r="E376" s="29"/>
      <c r="F376" s="29"/>
      <c r="G376" s="29"/>
      <c r="H376" s="29"/>
      <c r="I376" s="29"/>
      <c r="J376" s="28"/>
      <c r="K376" s="29"/>
      <c r="L376" s="29"/>
      <c r="M376" s="29"/>
      <c r="N376" s="29"/>
      <c r="O376" s="29"/>
      <c r="P376" s="29"/>
      <c r="Q376" s="29"/>
      <c r="R376" s="29"/>
      <c r="S376" s="575"/>
      <c r="T376" s="29"/>
      <c r="U376" s="432"/>
      <c r="V376" s="29"/>
      <c r="W376" s="29"/>
      <c r="X376" s="29"/>
      <c r="Z376" s="29"/>
      <c r="AA376" s="29"/>
      <c r="BT376" s="29"/>
      <c r="BU376" s="669"/>
      <c r="BV376" s="29"/>
      <c r="BW376" s="29"/>
      <c r="BX376" s="29"/>
      <c r="BY376" s="29"/>
      <c r="BZ376" s="29"/>
      <c r="CA376" s="29"/>
      <c r="CB376" s="29"/>
      <c r="CC376" s="29"/>
      <c r="CD376" s="31"/>
      <c r="CE376" s="22"/>
      <c r="CF376" s="448" t="str">
        <f>IF(CG376="","",MAX($CF$2:CF375)+1)</f>
        <v/>
      </c>
      <c r="CG376" s="655"/>
      <c r="CH376" s="655"/>
      <c r="CI376" s="655"/>
    </row>
    <row r="377" spans="1:87" s="11" customFormat="1" ht="13.5" customHeight="1">
      <c r="A377" s="734"/>
      <c r="B377" s="610" t="s">
        <v>83</v>
      </c>
      <c r="C377" s="29"/>
      <c r="D377" s="29"/>
      <c r="E377" s="29"/>
      <c r="F377" s="29"/>
      <c r="G377" s="29"/>
      <c r="H377" s="29"/>
      <c r="I377" s="29"/>
      <c r="J377" s="28"/>
      <c r="K377" s="29"/>
      <c r="L377" s="29"/>
      <c r="M377" s="29"/>
      <c r="N377" s="29"/>
      <c r="O377" s="29"/>
      <c r="P377" s="29"/>
      <c r="Q377" s="29"/>
      <c r="R377" s="29"/>
      <c r="S377" s="575"/>
      <c r="T377" s="29"/>
      <c r="U377" s="432"/>
      <c r="V377" s="29"/>
      <c r="W377" s="29"/>
      <c r="X377" s="29"/>
      <c r="Z377" s="29"/>
      <c r="AA377" s="29"/>
      <c r="AB377" s="29" t="s">
        <v>983</v>
      </c>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T377" s="29"/>
      <c r="BU377" s="669"/>
      <c r="BV377" s="29"/>
      <c r="BW377" s="29"/>
      <c r="BX377" s="29"/>
      <c r="BY377" s="29"/>
      <c r="BZ377" s="29"/>
      <c r="CA377" s="29"/>
      <c r="CB377" s="29"/>
      <c r="CC377" s="29"/>
      <c r="CD377" s="31"/>
      <c r="CE377" s="22"/>
      <c r="CF377" s="448">
        <f>IF(CG377="","",MAX($CF$2:CF376)+1)</f>
        <v>164</v>
      </c>
      <c r="CG377" s="655" t="s">
        <v>361</v>
      </c>
      <c r="CH377" s="655"/>
      <c r="CI377" s="655"/>
    </row>
    <row r="378" spans="1:87" s="11" customFormat="1" ht="13.5" customHeight="1">
      <c r="A378" s="734"/>
      <c r="B378" s="610" t="s">
        <v>83</v>
      </c>
      <c r="C378" s="29"/>
      <c r="D378" s="29"/>
      <c r="E378" s="29"/>
      <c r="F378" s="29"/>
      <c r="G378" s="29"/>
      <c r="H378" s="29"/>
      <c r="I378" s="29"/>
      <c r="J378" s="28"/>
      <c r="K378" s="29"/>
      <c r="L378" s="29"/>
      <c r="M378" s="29"/>
      <c r="N378" s="29"/>
      <c r="O378" s="29"/>
      <c r="P378" s="29"/>
      <c r="Q378" s="29"/>
      <c r="R378" s="29"/>
      <c r="S378" s="575"/>
      <c r="T378" s="29"/>
      <c r="U378" s="432"/>
      <c r="V378" s="29"/>
      <c r="W378" s="29"/>
      <c r="X378" s="29"/>
      <c r="Z378" s="29"/>
      <c r="AA378" s="29"/>
      <c r="AC378" s="1485" t="s">
        <v>38</v>
      </c>
      <c r="AD378" s="1486"/>
      <c r="AE378" s="779" t="s">
        <v>60</v>
      </c>
      <c r="AF378" s="685"/>
      <c r="AG378" s="685"/>
      <c r="AH378" s="685"/>
      <c r="AI378" s="685"/>
      <c r="AJ378" s="685"/>
      <c r="AK378" s="685"/>
      <c r="AL378" s="685"/>
      <c r="AM378" s="685"/>
      <c r="AN378" s="685"/>
      <c r="AO378" s="685"/>
      <c r="AP378" s="780"/>
      <c r="AQ378" s="779" t="s">
        <v>68</v>
      </c>
      <c r="AR378" s="685"/>
      <c r="AS378" s="685"/>
      <c r="AT378" s="685"/>
      <c r="AU378" s="685"/>
      <c r="AV378" s="685"/>
      <c r="AW378" s="685"/>
      <c r="AX378" s="685"/>
      <c r="AY378" s="685"/>
      <c r="AZ378" s="685"/>
      <c r="BA378" s="685"/>
      <c r="BB378" s="685"/>
      <c r="BC378" s="685"/>
      <c r="BD378" s="685"/>
      <c r="BE378" s="685"/>
      <c r="BF378" s="685"/>
      <c r="BG378" s="685"/>
      <c r="BH378" s="685"/>
      <c r="BI378" s="685"/>
      <c r="BJ378" s="685"/>
      <c r="BK378" s="685"/>
      <c r="BL378" s="780"/>
      <c r="BM378" s="779" t="s">
        <v>66</v>
      </c>
      <c r="BN378" s="685"/>
      <c r="BO378" s="685"/>
      <c r="BP378" s="685"/>
      <c r="BQ378" s="685"/>
      <c r="BR378" s="685"/>
      <c r="BS378" s="780"/>
      <c r="BT378" s="29"/>
      <c r="BU378" s="669"/>
      <c r="BV378" s="29"/>
      <c r="BW378" s="29"/>
      <c r="BX378" s="29"/>
      <c r="BY378" s="29"/>
      <c r="BZ378" s="29"/>
      <c r="CA378" s="29"/>
      <c r="CB378" s="29"/>
      <c r="CC378" s="29"/>
      <c r="CD378" s="31"/>
      <c r="CE378" s="22"/>
      <c r="CF378" s="448" t="str">
        <f>IF(CG378="","",MAX($CF$2:CF377)+1)</f>
        <v/>
      </c>
      <c r="CG378" s="655"/>
      <c r="CH378" s="655"/>
      <c r="CI378" s="655"/>
    </row>
    <row r="379" spans="1:87" s="11" customFormat="1" ht="13.5" customHeight="1">
      <c r="A379" s="734"/>
      <c r="B379" s="610" t="s">
        <v>83</v>
      </c>
      <c r="C379" s="29"/>
      <c r="D379" s="29"/>
      <c r="E379" s="29"/>
      <c r="F379" s="29"/>
      <c r="G379" s="29"/>
      <c r="H379" s="29"/>
      <c r="I379" s="29"/>
      <c r="J379" s="28"/>
      <c r="K379" s="29"/>
      <c r="L379" s="29"/>
      <c r="M379" s="29"/>
      <c r="N379" s="29"/>
      <c r="O379" s="29"/>
      <c r="P379" s="29"/>
      <c r="Q379" s="29"/>
      <c r="R379" s="29"/>
      <c r="S379" s="575"/>
      <c r="T379" s="29"/>
      <c r="U379" s="432"/>
      <c r="V379" s="29"/>
      <c r="W379" s="29"/>
      <c r="X379" s="29"/>
      <c r="Z379" s="29"/>
      <c r="AA379" s="29"/>
      <c r="AC379" s="1487">
        <v>1</v>
      </c>
      <c r="AD379" s="1488"/>
      <c r="AE379" s="673" t="s">
        <v>1418</v>
      </c>
      <c r="AF379" s="674"/>
      <c r="AG379" s="674"/>
      <c r="AH379" s="674"/>
      <c r="AI379" s="674"/>
      <c r="AJ379" s="674"/>
      <c r="AK379" s="674"/>
      <c r="AL379" s="674"/>
      <c r="AM379" s="674"/>
      <c r="AN379" s="674"/>
      <c r="AO379" s="674"/>
      <c r="AP379" s="675"/>
      <c r="AQ379" s="698" t="s">
        <v>699</v>
      </c>
      <c r="AR379" s="674"/>
      <c r="AS379" s="674"/>
      <c r="AT379" s="674"/>
      <c r="AU379" s="674"/>
      <c r="AV379" s="674"/>
      <c r="AW379" s="674"/>
      <c r="AX379" s="674"/>
      <c r="AY379" s="674"/>
      <c r="AZ379" s="674"/>
      <c r="BA379" s="674"/>
      <c r="BB379" s="674"/>
      <c r="BC379" s="674"/>
      <c r="BD379" s="674"/>
      <c r="BE379" s="674"/>
      <c r="BF379" s="674"/>
      <c r="BG379" s="674"/>
      <c r="BH379" s="674"/>
      <c r="BI379" s="674"/>
      <c r="BJ379" s="674"/>
      <c r="BK379" s="674"/>
      <c r="BL379" s="675"/>
      <c r="BM379" s="673" t="s">
        <v>67</v>
      </c>
      <c r="BN379" s="674"/>
      <c r="BO379" s="674"/>
      <c r="BP379" s="674"/>
      <c r="BQ379" s="674"/>
      <c r="BR379" s="674"/>
      <c r="BS379" s="675"/>
      <c r="BT379" s="29"/>
      <c r="BU379" s="669"/>
      <c r="BV379" s="29"/>
      <c r="BW379" s="29"/>
      <c r="BX379" s="29"/>
      <c r="BY379" s="29"/>
      <c r="BZ379" s="29"/>
      <c r="CA379" s="29"/>
      <c r="CB379" s="29"/>
      <c r="CC379" s="29"/>
      <c r="CD379" s="31"/>
      <c r="CE379" s="22"/>
      <c r="CF379" s="448">
        <f>IF(CG379="","",MAX($CF$2:CF378)+1)</f>
        <v>165</v>
      </c>
      <c r="CG379" s="655" t="s">
        <v>361</v>
      </c>
      <c r="CH379" s="655"/>
      <c r="CI379" s="655"/>
    </row>
    <row r="380" spans="1:87" s="11" customFormat="1" ht="13.5" customHeight="1">
      <c r="A380" s="734"/>
      <c r="B380" s="610" t="s">
        <v>83</v>
      </c>
      <c r="C380" s="29"/>
      <c r="D380" s="29"/>
      <c r="E380" s="29"/>
      <c r="F380" s="29"/>
      <c r="G380" s="29"/>
      <c r="H380" s="29"/>
      <c r="I380" s="29"/>
      <c r="J380" s="28"/>
      <c r="K380" s="29"/>
      <c r="L380" s="29"/>
      <c r="M380" s="29"/>
      <c r="N380" s="29"/>
      <c r="O380" s="29"/>
      <c r="P380" s="29"/>
      <c r="Q380" s="29"/>
      <c r="R380" s="29"/>
      <c r="S380" s="575"/>
      <c r="T380" s="29"/>
      <c r="U380" s="432"/>
      <c r="V380" s="29"/>
      <c r="W380" s="29"/>
      <c r="X380" s="29"/>
      <c r="Z380" s="29"/>
      <c r="AC380" s="29"/>
      <c r="AD380" s="29"/>
      <c r="AE380" s="29"/>
      <c r="AF380" s="29"/>
      <c r="AG380" s="29"/>
      <c r="AH380" s="29"/>
      <c r="AI380" s="29"/>
      <c r="AJ380" s="29"/>
      <c r="AK380" s="29"/>
      <c r="AL380" s="29"/>
      <c r="AM380" s="29"/>
      <c r="AN380" s="29"/>
      <c r="AO380" s="29"/>
      <c r="AP380" s="29"/>
      <c r="AQ380" s="509" t="s">
        <v>2253</v>
      </c>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669"/>
      <c r="BV380" s="29"/>
      <c r="BW380" s="29"/>
      <c r="BX380" s="29"/>
      <c r="BY380" s="29"/>
      <c r="BZ380" s="29"/>
      <c r="CA380" s="29"/>
      <c r="CB380" s="29"/>
      <c r="CC380" s="29"/>
      <c r="CD380" s="31"/>
      <c r="CE380" s="22"/>
      <c r="CF380" s="448" t="str">
        <f>IF(CG380="","",MAX($CF$2:CF379)+1)</f>
        <v/>
      </c>
      <c r="CG380" s="655"/>
      <c r="CH380" s="655"/>
      <c r="CI380" s="655"/>
    </row>
    <row r="381" spans="1:87" s="11" customFormat="1" ht="13.5" customHeight="1">
      <c r="A381" s="734"/>
      <c r="B381" s="610" t="s">
        <v>83</v>
      </c>
      <c r="C381" s="29"/>
      <c r="D381" s="29"/>
      <c r="E381" s="29"/>
      <c r="F381" s="29"/>
      <c r="G381" s="29"/>
      <c r="H381" s="29"/>
      <c r="I381" s="29"/>
      <c r="J381" s="28"/>
      <c r="K381" s="29"/>
      <c r="L381" s="29"/>
      <c r="M381" s="29"/>
      <c r="N381" s="29"/>
      <c r="O381" s="29"/>
      <c r="P381" s="29"/>
      <c r="Q381" s="29"/>
      <c r="R381" s="29"/>
      <c r="S381" s="575"/>
      <c r="T381" s="29"/>
      <c r="U381" s="432"/>
      <c r="V381" s="29"/>
      <c r="W381" s="29"/>
      <c r="X381" s="29"/>
      <c r="Z381" s="29"/>
      <c r="AC381" s="29"/>
      <c r="AD381" s="29"/>
      <c r="AE381" s="29"/>
      <c r="AF381" s="29"/>
      <c r="AG381" s="29"/>
      <c r="AH381" s="29"/>
      <c r="AI381" s="29"/>
      <c r="AJ381" s="29"/>
      <c r="AK381" s="29"/>
      <c r="AL381" s="29"/>
      <c r="AM381" s="29"/>
      <c r="AN381" s="29"/>
      <c r="AO381" s="29"/>
      <c r="AP381" s="29"/>
      <c r="AQ381" s="50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772"/>
      <c r="BV381" s="29"/>
      <c r="BW381" s="29"/>
      <c r="BX381" s="29"/>
      <c r="BY381" s="29"/>
      <c r="BZ381" s="29"/>
      <c r="CA381" s="29"/>
      <c r="CB381" s="29"/>
      <c r="CC381" s="29"/>
      <c r="CD381" s="31"/>
      <c r="CE381" s="22"/>
      <c r="CF381" s="448" t="str">
        <f>IF(CG381="","",MAX($CF$2:CF380)+1)</f>
        <v/>
      </c>
      <c r="CG381" s="767"/>
      <c r="CH381" s="767"/>
      <c r="CI381" s="767"/>
    </row>
    <row r="382" spans="1:87" s="11" customFormat="1" ht="13.5" customHeight="1">
      <c r="A382" s="734"/>
      <c r="B382" s="610" t="s">
        <v>83</v>
      </c>
      <c r="C382" s="29"/>
      <c r="D382" s="29"/>
      <c r="E382" s="29"/>
      <c r="F382" s="29"/>
      <c r="G382" s="29"/>
      <c r="H382" s="29"/>
      <c r="I382" s="29"/>
      <c r="J382" s="28"/>
      <c r="K382" s="29"/>
      <c r="L382" s="29"/>
      <c r="M382" s="29"/>
      <c r="N382" s="29"/>
      <c r="O382" s="29"/>
      <c r="P382" s="29"/>
      <c r="Q382" s="29"/>
      <c r="R382" s="29"/>
      <c r="S382" s="575"/>
      <c r="T382" s="29"/>
      <c r="U382" s="432"/>
      <c r="V382" s="29"/>
      <c r="W382" s="29"/>
      <c r="X382" s="29"/>
      <c r="Z382" s="29"/>
      <c r="AA382" s="29" t="s">
        <v>1719</v>
      </c>
      <c r="BT382" s="29"/>
      <c r="BU382" s="669"/>
      <c r="BV382" s="29"/>
      <c r="BW382" s="29"/>
      <c r="BX382" s="29"/>
      <c r="BY382" s="29"/>
      <c r="BZ382" s="29"/>
      <c r="CA382" s="29"/>
      <c r="CB382" s="29"/>
      <c r="CC382" s="29"/>
      <c r="CD382" s="31"/>
      <c r="CE382" s="22"/>
      <c r="CF382" s="448" t="str">
        <f>IF(CG382="","",MAX($CF$2:CF381)+1)</f>
        <v/>
      </c>
      <c r="CG382" s="655"/>
      <c r="CH382" s="655"/>
      <c r="CI382" s="655"/>
    </row>
    <row r="383" spans="1:87" s="11" customFormat="1" ht="13.5" customHeight="1">
      <c r="A383" s="734"/>
      <c r="B383" s="610" t="s">
        <v>83</v>
      </c>
      <c r="C383" s="29"/>
      <c r="D383" s="29"/>
      <c r="E383" s="29"/>
      <c r="F383" s="29"/>
      <c r="G383" s="29"/>
      <c r="H383" s="29"/>
      <c r="I383" s="29"/>
      <c r="J383" s="28"/>
      <c r="K383" s="29"/>
      <c r="L383" s="29"/>
      <c r="M383" s="29"/>
      <c r="N383" s="29"/>
      <c r="O383" s="29"/>
      <c r="P383" s="29"/>
      <c r="Q383" s="29"/>
      <c r="R383" s="29"/>
      <c r="S383" s="575"/>
      <c r="T383" s="29"/>
      <c r="U383" s="432"/>
      <c r="V383" s="29"/>
      <c r="W383" s="29"/>
      <c r="X383" s="29"/>
      <c r="Z383" s="29"/>
      <c r="AB383" s="29" t="s">
        <v>1487</v>
      </c>
      <c r="AC383" s="29"/>
      <c r="AD383" s="29"/>
      <c r="AE383" s="29"/>
      <c r="AF383" s="29"/>
      <c r="AG383" s="29"/>
      <c r="AH383" s="29"/>
      <c r="AI383" s="29"/>
      <c r="AJ383" s="29"/>
      <c r="AK383" s="29"/>
      <c r="AL383" s="29"/>
      <c r="AM383" s="29"/>
      <c r="AN383" s="29"/>
      <c r="AO383" s="29"/>
      <c r="AP383" s="29"/>
      <c r="AQ383" s="29"/>
      <c r="AR383" s="29"/>
      <c r="AS383" s="29"/>
      <c r="AT383" s="29"/>
      <c r="AU383" s="68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669"/>
      <c r="BV383" s="29"/>
      <c r="BW383" s="29"/>
      <c r="BX383" s="29"/>
      <c r="BY383" s="29"/>
      <c r="BZ383" s="29"/>
      <c r="CA383" s="29"/>
      <c r="CB383" s="29"/>
      <c r="CC383" s="29"/>
      <c r="CD383" s="31"/>
      <c r="CE383" s="22"/>
      <c r="CF383" s="448" t="str">
        <f>IF(CG383="","",MAX($CF$2:CF382)+1)</f>
        <v/>
      </c>
      <c r="CG383" s="655"/>
      <c r="CH383" s="655"/>
      <c r="CI383" s="655"/>
    </row>
    <row r="384" spans="1:87" s="11" customFormat="1" ht="13.5" customHeight="1">
      <c r="A384" s="734"/>
      <c r="B384" s="610" t="s">
        <v>83</v>
      </c>
      <c r="C384" s="29"/>
      <c r="D384" s="29"/>
      <c r="E384" s="29"/>
      <c r="F384" s="29"/>
      <c r="G384" s="29"/>
      <c r="H384" s="29"/>
      <c r="I384" s="29"/>
      <c r="J384" s="28"/>
      <c r="K384" s="29"/>
      <c r="L384" s="29"/>
      <c r="M384" s="29"/>
      <c r="N384" s="29"/>
      <c r="O384" s="29"/>
      <c r="P384" s="29"/>
      <c r="Q384" s="29"/>
      <c r="R384" s="29"/>
      <c r="S384" s="575"/>
      <c r="T384" s="29"/>
      <c r="U384" s="432"/>
      <c r="V384" s="29"/>
      <c r="W384" s="29"/>
      <c r="X384" s="29"/>
      <c r="Z384" s="29"/>
      <c r="AB384" s="29" t="s">
        <v>1711</v>
      </c>
      <c r="AC384" s="29"/>
      <c r="AD384" s="29"/>
      <c r="AE384" s="29"/>
      <c r="AF384" s="29"/>
      <c r="AG384" s="29"/>
      <c r="AH384" s="29"/>
      <c r="AI384" s="29"/>
      <c r="AJ384" s="29"/>
      <c r="AK384" s="29"/>
      <c r="AL384" s="29"/>
      <c r="AM384" s="29"/>
      <c r="AN384" s="29"/>
      <c r="AO384" s="29"/>
      <c r="AP384" s="29"/>
      <c r="AQ384" s="29"/>
      <c r="AR384" s="29"/>
      <c r="AS384" s="29"/>
      <c r="AT384" s="29"/>
      <c r="AU384" s="68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669"/>
      <c r="BV384" s="29"/>
      <c r="BW384" s="29"/>
      <c r="BX384" s="29"/>
      <c r="BY384" s="29"/>
      <c r="BZ384" s="29"/>
      <c r="CA384" s="29"/>
      <c r="CB384" s="29"/>
      <c r="CC384" s="29"/>
      <c r="CD384" s="31"/>
      <c r="CE384" s="22"/>
      <c r="CF384" s="448">
        <f>IF(CG384="","",MAX($CF$2:CF383)+1)</f>
        <v>166</v>
      </c>
      <c r="CG384" s="655" t="s">
        <v>102</v>
      </c>
      <c r="CH384" s="655"/>
      <c r="CI384" s="655"/>
    </row>
    <row r="385" spans="1:87" s="11" customFormat="1" ht="13.5" customHeight="1">
      <c r="A385" s="734"/>
      <c r="B385" s="610" t="s">
        <v>83</v>
      </c>
      <c r="C385" s="29"/>
      <c r="D385" s="29" t="s">
        <v>2231</v>
      </c>
      <c r="E385" s="29"/>
      <c r="F385" s="29"/>
      <c r="G385" s="29"/>
      <c r="H385" s="29"/>
      <c r="I385" s="29"/>
      <c r="J385" s="28"/>
      <c r="K385" s="29"/>
      <c r="L385" s="29"/>
      <c r="M385" s="29"/>
      <c r="N385" s="29"/>
      <c r="O385" s="29"/>
      <c r="P385" s="29"/>
      <c r="Q385" s="29"/>
      <c r="R385" s="29"/>
      <c r="S385" s="575"/>
      <c r="T385" s="29"/>
      <c r="U385" s="432"/>
      <c r="V385" s="29"/>
      <c r="W385" s="29"/>
      <c r="X385" s="29"/>
      <c r="Z385" s="29"/>
      <c r="AC385" s="690" t="s">
        <v>84</v>
      </c>
      <c r="AD385" s="691"/>
      <c r="AE385" s="691"/>
      <c r="AF385" s="691"/>
      <c r="AG385" s="691"/>
      <c r="AH385" s="578"/>
      <c r="AI385" s="52" t="s">
        <v>1037</v>
      </c>
      <c r="AJ385" s="53"/>
      <c r="AK385" s="53"/>
      <c r="AL385" s="53"/>
      <c r="AM385" s="53"/>
      <c r="AN385" s="53"/>
      <c r="AO385" s="53"/>
      <c r="AP385" s="53"/>
      <c r="AQ385" s="53"/>
      <c r="AR385" s="53"/>
      <c r="AS385" s="53"/>
      <c r="AT385" s="53"/>
      <c r="AU385" s="53"/>
      <c r="AV385" s="53"/>
      <c r="AW385" s="53"/>
      <c r="AX385" s="53"/>
      <c r="AY385" s="53"/>
      <c r="AZ385" s="53"/>
      <c r="BA385" s="53"/>
      <c r="BB385" s="53"/>
      <c r="BC385" s="53"/>
      <c r="BD385" s="53"/>
      <c r="BE385" s="53"/>
      <c r="BF385" s="53"/>
      <c r="BG385" s="53"/>
      <c r="BH385" s="53"/>
      <c r="BI385" s="53"/>
      <c r="BJ385" s="53"/>
      <c r="BK385" s="53"/>
      <c r="BL385" s="54"/>
      <c r="BM385" s="53"/>
      <c r="BN385" s="53"/>
      <c r="BO385" s="53"/>
      <c r="BP385" s="53"/>
      <c r="BQ385" s="53"/>
      <c r="BR385" s="53"/>
      <c r="BS385" s="54"/>
      <c r="BT385" s="29"/>
      <c r="BU385" s="669"/>
      <c r="BV385" s="29"/>
      <c r="BW385" s="29"/>
      <c r="BX385" s="29"/>
      <c r="BY385" s="29"/>
      <c r="BZ385" s="29"/>
      <c r="CA385" s="29"/>
      <c r="CB385" s="29"/>
      <c r="CC385" s="29"/>
      <c r="CD385" s="31"/>
      <c r="CE385" s="22"/>
      <c r="CF385" s="448">
        <f>IF(CG385="","",MAX($CF$2:CF384)+1)</f>
        <v>167</v>
      </c>
      <c r="CG385" s="655" t="s">
        <v>102</v>
      </c>
      <c r="CH385" s="655"/>
      <c r="CI385" s="655"/>
    </row>
    <row r="386" spans="1:87" s="11" customFormat="1" ht="13.5" customHeight="1">
      <c r="A386" s="734"/>
      <c r="B386" s="610" t="s">
        <v>83</v>
      </c>
      <c r="C386" s="29"/>
      <c r="D386" s="29"/>
      <c r="E386" s="29"/>
      <c r="F386" s="29"/>
      <c r="G386" s="29"/>
      <c r="H386" s="29"/>
      <c r="I386" s="29"/>
      <c r="J386" s="28"/>
      <c r="K386" s="29"/>
      <c r="L386" s="29"/>
      <c r="M386" s="29"/>
      <c r="N386" s="29"/>
      <c r="O386" s="29"/>
      <c r="P386" s="29"/>
      <c r="Q386" s="29"/>
      <c r="R386" s="29"/>
      <c r="S386" s="575"/>
      <c r="T386" s="29"/>
      <c r="U386" s="432"/>
      <c r="V386" s="29"/>
      <c r="W386" s="29"/>
      <c r="X386" s="29"/>
      <c r="Z386" s="29"/>
      <c r="AC386" s="692"/>
      <c r="AD386" s="693"/>
      <c r="AE386" s="693"/>
      <c r="AF386" s="693"/>
      <c r="AG386" s="693"/>
      <c r="AH386" s="694"/>
      <c r="AI386" s="55"/>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7"/>
      <c r="BM386" s="56"/>
      <c r="BN386" s="56"/>
      <c r="BO386" s="56"/>
      <c r="BP386" s="56"/>
      <c r="BQ386" s="56"/>
      <c r="BR386" s="56"/>
      <c r="BS386" s="57"/>
      <c r="BT386" s="29"/>
      <c r="BU386" s="669"/>
      <c r="BV386" s="29"/>
      <c r="BW386" s="29"/>
      <c r="BX386" s="29"/>
      <c r="BY386" s="29"/>
      <c r="BZ386" s="29"/>
      <c r="CA386" s="29"/>
      <c r="CB386" s="29"/>
      <c r="CC386" s="29"/>
      <c r="CD386" s="31"/>
      <c r="CE386" s="22"/>
      <c r="CF386" s="448" t="str">
        <f>IF(CG386="","",MAX($CF$2:CF385)+1)</f>
        <v/>
      </c>
      <c r="CG386" s="655"/>
      <c r="CH386" s="655"/>
      <c r="CI386" s="655"/>
    </row>
    <row r="387" spans="1:87" s="11" customFormat="1" ht="13.5" customHeight="1">
      <c r="A387" s="734"/>
      <c r="B387" s="610" t="s">
        <v>83</v>
      </c>
      <c r="C387" s="29"/>
      <c r="D387" s="29"/>
      <c r="E387" s="29"/>
      <c r="F387" s="29"/>
      <c r="G387" s="29"/>
      <c r="H387" s="29"/>
      <c r="I387" s="29"/>
      <c r="J387" s="28"/>
      <c r="K387" s="29"/>
      <c r="L387" s="29"/>
      <c r="M387" s="29"/>
      <c r="N387" s="29"/>
      <c r="O387" s="29"/>
      <c r="P387" s="29"/>
      <c r="Q387" s="29"/>
      <c r="R387" s="29"/>
      <c r="S387" s="575"/>
      <c r="T387" s="29"/>
      <c r="U387" s="432"/>
      <c r="V387" s="29"/>
      <c r="W387" s="29"/>
      <c r="X387" s="29"/>
      <c r="Z387" s="29"/>
      <c r="AC387" s="690" t="s">
        <v>62</v>
      </c>
      <c r="AD387" s="691"/>
      <c r="AE387" s="691"/>
      <c r="AF387" s="691"/>
      <c r="AG387" s="691"/>
      <c r="AH387" s="578"/>
      <c r="AI387" s="52" t="s">
        <v>775</v>
      </c>
      <c r="AJ387" s="53"/>
      <c r="AK387" s="53"/>
      <c r="AL387" s="53"/>
      <c r="AM387" s="53"/>
      <c r="AN387" s="53"/>
      <c r="AO387" s="53"/>
      <c r="AP387" s="53"/>
      <c r="AQ387" s="53"/>
      <c r="AR387" s="53"/>
      <c r="AS387" s="53"/>
      <c r="AT387" s="53"/>
      <c r="AU387" s="53"/>
      <c r="AV387" s="53"/>
      <c r="AW387" s="53"/>
      <c r="AX387" s="53"/>
      <c r="AY387" s="53"/>
      <c r="AZ387" s="53"/>
      <c r="BA387" s="53"/>
      <c r="BB387" s="53"/>
      <c r="BC387" s="53"/>
      <c r="BD387" s="53"/>
      <c r="BE387" s="53"/>
      <c r="BF387" s="53"/>
      <c r="BG387" s="53"/>
      <c r="BH387" s="53"/>
      <c r="BI387" s="53"/>
      <c r="BJ387" s="53"/>
      <c r="BK387" s="53"/>
      <c r="BL387" s="54"/>
      <c r="BM387" s="53" t="s">
        <v>80</v>
      </c>
      <c r="BN387" s="53"/>
      <c r="BO387" s="53"/>
      <c r="BP387" s="53"/>
      <c r="BQ387" s="53"/>
      <c r="BR387" s="53"/>
      <c r="BS387" s="54"/>
      <c r="BT387" s="29"/>
      <c r="BU387" s="669"/>
      <c r="BV387" s="29"/>
      <c r="BW387" s="29"/>
      <c r="BX387" s="29"/>
      <c r="BY387" s="29"/>
      <c r="BZ387" s="29"/>
      <c r="CA387" s="29"/>
      <c r="CB387" s="29"/>
      <c r="CC387" s="29"/>
      <c r="CD387" s="31"/>
      <c r="CE387" s="22"/>
      <c r="CF387" s="448">
        <f>IF(CG387="","",MAX($CF$2:CF386)+1)</f>
        <v>168</v>
      </c>
      <c r="CG387" s="655" t="s">
        <v>102</v>
      </c>
      <c r="CH387" s="655"/>
      <c r="CI387" s="655"/>
    </row>
    <row r="388" spans="1:87" s="11" customFormat="1" ht="13.5" customHeight="1">
      <c r="A388" s="734"/>
      <c r="B388" s="610" t="s">
        <v>83</v>
      </c>
      <c r="C388" s="29"/>
      <c r="D388" s="29" t="s">
        <v>2216</v>
      </c>
      <c r="E388" s="29"/>
      <c r="F388" s="29"/>
      <c r="G388" s="29"/>
      <c r="H388" s="29"/>
      <c r="I388" s="29"/>
      <c r="J388" s="28"/>
      <c r="K388" s="29"/>
      <c r="L388" s="29"/>
      <c r="M388" s="29"/>
      <c r="N388" s="29"/>
      <c r="O388" s="29"/>
      <c r="P388" s="29"/>
      <c r="Q388" s="29"/>
      <c r="R388" s="29"/>
      <c r="S388" s="575"/>
      <c r="T388" s="29"/>
      <c r="U388" s="432"/>
      <c r="V388" s="29"/>
      <c r="W388" s="29"/>
      <c r="X388" s="29"/>
      <c r="Z388" s="29"/>
      <c r="AC388" s="654"/>
      <c r="AD388" s="579"/>
      <c r="AE388" s="579"/>
      <c r="AF388" s="579"/>
      <c r="AG388" s="579"/>
      <c r="AH388" s="576"/>
      <c r="AI388" s="582" t="s">
        <v>776</v>
      </c>
      <c r="AJ388" s="583"/>
      <c r="AK388" s="583"/>
      <c r="AL388" s="583"/>
      <c r="AM388" s="583"/>
      <c r="AN388" s="583"/>
      <c r="AO388" s="583"/>
      <c r="AP388" s="583"/>
      <c r="AQ388" s="583"/>
      <c r="AR388" s="583"/>
      <c r="AS388" s="583"/>
      <c r="AT388" s="583"/>
      <c r="AU388" s="583"/>
      <c r="AV388" s="583"/>
      <c r="AW388" s="583"/>
      <c r="AX388" s="583"/>
      <c r="AY388" s="583"/>
      <c r="AZ388" s="583"/>
      <c r="BA388" s="583"/>
      <c r="BB388" s="583"/>
      <c r="BC388" s="583"/>
      <c r="BD388" s="583"/>
      <c r="BE388" s="583"/>
      <c r="BF388" s="583"/>
      <c r="BG388" s="583"/>
      <c r="BH388" s="583"/>
      <c r="BI388" s="583"/>
      <c r="BJ388" s="583"/>
      <c r="BK388" s="583"/>
      <c r="BL388" s="587"/>
      <c r="BM388" s="583"/>
      <c r="BN388" s="583"/>
      <c r="BO388" s="583"/>
      <c r="BP388" s="583"/>
      <c r="BQ388" s="583"/>
      <c r="BR388" s="583"/>
      <c r="BS388" s="587"/>
      <c r="BT388" s="29"/>
      <c r="BU388" s="669"/>
      <c r="BV388" s="29"/>
      <c r="BW388" s="29"/>
      <c r="BX388" s="29"/>
      <c r="BY388" s="29"/>
      <c r="BZ388" s="29"/>
      <c r="CA388" s="29"/>
      <c r="CB388" s="29"/>
      <c r="CC388" s="29"/>
      <c r="CD388" s="31"/>
      <c r="CE388" s="22"/>
      <c r="CF388" s="448">
        <f>IF(CG388="","",MAX($CF$2:CF387)+1)</f>
        <v>169</v>
      </c>
      <c r="CG388" s="655" t="s">
        <v>102</v>
      </c>
      <c r="CH388" s="655"/>
      <c r="CI388" s="655"/>
    </row>
    <row r="389" spans="1:87" s="936" customFormat="1" ht="13.5" customHeight="1">
      <c r="A389" s="1063"/>
      <c r="B389" s="1064" t="s">
        <v>83</v>
      </c>
      <c r="C389" s="29"/>
      <c r="D389" s="29"/>
      <c r="E389" s="29"/>
      <c r="F389" s="29"/>
      <c r="G389" s="29"/>
      <c r="H389" s="29"/>
      <c r="I389" s="29"/>
      <c r="J389" s="1065"/>
      <c r="K389" s="935"/>
      <c r="L389" s="935"/>
      <c r="M389" s="935"/>
      <c r="N389" s="935"/>
      <c r="O389" s="935"/>
      <c r="P389" s="935"/>
      <c r="Q389" s="935"/>
      <c r="R389" s="935"/>
      <c r="S389" s="1066"/>
      <c r="T389" s="935"/>
      <c r="U389" s="1067"/>
      <c r="V389" s="935"/>
      <c r="W389" s="935"/>
      <c r="X389" s="935"/>
      <c r="Z389" s="935"/>
      <c r="AA389" s="935"/>
      <c r="AC389" s="1068"/>
      <c r="AD389" s="924"/>
      <c r="AE389" s="924"/>
      <c r="AF389" s="924"/>
      <c r="AG389" s="924"/>
      <c r="AH389" s="925"/>
      <c r="AI389" s="926" t="s">
        <v>1888</v>
      </c>
      <c r="AJ389" s="927"/>
      <c r="AK389" s="927"/>
      <c r="AL389" s="927"/>
      <c r="AM389" s="927"/>
      <c r="AN389" s="927"/>
      <c r="AO389" s="927"/>
      <c r="AP389" s="927"/>
      <c r="AQ389" s="927"/>
      <c r="AR389" s="927"/>
      <c r="AS389" s="927"/>
      <c r="AT389" s="927"/>
      <c r="AU389" s="927"/>
      <c r="AV389" s="927"/>
      <c r="AW389" s="927"/>
      <c r="AX389" s="927"/>
      <c r="AY389" s="927"/>
      <c r="AZ389" s="927"/>
      <c r="BA389" s="927"/>
      <c r="BB389" s="927"/>
      <c r="BC389" s="927"/>
      <c r="BD389" s="927"/>
      <c r="BE389" s="927"/>
      <c r="BF389" s="927"/>
      <c r="BG389" s="927"/>
      <c r="BH389" s="927"/>
      <c r="BI389" s="927"/>
      <c r="BJ389" s="927"/>
      <c r="BK389" s="927"/>
      <c r="BL389" s="931"/>
      <c r="BM389" s="927"/>
      <c r="BN389" s="927"/>
      <c r="BO389" s="927"/>
      <c r="BP389" s="927"/>
      <c r="BQ389" s="927"/>
      <c r="BR389" s="927"/>
      <c r="BS389" s="931"/>
      <c r="BT389" s="935"/>
      <c r="BU389" s="1069"/>
      <c r="BV389" s="935"/>
      <c r="BW389" s="935"/>
      <c r="BX389" s="935"/>
      <c r="BY389" s="935"/>
      <c r="BZ389" s="935"/>
      <c r="CA389" s="935"/>
      <c r="CB389" s="935"/>
      <c r="CC389" s="935"/>
      <c r="CD389" s="1070"/>
      <c r="CE389" s="1071"/>
      <c r="CF389" s="448">
        <f>IF(CG389="","",MAX($CF$2:CF388)+1)</f>
        <v>170</v>
      </c>
      <c r="CG389" s="1072" t="s">
        <v>1792</v>
      </c>
      <c r="CH389" s="1072"/>
      <c r="CI389" s="1072"/>
    </row>
    <row r="390" spans="1:87" s="11" customFormat="1" ht="13.5" customHeight="1">
      <c r="A390" s="734"/>
      <c r="B390" s="610" t="s">
        <v>83</v>
      </c>
      <c r="C390" s="29"/>
      <c r="E390" s="29"/>
      <c r="F390" s="29"/>
      <c r="G390" s="29"/>
      <c r="H390" s="29"/>
      <c r="I390" s="29"/>
      <c r="J390" s="28"/>
      <c r="K390" s="29"/>
      <c r="L390" s="29"/>
      <c r="M390" s="29"/>
      <c r="N390" s="29"/>
      <c r="O390" s="29"/>
      <c r="P390" s="29"/>
      <c r="Q390" s="29"/>
      <c r="R390" s="29"/>
      <c r="S390" s="575"/>
      <c r="T390" s="29"/>
      <c r="U390" s="432"/>
      <c r="V390" s="29"/>
      <c r="W390" s="29"/>
      <c r="X390" s="29"/>
      <c r="Z390" s="29"/>
      <c r="AC390" s="692"/>
      <c r="AD390" s="693"/>
      <c r="AE390" s="693"/>
      <c r="AF390" s="693"/>
      <c r="AG390" s="693"/>
      <c r="AH390" s="694"/>
      <c r="AI390" s="55"/>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7"/>
      <c r="BM390" s="56"/>
      <c r="BN390" s="56"/>
      <c r="BO390" s="56"/>
      <c r="BP390" s="56"/>
      <c r="BQ390" s="56"/>
      <c r="BR390" s="56"/>
      <c r="BS390" s="57"/>
      <c r="BT390" s="29"/>
      <c r="BU390" s="669"/>
      <c r="BV390" s="29"/>
      <c r="BW390" s="29"/>
      <c r="BX390" s="29"/>
      <c r="BY390" s="29"/>
      <c r="BZ390" s="29"/>
      <c r="CA390" s="29"/>
      <c r="CB390" s="29"/>
      <c r="CC390" s="29"/>
      <c r="CD390" s="31"/>
      <c r="CE390" s="22"/>
      <c r="CF390" s="448" t="str">
        <f>IF(CG390="","",MAX($CF$2:CF389)+1)</f>
        <v/>
      </c>
      <c r="CG390" s="655"/>
      <c r="CH390" s="655"/>
      <c r="CI390" s="655"/>
    </row>
    <row r="391" spans="1:87" s="11" customFormat="1" ht="13.5" customHeight="1">
      <c r="A391" s="734"/>
      <c r="B391" s="610" t="s">
        <v>83</v>
      </c>
      <c r="C391" s="29"/>
      <c r="D391" s="29"/>
      <c r="E391" s="29"/>
      <c r="F391" s="29"/>
      <c r="G391" s="29"/>
      <c r="H391" s="29"/>
      <c r="I391" s="29"/>
      <c r="J391" s="28"/>
      <c r="K391" s="29"/>
      <c r="L391" s="29"/>
      <c r="M391" s="29"/>
      <c r="N391" s="29"/>
      <c r="O391" s="29"/>
      <c r="P391" s="29"/>
      <c r="Q391" s="29"/>
      <c r="R391" s="29"/>
      <c r="S391" s="575"/>
      <c r="T391" s="29"/>
      <c r="U391" s="432"/>
      <c r="V391" s="29"/>
      <c r="W391" s="29"/>
      <c r="X391" s="29"/>
      <c r="Z391" s="29"/>
      <c r="AC391" s="690" t="s">
        <v>777</v>
      </c>
      <c r="AD391" s="691"/>
      <c r="AE391" s="691"/>
      <c r="AF391" s="691"/>
      <c r="AG391" s="691"/>
      <c r="AH391" s="578"/>
      <c r="AI391" s="52"/>
      <c r="AJ391" s="53"/>
      <c r="AK391" s="53"/>
      <c r="AL391" s="580"/>
      <c r="AM391" s="581" t="s">
        <v>778</v>
      </c>
      <c r="AN391" s="53"/>
      <c r="AO391" s="53"/>
      <c r="AP391" s="53"/>
      <c r="AQ391" s="53"/>
      <c r="AR391" s="53"/>
      <c r="AS391" s="53"/>
      <c r="AT391" s="53"/>
      <c r="AU391" s="53"/>
      <c r="AV391" s="53"/>
      <c r="AW391" s="581" t="s">
        <v>558</v>
      </c>
      <c r="AX391" s="580"/>
      <c r="AY391" s="581" t="s">
        <v>779</v>
      </c>
      <c r="AZ391" s="53"/>
      <c r="BA391" s="53"/>
      <c r="BB391" s="53"/>
      <c r="BC391" s="53"/>
      <c r="BD391" s="53"/>
      <c r="BE391" s="53"/>
      <c r="BF391" s="53"/>
      <c r="BG391" s="53"/>
      <c r="BH391" s="53"/>
      <c r="BI391" s="53"/>
      <c r="BJ391" s="53"/>
      <c r="BK391" s="53"/>
      <c r="BL391" s="54"/>
      <c r="BM391" s="52" t="s">
        <v>780</v>
      </c>
      <c r="BN391" s="53"/>
      <c r="BO391" s="53"/>
      <c r="BP391" s="53"/>
      <c r="BQ391" s="53"/>
      <c r="BR391" s="53"/>
      <c r="BS391" s="54"/>
      <c r="BT391" s="29"/>
      <c r="BU391" s="669"/>
      <c r="BV391" s="29"/>
      <c r="BW391" s="29"/>
      <c r="BX391" s="29"/>
      <c r="BY391" s="29"/>
      <c r="BZ391" s="29"/>
      <c r="CA391" s="29"/>
      <c r="CB391" s="29"/>
      <c r="CC391" s="29"/>
      <c r="CD391" s="31"/>
      <c r="CE391" s="22"/>
      <c r="CF391" s="448">
        <f>IF(CG391="","",MAX($CF$2:CF390)+1)</f>
        <v>171</v>
      </c>
      <c r="CG391" s="655" t="s">
        <v>102</v>
      </c>
      <c r="CH391" s="655"/>
      <c r="CI391" s="655"/>
    </row>
    <row r="392" spans="1:87" s="11" customFormat="1" ht="13.5" customHeight="1">
      <c r="A392" s="734"/>
      <c r="B392" s="610" t="s">
        <v>83</v>
      </c>
      <c r="C392" s="29"/>
      <c r="D392" s="29" t="s">
        <v>2222</v>
      </c>
      <c r="E392" s="29"/>
      <c r="F392" s="29"/>
      <c r="G392" s="29"/>
      <c r="H392" s="29"/>
      <c r="I392" s="29"/>
      <c r="J392" s="28"/>
      <c r="K392" s="29"/>
      <c r="L392" s="29"/>
      <c r="M392" s="29"/>
      <c r="N392" s="29"/>
      <c r="O392" s="29"/>
      <c r="P392" s="29"/>
      <c r="Q392" s="29"/>
      <c r="R392" s="29"/>
      <c r="S392" s="575"/>
      <c r="T392" s="29"/>
      <c r="U392" s="432"/>
      <c r="V392" s="29"/>
      <c r="W392" s="29"/>
      <c r="X392" s="29"/>
      <c r="Z392" s="29"/>
      <c r="AA392" s="29"/>
      <c r="AC392" s="654"/>
      <c r="AD392" s="579"/>
      <c r="AE392" s="579"/>
      <c r="AF392" s="579"/>
      <c r="AG392" s="579"/>
      <c r="AH392" s="576"/>
      <c r="AI392" s="582" t="s">
        <v>63</v>
      </c>
      <c r="AJ392" s="430"/>
      <c r="AK392" s="430"/>
      <c r="AL392" s="619"/>
      <c r="AM392" s="620" t="s">
        <v>980</v>
      </c>
      <c r="AN392" s="430"/>
      <c r="AO392" s="430"/>
      <c r="AP392" s="430"/>
      <c r="AQ392" s="430"/>
      <c r="AR392" s="430"/>
      <c r="AS392" s="430"/>
      <c r="AT392" s="430"/>
      <c r="AU392" s="430"/>
      <c r="AV392" s="430"/>
      <c r="AW392" s="585" t="s">
        <v>558</v>
      </c>
      <c r="AX392" s="619"/>
      <c r="AY392" s="697" t="s">
        <v>788</v>
      </c>
      <c r="AZ392" s="430"/>
      <c r="BA392" s="430"/>
      <c r="BB392" s="430"/>
      <c r="BC392" s="430"/>
      <c r="BD392" s="430"/>
      <c r="BE392" s="430"/>
      <c r="BF392" s="430"/>
      <c r="BG392" s="430"/>
      <c r="BH392" s="430"/>
      <c r="BI392" s="430"/>
      <c r="BJ392" s="430"/>
      <c r="BK392" s="430"/>
      <c r="BL392" s="431"/>
      <c r="BM392" s="582" t="s">
        <v>902</v>
      </c>
      <c r="BN392" s="430"/>
      <c r="BO392" s="430"/>
      <c r="BP392" s="430"/>
      <c r="BQ392" s="430"/>
      <c r="BR392" s="430"/>
      <c r="BS392" s="431"/>
      <c r="BT392" s="29"/>
      <c r="BU392" s="669"/>
      <c r="BV392" s="29"/>
      <c r="BW392" s="29"/>
      <c r="BX392" s="29"/>
      <c r="BY392" s="29"/>
      <c r="BZ392" s="29"/>
      <c r="CA392" s="29"/>
      <c r="CB392" s="29"/>
      <c r="CC392" s="29"/>
      <c r="CD392" s="31"/>
      <c r="CE392" s="22"/>
      <c r="CF392" s="448">
        <f>IF(CG392="","",MAX($CF$2:CF391)+1)</f>
        <v>172</v>
      </c>
      <c r="CG392" s="655" t="s">
        <v>102</v>
      </c>
      <c r="CH392" s="655"/>
      <c r="CI392" s="655"/>
    </row>
    <row r="393" spans="1:87" s="11" customFormat="1" ht="13.5" customHeight="1">
      <c r="A393" s="734"/>
      <c r="B393" s="610" t="s">
        <v>83</v>
      </c>
      <c r="C393" s="29"/>
      <c r="D393" s="29"/>
      <c r="E393" s="29"/>
      <c r="F393" s="29"/>
      <c r="G393" s="29"/>
      <c r="H393" s="29"/>
      <c r="I393" s="29"/>
      <c r="J393" s="28"/>
      <c r="K393" s="29"/>
      <c r="L393" s="29"/>
      <c r="M393" s="29"/>
      <c r="N393" s="29"/>
      <c r="O393" s="29"/>
      <c r="P393" s="29"/>
      <c r="Q393" s="29"/>
      <c r="R393" s="29"/>
      <c r="S393" s="575"/>
      <c r="T393" s="29"/>
      <c r="U393" s="432"/>
      <c r="V393" s="29"/>
      <c r="W393" s="29"/>
      <c r="X393" s="29"/>
      <c r="Z393" s="29"/>
      <c r="AC393" s="654"/>
      <c r="AD393" s="579"/>
      <c r="AE393" s="579"/>
      <c r="AF393" s="579"/>
      <c r="AG393" s="579"/>
      <c r="AH393" s="576"/>
      <c r="AI393" s="582" t="s">
        <v>63</v>
      </c>
      <c r="AJ393" s="583"/>
      <c r="AK393" s="583"/>
      <c r="AL393" s="584"/>
      <c r="AM393" s="585" t="s">
        <v>554</v>
      </c>
      <c r="AN393" s="583"/>
      <c r="AO393" s="583"/>
      <c r="AP393" s="583"/>
      <c r="AQ393" s="583"/>
      <c r="AR393" s="583"/>
      <c r="AS393" s="583"/>
      <c r="AT393" s="583"/>
      <c r="AU393" s="583"/>
      <c r="AV393" s="583"/>
      <c r="AW393" s="585" t="s">
        <v>558</v>
      </c>
      <c r="AX393" s="584"/>
      <c r="AY393" s="586" t="s">
        <v>64</v>
      </c>
      <c r="AZ393" s="583"/>
      <c r="BA393" s="583"/>
      <c r="BB393" s="583"/>
      <c r="BC393" s="583"/>
      <c r="BD393" s="583"/>
      <c r="BE393" s="583"/>
      <c r="BF393" s="583"/>
      <c r="BG393" s="583"/>
      <c r="BH393" s="583"/>
      <c r="BI393" s="583"/>
      <c r="BJ393" s="583"/>
      <c r="BK393" s="583"/>
      <c r="BL393" s="587"/>
      <c r="BM393" s="582"/>
      <c r="BN393" s="583"/>
      <c r="BO393" s="583"/>
      <c r="BP393" s="583"/>
      <c r="BQ393" s="583"/>
      <c r="BR393" s="583"/>
      <c r="BS393" s="587"/>
      <c r="BT393" s="29"/>
      <c r="BU393" s="669"/>
      <c r="BV393" s="29"/>
      <c r="BW393" s="29"/>
      <c r="BX393" s="29"/>
      <c r="BY393" s="29"/>
      <c r="BZ393" s="29"/>
      <c r="CA393" s="29"/>
      <c r="CB393" s="29"/>
      <c r="CC393" s="29"/>
      <c r="CD393" s="31"/>
      <c r="CE393" s="22"/>
      <c r="CF393" s="448">
        <f>IF(CG393="","",MAX($CF$2:CF392)+1)</f>
        <v>173</v>
      </c>
      <c r="CG393" s="655" t="s">
        <v>102</v>
      </c>
      <c r="CH393" s="655"/>
      <c r="CI393" s="655"/>
    </row>
    <row r="394" spans="1:87" s="11" customFormat="1" ht="13.5" customHeight="1">
      <c r="A394" s="734"/>
      <c r="B394" s="610" t="s">
        <v>83</v>
      </c>
      <c r="C394" s="29"/>
      <c r="D394" s="29"/>
      <c r="E394" s="29"/>
      <c r="F394" s="29"/>
      <c r="G394" s="29"/>
      <c r="H394" s="29"/>
      <c r="I394" s="29"/>
      <c r="J394" s="28"/>
      <c r="K394" s="29"/>
      <c r="L394" s="29"/>
      <c r="M394" s="29"/>
      <c r="N394" s="29"/>
      <c r="O394" s="29"/>
      <c r="P394" s="29"/>
      <c r="Q394" s="29"/>
      <c r="R394" s="29"/>
      <c r="S394" s="575"/>
      <c r="T394" s="29"/>
      <c r="U394" s="432"/>
      <c r="V394" s="29"/>
      <c r="W394" s="29"/>
      <c r="X394" s="29"/>
      <c r="AC394" s="654"/>
      <c r="AD394" s="579"/>
      <c r="AE394" s="579"/>
      <c r="AF394" s="579"/>
      <c r="AG394" s="579"/>
      <c r="AH394" s="576"/>
      <c r="AI394" s="55"/>
      <c r="AJ394" s="56"/>
      <c r="AK394" s="56"/>
      <c r="AL394" s="588"/>
      <c r="AM394" s="589"/>
      <c r="AN394" s="56"/>
      <c r="AO394" s="56"/>
      <c r="AP394" s="56"/>
      <c r="AQ394" s="590"/>
      <c r="AR394" s="56"/>
      <c r="AS394" s="56"/>
      <c r="AT394" s="56"/>
      <c r="AU394" s="56"/>
      <c r="AV394" s="56"/>
      <c r="AW394" s="589"/>
      <c r="AX394" s="588"/>
      <c r="AY394" s="589"/>
      <c r="AZ394" s="56"/>
      <c r="BA394" s="56"/>
      <c r="BB394" s="56"/>
      <c r="BC394" s="56"/>
      <c r="BD394" s="56"/>
      <c r="BE394" s="56"/>
      <c r="BF394" s="56"/>
      <c r="BG394" s="56"/>
      <c r="BH394" s="56"/>
      <c r="BI394" s="56"/>
      <c r="BJ394" s="56"/>
      <c r="BK394" s="56"/>
      <c r="BL394" s="57"/>
      <c r="BM394" s="55"/>
      <c r="BN394" s="56"/>
      <c r="BO394" s="56"/>
      <c r="BP394" s="56"/>
      <c r="BQ394" s="56"/>
      <c r="BR394" s="56"/>
      <c r="BS394" s="57"/>
      <c r="BT394" s="29"/>
      <c r="BU394" s="669"/>
      <c r="BV394" s="29"/>
      <c r="BW394" s="29"/>
      <c r="BX394" s="29"/>
      <c r="BY394" s="29"/>
      <c r="BZ394" s="29"/>
      <c r="CA394" s="29"/>
      <c r="CB394" s="29"/>
      <c r="CC394" s="29"/>
      <c r="CD394" s="31"/>
      <c r="CE394" s="22"/>
      <c r="CF394" s="448" t="str">
        <f>IF(CG394="","",MAX($CF$2:CF393)+1)</f>
        <v/>
      </c>
      <c r="CG394" s="655"/>
      <c r="CH394" s="655"/>
      <c r="CI394" s="655"/>
    </row>
    <row r="395" spans="1:87" s="936" customFormat="1" ht="13.5" customHeight="1">
      <c r="A395" s="1063"/>
      <c r="B395" s="1064" t="s">
        <v>83</v>
      </c>
      <c r="C395" s="29"/>
      <c r="D395" s="29"/>
      <c r="E395" s="29"/>
      <c r="F395" s="29"/>
      <c r="G395" s="29"/>
      <c r="H395" s="29"/>
      <c r="I395" s="29"/>
      <c r="J395" s="1065"/>
      <c r="K395" s="935"/>
      <c r="L395" s="935"/>
      <c r="M395" s="935"/>
      <c r="N395" s="935"/>
      <c r="O395" s="935"/>
      <c r="P395" s="935"/>
      <c r="Q395" s="935"/>
      <c r="R395" s="935"/>
      <c r="S395" s="1066"/>
      <c r="T395" s="935"/>
      <c r="U395" s="1067"/>
      <c r="V395" s="935"/>
      <c r="W395" s="935"/>
      <c r="X395" s="935"/>
      <c r="Z395" s="935"/>
      <c r="AA395" s="935"/>
      <c r="AC395" s="1068"/>
      <c r="AD395" s="924"/>
      <c r="AE395" s="924"/>
      <c r="AF395" s="924"/>
      <c r="AG395" s="924"/>
      <c r="AH395" s="925"/>
      <c r="AI395" s="912"/>
      <c r="AJ395" s="913"/>
      <c r="AK395" s="913"/>
      <c r="AL395" s="921"/>
      <c r="AM395" s="922" t="s">
        <v>1889</v>
      </c>
      <c r="AN395" s="913"/>
      <c r="AO395" s="913"/>
      <c r="AP395" s="913"/>
      <c r="AQ395" s="913"/>
      <c r="AR395" s="913"/>
      <c r="AS395" s="913"/>
      <c r="AT395" s="913"/>
      <c r="AU395" s="913"/>
      <c r="AV395" s="913"/>
      <c r="AW395" s="922" t="s">
        <v>558</v>
      </c>
      <c r="AX395" s="921"/>
      <c r="AY395" s="922" t="s">
        <v>1794</v>
      </c>
      <c r="AZ395" s="913"/>
      <c r="BA395" s="913"/>
      <c r="BB395" s="913"/>
      <c r="BC395" s="913"/>
      <c r="BD395" s="913"/>
      <c r="BE395" s="913"/>
      <c r="BF395" s="913"/>
      <c r="BG395" s="913"/>
      <c r="BH395" s="913"/>
      <c r="BI395" s="913"/>
      <c r="BJ395" s="913"/>
      <c r="BK395" s="913"/>
      <c r="BL395" s="914"/>
      <c r="BM395" s="912" t="s">
        <v>1793</v>
      </c>
      <c r="BN395" s="913"/>
      <c r="BO395" s="913"/>
      <c r="BP395" s="913"/>
      <c r="BQ395" s="913"/>
      <c r="BR395" s="913"/>
      <c r="BS395" s="914"/>
      <c r="BT395" s="935"/>
      <c r="BU395" s="1069"/>
      <c r="BV395" s="935"/>
      <c r="BW395" s="935"/>
      <c r="BX395" s="935"/>
      <c r="BY395" s="935"/>
      <c r="BZ395" s="935"/>
      <c r="CA395" s="935"/>
      <c r="CB395" s="935"/>
      <c r="CC395" s="935"/>
      <c r="CD395" s="1070"/>
      <c r="CE395" s="1071"/>
      <c r="CF395" s="448">
        <f>IF(CG395="","",MAX($CF$2:CF394)+1)</f>
        <v>174</v>
      </c>
      <c r="CG395" s="1072" t="s">
        <v>102</v>
      </c>
      <c r="CH395" s="1072"/>
      <c r="CI395" s="1072"/>
    </row>
    <row r="396" spans="1:87" s="936" customFormat="1" ht="13.5" customHeight="1">
      <c r="A396" s="1063"/>
      <c r="B396" s="1064" t="s">
        <v>83</v>
      </c>
      <c r="C396" s="29"/>
      <c r="D396" s="29"/>
      <c r="E396" s="29"/>
      <c r="F396" s="29"/>
      <c r="G396" s="29"/>
      <c r="H396" s="29"/>
      <c r="I396" s="29"/>
      <c r="J396" s="1065"/>
      <c r="K396" s="935"/>
      <c r="L396" s="935"/>
      <c r="M396" s="935"/>
      <c r="N396" s="935"/>
      <c r="O396" s="935"/>
      <c r="P396" s="935"/>
      <c r="Q396" s="935"/>
      <c r="R396" s="935"/>
      <c r="S396" s="1066"/>
      <c r="T396" s="935"/>
      <c r="U396" s="1067"/>
      <c r="V396" s="935"/>
      <c r="W396" s="935"/>
      <c r="X396" s="935"/>
      <c r="Z396" s="935"/>
      <c r="AA396" s="935"/>
      <c r="AC396" s="1068"/>
      <c r="AD396" s="924"/>
      <c r="AE396" s="924"/>
      <c r="AF396" s="924"/>
      <c r="AG396" s="924"/>
      <c r="AH396" s="925"/>
      <c r="AI396" s="926" t="s">
        <v>801</v>
      </c>
      <c r="AJ396" s="938"/>
      <c r="AK396" s="938"/>
      <c r="AL396" s="939"/>
      <c r="AM396" s="940" t="s">
        <v>1115</v>
      </c>
      <c r="AN396" s="938"/>
      <c r="AO396" s="938"/>
      <c r="AP396" s="938"/>
      <c r="AQ396" s="938"/>
      <c r="AR396" s="938"/>
      <c r="AS396" s="938"/>
      <c r="AT396" s="938"/>
      <c r="AU396" s="938"/>
      <c r="AV396" s="938"/>
      <c r="AW396" s="929" t="s">
        <v>558</v>
      </c>
      <c r="AX396" s="939"/>
      <c r="AY396" s="940" t="s">
        <v>984</v>
      </c>
      <c r="AZ396" s="938"/>
      <c r="BA396" s="938"/>
      <c r="BB396" s="938"/>
      <c r="BC396" s="938"/>
      <c r="BD396" s="938"/>
      <c r="BE396" s="938"/>
      <c r="BF396" s="938"/>
      <c r="BG396" s="938"/>
      <c r="BH396" s="938"/>
      <c r="BI396" s="938"/>
      <c r="BJ396" s="938"/>
      <c r="BK396" s="938"/>
      <c r="BL396" s="941"/>
      <c r="BM396" s="942" t="s">
        <v>1795</v>
      </c>
      <c r="BN396" s="938"/>
      <c r="BO396" s="938"/>
      <c r="BP396" s="938"/>
      <c r="BQ396" s="938"/>
      <c r="BR396" s="938"/>
      <c r="BS396" s="941"/>
      <c r="BT396" s="935"/>
      <c r="BU396" s="1069"/>
      <c r="BV396" s="935"/>
      <c r="BW396" s="935"/>
      <c r="BX396" s="935"/>
      <c r="BY396" s="935"/>
      <c r="BZ396" s="935"/>
      <c r="CA396" s="935"/>
      <c r="CB396" s="935"/>
      <c r="CC396" s="935"/>
      <c r="CD396" s="1070"/>
      <c r="CE396" s="1071"/>
      <c r="CF396" s="448">
        <f>IF(CG396="","",MAX($CF$2:CF395)+1)</f>
        <v>175</v>
      </c>
      <c r="CG396" s="1072" t="s">
        <v>1792</v>
      </c>
      <c r="CH396" s="1072"/>
      <c r="CI396" s="1072"/>
    </row>
    <row r="397" spans="1:87" s="936" customFormat="1" ht="13.5" customHeight="1">
      <c r="A397" s="1063"/>
      <c r="B397" s="1064" t="s">
        <v>83</v>
      </c>
      <c r="C397" s="29"/>
      <c r="D397" s="29"/>
      <c r="E397" s="29"/>
      <c r="F397" s="29"/>
      <c r="G397" s="29"/>
      <c r="H397" s="29"/>
      <c r="I397" s="29"/>
      <c r="J397" s="1065"/>
      <c r="K397" s="935"/>
      <c r="L397" s="935"/>
      <c r="M397" s="935"/>
      <c r="N397" s="935"/>
      <c r="O397" s="935"/>
      <c r="P397" s="935"/>
      <c r="Q397" s="935"/>
      <c r="R397" s="935"/>
      <c r="S397" s="1066"/>
      <c r="T397" s="935"/>
      <c r="U397" s="1067"/>
      <c r="V397" s="935"/>
      <c r="W397" s="935"/>
      <c r="X397" s="935"/>
      <c r="Z397" s="935"/>
      <c r="AA397" s="935"/>
      <c r="AC397" s="1068"/>
      <c r="AD397" s="924"/>
      <c r="AE397" s="924"/>
      <c r="AF397" s="924"/>
      <c r="AG397" s="924"/>
      <c r="AH397" s="925"/>
      <c r="AI397" s="926" t="s">
        <v>801</v>
      </c>
      <c r="AJ397" s="938"/>
      <c r="AK397" s="938"/>
      <c r="AL397" s="939"/>
      <c r="AM397" s="940" t="s">
        <v>556</v>
      </c>
      <c r="AN397" s="938"/>
      <c r="AO397" s="938"/>
      <c r="AP397" s="938"/>
      <c r="AQ397" s="938"/>
      <c r="AR397" s="938"/>
      <c r="AS397" s="938"/>
      <c r="AT397" s="938"/>
      <c r="AU397" s="938"/>
      <c r="AV397" s="938"/>
      <c r="AW397" s="929" t="s">
        <v>609</v>
      </c>
      <c r="AX397" s="939"/>
      <c r="AY397" s="1073" t="s">
        <v>802</v>
      </c>
      <c r="AZ397" s="938"/>
      <c r="BA397" s="938"/>
      <c r="BB397" s="938"/>
      <c r="BC397" s="938"/>
      <c r="BD397" s="938"/>
      <c r="BE397" s="938"/>
      <c r="BF397" s="938"/>
      <c r="BG397" s="938"/>
      <c r="BH397" s="938"/>
      <c r="BI397" s="938"/>
      <c r="BJ397" s="938"/>
      <c r="BK397" s="938"/>
      <c r="BL397" s="941"/>
      <c r="BM397" s="926"/>
      <c r="BN397" s="938"/>
      <c r="BO397" s="938"/>
      <c r="BP397" s="938"/>
      <c r="BQ397" s="938"/>
      <c r="BR397" s="938"/>
      <c r="BS397" s="941"/>
      <c r="BT397" s="935"/>
      <c r="BU397" s="1069"/>
      <c r="BV397" s="935"/>
      <c r="BW397" s="935"/>
      <c r="BX397" s="935"/>
      <c r="BY397" s="935"/>
      <c r="BZ397" s="935"/>
      <c r="CA397" s="935"/>
      <c r="CB397" s="935"/>
      <c r="CC397" s="935"/>
      <c r="CD397" s="1070"/>
      <c r="CE397" s="1071"/>
      <c r="CF397" s="448">
        <f>IF(CG397="","",MAX($CF$2:CF396)+1)</f>
        <v>176</v>
      </c>
      <c r="CG397" s="1072" t="s">
        <v>102</v>
      </c>
      <c r="CH397" s="1072"/>
      <c r="CI397" s="1072"/>
    </row>
    <row r="398" spans="1:87" s="936" customFormat="1" ht="13.5" customHeight="1">
      <c r="A398" s="1063"/>
      <c r="B398" s="1064" t="s">
        <v>83</v>
      </c>
      <c r="C398" s="29"/>
      <c r="D398" s="29"/>
      <c r="E398" s="29"/>
      <c r="F398" s="29"/>
      <c r="G398" s="29"/>
      <c r="H398" s="29"/>
      <c r="I398" s="29"/>
      <c r="J398" s="1065"/>
      <c r="K398" s="935"/>
      <c r="L398" s="935"/>
      <c r="M398" s="935"/>
      <c r="N398" s="935"/>
      <c r="O398" s="935"/>
      <c r="P398" s="935"/>
      <c r="Q398" s="935"/>
      <c r="R398" s="935"/>
      <c r="S398" s="1066"/>
      <c r="T398" s="935"/>
      <c r="U398" s="1067"/>
      <c r="V398" s="935"/>
      <c r="W398" s="935"/>
      <c r="X398" s="935"/>
      <c r="AC398" s="1068"/>
      <c r="AD398" s="924"/>
      <c r="AE398" s="924"/>
      <c r="AF398" s="924"/>
      <c r="AG398" s="924"/>
      <c r="AH398" s="925"/>
      <c r="AI398" s="926"/>
      <c r="AJ398" s="927"/>
      <c r="AK398" s="927"/>
      <c r="AL398" s="928"/>
      <c r="AM398" s="929"/>
      <c r="AN398" s="927"/>
      <c r="AO398" s="927"/>
      <c r="AP398" s="927"/>
      <c r="AQ398" s="927"/>
      <c r="AR398" s="927"/>
      <c r="AS398" s="927"/>
      <c r="AT398" s="927"/>
      <c r="AU398" s="927"/>
      <c r="AV398" s="927"/>
      <c r="AW398" s="929"/>
      <c r="AX398" s="928"/>
      <c r="AY398" s="930"/>
      <c r="AZ398" s="927"/>
      <c r="BA398" s="927"/>
      <c r="BB398" s="927"/>
      <c r="BC398" s="927"/>
      <c r="BD398" s="927"/>
      <c r="BE398" s="927"/>
      <c r="BF398" s="927"/>
      <c r="BG398" s="927"/>
      <c r="BH398" s="927"/>
      <c r="BI398" s="927"/>
      <c r="BJ398" s="927"/>
      <c r="BK398" s="927"/>
      <c r="BL398" s="931"/>
      <c r="BM398" s="942"/>
      <c r="BN398" s="927"/>
      <c r="BO398" s="927"/>
      <c r="BP398" s="927"/>
      <c r="BQ398" s="927"/>
      <c r="BR398" s="927"/>
      <c r="BS398" s="931"/>
      <c r="BT398" s="935"/>
      <c r="BU398" s="1069"/>
      <c r="BV398" s="935"/>
      <c r="BW398" s="935"/>
      <c r="BX398" s="935"/>
      <c r="BY398" s="935"/>
      <c r="BZ398" s="935"/>
      <c r="CA398" s="935"/>
      <c r="CB398" s="935"/>
      <c r="CC398" s="935"/>
      <c r="CD398" s="1070"/>
      <c r="CE398" s="1071"/>
      <c r="CF398" s="448" t="str">
        <f>IF(CG398="","",MAX($CF$2:CF397)+1)</f>
        <v/>
      </c>
      <c r="CG398" s="1072"/>
      <c r="CH398" s="1072"/>
      <c r="CI398" s="1072"/>
    </row>
    <row r="399" spans="1:87" s="11" customFormat="1" ht="13.5" customHeight="1">
      <c r="A399" s="734"/>
      <c r="B399" s="610" t="s">
        <v>83</v>
      </c>
      <c r="C399" s="29"/>
      <c r="D399" s="29"/>
      <c r="E399" s="29"/>
      <c r="F399" s="29"/>
      <c r="G399" s="29"/>
      <c r="H399" s="29"/>
      <c r="I399" s="29"/>
      <c r="J399" s="28"/>
      <c r="K399" s="29"/>
      <c r="L399" s="29"/>
      <c r="M399" s="29"/>
      <c r="N399" s="29"/>
      <c r="O399" s="29"/>
      <c r="P399" s="29"/>
      <c r="Q399" s="29"/>
      <c r="R399" s="29"/>
      <c r="S399" s="575"/>
      <c r="T399" s="29"/>
      <c r="U399" s="432"/>
      <c r="V399" s="29"/>
      <c r="W399" s="29"/>
      <c r="X399" s="29"/>
      <c r="Z399" s="29"/>
      <c r="AA399" s="29"/>
      <c r="AC399" s="690" t="s">
        <v>32</v>
      </c>
      <c r="AD399" s="691"/>
      <c r="AE399" s="691"/>
      <c r="AF399" s="691"/>
      <c r="AG399" s="691"/>
      <c r="AH399" s="578"/>
      <c r="AI399" s="52"/>
      <c r="AJ399" s="53"/>
      <c r="AK399" s="53"/>
      <c r="AL399" s="580"/>
      <c r="AM399" s="581" t="s">
        <v>358</v>
      </c>
      <c r="AN399" s="53"/>
      <c r="AO399" s="53"/>
      <c r="AP399" s="53"/>
      <c r="AQ399" s="53"/>
      <c r="AR399" s="53"/>
      <c r="AS399" s="53"/>
      <c r="AT399" s="53"/>
      <c r="AU399" s="53"/>
      <c r="AV399" s="53"/>
      <c r="AW399" s="581" t="s">
        <v>609</v>
      </c>
      <c r="AX399" s="580"/>
      <c r="AY399" s="581" t="s">
        <v>1722</v>
      </c>
      <c r="AZ399" s="53"/>
      <c r="BA399" s="53"/>
      <c r="BB399" s="53"/>
      <c r="BC399" s="53"/>
      <c r="BD399" s="53"/>
      <c r="BE399" s="53"/>
      <c r="BF399" s="53"/>
      <c r="BG399" s="53"/>
      <c r="BH399" s="53"/>
      <c r="BI399" s="53"/>
      <c r="BJ399" s="53"/>
      <c r="BK399" s="53"/>
      <c r="BL399" s="54"/>
      <c r="BM399" s="52"/>
      <c r="BN399" s="53"/>
      <c r="BO399" s="53"/>
      <c r="BP399" s="53"/>
      <c r="BQ399" s="53"/>
      <c r="BR399" s="53"/>
      <c r="BS399" s="54"/>
      <c r="BT399" s="29"/>
      <c r="BU399" s="669"/>
      <c r="BV399" s="29"/>
      <c r="BW399" s="29"/>
      <c r="BX399" s="29"/>
      <c r="BY399" s="29"/>
      <c r="BZ399" s="29"/>
      <c r="CA399" s="29"/>
      <c r="CB399" s="29"/>
      <c r="CC399" s="29"/>
      <c r="CD399" s="31"/>
      <c r="CE399" s="22"/>
      <c r="CF399" s="448">
        <f>IF(CG399="","",MAX($CF$2:CF398)+1)</f>
        <v>177</v>
      </c>
      <c r="CG399" s="655" t="s">
        <v>102</v>
      </c>
      <c r="CH399" s="655"/>
      <c r="CI399" s="655"/>
    </row>
    <row r="400" spans="1:87" s="11" customFormat="1" ht="13.5" customHeight="1">
      <c r="A400" s="734"/>
      <c r="B400" s="610" t="s">
        <v>83</v>
      </c>
      <c r="C400" s="29"/>
      <c r="D400" s="29"/>
      <c r="E400" s="29"/>
      <c r="F400" s="29"/>
      <c r="G400" s="29"/>
      <c r="H400" s="29"/>
      <c r="I400" s="29"/>
      <c r="J400" s="28"/>
      <c r="K400" s="29"/>
      <c r="L400" s="29"/>
      <c r="M400" s="29"/>
      <c r="N400" s="29"/>
      <c r="O400" s="29"/>
      <c r="P400" s="29"/>
      <c r="Q400" s="29"/>
      <c r="R400" s="29"/>
      <c r="S400" s="575"/>
      <c r="T400" s="29"/>
      <c r="U400" s="432"/>
      <c r="V400" s="29"/>
      <c r="W400" s="29"/>
      <c r="X400" s="29"/>
      <c r="Z400" s="29"/>
      <c r="AA400" s="29"/>
      <c r="AC400" s="654"/>
      <c r="AD400" s="579"/>
      <c r="AE400" s="579"/>
      <c r="AF400" s="579"/>
      <c r="AG400" s="579"/>
      <c r="AH400" s="576"/>
      <c r="AI400" s="582" t="s">
        <v>801</v>
      </c>
      <c r="AJ400" s="430"/>
      <c r="AK400" s="430"/>
      <c r="AL400" s="619"/>
      <c r="AM400" s="620" t="s">
        <v>782</v>
      </c>
      <c r="AN400" s="430"/>
      <c r="AO400" s="430"/>
      <c r="AP400" s="430"/>
      <c r="AQ400" s="430"/>
      <c r="AR400" s="430"/>
      <c r="AS400" s="430"/>
      <c r="AT400" s="430"/>
      <c r="AU400" s="430"/>
      <c r="AV400" s="430"/>
      <c r="AW400" s="585" t="s">
        <v>1796</v>
      </c>
      <c r="AX400" s="619"/>
      <c r="AY400" s="620">
        <v>0</v>
      </c>
      <c r="AZ400" s="430"/>
      <c r="BA400" s="430"/>
      <c r="BB400" s="430"/>
      <c r="BC400" s="430"/>
      <c r="BD400" s="430"/>
      <c r="BE400" s="430"/>
      <c r="BF400" s="430"/>
      <c r="BG400" s="430"/>
      <c r="BH400" s="430"/>
      <c r="BI400" s="430"/>
      <c r="BJ400" s="430"/>
      <c r="BK400" s="430"/>
      <c r="BL400" s="431"/>
      <c r="BM400" s="618"/>
      <c r="BN400" s="430"/>
      <c r="BO400" s="430"/>
      <c r="BP400" s="430"/>
      <c r="BQ400" s="430"/>
      <c r="BR400" s="430"/>
      <c r="BS400" s="431"/>
      <c r="BT400" s="29"/>
      <c r="BU400" s="669"/>
      <c r="BV400" s="29"/>
      <c r="BW400" s="29"/>
      <c r="BX400" s="29"/>
      <c r="BY400" s="29"/>
      <c r="BZ400" s="29"/>
      <c r="CA400" s="29"/>
      <c r="CB400" s="29"/>
      <c r="CC400" s="29"/>
      <c r="CD400" s="31"/>
      <c r="CE400" s="22"/>
      <c r="CF400" s="448">
        <f>IF(CG400="","",MAX($CF$2:CF399)+1)</f>
        <v>178</v>
      </c>
      <c r="CG400" s="655" t="s">
        <v>102</v>
      </c>
      <c r="CH400" s="655"/>
      <c r="CI400" s="655"/>
    </row>
    <row r="401" spans="1:87" s="11" customFormat="1" ht="13.5" customHeight="1">
      <c r="A401" s="734"/>
      <c r="B401" s="610" t="s">
        <v>83</v>
      </c>
      <c r="C401" s="29"/>
      <c r="D401" s="29"/>
      <c r="E401" s="29"/>
      <c r="F401" s="29"/>
      <c r="G401" s="29"/>
      <c r="H401" s="29"/>
      <c r="I401" s="29"/>
      <c r="J401" s="28"/>
      <c r="K401" s="29"/>
      <c r="L401" s="29"/>
      <c r="M401" s="29"/>
      <c r="N401" s="29"/>
      <c r="O401" s="29"/>
      <c r="P401" s="29"/>
      <c r="Q401" s="29"/>
      <c r="R401" s="29"/>
      <c r="S401" s="575"/>
      <c r="T401" s="29"/>
      <c r="U401" s="432"/>
      <c r="V401" s="29"/>
      <c r="W401" s="29"/>
      <c r="X401" s="29"/>
      <c r="Z401" s="29"/>
      <c r="AA401" s="29"/>
      <c r="AC401" s="654"/>
      <c r="AD401" s="579"/>
      <c r="AE401" s="579"/>
      <c r="AF401" s="579"/>
      <c r="AG401" s="579"/>
      <c r="AH401" s="576"/>
      <c r="AI401" s="582" t="s">
        <v>801</v>
      </c>
      <c r="AJ401" s="430"/>
      <c r="AK401" s="430"/>
      <c r="AL401" s="619"/>
      <c r="AM401" s="620" t="s">
        <v>1417</v>
      </c>
      <c r="AN401" s="430"/>
      <c r="AO401" s="430"/>
      <c r="AP401" s="430"/>
      <c r="AQ401" s="430"/>
      <c r="AR401" s="430"/>
      <c r="AS401" s="430"/>
      <c r="AT401" s="430"/>
      <c r="AU401" s="430"/>
      <c r="AV401" s="430"/>
      <c r="AW401" s="620" t="s">
        <v>609</v>
      </c>
      <c r="AX401" s="619"/>
      <c r="AY401" s="696" t="s">
        <v>802</v>
      </c>
      <c r="AZ401" s="430"/>
      <c r="BA401" s="430"/>
      <c r="BB401" s="430"/>
      <c r="BC401" s="430"/>
      <c r="BD401" s="430"/>
      <c r="BE401" s="430"/>
      <c r="BF401" s="430"/>
      <c r="BG401" s="430"/>
      <c r="BH401" s="430"/>
      <c r="BI401" s="430"/>
      <c r="BJ401" s="430"/>
      <c r="BK401" s="430"/>
      <c r="BL401" s="431"/>
      <c r="BM401" s="582"/>
      <c r="BN401" s="430"/>
      <c r="BO401" s="430"/>
      <c r="BP401" s="430"/>
      <c r="BQ401" s="430"/>
      <c r="BR401" s="430"/>
      <c r="BS401" s="431"/>
      <c r="BT401" s="29"/>
      <c r="BU401" s="669"/>
      <c r="BV401" s="29"/>
      <c r="BW401" s="29"/>
      <c r="BX401" s="29"/>
      <c r="BY401" s="29"/>
      <c r="BZ401" s="29"/>
      <c r="CA401" s="29"/>
      <c r="CB401" s="29"/>
      <c r="CC401" s="29"/>
      <c r="CD401" s="31"/>
      <c r="CE401" s="22"/>
      <c r="CF401" s="448">
        <f>IF(CG401="","",MAX($CF$2:CF400)+1)</f>
        <v>179</v>
      </c>
      <c r="CG401" s="655" t="s">
        <v>102</v>
      </c>
      <c r="CH401" s="655"/>
      <c r="CI401" s="655"/>
    </row>
    <row r="402" spans="1:87" s="11" customFormat="1" ht="13.5" customHeight="1">
      <c r="A402" s="734"/>
      <c r="B402" s="610" t="s">
        <v>83</v>
      </c>
      <c r="C402" s="29"/>
      <c r="D402" s="29"/>
      <c r="E402" s="29"/>
      <c r="F402" s="29"/>
      <c r="G402" s="29"/>
      <c r="H402" s="29"/>
      <c r="I402" s="29"/>
      <c r="J402" s="28"/>
      <c r="K402" s="29"/>
      <c r="L402" s="29"/>
      <c r="M402" s="29"/>
      <c r="N402" s="29"/>
      <c r="O402" s="29"/>
      <c r="P402" s="29"/>
      <c r="Q402" s="29"/>
      <c r="R402" s="29"/>
      <c r="S402" s="575"/>
      <c r="T402" s="29"/>
      <c r="U402" s="432"/>
      <c r="V402" s="29"/>
      <c r="W402" s="29"/>
      <c r="X402" s="29"/>
      <c r="Z402" s="29"/>
      <c r="AA402" s="29"/>
      <c r="AC402" s="692"/>
      <c r="AD402" s="693"/>
      <c r="AE402" s="693"/>
      <c r="AF402" s="693"/>
      <c r="AG402" s="693"/>
      <c r="AH402" s="694"/>
      <c r="AI402" s="55"/>
      <c r="AJ402" s="56"/>
      <c r="AK402" s="56"/>
      <c r="AL402" s="588"/>
      <c r="AM402" s="589"/>
      <c r="AN402" s="56"/>
      <c r="AO402" s="56"/>
      <c r="AP402" s="56"/>
      <c r="AQ402" s="590"/>
      <c r="AR402" s="56"/>
      <c r="AS402" s="56"/>
      <c r="AT402" s="56"/>
      <c r="AU402" s="56"/>
      <c r="AV402" s="56"/>
      <c r="AW402" s="589"/>
      <c r="AX402" s="588"/>
      <c r="AY402" s="589"/>
      <c r="AZ402" s="56"/>
      <c r="BA402" s="56"/>
      <c r="BB402" s="56"/>
      <c r="BC402" s="56"/>
      <c r="BD402" s="56"/>
      <c r="BE402" s="56"/>
      <c r="BF402" s="56"/>
      <c r="BG402" s="56"/>
      <c r="BH402" s="56"/>
      <c r="BI402" s="56"/>
      <c r="BJ402" s="56"/>
      <c r="BK402" s="56"/>
      <c r="BL402" s="57"/>
      <c r="BM402" s="55"/>
      <c r="BN402" s="56"/>
      <c r="BO402" s="56"/>
      <c r="BP402" s="56"/>
      <c r="BQ402" s="56"/>
      <c r="BR402" s="56"/>
      <c r="BS402" s="57"/>
      <c r="BT402" s="29"/>
      <c r="BU402" s="669"/>
      <c r="BV402" s="29"/>
      <c r="BW402" s="29"/>
      <c r="BX402" s="29"/>
      <c r="BY402" s="29"/>
      <c r="BZ402" s="29"/>
      <c r="CA402" s="29"/>
      <c r="CB402" s="29"/>
      <c r="CC402" s="29"/>
      <c r="CD402" s="31"/>
      <c r="CE402" s="22"/>
      <c r="CF402" s="448" t="str">
        <f>IF(CG402="","",MAX($CF$2:CF401)+1)</f>
        <v/>
      </c>
      <c r="CG402" s="655"/>
      <c r="CH402" s="655"/>
      <c r="CI402" s="655"/>
    </row>
    <row r="403" spans="1:87" s="11" customFormat="1" ht="13.5" customHeight="1">
      <c r="A403" s="734"/>
      <c r="B403" s="610" t="s">
        <v>83</v>
      </c>
      <c r="C403" s="29"/>
      <c r="D403" s="29"/>
      <c r="E403" s="29"/>
      <c r="F403" s="29"/>
      <c r="G403" s="29"/>
      <c r="H403" s="29"/>
      <c r="I403" s="29"/>
      <c r="J403" s="28"/>
      <c r="K403" s="29"/>
      <c r="L403" s="29"/>
      <c r="M403" s="29"/>
      <c r="N403" s="29"/>
      <c r="O403" s="29"/>
      <c r="P403" s="29"/>
      <c r="Q403" s="29"/>
      <c r="R403" s="29"/>
      <c r="S403" s="575"/>
      <c r="T403" s="29"/>
      <c r="U403" s="432"/>
      <c r="V403" s="29"/>
      <c r="W403" s="29"/>
      <c r="X403" s="29"/>
      <c r="AB403" s="29"/>
      <c r="AC403" s="690" t="s">
        <v>874</v>
      </c>
      <c r="AD403" s="723"/>
      <c r="AE403" s="723"/>
      <c r="AF403" s="723"/>
      <c r="AG403" s="723"/>
      <c r="AH403" s="724"/>
      <c r="AI403" s="52" t="s">
        <v>86</v>
      </c>
      <c r="AJ403" s="53"/>
      <c r="AK403" s="53"/>
      <c r="AL403" s="53"/>
      <c r="AM403" s="53"/>
      <c r="AN403" s="53"/>
      <c r="AO403" s="53"/>
      <c r="AP403" s="53"/>
      <c r="AQ403" s="53"/>
      <c r="AR403" s="53"/>
      <c r="AS403" s="53"/>
      <c r="AT403" s="53"/>
      <c r="AU403" s="53"/>
      <c r="AV403" s="53"/>
      <c r="AW403" s="53"/>
      <c r="AX403" s="53"/>
      <c r="AY403" s="53"/>
      <c r="AZ403" s="53"/>
      <c r="BA403" s="53"/>
      <c r="BB403" s="53"/>
      <c r="BC403" s="53"/>
      <c r="BD403" s="53"/>
      <c r="BE403" s="53"/>
      <c r="BF403" s="53"/>
      <c r="BG403" s="53"/>
      <c r="BH403" s="53"/>
      <c r="BI403" s="53"/>
      <c r="BJ403" s="53"/>
      <c r="BK403" s="53"/>
      <c r="BL403" s="54"/>
      <c r="BM403" s="53"/>
      <c r="BN403" s="53"/>
      <c r="BO403" s="53"/>
      <c r="BP403" s="53"/>
      <c r="BQ403" s="53"/>
      <c r="BR403" s="53"/>
      <c r="BS403" s="54"/>
      <c r="BU403" s="669"/>
      <c r="BW403" s="29"/>
      <c r="BX403" s="29"/>
      <c r="BY403" s="29"/>
      <c r="BZ403" s="29"/>
      <c r="CA403" s="29"/>
      <c r="CB403" s="29"/>
      <c r="CC403" s="29"/>
      <c r="CD403" s="31"/>
      <c r="CE403" s="22"/>
      <c r="CF403" s="448" t="str">
        <f>IF(CG403="","",MAX($CF$2:CF402)+1)</f>
        <v/>
      </c>
      <c r="CG403" s="655"/>
      <c r="CH403" s="655"/>
      <c r="CI403" s="655"/>
    </row>
    <row r="404" spans="1:87" s="11" customFormat="1" ht="13.5" customHeight="1">
      <c r="A404" s="734"/>
      <c r="B404" s="610" t="s">
        <v>83</v>
      </c>
      <c r="C404" s="29"/>
      <c r="D404" s="29"/>
      <c r="E404" s="29"/>
      <c r="F404" s="29"/>
      <c r="G404" s="29"/>
      <c r="H404" s="29"/>
      <c r="I404" s="29"/>
      <c r="J404" s="28"/>
      <c r="K404" s="29"/>
      <c r="L404" s="29"/>
      <c r="M404" s="29"/>
      <c r="N404" s="29"/>
      <c r="O404" s="29"/>
      <c r="P404" s="29"/>
      <c r="Q404" s="29"/>
      <c r="R404" s="29"/>
      <c r="S404" s="575"/>
      <c r="T404" s="29"/>
      <c r="U404" s="432"/>
      <c r="V404" s="29"/>
      <c r="W404" s="29"/>
      <c r="X404" s="29"/>
      <c r="AB404" s="29"/>
      <c r="AC404" s="692"/>
      <c r="AD404" s="693"/>
      <c r="AE404" s="693"/>
      <c r="AF404" s="693"/>
      <c r="AG404" s="693"/>
      <c r="AH404" s="694"/>
      <c r="AI404" s="55"/>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7"/>
      <c r="BM404" s="56"/>
      <c r="BN404" s="56"/>
      <c r="BO404" s="56"/>
      <c r="BP404" s="56"/>
      <c r="BQ404" s="56"/>
      <c r="BR404" s="56"/>
      <c r="BS404" s="57"/>
      <c r="BU404" s="669"/>
      <c r="BW404" s="29"/>
      <c r="BX404" s="29"/>
      <c r="BY404" s="29"/>
      <c r="BZ404" s="29"/>
      <c r="CA404" s="29"/>
      <c r="CB404" s="29"/>
      <c r="CC404" s="29"/>
      <c r="CD404" s="31"/>
      <c r="CE404" s="22"/>
      <c r="CF404" s="448" t="str">
        <f>IF(CG404="","",MAX($CF$2:CF403)+1)</f>
        <v/>
      </c>
      <c r="CG404" s="655"/>
      <c r="CH404" s="655"/>
      <c r="CI404" s="655"/>
    </row>
    <row r="405" spans="1:87" s="11" customFormat="1" ht="13.5" customHeight="1">
      <c r="A405" s="734"/>
      <c r="B405" s="610" t="s">
        <v>83</v>
      </c>
      <c r="C405" s="29"/>
      <c r="D405" s="29"/>
      <c r="E405" s="29"/>
      <c r="F405" s="29"/>
      <c r="G405" s="29"/>
      <c r="H405" s="29"/>
      <c r="I405" s="29"/>
      <c r="J405" s="28"/>
      <c r="K405" s="29"/>
      <c r="L405" s="29"/>
      <c r="M405" s="29"/>
      <c r="N405" s="29"/>
      <c r="O405" s="29"/>
      <c r="P405" s="29"/>
      <c r="Q405" s="29"/>
      <c r="R405" s="29"/>
      <c r="S405" s="575"/>
      <c r="T405" s="29"/>
      <c r="U405" s="432"/>
      <c r="V405" s="29"/>
      <c r="W405" s="29"/>
      <c r="X405" s="29"/>
      <c r="AB405" s="29"/>
      <c r="AC405" s="690" t="s">
        <v>875</v>
      </c>
      <c r="AD405" s="723"/>
      <c r="AE405" s="723"/>
      <c r="AF405" s="723"/>
      <c r="AG405" s="723"/>
      <c r="AH405" s="724"/>
      <c r="AI405" s="52" t="s">
        <v>86</v>
      </c>
      <c r="AJ405" s="53"/>
      <c r="AK405" s="53"/>
      <c r="AL405" s="53"/>
      <c r="AM405" s="53"/>
      <c r="AN405" s="53"/>
      <c r="AO405" s="53"/>
      <c r="AP405" s="53"/>
      <c r="AQ405" s="53"/>
      <c r="AR405" s="53"/>
      <c r="AS405" s="53"/>
      <c r="AT405" s="53"/>
      <c r="AU405" s="53"/>
      <c r="AV405" s="53"/>
      <c r="AW405" s="53"/>
      <c r="AX405" s="53"/>
      <c r="AY405" s="53"/>
      <c r="AZ405" s="53"/>
      <c r="BA405" s="53"/>
      <c r="BB405" s="53"/>
      <c r="BC405" s="53"/>
      <c r="BD405" s="53"/>
      <c r="BE405" s="53"/>
      <c r="BF405" s="53"/>
      <c r="BG405" s="53"/>
      <c r="BH405" s="53"/>
      <c r="BI405" s="53"/>
      <c r="BJ405" s="53"/>
      <c r="BK405" s="53"/>
      <c r="BL405" s="54"/>
      <c r="BM405" s="53"/>
      <c r="BN405" s="53"/>
      <c r="BO405" s="53"/>
      <c r="BP405" s="53"/>
      <c r="BQ405" s="53"/>
      <c r="BR405" s="53"/>
      <c r="BS405" s="54"/>
      <c r="BU405" s="669"/>
      <c r="BW405" s="29"/>
      <c r="BX405" s="29"/>
      <c r="BY405" s="29"/>
      <c r="BZ405" s="29"/>
      <c r="CA405" s="29"/>
      <c r="CB405" s="29"/>
      <c r="CC405" s="29"/>
      <c r="CD405" s="31"/>
      <c r="CE405" s="22"/>
      <c r="CF405" s="448" t="str">
        <f>IF(CG405="","",MAX($CF$2:CF404)+1)</f>
        <v/>
      </c>
      <c r="CG405" s="655"/>
      <c r="CH405" s="655"/>
      <c r="CI405" s="655"/>
    </row>
    <row r="406" spans="1:87" s="11" customFormat="1" ht="13.5" customHeight="1">
      <c r="A406" s="734"/>
      <c r="B406" s="610" t="s">
        <v>83</v>
      </c>
      <c r="C406" s="29"/>
      <c r="D406" s="29"/>
      <c r="E406" s="29"/>
      <c r="F406" s="29"/>
      <c r="G406" s="29"/>
      <c r="H406" s="29"/>
      <c r="I406" s="29"/>
      <c r="J406" s="28"/>
      <c r="K406" s="29"/>
      <c r="L406" s="29"/>
      <c r="M406" s="29"/>
      <c r="N406" s="29"/>
      <c r="O406" s="29"/>
      <c r="P406" s="29"/>
      <c r="Q406" s="29"/>
      <c r="R406" s="29"/>
      <c r="S406" s="575"/>
      <c r="T406" s="29"/>
      <c r="U406" s="432"/>
      <c r="V406" s="29"/>
      <c r="W406" s="29"/>
      <c r="X406" s="29"/>
      <c r="AB406" s="29"/>
      <c r="AC406" s="692"/>
      <c r="AD406" s="693"/>
      <c r="AE406" s="693"/>
      <c r="AF406" s="693"/>
      <c r="AG406" s="693"/>
      <c r="AH406" s="694"/>
      <c r="AI406" s="55"/>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7"/>
      <c r="BM406" s="56"/>
      <c r="BN406" s="56"/>
      <c r="BO406" s="56"/>
      <c r="BP406" s="56"/>
      <c r="BQ406" s="56"/>
      <c r="BR406" s="56"/>
      <c r="BS406" s="57"/>
      <c r="BU406" s="669"/>
      <c r="BW406" s="29"/>
      <c r="BX406" s="29"/>
      <c r="BY406" s="29"/>
      <c r="BZ406" s="29"/>
      <c r="CA406" s="29"/>
      <c r="CB406" s="29"/>
      <c r="CC406" s="29"/>
      <c r="CD406" s="31"/>
      <c r="CE406" s="22"/>
      <c r="CF406" s="448" t="str">
        <f>IF(CG406="","",MAX($CF$2:CF405)+1)</f>
        <v/>
      </c>
      <c r="CG406" s="655"/>
      <c r="CH406" s="655"/>
      <c r="CI406" s="655"/>
    </row>
    <row r="407" spans="1:87" s="11" customFormat="1" ht="13.5" customHeight="1">
      <c r="A407" s="734"/>
      <c r="B407" s="610" t="s">
        <v>83</v>
      </c>
      <c r="C407" s="29"/>
      <c r="D407" s="29"/>
      <c r="E407" s="29"/>
      <c r="F407" s="29"/>
      <c r="G407" s="29"/>
      <c r="H407" s="29"/>
      <c r="I407" s="29"/>
      <c r="J407" s="28"/>
      <c r="K407" s="29"/>
      <c r="L407" s="29"/>
      <c r="M407" s="29"/>
      <c r="N407" s="29"/>
      <c r="O407" s="29"/>
      <c r="P407" s="29"/>
      <c r="Q407" s="29"/>
      <c r="R407" s="29"/>
      <c r="S407" s="575"/>
      <c r="T407" s="29"/>
      <c r="U407" s="432"/>
      <c r="V407" s="29"/>
      <c r="W407" s="29"/>
      <c r="X407" s="29"/>
      <c r="Z407" s="29"/>
      <c r="AA407" s="29"/>
      <c r="BT407" s="29"/>
      <c r="BU407" s="669"/>
      <c r="BV407" s="29"/>
      <c r="BW407" s="29"/>
      <c r="BX407" s="29"/>
      <c r="BY407" s="29"/>
      <c r="BZ407" s="29"/>
      <c r="CA407" s="29"/>
      <c r="CB407" s="29"/>
      <c r="CC407" s="29"/>
      <c r="CD407" s="31"/>
      <c r="CE407" s="22"/>
      <c r="CF407" s="448" t="str">
        <f>IF(CG407="","",MAX($CF$2:CF406)+1)</f>
        <v/>
      </c>
      <c r="CG407" s="655"/>
      <c r="CH407" s="655"/>
      <c r="CI407" s="655"/>
    </row>
    <row r="408" spans="1:87" s="11" customFormat="1" ht="13.5" customHeight="1">
      <c r="A408" s="734"/>
      <c r="B408" s="610" t="s">
        <v>83</v>
      </c>
      <c r="C408" s="29"/>
      <c r="D408" s="29"/>
      <c r="E408" s="29"/>
      <c r="F408" s="29"/>
      <c r="G408" s="29"/>
      <c r="H408" s="29"/>
      <c r="I408" s="29"/>
      <c r="J408" s="28"/>
      <c r="K408" s="29"/>
      <c r="L408" s="29"/>
      <c r="M408" s="29"/>
      <c r="N408" s="29"/>
      <c r="O408" s="29"/>
      <c r="P408" s="29"/>
      <c r="Q408" s="29"/>
      <c r="R408" s="29"/>
      <c r="S408" s="575"/>
      <c r="T408" s="29"/>
      <c r="U408" s="432"/>
      <c r="V408" s="29"/>
      <c r="W408" s="29"/>
      <c r="X408" s="29"/>
      <c r="Z408" s="29"/>
      <c r="AA408" s="29"/>
      <c r="AB408" s="29" t="s">
        <v>983</v>
      </c>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T408" s="29"/>
      <c r="BU408" s="669"/>
      <c r="BV408" s="29"/>
      <c r="BW408" s="29"/>
      <c r="BX408" s="29"/>
      <c r="BY408" s="29"/>
      <c r="BZ408" s="29"/>
      <c r="CA408" s="29"/>
      <c r="CB408" s="29"/>
      <c r="CC408" s="29"/>
      <c r="CD408" s="31"/>
      <c r="CE408" s="22"/>
      <c r="CF408" s="448">
        <f>IF(CG408="","",MAX($CF$2:CF407)+1)</f>
        <v>180</v>
      </c>
      <c r="CG408" s="655" t="s">
        <v>361</v>
      </c>
      <c r="CH408" s="655"/>
      <c r="CI408" s="655"/>
    </row>
    <row r="409" spans="1:87" s="11" customFormat="1" ht="13.5" customHeight="1">
      <c r="A409" s="734"/>
      <c r="B409" s="610" t="s">
        <v>83</v>
      </c>
      <c r="C409" s="29"/>
      <c r="D409" s="29"/>
      <c r="E409" s="29"/>
      <c r="F409" s="29"/>
      <c r="G409" s="29"/>
      <c r="H409" s="29"/>
      <c r="I409" s="29"/>
      <c r="J409" s="28"/>
      <c r="K409" s="29"/>
      <c r="L409" s="29"/>
      <c r="M409" s="29"/>
      <c r="N409" s="29"/>
      <c r="O409" s="29"/>
      <c r="P409" s="29"/>
      <c r="Q409" s="29"/>
      <c r="R409" s="29"/>
      <c r="S409" s="575"/>
      <c r="T409" s="29"/>
      <c r="U409" s="432"/>
      <c r="V409" s="29"/>
      <c r="W409" s="29"/>
      <c r="X409" s="29"/>
      <c r="Z409" s="29"/>
      <c r="AA409" s="29"/>
      <c r="AC409" s="1485" t="s">
        <v>38</v>
      </c>
      <c r="AD409" s="1486"/>
      <c r="AE409" s="779" t="s">
        <v>60</v>
      </c>
      <c r="AF409" s="685"/>
      <c r="AG409" s="685"/>
      <c r="AH409" s="685"/>
      <c r="AI409" s="685"/>
      <c r="AJ409" s="685"/>
      <c r="AK409" s="685"/>
      <c r="AL409" s="685"/>
      <c r="AM409" s="685"/>
      <c r="AN409" s="685"/>
      <c r="AO409" s="685"/>
      <c r="AP409" s="780"/>
      <c r="AQ409" s="779" t="s">
        <v>68</v>
      </c>
      <c r="AR409" s="685"/>
      <c r="AS409" s="685"/>
      <c r="AT409" s="685"/>
      <c r="AU409" s="685"/>
      <c r="AV409" s="685"/>
      <c r="AW409" s="685"/>
      <c r="AX409" s="685"/>
      <c r="AY409" s="685"/>
      <c r="AZ409" s="685"/>
      <c r="BA409" s="685"/>
      <c r="BB409" s="685"/>
      <c r="BC409" s="685"/>
      <c r="BD409" s="685"/>
      <c r="BE409" s="685"/>
      <c r="BF409" s="685"/>
      <c r="BG409" s="685"/>
      <c r="BH409" s="685"/>
      <c r="BI409" s="685"/>
      <c r="BJ409" s="685"/>
      <c r="BK409" s="685"/>
      <c r="BL409" s="780"/>
      <c r="BM409" s="779" t="s">
        <v>66</v>
      </c>
      <c r="BN409" s="685"/>
      <c r="BO409" s="685"/>
      <c r="BP409" s="685"/>
      <c r="BQ409" s="685"/>
      <c r="BR409" s="685"/>
      <c r="BS409" s="780"/>
      <c r="BT409" s="29"/>
      <c r="BU409" s="669"/>
      <c r="BV409" s="29"/>
      <c r="BW409" s="29"/>
      <c r="BX409" s="29"/>
      <c r="BY409" s="29"/>
      <c r="BZ409" s="29"/>
      <c r="CA409" s="29"/>
      <c r="CB409" s="29"/>
      <c r="CC409" s="29"/>
      <c r="CD409" s="31"/>
      <c r="CE409" s="22"/>
      <c r="CF409" s="448" t="str">
        <f>IF(CG409="","",MAX($CF$2:CF408)+1)</f>
        <v/>
      </c>
      <c r="CG409" s="655"/>
      <c r="CH409" s="655"/>
      <c r="CI409" s="655"/>
    </row>
    <row r="410" spans="1:87" s="11" customFormat="1" ht="13.5" customHeight="1">
      <c r="A410" s="734"/>
      <c r="B410" s="610" t="s">
        <v>83</v>
      </c>
      <c r="C410" s="29"/>
      <c r="D410" s="29"/>
      <c r="E410" s="29"/>
      <c r="F410" s="29"/>
      <c r="G410" s="29"/>
      <c r="H410" s="29"/>
      <c r="I410" s="29"/>
      <c r="J410" s="28"/>
      <c r="K410" s="29"/>
      <c r="L410" s="29"/>
      <c r="M410" s="29"/>
      <c r="N410" s="29"/>
      <c r="O410" s="29"/>
      <c r="P410" s="29"/>
      <c r="Q410" s="29"/>
      <c r="R410" s="29"/>
      <c r="S410" s="575"/>
      <c r="T410" s="29"/>
      <c r="U410" s="432"/>
      <c r="V410" s="29"/>
      <c r="W410" s="29"/>
      <c r="X410" s="29"/>
      <c r="Z410" s="29"/>
      <c r="AA410" s="29"/>
      <c r="AC410" s="1487">
        <v>1</v>
      </c>
      <c r="AD410" s="1488"/>
      <c r="AE410" s="673" t="s">
        <v>1418</v>
      </c>
      <c r="AF410" s="674"/>
      <c r="AG410" s="674"/>
      <c r="AH410" s="674"/>
      <c r="AI410" s="674"/>
      <c r="AJ410" s="674"/>
      <c r="AK410" s="674"/>
      <c r="AL410" s="674"/>
      <c r="AM410" s="674"/>
      <c r="AN410" s="674"/>
      <c r="AO410" s="674"/>
      <c r="AP410" s="675"/>
      <c r="AQ410" s="698" t="s">
        <v>684</v>
      </c>
      <c r="AR410" s="674"/>
      <c r="AS410" s="674"/>
      <c r="AT410" s="674"/>
      <c r="AU410" s="674"/>
      <c r="AV410" s="674"/>
      <c r="AW410" s="674"/>
      <c r="AX410" s="674"/>
      <c r="AY410" s="674"/>
      <c r="AZ410" s="674"/>
      <c r="BA410" s="674"/>
      <c r="BB410" s="674"/>
      <c r="BC410" s="674"/>
      <c r="BD410" s="674"/>
      <c r="BE410" s="674"/>
      <c r="BF410" s="674"/>
      <c r="BG410" s="674"/>
      <c r="BH410" s="674"/>
      <c r="BI410" s="674"/>
      <c r="BJ410" s="674"/>
      <c r="BK410" s="674"/>
      <c r="BL410" s="675"/>
      <c r="BM410" s="673" t="s">
        <v>67</v>
      </c>
      <c r="BN410" s="674"/>
      <c r="BO410" s="674"/>
      <c r="BP410" s="674"/>
      <c r="BQ410" s="674"/>
      <c r="BR410" s="674"/>
      <c r="BS410" s="675"/>
      <c r="BT410" s="29"/>
      <c r="BU410" s="669"/>
      <c r="BV410" s="29"/>
      <c r="BW410" s="29"/>
      <c r="BX410" s="29"/>
      <c r="BY410" s="29"/>
      <c r="BZ410" s="29"/>
      <c r="CA410" s="29"/>
      <c r="CB410" s="29"/>
      <c r="CC410" s="29"/>
      <c r="CD410" s="31"/>
      <c r="CE410" s="22"/>
      <c r="CF410" s="448">
        <f>IF(CG410="","",MAX($CF$2:CF409)+1)</f>
        <v>181</v>
      </c>
      <c r="CG410" s="655" t="s">
        <v>361</v>
      </c>
      <c r="CH410" s="655"/>
      <c r="CI410" s="655"/>
    </row>
    <row r="411" spans="1:87" s="11" customFormat="1" ht="13.5" customHeight="1">
      <c r="A411" s="734"/>
      <c r="B411" s="610" t="s">
        <v>83</v>
      </c>
      <c r="C411" s="29"/>
      <c r="D411" s="29"/>
      <c r="E411" s="29"/>
      <c r="F411" s="29"/>
      <c r="G411" s="29"/>
      <c r="H411" s="29"/>
      <c r="I411" s="29"/>
      <c r="J411" s="28"/>
      <c r="K411" s="29"/>
      <c r="L411" s="29"/>
      <c r="M411" s="29"/>
      <c r="N411" s="29"/>
      <c r="O411" s="29"/>
      <c r="P411" s="29"/>
      <c r="Q411" s="29"/>
      <c r="R411" s="29"/>
      <c r="S411" s="575"/>
      <c r="T411" s="29"/>
      <c r="U411" s="432"/>
      <c r="V411" s="29"/>
      <c r="W411" s="29"/>
      <c r="X411" s="29"/>
      <c r="Z411" s="29"/>
      <c r="AA411" s="29"/>
      <c r="AB411" s="29"/>
      <c r="AC411" s="29"/>
      <c r="AD411" s="29"/>
      <c r="AE411" s="29"/>
      <c r="AF411" s="29"/>
      <c r="AG411" s="29"/>
      <c r="AH411" s="29"/>
      <c r="AI411" s="29"/>
      <c r="AJ411" s="29"/>
      <c r="AK411" s="29"/>
      <c r="AL411" s="29"/>
      <c r="AM411" s="29"/>
      <c r="AN411" s="29"/>
      <c r="AO411" s="689"/>
      <c r="AP411" s="29"/>
      <c r="AQ411" s="509" t="s">
        <v>1174</v>
      </c>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669"/>
      <c r="BV411" s="29"/>
      <c r="BW411" s="29"/>
      <c r="BX411" s="29"/>
      <c r="BY411" s="29"/>
      <c r="BZ411" s="29"/>
      <c r="CA411" s="29"/>
      <c r="CB411" s="29"/>
      <c r="CC411" s="29"/>
      <c r="CD411" s="31"/>
      <c r="CE411" s="22"/>
      <c r="CF411" s="448" t="str">
        <f>IF(CG411="","",MAX($CF$2:CF410)+1)</f>
        <v/>
      </c>
      <c r="CG411" s="655"/>
      <c r="CH411" s="655"/>
      <c r="CI411" s="655"/>
    </row>
    <row r="412" spans="1:87" s="11" customFormat="1" ht="13.5" customHeight="1">
      <c r="A412" s="734"/>
      <c r="B412" s="610" t="s">
        <v>83</v>
      </c>
      <c r="C412" s="29"/>
      <c r="D412" s="29"/>
      <c r="E412" s="29"/>
      <c r="F412" s="29"/>
      <c r="G412" s="29"/>
      <c r="H412" s="29"/>
      <c r="I412" s="29"/>
      <c r="J412" s="28"/>
      <c r="K412" s="29"/>
      <c r="L412" s="29"/>
      <c r="M412" s="29"/>
      <c r="N412" s="29"/>
      <c r="O412" s="29"/>
      <c r="P412" s="29"/>
      <c r="Q412" s="29"/>
      <c r="R412" s="29"/>
      <c r="S412" s="575"/>
      <c r="T412" s="29"/>
      <c r="U412" s="432"/>
      <c r="V412" s="29"/>
      <c r="W412" s="29"/>
      <c r="X412" s="29"/>
      <c r="Z412" s="29"/>
      <c r="AA412" s="29"/>
      <c r="AB412" s="29"/>
      <c r="AC412" s="29"/>
      <c r="AD412" s="29"/>
      <c r="AE412" s="29"/>
      <c r="AF412" s="29"/>
      <c r="AG412" s="29"/>
      <c r="AH412" s="29"/>
      <c r="AI412" s="29"/>
      <c r="AJ412" s="29"/>
      <c r="AK412" s="29"/>
      <c r="AL412" s="29"/>
      <c r="AM412" s="29"/>
      <c r="AN412" s="29"/>
      <c r="AO412" s="689"/>
      <c r="AP412" s="29"/>
      <c r="AQ412" s="50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669"/>
      <c r="BV412" s="29"/>
      <c r="BW412" s="29"/>
      <c r="BX412" s="29"/>
      <c r="BY412" s="29"/>
      <c r="BZ412" s="29"/>
      <c r="CA412" s="29"/>
      <c r="CB412" s="29"/>
      <c r="CC412" s="29"/>
      <c r="CD412" s="31"/>
      <c r="CE412" s="22"/>
      <c r="CF412" s="448" t="str">
        <f>IF(CG412="","",MAX($CF$2:CF411)+1)</f>
        <v/>
      </c>
      <c r="CG412" s="655"/>
      <c r="CH412" s="655"/>
      <c r="CI412" s="655"/>
    </row>
    <row r="413" spans="1:87" s="11" customFormat="1" ht="13.5" customHeight="1">
      <c r="A413" s="734"/>
      <c r="B413" s="610" t="s">
        <v>83</v>
      </c>
      <c r="C413" s="29"/>
      <c r="D413" s="29"/>
      <c r="E413" s="29"/>
      <c r="F413" s="29"/>
      <c r="G413" s="29"/>
      <c r="H413" s="29"/>
      <c r="I413" s="29"/>
      <c r="J413" s="28"/>
      <c r="K413" s="29"/>
      <c r="L413" s="29"/>
      <c r="M413" s="29"/>
      <c r="N413" s="29"/>
      <c r="O413" s="29"/>
      <c r="P413" s="29"/>
      <c r="Q413" s="29"/>
      <c r="R413" s="29"/>
      <c r="S413" s="575"/>
      <c r="T413" s="29"/>
      <c r="U413" s="432"/>
      <c r="V413" s="29"/>
      <c r="W413" s="29"/>
      <c r="X413" s="29"/>
      <c r="Z413" s="29" t="s">
        <v>1720</v>
      </c>
      <c r="AA413" s="29"/>
      <c r="AB413" s="29"/>
      <c r="AC413" s="29"/>
      <c r="AD413" s="29"/>
      <c r="AE413" s="29"/>
      <c r="AF413" s="29"/>
      <c r="AG413" s="29"/>
      <c r="AH413" s="29"/>
      <c r="AI413" s="29"/>
      <c r="AJ413" s="29"/>
      <c r="AK413" s="29"/>
      <c r="AL413" s="29"/>
      <c r="AM413" s="29"/>
      <c r="AN413" s="29"/>
      <c r="AO413" s="68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669"/>
      <c r="BV413" s="29"/>
      <c r="BW413" s="29"/>
      <c r="BX413" s="29"/>
      <c r="BY413" s="29"/>
      <c r="BZ413" s="29"/>
      <c r="CA413" s="29"/>
      <c r="CB413" s="29"/>
      <c r="CC413" s="29"/>
      <c r="CD413" s="31"/>
      <c r="CE413" s="22"/>
      <c r="CF413" s="448">
        <f>IF(CG413="","",MAX($CF$2:CF412)+1)</f>
        <v>182</v>
      </c>
      <c r="CG413" s="655" t="s">
        <v>353</v>
      </c>
      <c r="CH413" s="655"/>
      <c r="CI413" s="655"/>
    </row>
    <row r="414" spans="1:87" s="11" customFormat="1" ht="13.5" customHeight="1">
      <c r="A414" s="734"/>
      <c r="B414" s="610" t="s">
        <v>83</v>
      </c>
      <c r="C414" s="29"/>
      <c r="D414" s="29"/>
      <c r="E414" s="29"/>
      <c r="F414" s="29"/>
      <c r="G414" s="29"/>
      <c r="H414" s="29"/>
      <c r="I414" s="29"/>
      <c r="J414" s="28"/>
      <c r="K414" s="29"/>
      <c r="L414" s="29"/>
      <c r="M414" s="29"/>
      <c r="N414" s="29"/>
      <c r="O414" s="29"/>
      <c r="P414" s="29"/>
      <c r="Q414" s="29"/>
      <c r="R414" s="29"/>
      <c r="S414" s="575"/>
      <c r="T414" s="29"/>
      <c r="U414" s="432"/>
      <c r="V414" s="29"/>
      <c r="W414" s="29"/>
      <c r="X414" s="29"/>
      <c r="Z414" s="29"/>
      <c r="AA414" s="29" t="s">
        <v>1713</v>
      </c>
      <c r="AB414" s="29"/>
      <c r="AC414" s="29"/>
      <c r="AD414" s="29"/>
      <c r="AE414" s="29"/>
      <c r="AF414" s="29"/>
      <c r="AG414" s="29"/>
      <c r="AH414" s="29"/>
      <c r="AI414" s="29"/>
      <c r="AJ414" s="29"/>
      <c r="AK414" s="29"/>
      <c r="AL414" s="29"/>
      <c r="AM414" s="29"/>
      <c r="AN414" s="29"/>
      <c r="AO414" s="68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669"/>
      <c r="BV414" s="29"/>
      <c r="BW414" s="29"/>
      <c r="BX414" s="29"/>
      <c r="BY414" s="29"/>
      <c r="BZ414" s="29"/>
      <c r="CA414" s="29"/>
      <c r="CB414" s="29"/>
      <c r="CC414" s="29"/>
      <c r="CD414" s="31"/>
      <c r="CE414" s="22"/>
      <c r="CF414" s="448" t="str">
        <f>IF(CG414="","",MAX($CF$2:CF413)+1)</f>
        <v/>
      </c>
      <c r="CG414" s="655"/>
      <c r="CH414" s="655"/>
      <c r="CI414" s="655"/>
    </row>
    <row r="415" spans="1:87" s="11" customFormat="1" ht="13.5" customHeight="1">
      <c r="A415" s="734"/>
      <c r="B415" s="610" t="s">
        <v>83</v>
      </c>
      <c r="C415" s="29"/>
      <c r="D415" s="29"/>
      <c r="E415" s="29"/>
      <c r="F415" s="29"/>
      <c r="G415" s="29"/>
      <c r="H415" s="29"/>
      <c r="I415" s="29"/>
      <c r="J415" s="28"/>
      <c r="K415" s="29"/>
      <c r="L415" s="29"/>
      <c r="M415" s="29"/>
      <c r="N415" s="29"/>
      <c r="O415" s="29"/>
      <c r="P415" s="29"/>
      <c r="Q415" s="29"/>
      <c r="R415" s="29"/>
      <c r="S415" s="575"/>
      <c r="T415" s="29"/>
      <c r="U415" s="432"/>
      <c r="V415" s="29"/>
      <c r="W415" s="29"/>
      <c r="X415" s="29"/>
      <c r="Z415" s="29"/>
      <c r="AA415" s="29"/>
      <c r="AB415" s="29" t="s">
        <v>1487</v>
      </c>
      <c r="AC415" s="29"/>
      <c r="AD415" s="29"/>
      <c r="AE415" s="29"/>
      <c r="AF415" s="29"/>
      <c r="AG415" s="29"/>
      <c r="AH415" s="29"/>
      <c r="AI415" s="29"/>
      <c r="AJ415" s="29"/>
      <c r="AK415" s="29"/>
      <c r="AL415" s="29"/>
      <c r="AM415" s="29"/>
      <c r="AN415" s="29"/>
      <c r="AO415" s="68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669"/>
      <c r="BV415" s="29"/>
      <c r="BW415" s="29"/>
      <c r="BX415" s="29"/>
      <c r="BY415" s="29"/>
      <c r="BZ415" s="29"/>
      <c r="CA415" s="29"/>
      <c r="CB415" s="29"/>
      <c r="CC415" s="29"/>
      <c r="CD415" s="31"/>
      <c r="CE415" s="22"/>
      <c r="CF415" s="448" t="str">
        <f>IF(CG415="","",MAX($CF$2:CF414)+1)</f>
        <v/>
      </c>
      <c r="CG415" s="655"/>
      <c r="CH415" s="655"/>
      <c r="CI415" s="655"/>
    </row>
    <row r="416" spans="1:87" s="11" customFormat="1" ht="13.5" customHeight="1">
      <c r="A416" s="734"/>
      <c r="B416" s="610" t="s">
        <v>83</v>
      </c>
      <c r="C416" s="29"/>
      <c r="D416" s="29"/>
      <c r="E416" s="29"/>
      <c r="F416" s="29"/>
      <c r="G416" s="29"/>
      <c r="H416" s="29"/>
      <c r="I416" s="29"/>
      <c r="J416" s="28"/>
      <c r="K416" s="29"/>
      <c r="L416" s="29"/>
      <c r="M416" s="29"/>
      <c r="N416" s="29"/>
      <c r="O416" s="29"/>
      <c r="P416" s="29"/>
      <c r="Q416" s="29"/>
      <c r="R416" s="29"/>
      <c r="S416" s="575"/>
      <c r="T416" s="29"/>
      <c r="U416" s="432"/>
      <c r="V416" s="29"/>
      <c r="W416" s="29"/>
      <c r="X416" s="29"/>
      <c r="Z416" s="29"/>
      <c r="AA416" s="29"/>
      <c r="AB416" s="29" t="s">
        <v>1714</v>
      </c>
      <c r="AJ416" s="29"/>
      <c r="AK416" s="29"/>
      <c r="AL416" s="29"/>
      <c r="AM416" s="29"/>
      <c r="AN416" s="29"/>
      <c r="AO416" s="68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669"/>
      <c r="BV416" s="29"/>
      <c r="BW416" s="29"/>
      <c r="BX416" s="29"/>
      <c r="BY416" s="29"/>
      <c r="BZ416" s="29"/>
      <c r="CA416" s="29"/>
      <c r="CB416" s="29"/>
      <c r="CC416" s="29"/>
      <c r="CD416" s="31"/>
      <c r="CE416" s="22"/>
      <c r="CF416" s="448">
        <f>IF(CG416="","",MAX($CF$2:CF415)+1)</f>
        <v>183</v>
      </c>
      <c r="CG416" s="655" t="s">
        <v>102</v>
      </c>
      <c r="CH416" s="655"/>
      <c r="CI416" s="655"/>
    </row>
    <row r="417" spans="1:87" s="11" customFormat="1" ht="13.5" customHeight="1">
      <c r="A417" s="734"/>
      <c r="B417" s="610" t="s">
        <v>83</v>
      </c>
      <c r="C417" s="29" t="s">
        <v>2226</v>
      </c>
      <c r="D417" s="29"/>
      <c r="E417" s="29"/>
      <c r="F417" s="29"/>
      <c r="G417" s="29"/>
      <c r="H417" s="29"/>
      <c r="I417" s="29"/>
      <c r="J417" s="28"/>
      <c r="K417" s="29"/>
      <c r="L417" s="29"/>
      <c r="M417" s="29"/>
      <c r="N417" s="29"/>
      <c r="O417" s="29"/>
      <c r="P417" s="29"/>
      <c r="Q417" s="29"/>
      <c r="R417" s="29"/>
      <c r="S417" s="575"/>
      <c r="T417" s="29"/>
      <c r="U417" s="432"/>
      <c r="V417" s="29"/>
      <c r="W417" s="29"/>
      <c r="X417" s="29"/>
      <c r="Z417" s="29"/>
      <c r="AA417" s="29"/>
      <c r="AC417" s="690" t="s">
        <v>84</v>
      </c>
      <c r="AD417" s="691"/>
      <c r="AE417" s="691"/>
      <c r="AF417" s="691"/>
      <c r="AG417" s="691"/>
      <c r="AH417" s="578"/>
      <c r="AI417" s="52" t="s">
        <v>1037</v>
      </c>
      <c r="AJ417" s="53"/>
      <c r="AK417" s="53"/>
      <c r="AL417" s="53"/>
      <c r="AM417" s="53"/>
      <c r="AN417" s="53"/>
      <c r="AO417" s="53"/>
      <c r="AP417" s="53"/>
      <c r="AQ417" s="53"/>
      <c r="AR417" s="53"/>
      <c r="AS417" s="53"/>
      <c r="AT417" s="53"/>
      <c r="AU417" s="53"/>
      <c r="AV417" s="53"/>
      <c r="AW417" s="53"/>
      <c r="AX417" s="53"/>
      <c r="AY417" s="53"/>
      <c r="AZ417" s="53"/>
      <c r="BA417" s="53"/>
      <c r="BB417" s="53"/>
      <c r="BC417" s="53"/>
      <c r="BD417" s="53"/>
      <c r="BE417" s="53"/>
      <c r="BF417" s="53"/>
      <c r="BG417" s="53"/>
      <c r="BH417" s="53"/>
      <c r="BI417" s="53"/>
      <c r="BJ417" s="53"/>
      <c r="BK417" s="53"/>
      <c r="BL417" s="54"/>
      <c r="BM417" s="53"/>
      <c r="BN417" s="53"/>
      <c r="BO417" s="53"/>
      <c r="BP417" s="53"/>
      <c r="BQ417" s="53"/>
      <c r="BR417" s="53"/>
      <c r="BS417" s="54"/>
      <c r="BT417" s="29"/>
      <c r="BU417" s="669"/>
      <c r="BV417" s="29"/>
      <c r="BW417" s="29"/>
      <c r="BX417" s="29"/>
      <c r="BY417" s="29"/>
      <c r="BZ417" s="29"/>
      <c r="CA417" s="29"/>
      <c r="CB417" s="29"/>
      <c r="CC417" s="29"/>
      <c r="CD417" s="31"/>
      <c r="CE417" s="22"/>
      <c r="CF417" s="448">
        <f>IF(CG417="","",MAX($CF$2:CF416)+1)</f>
        <v>184</v>
      </c>
      <c r="CG417" s="655" t="s">
        <v>102</v>
      </c>
      <c r="CH417" s="655"/>
      <c r="CI417" s="655"/>
    </row>
    <row r="418" spans="1:87" s="11" customFormat="1" ht="13.5" customHeight="1">
      <c r="A418" s="734"/>
      <c r="B418" s="610" t="s">
        <v>83</v>
      </c>
      <c r="C418" s="29"/>
      <c r="D418" s="29"/>
      <c r="E418" s="29"/>
      <c r="F418" s="29"/>
      <c r="G418" s="29"/>
      <c r="H418" s="29"/>
      <c r="I418" s="29"/>
      <c r="J418" s="28"/>
      <c r="K418" s="29"/>
      <c r="L418" s="29"/>
      <c r="M418" s="29"/>
      <c r="N418" s="29"/>
      <c r="O418" s="29"/>
      <c r="P418" s="29"/>
      <c r="Q418" s="29"/>
      <c r="R418" s="29"/>
      <c r="S418" s="575"/>
      <c r="T418" s="29"/>
      <c r="U418" s="432"/>
      <c r="V418" s="29"/>
      <c r="W418" s="29"/>
      <c r="X418" s="29"/>
      <c r="Z418" s="29"/>
      <c r="AA418" s="29"/>
      <c r="AC418" s="692"/>
      <c r="AD418" s="693"/>
      <c r="AE418" s="693"/>
      <c r="AF418" s="693"/>
      <c r="AG418" s="693"/>
      <c r="AH418" s="694"/>
      <c r="AI418" s="55"/>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7"/>
      <c r="BM418" s="56"/>
      <c r="BN418" s="56"/>
      <c r="BO418" s="56"/>
      <c r="BP418" s="56"/>
      <c r="BQ418" s="56"/>
      <c r="BR418" s="56"/>
      <c r="BS418" s="57"/>
      <c r="BT418" s="29"/>
      <c r="BU418" s="669"/>
      <c r="BV418" s="29"/>
      <c r="BW418" s="29"/>
      <c r="BX418" s="29"/>
      <c r="BY418" s="29"/>
      <c r="BZ418" s="29"/>
      <c r="CA418" s="29"/>
      <c r="CB418" s="29"/>
      <c r="CC418" s="29"/>
      <c r="CD418" s="31"/>
      <c r="CE418" s="22"/>
      <c r="CF418" s="448" t="str">
        <f>IF(CG418="","",MAX($CF$2:CF417)+1)</f>
        <v/>
      </c>
      <c r="CG418" s="655"/>
      <c r="CH418" s="655"/>
      <c r="CI418" s="655"/>
    </row>
    <row r="419" spans="1:87" s="11" customFormat="1" ht="13.5" customHeight="1">
      <c r="A419" s="734"/>
      <c r="B419" s="610" t="s">
        <v>83</v>
      </c>
      <c r="C419" s="29"/>
      <c r="D419" s="29"/>
      <c r="E419" s="29"/>
      <c r="F419" s="29"/>
      <c r="G419" s="29"/>
      <c r="H419" s="29"/>
      <c r="I419" s="29"/>
      <c r="J419" s="28"/>
      <c r="K419" s="29"/>
      <c r="L419" s="29"/>
      <c r="M419" s="29"/>
      <c r="N419" s="29"/>
      <c r="O419" s="29"/>
      <c r="P419" s="29"/>
      <c r="Q419" s="29"/>
      <c r="R419" s="29"/>
      <c r="S419" s="575"/>
      <c r="T419" s="29"/>
      <c r="U419" s="432"/>
      <c r="V419" s="29"/>
      <c r="W419" s="29"/>
      <c r="X419" s="29"/>
      <c r="Z419" s="29"/>
      <c r="AA419" s="29"/>
      <c r="AC419" s="690" t="s">
        <v>62</v>
      </c>
      <c r="AD419" s="691"/>
      <c r="AE419" s="691"/>
      <c r="AF419" s="691"/>
      <c r="AG419" s="691"/>
      <c r="AH419" s="578"/>
      <c r="AI419" s="52" t="s">
        <v>933</v>
      </c>
      <c r="AJ419" s="53"/>
      <c r="AK419" s="53"/>
      <c r="AL419" s="53"/>
      <c r="AM419" s="53"/>
      <c r="AN419" s="53"/>
      <c r="AO419" s="53"/>
      <c r="AP419" s="53"/>
      <c r="AQ419" s="53"/>
      <c r="AR419" s="53"/>
      <c r="AS419" s="53"/>
      <c r="AT419" s="53"/>
      <c r="AU419" s="53"/>
      <c r="AV419" s="53"/>
      <c r="AW419" s="53"/>
      <c r="AX419" s="53"/>
      <c r="AY419" s="53"/>
      <c r="AZ419" s="53"/>
      <c r="BA419" s="53"/>
      <c r="BB419" s="53"/>
      <c r="BC419" s="53"/>
      <c r="BD419" s="53"/>
      <c r="BE419" s="53"/>
      <c r="BF419" s="53"/>
      <c r="BG419" s="53"/>
      <c r="BH419" s="53"/>
      <c r="BI419" s="53"/>
      <c r="BJ419" s="53"/>
      <c r="BK419" s="53"/>
      <c r="BL419" s="54"/>
      <c r="BM419" s="53" t="s">
        <v>80</v>
      </c>
      <c r="BN419" s="53"/>
      <c r="BO419" s="53"/>
      <c r="BP419" s="53"/>
      <c r="BQ419" s="53"/>
      <c r="BR419" s="53"/>
      <c r="BS419" s="54"/>
      <c r="BT419" s="29"/>
      <c r="BU419" s="669"/>
      <c r="BV419" s="29"/>
      <c r="BW419" s="29"/>
      <c r="BX419" s="29"/>
      <c r="BY419" s="29"/>
      <c r="BZ419" s="29"/>
      <c r="CA419" s="29"/>
      <c r="CB419" s="29"/>
      <c r="CC419" s="29"/>
      <c r="CD419" s="31"/>
      <c r="CE419" s="22"/>
      <c r="CF419" s="448">
        <f>IF(CG419="","",MAX($CF$2:CF418)+1)</f>
        <v>185</v>
      </c>
      <c r="CG419" s="655" t="s">
        <v>102</v>
      </c>
      <c r="CH419" s="655"/>
      <c r="CI419" s="655"/>
    </row>
    <row r="420" spans="1:87" s="11" customFormat="1" ht="13.5" customHeight="1">
      <c r="A420" s="734"/>
      <c r="B420" s="610" t="s">
        <v>83</v>
      </c>
      <c r="C420" s="29"/>
      <c r="D420" s="29"/>
      <c r="E420" s="29"/>
      <c r="F420" s="29"/>
      <c r="G420" s="29"/>
      <c r="H420" s="29"/>
      <c r="I420" s="29"/>
      <c r="J420" s="28"/>
      <c r="K420" s="29"/>
      <c r="L420" s="29"/>
      <c r="M420" s="29"/>
      <c r="N420" s="29"/>
      <c r="O420" s="29"/>
      <c r="P420" s="29"/>
      <c r="Q420" s="29"/>
      <c r="R420" s="29"/>
      <c r="S420" s="575"/>
      <c r="T420" s="29"/>
      <c r="U420" s="432"/>
      <c r="V420" s="29"/>
      <c r="W420" s="29"/>
      <c r="X420" s="29"/>
      <c r="Z420" s="29"/>
      <c r="AA420" s="29"/>
      <c r="AC420" s="692"/>
      <c r="AD420" s="693"/>
      <c r="AE420" s="693"/>
      <c r="AF420" s="693"/>
      <c r="AG420" s="693"/>
      <c r="AH420" s="694"/>
      <c r="AI420" s="55"/>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7"/>
      <c r="BM420" s="56"/>
      <c r="BN420" s="56"/>
      <c r="BO420" s="56"/>
      <c r="BP420" s="56"/>
      <c r="BQ420" s="56"/>
      <c r="BR420" s="56"/>
      <c r="BS420" s="57"/>
      <c r="BT420" s="29"/>
      <c r="BU420" s="669"/>
      <c r="BV420" s="29"/>
      <c r="BW420" s="29"/>
      <c r="BX420" s="29"/>
      <c r="BY420" s="29"/>
      <c r="BZ420" s="29"/>
      <c r="CA420" s="29"/>
      <c r="CB420" s="29"/>
      <c r="CC420" s="29"/>
      <c r="CD420" s="31"/>
      <c r="CE420" s="22"/>
      <c r="CF420" s="448" t="str">
        <f>IF(CG420="","",MAX($CF$2:CF419)+1)</f>
        <v/>
      </c>
      <c r="CG420" s="655"/>
      <c r="CH420" s="655"/>
      <c r="CI420" s="655"/>
    </row>
    <row r="421" spans="1:87" s="11" customFormat="1" ht="13.5" customHeight="1">
      <c r="A421" s="734"/>
      <c r="B421" s="610" t="s">
        <v>83</v>
      </c>
      <c r="C421" s="29"/>
      <c r="D421" s="29"/>
      <c r="E421" s="29"/>
      <c r="F421" s="29"/>
      <c r="G421" s="29"/>
      <c r="H421" s="29"/>
      <c r="I421" s="29"/>
      <c r="J421" s="28"/>
      <c r="K421" s="29"/>
      <c r="L421" s="29"/>
      <c r="M421" s="29"/>
      <c r="N421" s="29"/>
      <c r="O421" s="29"/>
      <c r="P421" s="29"/>
      <c r="Q421" s="29"/>
      <c r="R421" s="29"/>
      <c r="S421" s="575"/>
      <c r="T421" s="29"/>
      <c r="U421" s="432"/>
      <c r="V421" s="29"/>
      <c r="W421" s="29"/>
      <c r="X421" s="29"/>
      <c r="Z421" s="29"/>
      <c r="AA421" s="29"/>
      <c r="AB421" s="29"/>
      <c r="AC421" s="690" t="s">
        <v>876</v>
      </c>
      <c r="AD421" s="723"/>
      <c r="AE421" s="723"/>
      <c r="AF421" s="723"/>
      <c r="AG421" s="723"/>
      <c r="AH421" s="724"/>
      <c r="AI421" s="52" t="s">
        <v>86</v>
      </c>
      <c r="AJ421" s="53"/>
      <c r="AK421" s="53"/>
      <c r="AL421" s="53"/>
      <c r="AM421" s="53"/>
      <c r="AN421" s="53"/>
      <c r="AO421" s="53"/>
      <c r="AP421" s="53"/>
      <c r="AQ421" s="53"/>
      <c r="AR421" s="53"/>
      <c r="AS421" s="53"/>
      <c r="AT421" s="53"/>
      <c r="AU421" s="53"/>
      <c r="AV421" s="53"/>
      <c r="AW421" s="53"/>
      <c r="AX421" s="53"/>
      <c r="AY421" s="53"/>
      <c r="AZ421" s="53"/>
      <c r="BA421" s="53"/>
      <c r="BB421" s="53"/>
      <c r="BC421" s="53"/>
      <c r="BD421" s="53"/>
      <c r="BE421" s="53"/>
      <c r="BF421" s="53"/>
      <c r="BG421" s="53"/>
      <c r="BH421" s="53"/>
      <c r="BI421" s="53"/>
      <c r="BJ421" s="53"/>
      <c r="BK421" s="53"/>
      <c r="BL421" s="54"/>
      <c r="BM421" s="53"/>
      <c r="BN421" s="53"/>
      <c r="BO421" s="53"/>
      <c r="BP421" s="53"/>
      <c r="BQ421" s="53"/>
      <c r="BR421" s="53"/>
      <c r="BS421" s="54"/>
      <c r="BU421" s="669"/>
      <c r="BW421" s="29"/>
      <c r="BX421" s="29"/>
      <c r="BY421" s="29"/>
      <c r="BZ421" s="29"/>
      <c r="CA421" s="29"/>
      <c r="CB421" s="29"/>
      <c r="CC421" s="29"/>
      <c r="CD421" s="31"/>
      <c r="CE421" s="22"/>
      <c r="CF421" s="448" t="str">
        <f>IF(CG421="","",MAX($CF$2:CF420)+1)</f>
        <v/>
      </c>
      <c r="CG421" s="655"/>
      <c r="CH421" s="655"/>
      <c r="CI421" s="655"/>
    </row>
    <row r="422" spans="1:87" s="11" customFormat="1" ht="13.5" customHeight="1">
      <c r="A422" s="734"/>
      <c r="B422" s="610" t="s">
        <v>83</v>
      </c>
      <c r="C422" s="29"/>
      <c r="D422" s="29"/>
      <c r="E422" s="29"/>
      <c r="F422" s="29"/>
      <c r="G422" s="29"/>
      <c r="H422" s="29"/>
      <c r="I422" s="29"/>
      <c r="J422" s="28"/>
      <c r="K422" s="29"/>
      <c r="L422" s="29"/>
      <c r="M422" s="29"/>
      <c r="N422" s="29"/>
      <c r="O422" s="29"/>
      <c r="P422" s="29"/>
      <c r="Q422" s="29"/>
      <c r="R422" s="29"/>
      <c r="S422" s="575"/>
      <c r="T422" s="29"/>
      <c r="U422" s="432"/>
      <c r="V422" s="29"/>
      <c r="W422" s="29"/>
      <c r="X422" s="29"/>
      <c r="Z422" s="29"/>
      <c r="AA422" s="29"/>
      <c r="AB422" s="29"/>
      <c r="AC422" s="692"/>
      <c r="AD422" s="693"/>
      <c r="AE422" s="693"/>
      <c r="AF422" s="693"/>
      <c r="AG422" s="693"/>
      <c r="AH422" s="694"/>
      <c r="AI422" s="55"/>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7"/>
      <c r="BM422" s="56"/>
      <c r="BN422" s="56"/>
      <c r="BO422" s="56"/>
      <c r="BP422" s="56"/>
      <c r="BQ422" s="56"/>
      <c r="BR422" s="56"/>
      <c r="BS422" s="57"/>
      <c r="BU422" s="669"/>
      <c r="BW422" s="29"/>
      <c r="BX422" s="29"/>
      <c r="BY422" s="29"/>
      <c r="BZ422" s="29"/>
      <c r="CA422" s="29"/>
      <c r="CB422" s="29"/>
      <c r="CC422" s="29"/>
      <c r="CD422" s="31"/>
      <c r="CE422" s="22"/>
      <c r="CF422" s="448" t="str">
        <f>IF(CG422="","",MAX($CF$2:CF421)+1)</f>
        <v/>
      </c>
      <c r="CG422" s="655"/>
      <c r="CH422" s="655"/>
      <c r="CI422" s="655"/>
    </row>
    <row r="423" spans="1:87" s="11" customFormat="1" ht="13.5" customHeight="1">
      <c r="A423" s="734"/>
      <c r="B423" s="610" t="s">
        <v>83</v>
      </c>
      <c r="C423" s="29"/>
      <c r="D423" s="29"/>
      <c r="E423" s="29"/>
      <c r="F423" s="29"/>
      <c r="G423" s="29"/>
      <c r="H423" s="29"/>
      <c r="I423" s="29"/>
      <c r="J423" s="28"/>
      <c r="K423" s="29"/>
      <c r="L423" s="29"/>
      <c r="M423" s="29"/>
      <c r="N423" s="29"/>
      <c r="O423" s="29"/>
      <c r="P423" s="29"/>
      <c r="Q423" s="29"/>
      <c r="R423" s="29"/>
      <c r="S423" s="575"/>
      <c r="T423" s="29"/>
      <c r="U423" s="432"/>
      <c r="V423" s="29"/>
      <c r="W423" s="29"/>
      <c r="X423" s="29"/>
      <c r="Z423" s="29"/>
      <c r="AA423" s="29"/>
      <c r="AC423" s="690" t="s">
        <v>32</v>
      </c>
      <c r="AD423" s="691"/>
      <c r="AE423" s="691"/>
      <c r="AF423" s="691"/>
      <c r="AG423" s="691"/>
      <c r="AH423" s="578"/>
      <c r="AI423" s="52"/>
      <c r="AJ423" s="53"/>
      <c r="AK423" s="53"/>
      <c r="AL423" s="580"/>
      <c r="AM423" s="581" t="s">
        <v>421</v>
      </c>
      <c r="AN423" s="53"/>
      <c r="AO423" s="53"/>
      <c r="AP423" s="53"/>
      <c r="AQ423" s="53"/>
      <c r="AR423" s="53"/>
      <c r="AS423" s="53"/>
      <c r="AT423" s="53"/>
      <c r="AU423" s="53"/>
      <c r="AV423" s="53"/>
      <c r="AW423" s="581" t="s">
        <v>558</v>
      </c>
      <c r="AX423" s="580"/>
      <c r="AY423" s="581" t="s">
        <v>1721</v>
      </c>
      <c r="AZ423" s="53"/>
      <c r="BA423" s="53"/>
      <c r="BB423" s="53"/>
      <c r="BC423" s="53"/>
      <c r="BD423" s="53"/>
      <c r="BE423" s="53"/>
      <c r="BF423" s="53"/>
      <c r="BG423" s="53"/>
      <c r="BH423" s="53"/>
      <c r="BI423" s="53"/>
      <c r="BJ423" s="53"/>
      <c r="BK423" s="53"/>
      <c r="BL423" s="54"/>
      <c r="BM423" s="52"/>
      <c r="BN423" s="53"/>
      <c r="BO423" s="53"/>
      <c r="BP423" s="53"/>
      <c r="BQ423" s="53"/>
      <c r="BR423" s="53"/>
      <c r="BS423" s="54"/>
      <c r="BT423" s="29"/>
      <c r="BU423" s="669"/>
      <c r="BV423" s="29"/>
      <c r="BW423" s="29"/>
      <c r="BX423" s="29"/>
      <c r="BY423" s="29"/>
      <c r="BZ423" s="29"/>
      <c r="CA423" s="29"/>
      <c r="CB423" s="29"/>
      <c r="CC423" s="29"/>
      <c r="CD423" s="31"/>
      <c r="CE423" s="22"/>
      <c r="CF423" s="448">
        <f>IF(CG423="","",MAX($CF$2:CF422)+1)</f>
        <v>186</v>
      </c>
      <c r="CG423" s="655" t="s">
        <v>102</v>
      </c>
      <c r="CH423" s="655"/>
      <c r="CI423" s="655"/>
    </row>
    <row r="424" spans="1:87" s="11" customFormat="1" ht="13.5" customHeight="1">
      <c r="A424" s="734"/>
      <c r="B424" s="610" t="s">
        <v>83</v>
      </c>
      <c r="C424" s="29"/>
      <c r="D424" s="29"/>
      <c r="E424" s="29"/>
      <c r="F424" s="29"/>
      <c r="G424" s="29"/>
      <c r="H424" s="29"/>
      <c r="I424" s="29"/>
      <c r="J424" s="28"/>
      <c r="K424" s="29"/>
      <c r="L424" s="29"/>
      <c r="M424" s="29"/>
      <c r="N424" s="29"/>
      <c r="O424" s="29"/>
      <c r="P424" s="29"/>
      <c r="Q424" s="29"/>
      <c r="R424" s="29"/>
      <c r="S424" s="575"/>
      <c r="T424" s="29"/>
      <c r="U424" s="432"/>
      <c r="V424" s="29"/>
      <c r="W424" s="29"/>
      <c r="X424" s="29"/>
      <c r="Z424" s="29"/>
      <c r="AA424" s="29"/>
      <c r="AC424" s="771"/>
      <c r="AD424" s="579"/>
      <c r="AE424" s="579"/>
      <c r="AF424" s="579"/>
      <c r="AG424" s="579"/>
      <c r="AH424" s="576"/>
      <c r="AI424" s="582" t="s">
        <v>63</v>
      </c>
      <c r="AJ424" s="430"/>
      <c r="AK424" s="430"/>
      <c r="AL424" s="619"/>
      <c r="AM424" s="620" t="s">
        <v>1489</v>
      </c>
      <c r="AN424" s="430"/>
      <c r="AO424" s="430"/>
      <c r="AP424" s="430"/>
      <c r="AQ424" s="430"/>
      <c r="AR424" s="430"/>
      <c r="AS424" s="430"/>
      <c r="AT424" s="430"/>
      <c r="AU424" s="430"/>
      <c r="AV424" s="430"/>
      <c r="AW424" s="585" t="s">
        <v>558</v>
      </c>
      <c r="AX424" s="619"/>
      <c r="AY424" s="696" t="s">
        <v>1723</v>
      </c>
      <c r="AZ424" s="430"/>
      <c r="BA424" s="430"/>
      <c r="BB424" s="430"/>
      <c r="BC424" s="430"/>
      <c r="BD424" s="430"/>
      <c r="BE424" s="430"/>
      <c r="BF424" s="430"/>
      <c r="BG424" s="430"/>
      <c r="BH424" s="430"/>
      <c r="BI424" s="430"/>
      <c r="BJ424" s="430"/>
      <c r="BK424" s="430"/>
      <c r="BL424" s="431"/>
      <c r="BM424" s="582"/>
      <c r="BN424" s="430"/>
      <c r="BO424" s="430"/>
      <c r="BP424" s="430"/>
      <c r="BQ424" s="430"/>
      <c r="BR424" s="430"/>
      <c r="BS424" s="431"/>
      <c r="BT424" s="29"/>
      <c r="BU424" s="772"/>
      <c r="BV424" s="29"/>
      <c r="BW424" s="29"/>
      <c r="BX424" s="29"/>
      <c r="BY424" s="29"/>
      <c r="BZ424" s="29"/>
      <c r="CA424" s="29"/>
      <c r="CB424" s="29"/>
      <c r="CC424" s="29"/>
      <c r="CD424" s="31"/>
      <c r="CE424" s="22"/>
      <c r="CF424" s="448">
        <f>IF(CG424="","",MAX($CF$2:CF423)+1)</f>
        <v>187</v>
      </c>
      <c r="CG424" s="655" t="s">
        <v>102</v>
      </c>
      <c r="CH424" s="767"/>
      <c r="CI424" s="767"/>
    </row>
    <row r="425" spans="1:87" s="11" customFormat="1" ht="13.5" customHeight="1">
      <c r="A425" s="734"/>
      <c r="B425" s="610" t="s">
        <v>83</v>
      </c>
      <c r="C425" s="29"/>
      <c r="D425" s="29"/>
      <c r="E425" s="29"/>
      <c r="F425" s="29"/>
      <c r="G425" s="29"/>
      <c r="H425" s="29"/>
      <c r="I425" s="29"/>
      <c r="J425" s="28"/>
      <c r="K425" s="29"/>
      <c r="L425" s="29"/>
      <c r="M425" s="29"/>
      <c r="N425" s="29"/>
      <c r="O425" s="29"/>
      <c r="P425" s="29"/>
      <c r="Q425" s="29"/>
      <c r="R425" s="29"/>
      <c r="S425" s="575"/>
      <c r="T425" s="29"/>
      <c r="U425" s="432"/>
      <c r="V425" s="29"/>
      <c r="W425" s="29"/>
      <c r="X425" s="29"/>
      <c r="Z425" s="29"/>
      <c r="AA425" s="29"/>
      <c r="AC425" s="654"/>
      <c r="AD425" s="579"/>
      <c r="AE425" s="579"/>
      <c r="AF425" s="579"/>
      <c r="AG425" s="579"/>
      <c r="AH425" s="576"/>
      <c r="AI425" s="582" t="s">
        <v>63</v>
      </c>
      <c r="AJ425" s="430"/>
      <c r="AK425" s="430"/>
      <c r="AL425" s="619"/>
      <c r="AM425" s="620" t="s">
        <v>1490</v>
      </c>
      <c r="AN425" s="430"/>
      <c r="AO425" s="430"/>
      <c r="AP425" s="430"/>
      <c r="AQ425" s="430"/>
      <c r="AR425" s="430"/>
      <c r="AS425" s="430"/>
      <c r="AT425" s="430"/>
      <c r="AU425" s="430"/>
      <c r="AV425" s="430"/>
      <c r="AW425" s="585" t="s">
        <v>1476</v>
      </c>
      <c r="AX425" s="619"/>
      <c r="AY425" s="696">
        <v>0</v>
      </c>
      <c r="AZ425" s="430"/>
      <c r="BA425" s="430"/>
      <c r="BB425" s="430"/>
      <c r="BC425" s="430"/>
      <c r="BD425" s="430"/>
      <c r="BE425" s="430"/>
      <c r="BF425" s="430"/>
      <c r="BG425" s="430"/>
      <c r="BH425" s="430"/>
      <c r="BI425" s="430"/>
      <c r="BJ425" s="430"/>
      <c r="BK425" s="430"/>
      <c r="BL425" s="431"/>
      <c r="BM425" s="582"/>
      <c r="BN425" s="430"/>
      <c r="BO425" s="430"/>
      <c r="BP425" s="430"/>
      <c r="BQ425" s="430"/>
      <c r="BR425" s="430"/>
      <c r="BS425" s="431"/>
      <c r="BT425" s="29"/>
      <c r="BU425" s="669"/>
      <c r="BV425" s="29"/>
      <c r="BW425" s="29"/>
      <c r="BX425" s="29"/>
      <c r="BY425" s="29"/>
      <c r="BZ425" s="29"/>
      <c r="CA425" s="29"/>
      <c r="CB425" s="29"/>
      <c r="CC425" s="29"/>
      <c r="CD425" s="31"/>
      <c r="CE425" s="22"/>
      <c r="CF425" s="448">
        <f>IF(CG425="","",MAX($CF$2:CF424)+1)</f>
        <v>188</v>
      </c>
      <c r="CG425" s="655" t="s">
        <v>102</v>
      </c>
      <c r="CH425" s="655"/>
      <c r="CI425" s="655"/>
    </row>
    <row r="426" spans="1:87" s="11" customFormat="1" ht="13.5" customHeight="1">
      <c r="A426" s="734"/>
      <c r="B426" s="610" t="s">
        <v>83</v>
      </c>
      <c r="C426" s="29"/>
      <c r="D426" s="29"/>
      <c r="E426" s="29"/>
      <c r="F426" s="29"/>
      <c r="G426" s="29"/>
      <c r="H426" s="29"/>
      <c r="I426" s="29"/>
      <c r="J426" s="28"/>
      <c r="K426" s="29"/>
      <c r="L426" s="29"/>
      <c r="M426" s="29"/>
      <c r="N426" s="29"/>
      <c r="O426" s="29"/>
      <c r="P426" s="29"/>
      <c r="Q426" s="29"/>
      <c r="R426" s="29"/>
      <c r="S426" s="575"/>
      <c r="T426" s="29"/>
      <c r="U426" s="432"/>
      <c r="V426" s="29"/>
      <c r="W426" s="29"/>
      <c r="X426" s="29"/>
      <c r="Z426" s="29"/>
      <c r="AA426" s="29"/>
      <c r="AC426" s="654"/>
      <c r="AD426" s="579"/>
      <c r="AE426" s="579"/>
      <c r="AF426" s="579"/>
      <c r="AG426" s="579"/>
      <c r="AH426" s="576"/>
      <c r="AI426" s="582" t="s">
        <v>63</v>
      </c>
      <c r="AJ426" s="583"/>
      <c r="AK426" s="583"/>
      <c r="AL426" s="584"/>
      <c r="AM426" s="585" t="s">
        <v>606</v>
      </c>
      <c r="AN426" s="583"/>
      <c r="AO426" s="583"/>
      <c r="AP426" s="583"/>
      <c r="AQ426" s="583"/>
      <c r="AR426" s="583"/>
      <c r="AS426" s="583"/>
      <c r="AT426" s="583"/>
      <c r="AU426" s="583"/>
      <c r="AV426" s="583"/>
      <c r="AW426" s="585" t="s">
        <v>558</v>
      </c>
      <c r="AX426" s="584"/>
      <c r="AY426" s="586" t="s">
        <v>64</v>
      </c>
      <c r="AZ426" s="583"/>
      <c r="BA426" s="583"/>
      <c r="BB426" s="583"/>
      <c r="BC426" s="583"/>
      <c r="BD426" s="583"/>
      <c r="BE426" s="583"/>
      <c r="BF426" s="583"/>
      <c r="BG426" s="583"/>
      <c r="BH426" s="583"/>
      <c r="BI426" s="583"/>
      <c r="BJ426" s="583"/>
      <c r="BK426" s="583"/>
      <c r="BL426" s="587"/>
      <c r="BM426" s="582"/>
      <c r="BN426" s="583"/>
      <c r="BO426" s="583"/>
      <c r="BP426" s="583"/>
      <c r="BQ426" s="583"/>
      <c r="BR426" s="583"/>
      <c r="BS426" s="587"/>
      <c r="BT426" s="29"/>
      <c r="BU426" s="669"/>
      <c r="BV426" s="29"/>
      <c r="BW426" s="29"/>
      <c r="BX426" s="29"/>
      <c r="BY426" s="29"/>
      <c r="BZ426" s="29"/>
      <c r="CA426" s="29"/>
      <c r="CB426" s="29"/>
      <c r="CC426" s="29"/>
      <c r="CD426" s="31"/>
      <c r="CE426" s="22"/>
      <c r="CF426" s="448">
        <f>IF(CG426="","",MAX($CF$2:CF425)+1)</f>
        <v>189</v>
      </c>
      <c r="CG426" s="655" t="s">
        <v>102</v>
      </c>
      <c r="CH426" s="655"/>
      <c r="CI426" s="655"/>
    </row>
    <row r="427" spans="1:87" s="11" customFormat="1" ht="13.5" customHeight="1">
      <c r="A427" s="734"/>
      <c r="B427" s="610" t="s">
        <v>83</v>
      </c>
      <c r="C427" s="29"/>
      <c r="D427" s="29"/>
      <c r="E427" s="29"/>
      <c r="F427" s="29"/>
      <c r="G427" s="29"/>
      <c r="H427" s="29"/>
      <c r="I427" s="29"/>
      <c r="J427" s="28"/>
      <c r="K427" s="29"/>
      <c r="L427" s="29"/>
      <c r="M427" s="29"/>
      <c r="N427" s="29"/>
      <c r="O427" s="29"/>
      <c r="P427" s="29"/>
      <c r="Q427" s="29"/>
      <c r="R427" s="29"/>
      <c r="S427" s="575"/>
      <c r="T427" s="29"/>
      <c r="U427" s="432"/>
      <c r="V427" s="29"/>
      <c r="W427" s="29"/>
      <c r="X427" s="29"/>
      <c r="Z427" s="29"/>
      <c r="AA427" s="29"/>
      <c r="AC427" s="692"/>
      <c r="AD427" s="693"/>
      <c r="AE427" s="693"/>
      <c r="AF427" s="693"/>
      <c r="AG427" s="693"/>
      <c r="AH427" s="694"/>
      <c r="AI427" s="55"/>
      <c r="AJ427" s="56"/>
      <c r="AK427" s="56"/>
      <c r="AL427" s="588"/>
      <c r="AM427" s="589"/>
      <c r="AN427" s="56"/>
      <c r="AO427" s="56"/>
      <c r="AP427" s="56"/>
      <c r="AQ427" s="590"/>
      <c r="AR427" s="56"/>
      <c r="AS427" s="56"/>
      <c r="AT427" s="56"/>
      <c r="AU427" s="56"/>
      <c r="AV427" s="56"/>
      <c r="AW427" s="589"/>
      <c r="AX427" s="588"/>
      <c r="AY427" s="589"/>
      <c r="AZ427" s="56"/>
      <c r="BA427" s="56"/>
      <c r="BB427" s="56"/>
      <c r="BC427" s="56"/>
      <c r="BD427" s="56"/>
      <c r="BE427" s="56"/>
      <c r="BF427" s="56"/>
      <c r="BG427" s="56"/>
      <c r="BH427" s="56"/>
      <c r="BI427" s="56"/>
      <c r="BJ427" s="56"/>
      <c r="BK427" s="56"/>
      <c r="BL427" s="57"/>
      <c r="BM427" s="55"/>
      <c r="BN427" s="56"/>
      <c r="BO427" s="56"/>
      <c r="BP427" s="56"/>
      <c r="BQ427" s="56"/>
      <c r="BR427" s="56"/>
      <c r="BS427" s="57"/>
      <c r="BT427" s="29"/>
      <c r="BU427" s="669"/>
      <c r="BV427" s="29"/>
      <c r="BW427" s="29"/>
      <c r="BX427" s="29"/>
      <c r="BY427" s="29"/>
      <c r="BZ427" s="29"/>
      <c r="CA427" s="29"/>
      <c r="CB427" s="29"/>
      <c r="CC427" s="29"/>
      <c r="CD427" s="31"/>
      <c r="CE427" s="22"/>
      <c r="CF427" s="448" t="str">
        <f>IF(CG427="","",MAX($CF$2:CF426)+1)</f>
        <v/>
      </c>
      <c r="CG427" s="655"/>
      <c r="CH427" s="655"/>
      <c r="CI427" s="655"/>
    </row>
    <row r="428" spans="1:87" s="11" customFormat="1" ht="13.5" customHeight="1">
      <c r="A428" s="734"/>
      <c r="B428" s="610" t="s">
        <v>83</v>
      </c>
      <c r="C428" s="29"/>
      <c r="D428" s="29"/>
      <c r="E428" s="29"/>
      <c r="F428" s="29"/>
      <c r="G428" s="29"/>
      <c r="H428" s="29"/>
      <c r="I428" s="29"/>
      <c r="J428" s="28"/>
      <c r="K428" s="29"/>
      <c r="L428" s="29"/>
      <c r="M428" s="29"/>
      <c r="N428" s="29"/>
      <c r="O428" s="29"/>
      <c r="P428" s="29"/>
      <c r="Q428" s="29"/>
      <c r="R428" s="29"/>
      <c r="S428" s="575"/>
      <c r="T428" s="29"/>
      <c r="U428" s="432"/>
      <c r="V428" s="29"/>
      <c r="W428" s="29"/>
      <c r="X428" s="29"/>
      <c r="AB428" s="29"/>
      <c r="AC428" s="690" t="s">
        <v>874</v>
      </c>
      <c r="AD428" s="723"/>
      <c r="AE428" s="723"/>
      <c r="AF428" s="723"/>
      <c r="AG428" s="723"/>
      <c r="AH428" s="724"/>
      <c r="AI428" s="52" t="s">
        <v>86</v>
      </c>
      <c r="AJ428" s="53"/>
      <c r="AK428" s="53"/>
      <c r="AL428" s="53"/>
      <c r="AM428" s="53"/>
      <c r="AN428" s="53"/>
      <c r="AO428" s="53"/>
      <c r="AP428" s="53"/>
      <c r="AQ428" s="53"/>
      <c r="AR428" s="53"/>
      <c r="AS428" s="53"/>
      <c r="AT428" s="53"/>
      <c r="AU428" s="53"/>
      <c r="AV428" s="53"/>
      <c r="AW428" s="53"/>
      <c r="AX428" s="53"/>
      <c r="AY428" s="53"/>
      <c r="AZ428" s="53"/>
      <c r="BA428" s="53"/>
      <c r="BB428" s="53"/>
      <c r="BC428" s="53"/>
      <c r="BD428" s="53"/>
      <c r="BE428" s="53"/>
      <c r="BF428" s="53"/>
      <c r="BG428" s="53"/>
      <c r="BH428" s="53"/>
      <c r="BI428" s="53"/>
      <c r="BJ428" s="53"/>
      <c r="BK428" s="53"/>
      <c r="BL428" s="54"/>
      <c r="BM428" s="53"/>
      <c r="BN428" s="53"/>
      <c r="BO428" s="53"/>
      <c r="BP428" s="53"/>
      <c r="BQ428" s="53"/>
      <c r="BR428" s="53"/>
      <c r="BS428" s="54"/>
      <c r="BU428" s="669"/>
      <c r="BW428" s="29"/>
      <c r="BX428" s="29"/>
      <c r="BY428" s="29"/>
      <c r="BZ428" s="29"/>
      <c r="CA428" s="29"/>
      <c r="CB428" s="29"/>
      <c r="CC428" s="29"/>
      <c r="CD428" s="31"/>
      <c r="CE428" s="22"/>
      <c r="CF428" s="448" t="str">
        <f>IF(CG428="","",MAX($CF$2:CF427)+1)</f>
        <v/>
      </c>
      <c r="CG428" s="655"/>
      <c r="CH428" s="655"/>
      <c r="CI428" s="655"/>
    </row>
    <row r="429" spans="1:87" s="11" customFormat="1" ht="13.5" customHeight="1">
      <c r="A429" s="734"/>
      <c r="B429" s="610" t="s">
        <v>83</v>
      </c>
      <c r="C429" s="29"/>
      <c r="D429" s="29"/>
      <c r="E429" s="29"/>
      <c r="F429" s="29"/>
      <c r="G429" s="29"/>
      <c r="H429" s="29"/>
      <c r="I429" s="29"/>
      <c r="J429" s="28"/>
      <c r="K429" s="29"/>
      <c r="L429" s="29"/>
      <c r="M429" s="29"/>
      <c r="N429" s="29"/>
      <c r="O429" s="29"/>
      <c r="P429" s="29"/>
      <c r="Q429" s="29"/>
      <c r="R429" s="29"/>
      <c r="S429" s="575"/>
      <c r="T429" s="29"/>
      <c r="U429" s="432"/>
      <c r="V429" s="29"/>
      <c r="W429" s="29"/>
      <c r="X429" s="29"/>
      <c r="AB429" s="29"/>
      <c r="AC429" s="692"/>
      <c r="AD429" s="693"/>
      <c r="AE429" s="693"/>
      <c r="AF429" s="693"/>
      <c r="AG429" s="693"/>
      <c r="AH429" s="694"/>
      <c r="AI429" s="55"/>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7"/>
      <c r="BM429" s="56"/>
      <c r="BN429" s="56"/>
      <c r="BO429" s="56"/>
      <c r="BP429" s="56"/>
      <c r="BQ429" s="56"/>
      <c r="BR429" s="56"/>
      <c r="BS429" s="57"/>
      <c r="BU429" s="669"/>
      <c r="BW429" s="29"/>
      <c r="BX429" s="29"/>
      <c r="BY429" s="29"/>
      <c r="BZ429" s="29"/>
      <c r="CA429" s="29"/>
      <c r="CB429" s="29"/>
      <c r="CC429" s="29"/>
      <c r="CD429" s="31"/>
      <c r="CE429" s="22"/>
      <c r="CF429" s="448" t="str">
        <f>IF(CG429="","",MAX($CF$2:CF428)+1)</f>
        <v/>
      </c>
      <c r="CG429" s="655"/>
      <c r="CH429" s="655"/>
      <c r="CI429" s="655"/>
    </row>
    <row r="430" spans="1:87" s="11" customFormat="1" ht="13.5" customHeight="1">
      <c r="A430" s="734"/>
      <c r="B430" s="610" t="s">
        <v>83</v>
      </c>
      <c r="C430" s="29"/>
      <c r="D430" s="29"/>
      <c r="E430" s="29"/>
      <c r="F430" s="29"/>
      <c r="G430" s="29"/>
      <c r="H430" s="29"/>
      <c r="I430" s="29"/>
      <c r="J430" s="28"/>
      <c r="K430" s="29"/>
      <c r="L430" s="29"/>
      <c r="M430" s="29"/>
      <c r="N430" s="29"/>
      <c r="O430" s="29"/>
      <c r="P430" s="29"/>
      <c r="Q430" s="29"/>
      <c r="R430" s="29"/>
      <c r="S430" s="575"/>
      <c r="T430" s="29"/>
      <c r="U430" s="432"/>
      <c r="V430" s="29"/>
      <c r="W430" s="29"/>
      <c r="X430" s="29"/>
      <c r="AB430" s="29"/>
      <c r="AC430" s="690" t="s">
        <v>875</v>
      </c>
      <c r="AD430" s="723"/>
      <c r="AE430" s="723"/>
      <c r="AF430" s="723"/>
      <c r="AG430" s="723"/>
      <c r="AH430" s="724"/>
      <c r="AI430" s="52" t="s">
        <v>86</v>
      </c>
      <c r="AJ430" s="53"/>
      <c r="AK430" s="53"/>
      <c r="AL430" s="53"/>
      <c r="AM430" s="53"/>
      <c r="AN430" s="53"/>
      <c r="AO430" s="53"/>
      <c r="AP430" s="53"/>
      <c r="AQ430" s="53"/>
      <c r="AR430" s="53"/>
      <c r="AS430" s="53"/>
      <c r="AT430" s="53"/>
      <c r="AU430" s="53"/>
      <c r="AV430" s="53"/>
      <c r="AW430" s="53"/>
      <c r="AX430" s="53"/>
      <c r="AY430" s="53"/>
      <c r="AZ430" s="53"/>
      <c r="BA430" s="53"/>
      <c r="BB430" s="53"/>
      <c r="BC430" s="53"/>
      <c r="BD430" s="53"/>
      <c r="BE430" s="53"/>
      <c r="BF430" s="53"/>
      <c r="BG430" s="53"/>
      <c r="BH430" s="53"/>
      <c r="BI430" s="53"/>
      <c r="BJ430" s="53"/>
      <c r="BK430" s="53"/>
      <c r="BL430" s="54"/>
      <c r="BM430" s="53"/>
      <c r="BN430" s="53"/>
      <c r="BO430" s="53"/>
      <c r="BP430" s="53"/>
      <c r="BQ430" s="53"/>
      <c r="BR430" s="53"/>
      <c r="BS430" s="54"/>
      <c r="BU430" s="669"/>
      <c r="BW430" s="29"/>
      <c r="BX430" s="29"/>
      <c r="BY430" s="29"/>
      <c r="BZ430" s="29"/>
      <c r="CA430" s="29"/>
      <c r="CB430" s="29"/>
      <c r="CC430" s="29"/>
      <c r="CD430" s="31"/>
      <c r="CE430" s="22"/>
      <c r="CF430" s="448" t="str">
        <f>IF(CG430="","",MAX($CF$2:CF429)+1)</f>
        <v/>
      </c>
      <c r="CG430" s="655"/>
      <c r="CH430" s="655"/>
      <c r="CI430" s="655"/>
    </row>
    <row r="431" spans="1:87" s="11" customFormat="1" ht="13.5" customHeight="1">
      <c r="A431" s="734"/>
      <c r="B431" s="610" t="s">
        <v>83</v>
      </c>
      <c r="C431" s="29"/>
      <c r="D431" s="29"/>
      <c r="E431" s="29"/>
      <c r="F431" s="29"/>
      <c r="G431" s="29"/>
      <c r="H431" s="29"/>
      <c r="I431" s="29"/>
      <c r="J431" s="28"/>
      <c r="K431" s="29"/>
      <c r="L431" s="29"/>
      <c r="M431" s="29"/>
      <c r="N431" s="29"/>
      <c r="O431" s="29"/>
      <c r="P431" s="29"/>
      <c r="Q431" s="29"/>
      <c r="R431" s="29"/>
      <c r="S431" s="575"/>
      <c r="T431" s="29"/>
      <c r="U431" s="432"/>
      <c r="V431" s="29"/>
      <c r="W431" s="29"/>
      <c r="X431" s="29"/>
      <c r="AB431" s="29"/>
      <c r="AC431" s="692"/>
      <c r="AD431" s="693"/>
      <c r="AE431" s="693"/>
      <c r="AF431" s="693"/>
      <c r="AG431" s="693"/>
      <c r="AH431" s="694"/>
      <c r="AI431" s="55"/>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7"/>
      <c r="BM431" s="56"/>
      <c r="BN431" s="56"/>
      <c r="BO431" s="56"/>
      <c r="BP431" s="56"/>
      <c r="BQ431" s="56"/>
      <c r="BR431" s="56"/>
      <c r="BS431" s="57"/>
      <c r="BU431" s="669"/>
      <c r="BW431" s="29"/>
      <c r="BX431" s="29"/>
      <c r="BY431" s="29"/>
      <c r="BZ431" s="29"/>
      <c r="CA431" s="29"/>
      <c r="CB431" s="29"/>
      <c r="CC431" s="29"/>
      <c r="CD431" s="31"/>
      <c r="CE431" s="22"/>
      <c r="CF431" s="448" t="str">
        <f>IF(CG431="","",MAX($CF$2:CF430)+1)</f>
        <v/>
      </c>
      <c r="CG431" s="655"/>
      <c r="CH431" s="655"/>
      <c r="CI431" s="655"/>
    </row>
    <row r="432" spans="1:87" s="11" customFormat="1" ht="13.5" customHeight="1">
      <c r="A432" s="734"/>
      <c r="B432" s="610" t="s">
        <v>83</v>
      </c>
      <c r="C432" s="29"/>
      <c r="D432" s="29"/>
      <c r="E432" s="29"/>
      <c r="F432" s="29"/>
      <c r="G432" s="29"/>
      <c r="H432" s="29"/>
      <c r="I432" s="29"/>
      <c r="J432" s="28"/>
      <c r="K432" s="29"/>
      <c r="L432" s="29"/>
      <c r="M432" s="29"/>
      <c r="N432" s="29"/>
      <c r="O432" s="29"/>
      <c r="P432" s="29"/>
      <c r="Q432" s="29"/>
      <c r="R432" s="29"/>
      <c r="S432" s="575"/>
      <c r="T432" s="29"/>
      <c r="U432" s="432"/>
      <c r="V432" s="29"/>
      <c r="W432" s="29"/>
      <c r="X432" s="29"/>
      <c r="Z432" s="29"/>
      <c r="AA432" s="29"/>
      <c r="BT432" s="29"/>
      <c r="BU432" s="669"/>
      <c r="BV432" s="29"/>
      <c r="BW432" s="29"/>
      <c r="BX432" s="29"/>
      <c r="BY432" s="29"/>
      <c r="BZ432" s="29"/>
      <c r="CA432" s="29"/>
      <c r="CB432" s="29"/>
      <c r="CC432" s="29"/>
      <c r="CD432" s="31"/>
      <c r="CE432" s="22"/>
      <c r="CF432" s="448" t="str">
        <f>IF(CG432="","",MAX($CF$2:CF431)+1)</f>
        <v/>
      </c>
      <c r="CG432" s="655"/>
      <c r="CH432" s="655"/>
      <c r="CI432" s="655"/>
    </row>
    <row r="433" spans="1:87" s="11" customFormat="1" ht="13.5" customHeight="1">
      <c r="A433" s="734"/>
      <c r="B433" s="610" t="s">
        <v>83</v>
      </c>
      <c r="C433" s="29"/>
      <c r="D433" s="29"/>
      <c r="E433" s="29"/>
      <c r="F433" s="29"/>
      <c r="G433" s="29"/>
      <c r="H433" s="29"/>
      <c r="I433" s="29"/>
      <c r="J433" s="28"/>
      <c r="K433" s="29"/>
      <c r="L433" s="29"/>
      <c r="M433" s="29"/>
      <c r="N433" s="29"/>
      <c r="O433" s="29"/>
      <c r="P433" s="29"/>
      <c r="Q433" s="29"/>
      <c r="R433" s="29"/>
      <c r="S433" s="575"/>
      <c r="T433" s="29"/>
      <c r="U433" s="432"/>
      <c r="V433" s="29"/>
      <c r="W433" s="29"/>
      <c r="X433" s="29"/>
      <c r="Z433" s="29"/>
      <c r="AA433" s="29"/>
      <c r="AB433" s="29" t="s">
        <v>983</v>
      </c>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T433" s="29"/>
      <c r="BU433" s="669"/>
      <c r="BV433" s="29"/>
      <c r="BW433" s="29"/>
      <c r="BX433" s="29"/>
      <c r="BY433" s="29"/>
      <c r="BZ433" s="29"/>
      <c r="CA433" s="29"/>
      <c r="CB433" s="29"/>
      <c r="CC433" s="29"/>
      <c r="CD433" s="31"/>
      <c r="CE433" s="22"/>
      <c r="CF433" s="448">
        <f>IF(CG433="","",MAX($CF$2:CF432)+1)</f>
        <v>190</v>
      </c>
      <c r="CG433" s="655" t="s">
        <v>361</v>
      </c>
      <c r="CH433" s="655"/>
      <c r="CI433" s="655"/>
    </row>
    <row r="434" spans="1:87" s="11" customFormat="1" ht="13.5" customHeight="1">
      <c r="A434" s="734"/>
      <c r="B434" s="610" t="s">
        <v>83</v>
      </c>
      <c r="C434" s="29"/>
      <c r="D434" s="29"/>
      <c r="E434" s="29"/>
      <c r="F434" s="29"/>
      <c r="G434" s="29"/>
      <c r="H434" s="29"/>
      <c r="I434" s="29"/>
      <c r="J434" s="28"/>
      <c r="K434" s="29"/>
      <c r="L434" s="29"/>
      <c r="M434" s="29"/>
      <c r="N434" s="29"/>
      <c r="O434" s="29"/>
      <c r="P434" s="29"/>
      <c r="Q434" s="29"/>
      <c r="R434" s="29"/>
      <c r="S434" s="575"/>
      <c r="T434" s="29"/>
      <c r="U434" s="432"/>
      <c r="V434" s="29"/>
      <c r="W434" s="29"/>
      <c r="X434" s="29"/>
      <c r="Z434" s="29"/>
      <c r="AA434" s="29"/>
      <c r="AC434" s="1485" t="s">
        <v>38</v>
      </c>
      <c r="AD434" s="1492"/>
      <c r="AE434" s="779" t="s">
        <v>60</v>
      </c>
      <c r="AF434" s="685"/>
      <c r="AG434" s="685"/>
      <c r="AH434" s="685"/>
      <c r="AI434" s="685"/>
      <c r="AJ434" s="685"/>
      <c r="AK434" s="685"/>
      <c r="AL434" s="685"/>
      <c r="AM434" s="685"/>
      <c r="AN434" s="685"/>
      <c r="AO434" s="685"/>
      <c r="AP434" s="780"/>
      <c r="AQ434" s="779" t="s">
        <v>68</v>
      </c>
      <c r="AR434" s="685"/>
      <c r="AS434" s="685"/>
      <c r="AT434" s="685"/>
      <c r="AU434" s="685"/>
      <c r="AV434" s="685"/>
      <c r="AW434" s="685"/>
      <c r="AX434" s="685"/>
      <c r="AY434" s="685"/>
      <c r="AZ434" s="685"/>
      <c r="BA434" s="685"/>
      <c r="BB434" s="685"/>
      <c r="BC434" s="685"/>
      <c r="BD434" s="685"/>
      <c r="BE434" s="685"/>
      <c r="BF434" s="685"/>
      <c r="BG434" s="685"/>
      <c r="BH434" s="685"/>
      <c r="BI434" s="685"/>
      <c r="BJ434" s="685"/>
      <c r="BK434" s="685"/>
      <c r="BL434" s="780"/>
      <c r="BM434" s="779" t="s">
        <v>66</v>
      </c>
      <c r="BN434" s="685"/>
      <c r="BO434" s="685"/>
      <c r="BP434" s="685"/>
      <c r="BQ434" s="685"/>
      <c r="BR434" s="685"/>
      <c r="BS434" s="780"/>
      <c r="BT434" s="29"/>
      <c r="BU434" s="669"/>
      <c r="BV434" s="29"/>
      <c r="BW434" s="29"/>
      <c r="BX434" s="29"/>
      <c r="BY434" s="29"/>
      <c r="BZ434" s="29"/>
      <c r="CA434" s="29"/>
      <c r="CB434" s="29"/>
      <c r="CC434" s="29"/>
      <c r="CD434" s="31"/>
      <c r="CE434" s="22"/>
      <c r="CF434" s="448" t="str">
        <f>IF(CG434="","",MAX($CF$2:CF433)+1)</f>
        <v/>
      </c>
      <c r="CG434" s="655"/>
      <c r="CH434" s="655"/>
      <c r="CI434" s="655"/>
    </row>
    <row r="435" spans="1:87" s="11" customFormat="1" ht="13.5" customHeight="1">
      <c r="A435" s="734"/>
      <c r="B435" s="610" t="s">
        <v>83</v>
      </c>
      <c r="C435" s="29"/>
      <c r="D435" s="29"/>
      <c r="E435" s="29"/>
      <c r="F435" s="29"/>
      <c r="G435" s="29"/>
      <c r="H435" s="29"/>
      <c r="I435" s="29"/>
      <c r="J435" s="28"/>
      <c r="K435" s="29"/>
      <c r="L435" s="29"/>
      <c r="M435" s="29"/>
      <c r="N435" s="29"/>
      <c r="O435" s="29"/>
      <c r="P435" s="29"/>
      <c r="Q435" s="29"/>
      <c r="R435" s="29"/>
      <c r="S435" s="575"/>
      <c r="T435" s="29"/>
      <c r="U435" s="432"/>
      <c r="V435" s="29"/>
      <c r="W435" s="29"/>
      <c r="X435" s="29"/>
      <c r="Z435" s="29"/>
      <c r="AA435" s="29"/>
      <c r="AC435" s="1487">
        <v>1</v>
      </c>
      <c r="AD435" s="1488"/>
      <c r="AE435" s="673" t="s">
        <v>1488</v>
      </c>
      <c r="AF435" s="674"/>
      <c r="AG435" s="674"/>
      <c r="AH435" s="674"/>
      <c r="AI435" s="674"/>
      <c r="AJ435" s="674"/>
      <c r="AK435" s="674"/>
      <c r="AL435" s="674"/>
      <c r="AM435" s="674"/>
      <c r="AN435" s="674"/>
      <c r="AO435" s="674"/>
      <c r="AP435" s="675"/>
      <c r="AQ435" s="698" t="s">
        <v>695</v>
      </c>
      <c r="AR435" s="674"/>
      <c r="AS435" s="674"/>
      <c r="AT435" s="674"/>
      <c r="AU435" s="674"/>
      <c r="AV435" s="674"/>
      <c r="AW435" s="674"/>
      <c r="AX435" s="674"/>
      <c r="AY435" s="674"/>
      <c r="AZ435" s="674"/>
      <c r="BA435" s="674"/>
      <c r="BB435" s="674"/>
      <c r="BC435" s="674"/>
      <c r="BD435" s="674"/>
      <c r="BE435" s="674"/>
      <c r="BF435" s="674"/>
      <c r="BG435" s="674"/>
      <c r="BH435" s="674"/>
      <c r="BI435" s="674"/>
      <c r="BJ435" s="674"/>
      <c r="BK435" s="674"/>
      <c r="BL435" s="675"/>
      <c r="BM435" s="673" t="s">
        <v>67</v>
      </c>
      <c r="BN435" s="674"/>
      <c r="BO435" s="674"/>
      <c r="BP435" s="674"/>
      <c r="BQ435" s="674"/>
      <c r="BR435" s="674"/>
      <c r="BS435" s="675"/>
      <c r="BT435" s="29"/>
      <c r="BU435" s="669"/>
      <c r="BV435" s="29"/>
      <c r="BW435" s="29"/>
      <c r="BX435" s="29"/>
      <c r="BY435" s="29"/>
      <c r="BZ435" s="29"/>
      <c r="CA435" s="29"/>
      <c r="CB435" s="29"/>
      <c r="CC435" s="29"/>
      <c r="CD435" s="31"/>
      <c r="CE435" s="22"/>
      <c r="CF435" s="448">
        <f>IF(CG435="","",MAX($CF$2:CF434)+1)</f>
        <v>191</v>
      </c>
      <c r="CG435" s="655" t="s">
        <v>361</v>
      </c>
      <c r="CH435" s="655"/>
      <c r="CI435" s="655"/>
    </row>
    <row r="436" spans="1:87" s="11" customFormat="1" ht="13.5" customHeight="1">
      <c r="A436" s="734"/>
      <c r="B436" s="610" t="s">
        <v>83</v>
      </c>
      <c r="C436" s="29"/>
      <c r="D436" s="29"/>
      <c r="E436" s="29"/>
      <c r="F436" s="29"/>
      <c r="G436" s="29"/>
      <c r="H436" s="29"/>
      <c r="I436" s="29"/>
      <c r="J436" s="28"/>
      <c r="K436" s="29"/>
      <c r="L436" s="29"/>
      <c r="M436" s="29"/>
      <c r="N436" s="29"/>
      <c r="O436" s="29"/>
      <c r="P436" s="29"/>
      <c r="Q436" s="29"/>
      <c r="R436" s="29"/>
      <c r="S436" s="575"/>
      <c r="T436" s="29"/>
      <c r="U436" s="432"/>
      <c r="V436" s="29"/>
      <c r="W436" s="29"/>
      <c r="X436" s="29"/>
      <c r="Z436" s="29"/>
      <c r="AA436" s="29"/>
      <c r="AB436" s="29"/>
      <c r="AC436" s="29"/>
      <c r="AD436" s="29"/>
      <c r="AE436" s="29"/>
      <c r="AF436" s="29"/>
      <c r="AG436" s="29"/>
      <c r="AH436" s="29"/>
      <c r="AI436" s="29"/>
      <c r="AJ436" s="29"/>
      <c r="AK436" s="29"/>
      <c r="AL436" s="29"/>
      <c r="AM436" s="29"/>
      <c r="AN436" s="29"/>
      <c r="AO436" s="689"/>
      <c r="AP436" s="29"/>
      <c r="AQ436" s="509" t="s">
        <v>1770</v>
      </c>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669"/>
      <c r="BV436" s="29"/>
      <c r="BW436" s="29"/>
      <c r="BX436" s="29"/>
      <c r="BY436" s="29"/>
      <c r="BZ436" s="29"/>
      <c r="CA436" s="29"/>
      <c r="CB436" s="29"/>
      <c r="CC436" s="29"/>
      <c r="CD436" s="31"/>
      <c r="CE436" s="22"/>
      <c r="CF436" s="448" t="str">
        <f>IF(CG436="","",MAX($CF$2:CF435)+1)</f>
        <v/>
      </c>
      <c r="CG436" s="655"/>
      <c r="CH436" s="655"/>
      <c r="CI436" s="655"/>
    </row>
    <row r="437" spans="1:87" s="11" customFormat="1" ht="13.5" customHeight="1">
      <c r="A437" s="734"/>
      <c r="B437" s="610"/>
      <c r="C437" s="29"/>
      <c r="D437" s="29"/>
      <c r="E437" s="29"/>
      <c r="F437" s="29"/>
      <c r="G437" s="29"/>
      <c r="H437" s="29"/>
      <c r="I437" s="29"/>
      <c r="J437" s="28"/>
      <c r="K437" s="29"/>
      <c r="L437" s="29"/>
      <c r="M437" s="29"/>
      <c r="N437" s="29"/>
      <c r="O437" s="29"/>
      <c r="P437" s="29"/>
      <c r="Q437" s="29"/>
      <c r="R437" s="29"/>
      <c r="S437" s="575"/>
      <c r="T437" s="29"/>
      <c r="U437" s="432"/>
      <c r="V437" s="29"/>
      <c r="W437" s="29"/>
      <c r="X437" s="29"/>
      <c r="Z437" s="29"/>
      <c r="AA437" s="29"/>
      <c r="AB437" s="29"/>
      <c r="AC437" s="29"/>
      <c r="AD437" s="29"/>
      <c r="AE437" s="29"/>
      <c r="AF437" s="29"/>
      <c r="AG437" s="29"/>
      <c r="AH437" s="29"/>
      <c r="AI437" s="29"/>
      <c r="AJ437" s="29"/>
      <c r="AK437" s="29"/>
      <c r="AL437" s="29"/>
      <c r="AM437" s="29"/>
      <c r="AN437" s="29"/>
      <c r="AO437" s="689"/>
      <c r="AP437" s="29"/>
      <c r="AQ437" s="50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669"/>
      <c r="BV437" s="29"/>
      <c r="BW437" s="29"/>
      <c r="BX437" s="29"/>
      <c r="BY437" s="29"/>
      <c r="BZ437" s="29"/>
      <c r="CA437" s="29"/>
      <c r="CB437" s="29"/>
      <c r="CC437" s="29"/>
      <c r="CD437" s="31"/>
      <c r="CE437" s="22"/>
      <c r="CF437" s="448" t="str">
        <f>IF(CG437="","",MAX($CF$2:CF436)+1)</f>
        <v/>
      </c>
      <c r="CG437" s="655"/>
      <c r="CH437" s="655"/>
      <c r="CI437" s="655"/>
    </row>
    <row r="438" spans="1:87" s="11" customFormat="1" ht="13.5" customHeight="1">
      <c r="A438" s="734"/>
      <c r="B438" s="610" t="s">
        <v>83</v>
      </c>
      <c r="C438" s="29"/>
      <c r="D438" s="29"/>
      <c r="E438" s="29"/>
      <c r="F438" s="29"/>
      <c r="G438" s="29"/>
      <c r="H438" s="29"/>
      <c r="I438" s="29"/>
      <c r="J438" s="28"/>
      <c r="K438" s="29"/>
      <c r="L438" s="29"/>
      <c r="M438" s="29"/>
      <c r="N438" s="29"/>
      <c r="O438" s="29"/>
      <c r="P438" s="29"/>
      <c r="Q438" s="29"/>
      <c r="R438" s="29"/>
      <c r="S438" s="575"/>
      <c r="T438" s="29"/>
      <c r="U438" s="432"/>
      <c r="V438" s="29"/>
      <c r="W438" s="29"/>
      <c r="X438" s="29"/>
      <c r="Z438" s="29"/>
      <c r="AA438" s="29" t="s">
        <v>1724</v>
      </c>
      <c r="AB438" s="29"/>
      <c r="AC438" s="29"/>
      <c r="AD438" s="29"/>
      <c r="AE438" s="29"/>
      <c r="AF438" s="29"/>
      <c r="AG438" s="29"/>
      <c r="AH438" s="29"/>
      <c r="AI438" s="29"/>
      <c r="AJ438" s="29"/>
      <c r="AK438" s="29"/>
      <c r="AL438" s="29"/>
      <c r="AM438" s="29"/>
      <c r="AN438" s="29"/>
      <c r="AO438" s="68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669"/>
      <c r="BV438" s="29"/>
      <c r="BW438" s="29"/>
      <c r="BX438" s="29"/>
      <c r="BY438" s="29"/>
      <c r="BZ438" s="29"/>
      <c r="CA438" s="29"/>
      <c r="CB438" s="29"/>
      <c r="CC438" s="29"/>
      <c r="CD438" s="31"/>
      <c r="CE438" s="22"/>
      <c r="CF438" s="448" t="str">
        <f>IF(CG438="","",MAX($CF$2:CF437)+1)</f>
        <v/>
      </c>
      <c r="CG438" s="655"/>
      <c r="CH438" s="655"/>
      <c r="CI438" s="655"/>
    </row>
    <row r="439" spans="1:87" s="11" customFormat="1" ht="13.5" customHeight="1">
      <c r="A439" s="734"/>
      <c r="B439" s="610" t="s">
        <v>83</v>
      </c>
      <c r="C439" s="29"/>
      <c r="D439" s="29"/>
      <c r="E439" s="29"/>
      <c r="F439" s="29"/>
      <c r="G439" s="29"/>
      <c r="H439" s="29"/>
      <c r="I439" s="29"/>
      <c r="J439" s="28"/>
      <c r="K439" s="29"/>
      <c r="L439" s="29"/>
      <c r="M439" s="29"/>
      <c r="N439" s="29"/>
      <c r="O439" s="29"/>
      <c r="P439" s="29"/>
      <c r="Q439" s="29"/>
      <c r="R439" s="29"/>
      <c r="S439" s="575"/>
      <c r="T439" s="29"/>
      <c r="U439" s="432"/>
      <c r="V439" s="29"/>
      <c r="W439" s="29"/>
      <c r="X439" s="29"/>
      <c r="Z439" s="29"/>
      <c r="AA439" s="29"/>
      <c r="AB439" s="29" t="s">
        <v>1487</v>
      </c>
      <c r="AC439" s="29"/>
      <c r="AD439" s="29"/>
      <c r="AE439" s="29"/>
      <c r="AF439" s="29"/>
      <c r="AG439" s="29"/>
      <c r="AH439" s="29"/>
      <c r="AI439" s="29"/>
      <c r="AJ439" s="29"/>
      <c r="AK439" s="29"/>
      <c r="AL439" s="29"/>
      <c r="AM439" s="29"/>
      <c r="AN439" s="29"/>
      <c r="AO439" s="68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772"/>
      <c r="BV439" s="29"/>
      <c r="BW439" s="29"/>
      <c r="BX439" s="29"/>
      <c r="BY439" s="29"/>
      <c r="BZ439" s="29"/>
      <c r="CA439" s="29"/>
      <c r="CB439" s="29"/>
      <c r="CC439" s="29"/>
      <c r="CD439" s="31"/>
      <c r="CE439" s="22"/>
      <c r="CF439" s="448" t="str">
        <f>IF(CG439="","",MAX($CF$2:CF438)+1)</f>
        <v/>
      </c>
      <c r="CG439" s="767"/>
      <c r="CH439" s="767"/>
      <c r="CI439" s="767"/>
    </row>
    <row r="440" spans="1:87" s="11" customFormat="1" ht="13.5" customHeight="1">
      <c r="A440" s="734"/>
      <c r="B440" s="610" t="s">
        <v>83</v>
      </c>
      <c r="C440" s="29"/>
      <c r="D440" s="29"/>
      <c r="E440" s="29"/>
      <c r="F440" s="29"/>
      <c r="G440" s="29"/>
      <c r="H440" s="29"/>
      <c r="I440" s="29"/>
      <c r="J440" s="28"/>
      <c r="K440" s="29"/>
      <c r="L440" s="29"/>
      <c r="M440" s="29"/>
      <c r="N440" s="29"/>
      <c r="O440" s="29"/>
      <c r="P440" s="29"/>
      <c r="Q440" s="29"/>
      <c r="R440" s="29"/>
      <c r="S440" s="575"/>
      <c r="T440" s="29"/>
      <c r="U440" s="29"/>
      <c r="V440" s="29"/>
      <c r="W440" s="29"/>
      <c r="X440" s="29"/>
      <c r="Z440" s="29"/>
      <c r="AB440" s="29" t="s">
        <v>2070</v>
      </c>
      <c r="AC440" s="29"/>
      <c r="BU440" s="669"/>
      <c r="BV440" s="29"/>
      <c r="BW440" s="29"/>
      <c r="BX440" s="29"/>
      <c r="BY440" s="29"/>
      <c r="BZ440" s="29"/>
      <c r="CA440" s="29"/>
      <c r="CB440" s="29"/>
      <c r="CC440" s="29"/>
      <c r="CD440" s="31"/>
      <c r="CE440" s="22"/>
      <c r="CF440" s="448">
        <f>IF(CG440="","",MAX($CF$2:CF439)+1)</f>
        <v>192</v>
      </c>
      <c r="CG440" s="655" t="s">
        <v>102</v>
      </c>
      <c r="CH440" s="655"/>
      <c r="CI440" s="655"/>
    </row>
    <row r="441" spans="1:87" s="11" customFormat="1" ht="13.5" customHeight="1">
      <c r="A441" s="734"/>
      <c r="B441" s="610" t="s">
        <v>83</v>
      </c>
      <c r="C441" s="29"/>
      <c r="D441" s="29" t="s">
        <v>2225</v>
      </c>
      <c r="E441" s="29"/>
      <c r="F441" s="29"/>
      <c r="G441" s="29"/>
      <c r="H441" s="29"/>
      <c r="I441" s="29"/>
      <c r="J441" s="28"/>
      <c r="K441" s="29"/>
      <c r="L441" s="29"/>
      <c r="M441" s="29"/>
      <c r="N441" s="29"/>
      <c r="O441" s="29"/>
      <c r="P441" s="29"/>
      <c r="Q441" s="29"/>
      <c r="R441" s="29"/>
      <c r="S441" s="575"/>
      <c r="T441" s="29"/>
      <c r="U441" s="29"/>
      <c r="V441" s="29"/>
      <c r="W441" s="29"/>
      <c r="X441" s="29"/>
      <c r="Z441" s="29"/>
      <c r="AB441" s="29"/>
      <c r="AC441" s="690" t="s">
        <v>84</v>
      </c>
      <c r="AD441" s="691"/>
      <c r="AE441" s="691"/>
      <c r="AF441" s="691"/>
      <c r="AG441" s="691"/>
      <c r="AH441" s="578"/>
      <c r="AI441" s="52" t="s">
        <v>1036</v>
      </c>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53"/>
      <c r="BG441" s="53"/>
      <c r="BH441" s="53"/>
      <c r="BI441" s="53"/>
      <c r="BJ441" s="53"/>
      <c r="BK441" s="53"/>
      <c r="BL441" s="54"/>
      <c r="BM441" s="53"/>
      <c r="BN441" s="53"/>
      <c r="BO441" s="53"/>
      <c r="BP441" s="53"/>
      <c r="BQ441" s="53"/>
      <c r="BR441" s="53"/>
      <c r="BS441" s="54"/>
      <c r="BU441" s="669"/>
      <c r="BV441" s="29"/>
      <c r="BW441" s="29"/>
      <c r="BX441" s="29"/>
      <c r="BY441" s="29"/>
      <c r="BZ441" s="29"/>
      <c r="CA441" s="29"/>
      <c r="CB441" s="29"/>
      <c r="CC441" s="29"/>
      <c r="CD441" s="31"/>
      <c r="CE441" s="22"/>
      <c r="CF441" s="448">
        <f>IF(CG441="","",MAX($CF$2:CF440)+1)</f>
        <v>193</v>
      </c>
      <c r="CG441" s="655" t="s">
        <v>102</v>
      </c>
      <c r="CH441" s="655"/>
      <c r="CI441" s="655"/>
    </row>
    <row r="442" spans="1:87" s="11" customFormat="1" ht="13.5" customHeight="1">
      <c r="A442" s="734"/>
      <c r="B442" s="610" t="s">
        <v>83</v>
      </c>
      <c r="C442" s="29"/>
      <c r="D442" s="29"/>
      <c r="E442" s="29"/>
      <c r="F442" s="29"/>
      <c r="G442" s="29"/>
      <c r="H442" s="29"/>
      <c r="I442" s="29"/>
      <c r="J442" s="28"/>
      <c r="K442" s="29"/>
      <c r="L442" s="29"/>
      <c r="M442" s="29"/>
      <c r="N442" s="29"/>
      <c r="O442" s="29"/>
      <c r="P442" s="29"/>
      <c r="Q442" s="29"/>
      <c r="R442" s="29"/>
      <c r="S442" s="575"/>
      <c r="T442" s="29"/>
      <c r="U442" s="29"/>
      <c r="V442" s="29"/>
      <c r="W442" s="29"/>
      <c r="X442" s="29"/>
      <c r="Z442" s="29"/>
      <c r="AB442" s="29"/>
      <c r="AC442" s="692"/>
      <c r="AD442" s="693"/>
      <c r="AE442" s="693"/>
      <c r="AF442" s="693"/>
      <c r="AG442" s="693"/>
      <c r="AH442" s="694"/>
      <c r="AI442" s="55"/>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7"/>
      <c r="BM442" s="56"/>
      <c r="BN442" s="56"/>
      <c r="BO442" s="56"/>
      <c r="BP442" s="56"/>
      <c r="BQ442" s="56"/>
      <c r="BR442" s="56"/>
      <c r="BS442" s="57"/>
      <c r="BU442" s="669"/>
      <c r="BV442" s="29"/>
      <c r="BW442" s="29"/>
      <c r="BX442" s="29"/>
      <c r="BY442" s="29"/>
      <c r="BZ442" s="29"/>
      <c r="CA442" s="29"/>
      <c r="CB442" s="29"/>
      <c r="CC442" s="29"/>
      <c r="CD442" s="31"/>
      <c r="CE442" s="22"/>
      <c r="CF442" s="448" t="str">
        <f>IF(CG442="","",MAX($CF$2:CF441)+1)</f>
        <v/>
      </c>
      <c r="CG442" s="655"/>
      <c r="CH442" s="655"/>
      <c r="CI442" s="655"/>
    </row>
    <row r="443" spans="1:87" s="11" customFormat="1" ht="13.5" customHeight="1">
      <c r="A443" s="734"/>
      <c r="B443" s="610" t="s">
        <v>83</v>
      </c>
      <c r="C443" s="29"/>
      <c r="D443" s="29"/>
      <c r="E443" s="29"/>
      <c r="F443" s="29"/>
      <c r="G443" s="29"/>
      <c r="H443" s="29"/>
      <c r="I443" s="29"/>
      <c r="J443" s="28"/>
      <c r="K443" s="29"/>
      <c r="L443" s="29"/>
      <c r="M443" s="29"/>
      <c r="N443" s="29"/>
      <c r="O443" s="29"/>
      <c r="P443" s="29"/>
      <c r="Q443" s="29"/>
      <c r="R443" s="29"/>
      <c r="S443" s="575"/>
      <c r="T443" s="29"/>
      <c r="U443" s="432"/>
      <c r="V443" s="29"/>
      <c r="W443" s="29"/>
      <c r="X443" s="29"/>
      <c r="Z443" s="29"/>
      <c r="AA443" s="29"/>
      <c r="AB443" s="29"/>
      <c r="AC443" s="690" t="s">
        <v>62</v>
      </c>
      <c r="AD443" s="691"/>
      <c r="AE443" s="691"/>
      <c r="AF443" s="691"/>
      <c r="AG443" s="691"/>
      <c r="AH443" s="578"/>
      <c r="AI443" s="52" t="s">
        <v>992</v>
      </c>
      <c r="AJ443" s="53"/>
      <c r="AK443" s="53"/>
      <c r="AL443" s="53"/>
      <c r="AM443" s="53"/>
      <c r="AN443" s="53"/>
      <c r="AO443" s="53"/>
      <c r="AP443" s="53"/>
      <c r="AQ443" s="53"/>
      <c r="AR443" s="53"/>
      <c r="AS443" s="53"/>
      <c r="AT443" s="53"/>
      <c r="AU443" s="53"/>
      <c r="AV443" s="53"/>
      <c r="AW443" s="53"/>
      <c r="AX443" s="53"/>
      <c r="AY443" s="53"/>
      <c r="AZ443" s="53"/>
      <c r="BA443" s="53"/>
      <c r="BB443" s="53"/>
      <c r="BC443" s="53"/>
      <c r="BD443" s="53"/>
      <c r="BE443" s="53"/>
      <c r="BF443" s="53"/>
      <c r="BG443" s="53"/>
      <c r="BH443" s="53"/>
      <c r="BI443" s="53"/>
      <c r="BJ443" s="53"/>
      <c r="BK443" s="53"/>
      <c r="BL443" s="54"/>
      <c r="BM443" s="53" t="s">
        <v>80</v>
      </c>
      <c r="BN443" s="53"/>
      <c r="BO443" s="53"/>
      <c r="BP443" s="53"/>
      <c r="BQ443" s="53"/>
      <c r="BR443" s="53"/>
      <c r="BS443" s="54"/>
      <c r="BU443" s="669"/>
      <c r="BV443" s="29"/>
      <c r="BW443" s="29"/>
      <c r="BX443" s="29"/>
      <c r="BY443" s="29"/>
      <c r="BZ443" s="29"/>
      <c r="CA443" s="29"/>
      <c r="CB443" s="29"/>
      <c r="CC443" s="29"/>
      <c r="CD443" s="31"/>
      <c r="CE443" s="22"/>
      <c r="CF443" s="448">
        <f>IF(CG443="","",MAX($CF$2:CF442)+1)</f>
        <v>194</v>
      </c>
      <c r="CG443" s="655" t="s">
        <v>102</v>
      </c>
      <c r="CH443" s="655"/>
      <c r="CI443" s="655"/>
    </row>
    <row r="444" spans="1:87" s="11" customFormat="1" ht="13.5" customHeight="1">
      <c r="A444" s="734"/>
      <c r="B444" s="610" t="s">
        <v>83</v>
      </c>
      <c r="C444" s="29"/>
      <c r="D444" s="29"/>
      <c r="E444" s="29"/>
      <c r="F444" s="29"/>
      <c r="G444" s="29"/>
      <c r="H444" s="29"/>
      <c r="I444" s="29"/>
      <c r="J444" s="28"/>
      <c r="K444" s="29"/>
      <c r="L444" s="29"/>
      <c r="M444" s="29"/>
      <c r="N444" s="29"/>
      <c r="O444" s="29"/>
      <c r="P444" s="29"/>
      <c r="Q444" s="29"/>
      <c r="R444" s="29"/>
      <c r="S444" s="575"/>
      <c r="T444" s="29"/>
      <c r="U444" s="432"/>
      <c r="V444" s="29"/>
      <c r="W444" s="29"/>
      <c r="X444" s="29"/>
      <c r="Z444" s="29"/>
      <c r="AA444" s="29"/>
      <c r="AC444" s="654"/>
      <c r="AD444" s="579"/>
      <c r="AE444" s="579"/>
      <c r="AF444" s="579"/>
      <c r="AG444" s="579"/>
      <c r="AH444" s="576"/>
      <c r="AI444" s="669" t="s">
        <v>1892</v>
      </c>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575"/>
      <c r="BM444" s="29"/>
      <c r="BN444" s="29"/>
      <c r="BO444" s="29"/>
      <c r="BP444" s="29"/>
      <c r="BQ444" s="29"/>
      <c r="BR444" s="29"/>
      <c r="BS444" s="575"/>
      <c r="BU444" s="669"/>
      <c r="BV444" s="29"/>
      <c r="BW444" s="29"/>
      <c r="BX444" s="29"/>
      <c r="BY444" s="29"/>
      <c r="BZ444" s="29"/>
      <c r="CA444" s="29"/>
      <c r="CB444" s="29"/>
      <c r="CC444" s="29"/>
      <c r="CD444" s="31"/>
      <c r="CE444" s="22"/>
      <c r="CF444" s="448">
        <f>IF(CG444="","",MAX($CF$2:CF443)+1)</f>
        <v>195</v>
      </c>
      <c r="CG444" s="655" t="s">
        <v>102</v>
      </c>
      <c r="CH444" s="655"/>
      <c r="CI444" s="655"/>
    </row>
    <row r="445" spans="1:87" s="11" customFormat="1" ht="13.5" customHeight="1">
      <c r="A445" s="734"/>
      <c r="B445" s="610" t="s">
        <v>83</v>
      </c>
      <c r="C445" s="29" t="s">
        <v>2224</v>
      </c>
      <c r="D445" s="29"/>
      <c r="E445" s="29"/>
      <c r="F445" s="29"/>
      <c r="G445" s="29"/>
      <c r="H445" s="29"/>
      <c r="I445" s="29"/>
      <c r="J445" s="28"/>
      <c r="K445" s="29"/>
      <c r="L445" s="29"/>
      <c r="M445" s="29"/>
      <c r="N445" s="29"/>
      <c r="O445" s="29"/>
      <c r="P445" s="29"/>
      <c r="Q445" s="29"/>
      <c r="R445" s="29"/>
      <c r="S445" s="575"/>
      <c r="T445" s="29"/>
      <c r="U445" s="432"/>
      <c r="V445" s="29"/>
      <c r="W445" s="29"/>
      <c r="X445" s="29"/>
      <c r="Z445" s="29"/>
      <c r="AA445" s="29"/>
      <c r="AC445" s="692"/>
      <c r="AD445" s="693"/>
      <c r="AE445" s="693"/>
      <c r="AF445" s="693"/>
      <c r="AG445" s="693"/>
      <c r="AH445" s="694"/>
      <c r="AI445" s="55"/>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7"/>
      <c r="BM445" s="56"/>
      <c r="BN445" s="56"/>
      <c r="BO445" s="56"/>
      <c r="BP445" s="56"/>
      <c r="BQ445" s="56"/>
      <c r="BR445" s="56"/>
      <c r="BS445" s="57"/>
      <c r="BU445" s="669"/>
      <c r="BV445" s="29"/>
      <c r="BW445" s="29"/>
      <c r="BX445" s="29"/>
      <c r="BY445" s="29"/>
      <c r="BZ445" s="29"/>
      <c r="CA445" s="29"/>
      <c r="CB445" s="29"/>
      <c r="CC445" s="29"/>
      <c r="CD445" s="31"/>
      <c r="CE445" s="22"/>
      <c r="CF445" s="448" t="str">
        <f>IF(CG445="","",MAX($CF$2:CF444)+1)</f>
        <v/>
      </c>
      <c r="CG445" s="655"/>
      <c r="CH445" s="655"/>
      <c r="CI445" s="655"/>
    </row>
    <row r="446" spans="1:87" s="11" customFormat="1" ht="13.5" customHeight="1">
      <c r="A446" s="734"/>
      <c r="B446" s="610" t="s">
        <v>83</v>
      </c>
      <c r="C446" s="29"/>
      <c r="D446" s="29"/>
      <c r="E446" s="29"/>
      <c r="F446" s="29"/>
      <c r="G446" s="29"/>
      <c r="H446" s="29"/>
      <c r="I446" s="29"/>
      <c r="J446" s="28"/>
      <c r="K446" s="29"/>
      <c r="L446" s="29"/>
      <c r="M446" s="29"/>
      <c r="N446" s="29"/>
      <c r="O446" s="29"/>
      <c r="P446" s="29"/>
      <c r="Q446" s="29"/>
      <c r="R446" s="29"/>
      <c r="S446" s="575"/>
      <c r="T446" s="29"/>
      <c r="U446" s="432"/>
      <c r="V446" s="29"/>
      <c r="W446" s="29"/>
      <c r="X446" s="29"/>
      <c r="Z446" s="29"/>
      <c r="AA446" s="29"/>
      <c r="AC446" s="690" t="s">
        <v>777</v>
      </c>
      <c r="AD446" s="691"/>
      <c r="AE446" s="691"/>
      <c r="AF446" s="691"/>
      <c r="AG446" s="691"/>
      <c r="AH446" s="578"/>
      <c r="AI446" s="52"/>
      <c r="AJ446" s="53"/>
      <c r="AK446" s="53"/>
      <c r="AL446" s="580"/>
      <c r="AM446" s="581" t="s">
        <v>792</v>
      </c>
      <c r="AN446" s="53"/>
      <c r="AO446" s="53"/>
      <c r="AP446" s="53"/>
      <c r="AQ446" s="53"/>
      <c r="AR446" s="53"/>
      <c r="AS446" s="53"/>
      <c r="AT446" s="53"/>
      <c r="AU446" s="53"/>
      <c r="AV446" s="53"/>
      <c r="AW446" s="581" t="s">
        <v>558</v>
      </c>
      <c r="AX446" s="580"/>
      <c r="AY446" s="581" t="s">
        <v>793</v>
      </c>
      <c r="AZ446" s="53"/>
      <c r="BA446" s="53"/>
      <c r="BB446" s="53"/>
      <c r="BC446" s="53"/>
      <c r="BD446" s="53"/>
      <c r="BE446" s="53"/>
      <c r="BF446" s="53"/>
      <c r="BG446" s="53"/>
      <c r="BH446" s="53"/>
      <c r="BI446" s="53"/>
      <c r="BJ446" s="53"/>
      <c r="BK446" s="53"/>
      <c r="BL446" s="54"/>
      <c r="BM446" s="52" t="s">
        <v>1893</v>
      </c>
      <c r="BN446" s="53"/>
      <c r="BO446" s="53"/>
      <c r="BP446" s="53"/>
      <c r="BQ446" s="53"/>
      <c r="BR446" s="53"/>
      <c r="BS446" s="54"/>
      <c r="BU446" s="669"/>
      <c r="BV446" s="29"/>
      <c r="BW446" s="29"/>
      <c r="BX446" s="29"/>
      <c r="BY446" s="29"/>
      <c r="BZ446" s="29"/>
      <c r="CA446" s="29"/>
      <c r="CB446" s="29"/>
      <c r="CC446" s="29"/>
      <c r="CD446" s="31"/>
      <c r="CE446" s="22"/>
      <c r="CF446" s="448">
        <f>IF(CG446="","",MAX($CF$2:CF445)+1)</f>
        <v>196</v>
      </c>
      <c r="CG446" s="655" t="s">
        <v>102</v>
      </c>
      <c r="CH446" s="655"/>
      <c r="CI446" s="655"/>
    </row>
    <row r="447" spans="1:87" s="11" customFormat="1" ht="13.5" customHeight="1">
      <c r="A447" s="734"/>
      <c r="B447" s="610" t="s">
        <v>83</v>
      </c>
      <c r="C447" s="29"/>
      <c r="D447" s="29"/>
      <c r="E447" s="29"/>
      <c r="F447" s="29"/>
      <c r="G447" s="29"/>
      <c r="H447" s="29"/>
      <c r="I447" s="29"/>
      <c r="J447" s="28"/>
      <c r="K447" s="29"/>
      <c r="L447" s="29"/>
      <c r="M447" s="29"/>
      <c r="N447" s="29"/>
      <c r="O447" s="29"/>
      <c r="P447" s="29"/>
      <c r="Q447" s="29"/>
      <c r="R447" s="29"/>
      <c r="S447" s="575"/>
      <c r="T447" s="29"/>
      <c r="U447" s="432"/>
      <c r="V447" s="29"/>
      <c r="W447" s="29"/>
      <c r="X447" s="29"/>
      <c r="Z447" s="29"/>
      <c r="AA447" s="29"/>
      <c r="AC447" s="654"/>
      <c r="AD447" s="579"/>
      <c r="AE447" s="579"/>
      <c r="AF447" s="579"/>
      <c r="AG447" s="579"/>
      <c r="AH447" s="576"/>
      <c r="AI447" s="582" t="s">
        <v>63</v>
      </c>
      <c r="AJ447" s="583"/>
      <c r="AK447" s="583"/>
      <c r="AL447" s="584"/>
      <c r="AM447" s="585" t="s">
        <v>554</v>
      </c>
      <c r="AN447" s="583"/>
      <c r="AO447" s="583"/>
      <c r="AP447" s="583"/>
      <c r="AQ447" s="583"/>
      <c r="AR447" s="583"/>
      <c r="AS447" s="583"/>
      <c r="AT447" s="583"/>
      <c r="AU447" s="583"/>
      <c r="AV447" s="583"/>
      <c r="AW447" s="585" t="s">
        <v>558</v>
      </c>
      <c r="AX447" s="584"/>
      <c r="AY447" s="586" t="s">
        <v>64</v>
      </c>
      <c r="AZ447" s="583"/>
      <c r="BA447" s="583"/>
      <c r="BB447" s="583"/>
      <c r="BC447" s="583"/>
      <c r="BD447" s="583"/>
      <c r="BE447" s="583"/>
      <c r="BF447" s="583"/>
      <c r="BG447" s="583"/>
      <c r="BH447" s="583"/>
      <c r="BI447" s="583"/>
      <c r="BJ447" s="583"/>
      <c r="BK447" s="583"/>
      <c r="BL447" s="587"/>
      <c r="BM447" s="618" t="s">
        <v>555</v>
      </c>
      <c r="BN447" s="583"/>
      <c r="BO447" s="583"/>
      <c r="BP447" s="583"/>
      <c r="BQ447" s="583"/>
      <c r="BR447" s="583"/>
      <c r="BS447" s="587"/>
      <c r="BU447" s="669"/>
      <c r="BV447" s="29"/>
      <c r="BW447" s="29"/>
      <c r="BX447" s="29"/>
      <c r="BY447" s="29"/>
      <c r="BZ447" s="29"/>
      <c r="CA447" s="29"/>
      <c r="CB447" s="29"/>
      <c r="CC447" s="29"/>
      <c r="CD447" s="31"/>
      <c r="CE447" s="22"/>
      <c r="CF447" s="448">
        <f>IF(CG447="","",MAX($CF$2:CF446)+1)</f>
        <v>197</v>
      </c>
      <c r="CG447" s="655" t="s">
        <v>102</v>
      </c>
      <c r="CH447" s="655"/>
      <c r="CI447" s="655"/>
    </row>
    <row r="448" spans="1:87" s="11" customFormat="1" ht="13.5" customHeight="1">
      <c r="A448" s="734"/>
      <c r="B448" s="610" t="s">
        <v>83</v>
      </c>
      <c r="C448" s="29"/>
      <c r="D448" s="29"/>
      <c r="E448" s="29"/>
      <c r="F448" s="29"/>
      <c r="G448" s="29"/>
      <c r="H448" s="29"/>
      <c r="I448" s="29"/>
      <c r="J448" s="28"/>
      <c r="K448" s="29"/>
      <c r="L448" s="29"/>
      <c r="M448" s="29"/>
      <c r="N448" s="29"/>
      <c r="O448" s="29"/>
      <c r="P448" s="29"/>
      <c r="Q448" s="29"/>
      <c r="R448" s="29"/>
      <c r="S448" s="575"/>
      <c r="T448" s="29"/>
      <c r="U448" s="432"/>
      <c r="V448" s="29"/>
      <c r="W448" s="29"/>
      <c r="X448" s="29"/>
      <c r="Z448" s="29"/>
      <c r="AA448" s="29"/>
      <c r="AC448" s="654"/>
      <c r="AD448" s="579"/>
      <c r="AE448" s="579"/>
      <c r="AF448" s="579"/>
      <c r="AG448" s="579"/>
      <c r="AH448" s="576"/>
      <c r="AI448" s="55"/>
      <c r="AJ448" s="56"/>
      <c r="AK448" s="56"/>
      <c r="AL448" s="588"/>
      <c r="AM448" s="589"/>
      <c r="AN448" s="56"/>
      <c r="AO448" s="56"/>
      <c r="AP448" s="56"/>
      <c r="AQ448" s="590"/>
      <c r="AR448" s="56"/>
      <c r="AS448" s="56"/>
      <c r="AT448" s="56"/>
      <c r="AU448" s="56"/>
      <c r="AV448" s="56"/>
      <c r="AW448" s="589"/>
      <c r="AX448" s="588"/>
      <c r="AY448" s="589"/>
      <c r="AZ448" s="56"/>
      <c r="BA448" s="56"/>
      <c r="BB448" s="56"/>
      <c r="BC448" s="56"/>
      <c r="BD448" s="56"/>
      <c r="BE448" s="56"/>
      <c r="BF448" s="56"/>
      <c r="BG448" s="56"/>
      <c r="BH448" s="56"/>
      <c r="BI448" s="56"/>
      <c r="BJ448" s="56"/>
      <c r="BK448" s="56"/>
      <c r="BL448" s="57"/>
      <c r="BM448" s="55"/>
      <c r="BN448" s="56"/>
      <c r="BO448" s="56"/>
      <c r="BP448" s="56"/>
      <c r="BQ448" s="56"/>
      <c r="BR448" s="56"/>
      <c r="BS448" s="57"/>
      <c r="BU448" s="669"/>
      <c r="BV448" s="29"/>
      <c r="BW448" s="29"/>
      <c r="BX448" s="29"/>
      <c r="BY448" s="29"/>
      <c r="BZ448" s="29"/>
      <c r="CA448" s="29"/>
      <c r="CB448" s="29"/>
      <c r="CC448" s="29"/>
      <c r="CD448" s="31"/>
      <c r="CE448" s="22"/>
      <c r="CF448" s="448" t="str">
        <f>IF(CG448="","",MAX($CF$2:CF447)+1)</f>
        <v/>
      </c>
      <c r="CG448" s="655"/>
      <c r="CH448" s="655"/>
      <c r="CI448" s="655"/>
    </row>
    <row r="449" spans="1:87" s="11" customFormat="1" ht="13.5" customHeight="1">
      <c r="A449" s="734"/>
      <c r="B449" s="610" t="s">
        <v>83</v>
      </c>
      <c r="C449" s="29"/>
      <c r="D449" s="29"/>
      <c r="E449" s="29"/>
      <c r="F449" s="29"/>
      <c r="G449" s="29"/>
      <c r="H449" s="29"/>
      <c r="I449" s="29"/>
      <c r="J449" s="28"/>
      <c r="K449" s="29"/>
      <c r="L449" s="29"/>
      <c r="M449" s="29"/>
      <c r="N449" s="29"/>
      <c r="O449" s="29"/>
      <c r="P449" s="29"/>
      <c r="Q449" s="29"/>
      <c r="R449" s="29"/>
      <c r="S449" s="575"/>
      <c r="T449" s="29"/>
      <c r="U449" s="432"/>
      <c r="V449" s="29"/>
      <c r="W449" s="29"/>
      <c r="X449" s="29"/>
      <c r="Z449" s="29"/>
      <c r="AA449" s="29"/>
      <c r="AC449" s="690" t="s">
        <v>32</v>
      </c>
      <c r="AD449" s="691"/>
      <c r="AE449" s="691"/>
      <c r="AF449" s="691"/>
      <c r="AG449" s="691"/>
      <c r="AH449" s="578"/>
      <c r="AI449" s="52"/>
      <c r="AJ449" s="53"/>
      <c r="AK449" s="53"/>
      <c r="AL449" s="580"/>
      <c r="AM449" s="581" t="s">
        <v>421</v>
      </c>
      <c r="AN449" s="53"/>
      <c r="AO449" s="53"/>
      <c r="AP449" s="53"/>
      <c r="AQ449" s="53"/>
      <c r="AR449" s="53"/>
      <c r="AS449" s="53"/>
      <c r="AT449" s="53"/>
      <c r="AU449" s="53"/>
      <c r="AV449" s="53"/>
      <c r="AW449" s="581" t="s">
        <v>558</v>
      </c>
      <c r="AX449" s="580"/>
      <c r="AY449" s="581" t="s">
        <v>1721</v>
      </c>
      <c r="AZ449" s="53"/>
      <c r="BA449" s="53"/>
      <c r="BB449" s="53"/>
      <c r="BC449" s="53"/>
      <c r="BD449" s="53"/>
      <c r="BE449" s="53"/>
      <c r="BF449" s="53"/>
      <c r="BG449" s="53"/>
      <c r="BH449" s="53"/>
      <c r="BI449" s="53"/>
      <c r="BJ449" s="53"/>
      <c r="BK449" s="53"/>
      <c r="BL449" s="54"/>
      <c r="BM449" s="52"/>
      <c r="BN449" s="53"/>
      <c r="BO449" s="53"/>
      <c r="BP449" s="53"/>
      <c r="BQ449" s="53"/>
      <c r="BR449" s="53"/>
      <c r="BS449" s="54"/>
      <c r="BU449" s="669"/>
      <c r="BV449" s="29"/>
      <c r="BW449" s="29"/>
      <c r="BX449" s="29"/>
      <c r="BY449" s="29"/>
      <c r="BZ449" s="29"/>
      <c r="CA449" s="29"/>
      <c r="CB449" s="29"/>
      <c r="CC449" s="29"/>
      <c r="CD449" s="31"/>
      <c r="CE449" s="22"/>
      <c r="CF449" s="448">
        <f>IF(CG449="","",MAX($CF$2:CF448)+1)</f>
        <v>198</v>
      </c>
      <c r="CG449" s="655" t="s">
        <v>102</v>
      </c>
      <c r="CH449" s="655"/>
      <c r="CI449" s="655"/>
    </row>
    <row r="450" spans="1:87" s="11" customFormat="1" ht="13.5" customHeight="1">
      <c r="A450" s="734"/>
      <c r="B450" s="610" t="s">
        <v>83</v>
      </c>
      <c r="C450" s="29"/>
      <c r="D450" s="29"/>
      <c r="E450" s="29"/>
      <c r="F450" s="29"/>
      <c r="G450" s="29"/>
      <c r="H450" s="29"/>
      <c r="I450" s="29"/>
      <c r="J450" s="28"/>
      <c r="K450" s="29"/>
      <c r="L450" s="29"/>
      <c r="M450" s="29"/>
      <c r="N450" s="29"/>
      <c r="O450" s="29"/>
      <c r="P450" s="29"/>
      <c r="Q450" s="29"/>
      <c r="R450" s="29"/>
      <c r="S450" s="575"/>
      <c r="T450" s="29"/>
      <c r="U450" s="432"/>
      <c r="V450" s="29"/>
      <c r="W450" s="29"/>
      <c r="X450" s="29"/>
      <c r="Z450" s="29"/>
      <c r="AA450" s="29"/>
      <c r="AC450" s="654"/>
      <c r="AD450" s="579"/>
      <c r="AE450" s="579"/>
      <c r="AF450" s="579"/>
      <c r="AG450" s="579"/>
      <c r="AH450" s="576"/>
      <c r="AI450" s="582" t="s">
        <v>63</v>
      </c>
      <c r="AJ450" s="583"/>
      <c r="AK450" s="583"/>
      <c r="AL450" s="584"/>
      <c r="AM450" s="585" t="s">
        <v>358</v>
      </c>
      <c r="AN450" s="583"/>
      <c r="AO450" s="583"/>
      <c r="AP450" s="583"/>
      <c r="AQ450" s="583"/>
      <c r="AR450" s="583"/>
      <c r="AS450" s="583"/>
      <c r="AT450" s="583"/>
      <c r="AU450" s="583"/>
      <c r="AV450" s="583"/>
      <c r="AW450" s="585" t="s">
        <v>558</v>
      </c>
      <c r="AX450" s="584"/>
      <c r="AY450" s="620" t="s">
        <v>1722</v>
      </c>
      <c r="AZ450" s="583"/>
      <c r="BA450" s="583"/>
      <c r="BB450" s="583"/>
      <c r="BC450" s="583"/>
      <c r="BD450" s="583"/>
      <c r="BE450" s="583"/>
      <c r="BF450" s="583"/>
      <c r="BG450" s="583"/>
      <c r="BH450" s="583"/>
      <c r="BI450" s="583"/>
      <c r="BJ450" s="583"/>
      <c r="BK450" s="583"/>
      <c r="BL450" s="587"/>
      <c r="BM450" s="582"/>
      <c r="BN450" s="583"/>
      <c r="BO450" s="583"/>
      <c r="BP450" s="583"/>
      <c r="BQ450" s="583"/>
      <c r="BR450" s="583"/>
      <c r="BS450" s="587"/>
      <c r="BU450" s="669"/>
      <c r="BV450" s="29"/>
      <c r="BW450" s="29"/>
      <c r="BX450" s="29"/>
      <c r="BY450" s="29"/>
      <c r="BZ450" s="29"/>
      <c r="CA450" s="29"/>
      <c r="CB450" s="29"/>
      <c r="CC450" s="29"/>
      <c r="CD450" s="31"/>
      <c r="CE450" s="22"/>
      <c r="CF450" s="448">
        <f>IF(CG450="","",MAX($CF$2:CF449)+1)</f>
        <v>199</v>
      </c>
      <c r="CG450" s="655" t="s">
        <v>102</v>
      </c>
      <c r="CH450" s="655"/>
      <c r="CI450" s="655"/>
    </row>
    <row r="451" spans="1:87" s="11" customFormat="1" ht="13.5" customHeight="1">
      <c r="A451" s="734"/>
      <c r="B451" s="610" t="s">
        <v>83</v>
      </c>
      <c r="C451" s="29"/>
      <c r="D451" s="29"/>
      <c r="E451" s="29"/>
      <c r="F451" s="29"/>
      <c r="G451" s="29"/>
      <c r="H451" s="29"/>
      <c r="I451" s="29"/>
      <c r="J451" s="28"/>
      <c r="K451" s="29"/>
      <c r="L451" s="29"/>
      <c r="M451" s="29"/>
      <c r="N451" s="29"/>
      <c r="O451" s="29"/>
      <c r="P451" s="29"/>
      <c r="Q451" s="29"/>
      <c r="R451" s="29"/>
      <c r="S451" s="575"/>
      <c r="T451" s="29"/>
      <c r="U451" s="432"/>
      <c r="V451" s="29"/>
      <c r="W451" s="29"/>
      <c r="X451" s="29"/>
      <c r="Z451" s="29"/>
      <c r="AA451" s="29"/>
      <c r="AB451" s="29"/>
      <c r="AC451" s="654"/>
      <c r="AD451" s="579"/>
      <c r="AE451" s="579"/>
      <c r="AF451" s="579"/>
      <c r="AG451" s="579"/>
      <c r="AH451" s="576"/>
      <c r="AI451" s="582" t="s">
        <v>63</v>
      </c>
      <c r="AJ451" s="583"/>
      <c r="AK451" s="583"/>
      <c r="AL451" s="584"/>
      <c r="AM451" s="585" t="s">
        <v>944</v>
      </c>
      <c r="AN451" s="583"/>
      <c r="AO451" s="583"/>
      <c r="AP451" s="583"/>
      <c r="AQ451" s="583"/>
      <c r="AR451" s="583"/>
      <c r="AS451" s="583"/>
      <c r="AT451" s="583"/>
      <c r="AU451" s="583"/>
      <c r="AV451" s="583"/>
      <c r="AW451" s="585" t="s">
        <v>783</v>
      </c>
      <c r="AX451" s="584"/>
      <c r="AY451" s="768">
        <v>0</v>
      </c>
      <c r="AZ451" s="583"/>
      <c r="BA451" s="583"/>
      <c r="BB451" s="583"/>
      <c r="BC451" s="583"/>
      <c r="BD451" s="583"/>
      <c r="BE451" s="583"/>
      <c r="BF451" s="583"/>
      <c r="BG451" s="583"/>
      <c r="BH451" s="583"/>
      <c r="BI451" s="583"/>
      <c r="BJ451" s="583"/>
      <c r="BK451" s="583"/>
      <c r="BL451" s="587"/>
      <c r="BM451" s="582"/>
      <c r="BN451" s="583"/>
      <c r="BO451" s="583"/>
      <c r="BP451" s="583"/>
      <c r="BQ451" s="583"/>
      <c r="BR451" s="583"/>
      <c r="BS451" s="587"/>
      <c r="BU451" s="669"/>
      <c r="BV451" s="29"/>
      <c r="BW451" s="29"/>
      <c r="BX451" s="29"/>
      <c r="BY451" s="29"/>
      <c r="BZ451" s="29"/>
      <c r="CA451" s="29"/>
      <c r="CB451" s="29"/>
      <c r="CC451" s="29"/>
      <c r="CD451" s="31"/>
      <c r="CE451" s="22"/>
      <c r="CF451" s="448">
        <f>IF(CG451="","",MAX($CF$2:CF450)+1)</f>
        <v>200</v>
      </c>
      <c r="CG451" s="655" t="s">
        <v>102</v>
      </c>
      <c r="CH451" s="655"/>
      <c r="CI451" s="655"/>
    </row>
    <row r="452" spans="1:87" s="11" customFormat="1" ht="13.5" customHeight="1">
      <c r="A452" s="734"/>
      <c r="B452" s="610" t="s">
        <v>83</v>
      </c>
      <c r="C452" s="29"/>
      <c r="D452" s="29"/>
      <c r="E452" s="29"/>
      <c r="F452" s="29"/>
      <c r="G452" s="29"/>
      <c r="H452" s="29"/>
      <c r="I452" s="29"/>
      <c r="J452" s="28"/>
      <c r="K452" s="29"/>
      <c r="L452" s="29"/>
      <c r="M452" s="29"/>
      <c r="N452" s="29"/>
      <c r="O452" s="29"/>
      <c r="P452" s="29"/>
      <c r="Q452" s="29"/>
      <c r="R452" s="29"/>
      <c r="S452" s="575"/>
      <c r="T452" s="29"/>
      <c r="U452" s="432"/>
      <c r="V452" s="29"/>
      <c r="W452" s="29"/>
      <c r="X452" s="29"/>
      <c r="Z452" s="29"/>
      <c r="AA452" s="29"/>
      <c r="AB452" s="29"/>
      <c r="AC452" s="654"/>
      <c r="AD452" s="579"/>
      <c r="AE452" s="579"/>
      <c r="AF452" s="579"/>
      <c r="AG452" s="579"/>
      <c r="AH452" s="576"/>
      <c r="AI452" s="582" t="s">
        <v>63</v>
      </c>
      <c r="AJ452" s="583"/>
      <c r="AK452" s="583"/>
      <c r="AL452" s="584"/>
      <c r="AM452" s="585" t="s">
        <v>993</v>
      </c>
      <c r="AN452" s="583"/>
      <c r="AO452" s="583"/>
      <c r="AP452" s="583"/>
      <c r="AQ452" s="583"/>
      <c r="AR452" s="583"/>
      <c r="AS452" s="583"/>
      <c r="AT452" s="583"/>
      <c r="AU452" s="583"/>
      <c r="AV452" s="583"/>
      <c r="AW452" s="585" t="s">
        <v>558</v>
      </c>
      <c r="AX452" s="584"/>
      <c r="AY452" s="586" t="s">
        <v>794</v>
      </c>
      <c r="AZ452" s="583"/>
      <c r="BA452" s="583"/>
      <c r="BB452" s="583"/>
      <c r="BC452" s="583"/>
      <c r="BD452" s="583"/>
      <c r="BE452" s="583"/>
      <c r="BF452" s="583"/>
      <c r="BG452" s="583"/>
      <c r="BH452" s="583"/>
      <c r="BI452" s="583"/>
      <c r="BJ452" s="583"/>
      <c r="BK452" s="583"/>
      <c r="BL452" s="587"/>
      <c r="BM452" s="582"/>
      <c r="BN452" s="583"/>
      <c r="BO452" s="583"/>
      <c r="BP452" s="583"/>
      <c r="BQ452" s="583"/>
      <c r="BR452" s="583"/>
      <c r="BS452" s="587"/>
      <c r="BU452" s="669"/>
      <c r="BV452" s="29"/>
      <c r="BW452" s="29"/>
      <c r="BX452" s="29"/>
      <c r="BY452" s="29"/>
      <c r="BZ452" s="29"/>
      <c r="CA452" s="29"/>
      <c r="CB452" s="29"/>
      <c r="CC452" s="29"/>
      <c r="CD452" s="31"/>
      <c r="CE452" s="22"/>
      <c r="CF452" s="448">
        <f>IF(CG452="","",MAX($CF$2:CF451)+1)</f>
        <v>201</v>
      </c>
      <c r="CG452" s="655" t="s">
        <v>102</v>
      </c>
      <c r="CH452" s="655"/>
      <c r="CI452" s="655"/>
    </row>
    <row r="453" spans="1:87" s="11" customFormat="1" ht="13.5" customHeight="1">
      <c r="A453" s="734"/>
      <c r="B453" s="610" t="s">
        <v>83</v>
      </c>
      <c r="C453" s="29"/>
      <c r="D453" s="29"/>
      <c r="E453" s="29"/>
      <c r="F453" s="29"/>
      <c r="G453" s="29"/>
      <c r="H453" s="29"/>
      <c r="I453" s="29"/>
      <c r="J453" s="28"/>
      <c r="K453" s="29"/>
      <c r="L453" s="29"/>
      <c r="M453" s="29"/>
      <c r="N453" s="29"/>
      <c r="O453" s="29"/>
      <c r="P453" s="29"/>
      <c r="Q453" s="29"/>
      <c r="R453" s="29"/>
      <c r="S453" s="575"/>
      <c r="T453" s="29"/>
      <c r="U453" s="432"/>
      <c r="V453" s="29"/>
      <c r="W453" s="29"/>
      <c r="X453" s="29"/>
      <c r="Z453" s="29"/>
      <c r="AA453" s="29"/>
      <c r="AB453" s="29"/>
      <c r="AC453" s="654"/>
      <c r="AD453" s="579"/>
      <c r="AE453" s="579"/>
      <c r="AF453" s="579"/>
      <c r="AG453" s="579"/>
      <c r="AH453" s="576"/>
      <c r="AI453" s="582" t="s">
        <v>63</v>
      </c>
      <c r="AJ453" s="583"/>
      <c r="AK453" s="583"/>
      <c r="AL453" s="584"/>
      <c r="AM453" s="585" t="s">
        <v>1894</v>
      </c>
      <c r="AN453" s="583"/>
      <c r="AO453" s="583"/>
      <c r="AP453" s="583"/>
      <c r="AQ453" s="583"/>
      <c r="AR453" s="583"/>
      <c r="AS453" s="583"/>
      <c r="AT453" s="583"/>
      <c r="AU453" s="583"/>
      <c r="AV453" s="583"/>
      <c r="AW453" s="585" t="s">
        <v>558</v>
      </c>
      <c r="AX453" s="584"/>
      <c r="AY453" s="585" t="s">
        <v>1491</v>
      </c>
      <c r="AZ453" s="583"/>
      <c r="BA453" s="583"/>
      <c r="BB453" s="583"/>
      <c r="BC453" s="583"/>
      <c r="BD453" s="583"/>
      <c r="BE453" s="583"/>
      <c r="BF453" s="583"/>
      <c r="BG453" s="583"/>
      <c r="BH453" s="583"/>
      <c r="BI453" s="583"/>
      <c r="BJ453" s="583"/>
      <c r="BK453" s="583"/>
      <c r="BL453" s="587"/>
      <c r="BM453" s="582"/>
      <c r="BN453" s="583"/>
      <c r="BO453" s="583"/>
      <c r="BP453" s="583"/>
      <c r="BQ453" s="583"/>
      <c r="BR453" s="583"/>
      <c r="BS453" s="587"/>
      <c r="BU453" s="669"/>
      <c r="BV453" s="29"/>
      <c r="BW453" s="29"/>
      <c r="BX453" s="29"/>
      <c r="BY453" s="29"/>
      <c r="BZ453" s="29"/>
      <c r="CA453" s="29"/>
      <c r="CB453" s="29"/>
      <c r="CC453" s="29"/>
      <c r="CD453" s="31"/>
      <c r="CE453" s="22"/>
      <c r="CF453" s="448">
        <f>IF(CG453="","",MAX($CF$2:CF452)+1)</f>
        <v>202</v>
      </c>
      <c r="CG453" s="655" t="s">
        <v>102</v>
      </c>
      <c r="CH453" s="655"/>
      <c r="CI453" s="655"/>
    </row>
    <row r="454" spans="1:87" s="11" customFormat="1" ht="13.5" customHeight="1">
      <c r="A454" s="734"/>
      <c r="B454" s="610" t="s">
        <v>83</v>
      </c>
      <c r="C454" s="29"/>
      <c r="D454" s="29"/>
      <c r="E454" s="29"/>
      <c r="F454" s="29"/>
      <c r="G454" s="29"/>
      <c r="H454" s="29"/>
      <c r="I454" s="29"/>
      <c r="J454" s="28"/>
      <c r="K454" s="29"/>
      <c r="L454" s="29"/>
      <c r="M454" s="29"/>
      <c r="N454" s="29"/>
      <c r="O454" s="29"/>
      <c r="P454" s="29"/>
      <c r="Q454" s="29"/>
      <c r="R454" s="29"/>
      <c r="S454" s="575"/>
      <c r="T454" s="29"/>
      <c r="U454" s="432"/>
      <c r="V454" s="29"/>
      <c r="W454" s="29"/>
      <c r="X454" s="29"/>
      <c r="Z454" s="29"/>
      <c r="AA454" s="29"/>
      <c r="AB454" s="29"/>
      <c r="AC454" s="654"/>
      <c r="AD454" s="579"/>
      <c r="AE454" s="579"/>
      <c r="AF454" s="579"/>
      <c r="AG454" s="579"/>
      <c r="AH454" s="576"/>
      <c r="AI454" s="582" t="s">
        <v>63</v>
      </c>
      <c r="AJ454" s="583"/>
      <c r="AK454" s="583"/>
      <c r="AL454" s="584"/>
      <c r="AM454" s="585" t="s">
        <v>606</v>
      </c>
      <c r="AN454" s="583"/>
      <c r="AO454" s="583"/>
      <c r="AP454" s="583"/>
      <c r="AQ454" s="583"/>
      <c r="AR454" s="583"/>
      <c r="AS454" s="583"/>
      <c r="AT454" s="583"/>
      <c r="AU454" s="583"/>
      <c r="AV454" s="583"/>
      <c r="AW454" s="585" t="s">
        <v>558</v>
      </c>
      <c r="AX454" s="584"/>
      <c r="AY454" s="586" t="s">
        <v>64</v>
      </c>
      <c r="AZ454" s="583"/>
      <c r="BA454" s="583"/>
      <c r="BB454" s="583"/>
      <c r="BC454" s="583"/>
      <c r="BD454" s="583"/>
      <c r="BE454" s="583"/>
      <c r="BF454" s="583"/>
      <c r="BG454" s="583"/>
      <c r="BH454" s="583"/>
      <c r="BI454" s="583"/>
      <c r="BJ454" s="583"/>
      <c r="BK454" s="583"/>
      <c r="BL454" s="587"/>
      <c r="BM454" s="582"/>
      <c r="BN454" s="583"/>
      <c r="BO454" s="583"/>
      <c r="BP454" s="583"/>
      <c r="BQ454" s="583"/>
      <c r="BR454" s="583"/>
      <c r="BS454" s="587"/>
      <c r="BU454" s="669"/>
      <c r="BV454" s="29"/>
      <c r="BW454" s="29"/>
      <c r="BX454" s="29"/>
      <c r="BY454" s="29"/>
      <c r="BZ454" s="29"/>
      <c r="CA454" s="29"/>
      <c r="CB454" s="29"/>
      <c r="CC454" s="29"/>
      <c r="CD454" s="31"/>
      <c r="CE454" s="22"/>
      <c r="CF454" s="448">
        <f>IF(CG454="","",MAX($CF$2:CF453)+1)</f>
        <v>203</v>
      </c>
      <c r="CG454" s="655" t="s">
        <v>102</v>
      </c>
      <c r="CH454" s="655"/>
      <c r="CI454" s="655"/>
    </row>
    <row r="455" spans="1:87" s="11" customFormat="1" ht="13.5" customHeight="1">
      <c r="A455" s="734"/>
      <c r="B455" s="610" t="s">
        <v>83</v>
      </c>
      <c r="C455" s="29"/>
      <c r="D455" s="29"/>
      <c r="E455" s="29"/>
      <c r="F455" s="29"/>
      <c r="G455" s="29"/>
      <c r="H455" s="29"/>
      <c r="I455" s="29"/>
      <c r="J455" s="28"/>
      <c r="K455" s="29"/>
      <c r="L455" s="29"/>
      <c r="M455" s="29"/>
      <c r="N455" s="29"/>
      <c r="O455" s="29"/>
      <c r="P455" s="29"/>
      <c r="Q455" s="29"/>
      <c r="R455" s="29"/>
      <c r="S455" s="575"/>
      <c r="T455" s="29"/>
      <c r="U455" s="432"/>
      <c r="V455" s="29"/>
      <c r="W455" s="29"/>
      <c r="X455" s="29"/>
      <c r="Z455" s="29"/>
      <c r="AA455" s="29"/>
      <c r="AB455" s="29"/>
      <c r="AC455" s="692"/>
      <c r="AD455" s="693"/>
      <c r="AE455" s="693"/>
      <c r="AF455" s="693"/>
      <c r="AG455" s="693"/>
      <c r="AH455" s="694"/>
      <c r="AI455" s="55"/>
      <c r="AJ455" s="56"/>
      <c r="AK455" s="56"/>
      <c r="AL455" s="588"/>
      <c r="AM455" s="589"/>
      <c r="AN455" s="56"/>
      <c r="AO455" s="56"/>
      <c r="AP455" s="56"/>
      <c r="AQ455" s="590"/>
      <c r="AR455" s="56"/>
      <c r="AS455" s="56"/>
      <c r="AT455" s="56"/>
      <c r="AU455" s="56"/>
      <c r="AV455" s="56"/>
      <c r="AW455" s="589"/>
      <c r="AX455" s="588"/>
      <c r="AY455" s="589"/>
      <c r="AZ455" s="56"/>
      <c r="BA455" s="56"/>
      <c r="BB455" s="56"/>
      <c r="BC455" s="56"/>
      <c r="BD455" s="56"/>
      <c r="BE455" s="56"/>
      <c r="BF455" s="56"/>
      <c r="BG455" s="56"/>
      <c r="BH455" s="56"/>
      <c r="BI455" s="56"/>
      <c r="BJ455" s="56"/>
      <c r="BK455" s="56"/>
      <c r="BL455" s="57"/>
      <c r="BM455" s="55"/>
      <c r="BN455" s="56"/>
      <c r="BO455" s="56"/>
      <c r="BP455" s="56"/>
      <c r="BQ455" s="56"/>
      <c r="BR455" s="56"/>
      <c r="BS455" s="57"/>
      <c r="BU455" s="669"/>
      <c r="BV455" s="29"/>
      <c r="BW455" s="29"/>
      <c r="BX455" s="29"/>
      <c r="BY455" s="29"/>
      <c r="BZ455" s="29"/>
      <c r="CA455" s="29"/>
      <c r="CB455" s="29"/>
      <c r="CC455" s="29"/>
      <c r="CD455" s="31"/>
      <c r="CE455" s="22"/>
      <c r="CF455" s="448" t="str">
        <f>IF(CG455="","",MAX($CF$2:CF454)+1)</f>
        <v/>
      </c>
      <c r="CG455" s="655"/>
      <c r="CH455" s="655"/>
      <c r="CI455" s="655"/>
    </row>
    <row r="456" spans="1:87" s="11" customFormat="1" ht="13.5" customHeight="1">
      <c r="A456" s="734"/>
      <c r="B456" s="610" t="s">
        <v>83</v>
      </c>
      <c r="C456" s="29"/>
      <c r="D456" s="29"/>
      <c r="E456" s="29"/>
      <c r="F456" s="29"/>
      <c r="G456" s="29"/>
      <c r="H456" s="29"/>
      <c r="I456" s="29"/>
      <c r="J456" s="28"/>
      <c r="K456" s="29"/>
      <c r="L456" s="29"/>
      <c r="M456" s="29"/>
      <c r="N456" s="29"/>
      <c r="O456" s="29"/>
      <c r="P456" s="29"/>
      <c r="Q456" s="29"/>
      <c r="R456" s="29"/>
      <c r="S456" s="575"/>
      <c r="T456" s="29"/>
      <c r="U456" s="432"/>
      <c r="V456" s="29"/>
      <c r="W456" s="29"/>
      <c r="X456" s="29"/>
      <c r="Z456" s="29"/>
      <c r="AA456" s="29"/>
      <c r="AB456" s="29"/>
      <c r="AC456" s="690" t="s">
        <v>874</v>
      </c>
      <c r="AD456" s="723"/>
      <c r="AE456" s="723"/>
      <c r="AF456" s="723"/>
      <c r="AG456" s="723"/>
      <c r="AH456" s="724"/>
      <c r="AI456" s="52" t="s">
        <v>86</v>
      </c>
      <c r="AJ456" s="53"/>
      <c r="AK456" s="53"/>
      <c r="AL456" s="53"/>
      <c r="AM456" s="53"/>
      <c r="AN456" s="53"/>
      <c r="AO456" s="53"/>
      <c r="AP456" s="53"/>
      <c r="AQ456" s="53"/>
      <c r="AR456" s="53"/>
      <c r="AS456" s="53"/>
      <c r="AT456" s="53"/>
      <c r="AU456" s="53"/>
      <c r="AV456" s="53"/>
      <c r="AW456" s="53"/>
      <c r="AX456" s="53"/>
      <c r="AY456" s="53"/>
      <c r="AZ456" s="53"/>
      <c r="BA456" s="53"/>
      <c r="BB456" s="53"/>
      <c r="BC456" s="53"/>
      <c r="BD456" s="53"/>
      <c r="BE456" s="53"/>
      <c r="BF456" s="53"/>
      <c r="BG456" s="53"/>
      <c r="BH456" s="53"/>
      <c r="BI456" s="53"/>
      <c r="BJ456" s="53"/>
      <c r="BK456" s="53"/>
      <c r="BL456" s="53"/>
      <c r="BM456" s="52"/>
      <c r="BN456" s="53"/>
      <c r="BO456" s="53"/>
      <c r="BP456" s="53"/>
      <c r="BQ456" s="53"/>
      <c r="BR456" s="53"/>
      <c r="BS456" s="54"/>
      <c r="BU456" s="669"/>
      <c r="BV456" s="29"/>
      <c r="BW456" s="29"/>
      <c r="BX456" s="29"/>
      <c r="BY456" s="29"/>
      <c r="BZ456" s="29"/>
      <c r="CA456" s="29"/>
      <c r="CB456" s="29"/>
      <c r="CC456" s="29"/>
      <c r="CD456" s="31"/>
      <c r="CE456" s="22"/>
      <c r="CF456" s="448" t="str">
        <f>IF(CG456="","",MAX($CF$2:CF455)+1)</f>
        <v/>
      </c>
      <c r="CG456" s="655"/>
      <c r="CH456" s="655"/>
      <c r="CI456" s="655"/>
    </row>
    <row r="457" spans="1:87" s="11" customFormat="1" ht="13.5" customHeight="1">
      <c r="A457" s="734"/>
      <c r="B457" s="610" t="s">
        <v>83</v>
      </c>
      <c r="C457" s="29"/>
      <c r="D457" s="29"/>
      <c r="E457" s="29"/>
      <c r="F457" s="29"/>
      <c r="G457" s="29"/>
      <c r="H457" s="29"/>
      <c r="I457" s="29"/>
      <c r="J457" s="28"/>
      <c r="K457" s="29"/>
      <c r="L457" s="29"/>
      <c r="M457" s="29"/>
      <c r="N457" s="29"/>
      <c r="O457" s="29"/>
      <c r="P457" s="29"/>
      <c r="Q457" s="29"/>
      <c r="R457" s="29"/>
      <c r="S457" s="575"/>
      <c r="T457" s="29"/>
      <c r="U457" s="432"/>
      <c r="V457" s="29"/>
      <c r="W457" s="29"/>
      <c r="X457" s="29"/>
      <c r="Z457" s="29"/>
      <c r="AA457" s="29"/>
      <c r="AB457" s="29"/>
      <c r="AC457" s="692"/>
      <c r="AD457" s="693"/>
      <c r="AE457" s="693"/>
      <c r="AF457" s="693"/>
      <c r="AG457" s="693"/>
      <c r="AH457" s="694"/>
      <c r="AI457" s="55"/>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5"/>
      <c r="BN457" s="56"/>
      <c r="BO457" s="56"/>
      <c r="BP457" s="56"/>
      <c r="BQ457" s="56"/>
      <c r="BR457" s="56"/>
      <c r="BS457" s="57"/>
      <c r="BU457" s="669"/>
      <c r="BV457" s="29"/>
      <c r="BW457" s="29"/>
      <c r="BX457" s="29"/>
      <c r="BY457" s="29"/>
      <c r="BZ457" s="29"/>
      <c r="CA457" s="29"/>
      <c r="CB457" s="29"/>
      <c r="CC457" s="29"/>
      <c r="CD457" s="31"/>
      <c r="CE457" s="22"/>
      <c r="CF457" s="448" t="str">
        <f>IF(CG457="","",MAX($CF$2:CF456)+1)</f>
        <v/>
      </c>
      <c r="CG457" s="655"/>
      <c r="CH457" s="655"/>
      <c r="CI457" s="655"/>
    </row>
    <row r="458" spans="1:87" s="11" customFormat="1" ht="13.5" customHeight="1">
      <c r="A458" s="734"/>
      <c r="B458" s="610" t="s">
        <v>83</v>
      </c>
      <c r="C458" s="29"/>
      <c r="D458" s="29"/>
      <c r="E458" s="29"/>
      <c r="F458" s="29"/>
      <c r="G458" s="29"/>
      <c r="H458" s="29"/>
      <c r="I458" s="29"/>
      <c r="J458" s="28"/>
      <c r="K458" s="29"/>
      <c r="L458" s="29"/>
      <c r="M458" s="29"/>
      <c r="N458" s="29"/>
      <c r="O458" s="29"/>
      <c r="P458" s="29"/>
      <c r="Q458" s="29"/>
      <c r="R458" s="29"/>
      <c r="S458" s="575"/>
      <c r="T458" s="29"/>
      <c r="U458" s="432"/>
      <c r="V458" s="29"/>
      <c r="W458" s="29"/>
      <c r="X458" s="29"/>
      <c r="Z458" s="29"/>
      <c r="AA458" s="29"/>
      <c r="AB458" s="29"/>
      <c r="AC458" s="690" t="s">
        <v>875</v>
      </c>
      <c r="AD458" s="723"/>
      <c r="AE458" s="723"/>
      <c r="AF458" s="723"/>
      <c r="AG458" s="723"/>
      <c r="AH458" s="724"/>
      <c r="AI458" s="52" t="s">
        <v>86</v>
      </c>
      <c r="AJ458" s="53"/>
      <c r="AK458" s="53"/>
      <c r="AL458" s="53"/>
      <c r="AM458" s="53"/>
      <c r="AN458" s="53"/>
      <c r="AO458" s="53"/>
      <c r="AP458" s="53"/>
      <c r="AQ458" s="53"/>
      <c r="AR458" s="53"/>
      <c r="AS458" s="53"/>
      <c r="AT458" s="53"/>
      <c r="AU458" s="53"/>
      <c r="AV458" s="53"/>
      <c r="AW458" s="53"/>
      <c r="AX458" s="53"/>
      <c r="AY458" s="53"/>
      <c r="AZ458" s="53"/>
      <c r="BA458" s="53"/>
      <c r="BB458" s="53"/>
      <c r="BC458" s="53"/>
      <c r="BD458" s="53"/>
      <c r="BE458" s="53"/>
      <c r="BF458" s="53"/>
      <c r="BG458" s="53"/>
      <c r="BH458" s="53"/>
      <c r="BI458" s="53"/>
      <c r="BJ458" s="53"/>
      <c r="BK458" s="53"/>
      <c r="BL458" s="53"/>
      <c r="BM458" s="52"/>
      <c r="BN458" s="53"/>
      <c r="BO458" s="53"/>
      <c r="BP458" s="53"/>
      <c r="BQ458" s="53"/>
      <c r="BR458" s="53"/>
      <c r="BS458" s="54"/>
      <c r="BU458" s="669"/>
      <c r="BV458" s="29"/>
      <c r="BW458" s="29"/>
      <c r="BX458" s="29"/>
      <c r="BY458" s="29"/>
      <c r="BZ458" s="29"/>
      <c r="CA458" s="29"/>
      <c r="CB458" s="29"/>
      <c r="CC458" s="29"/>
      <c r="CD458" s="31"/>
      <c r="CE458" s="22"/>
      <c r="CF458" s="448" t="str">
        <f>IF(CG458="","",MAX($CF$2:CF457)+1)</f>
        <v/>
      </c>
      <c r="CG458" s="655"/>
      <c r="CH458" s="655"/>
      <c r="CI458" s="655"/>
    </row>
    <row r="459" spans="1:87" s="11" customFormat="1" ht="13.5" customHeight="1">
      <c r="A459" s="734"/>
      <c r="B459" s="610" t="s">
        <v>83</v>
      </c>
      <c r="C459" s="29"/>
      <c r="D459" s="29"/>
      <c r="E459" s="29"/>
      <c r="F459" s="29"/>
      <c r="G459" s="29"/>
      <c r="H459" s="29"/>
      <c r="I459" s="29"/>
      <c r="J459" s="28"/>
      <c r="K459" s="29"/>
      <c r="L459" s="29"/>
      <c r="M459" s="29"/>
      <c r="N459" s="29"/>
      <c r="O459" s="29"/>
      <c r="P459" s="29"/>
      <c r="Q459" s="29"/>
      <c r="R459" s="29"/>
      <c r="S459" s="575"/>
      <c r="T459" s="29"/>
      <c r="U459" s="432"/>
      <c r="V459" s="29"/>
      <c r="W459" s="29"/>
      <c r="X459" s="29"/>
      <c r="Z459" s="29"/>
      <c r="AA459" s="29"/>
      <c r="AB459" s="29"/>
      <c r="AC459" s="692"/>
      <c r="AD459" s="693"/>
      <c r="AE459" s="693"/>
      <c r="AF459" s="693"/>
      <c r="AG459" s="693"/>
      <c r="AH459" s="694"/>
      <c r="AI459" s="55"/>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5"/>
      <c r="BN459" s="56"/>
      <c r="BO459" s="56"/>
      <c r="BP459" s="56"/>
      <c r="BQ459" s="56"/>
      <c r="BR459" s="56"/>
      <c r="BS459" s="57"/>
      <c r="BU459" s="669"/>
      <c r="BV459" s="29"/>
      <c r="BW459" s="29"/>
      <c r="BX459" s="29"/>
      <c r="BY459" s="29"/>
      <c r="BZ459" s="29"/>
      <c r="CA459" s="29"/>
      <c r="CB459" s="29"/>
      <c r="CC459" s="29"/>
      <c r="CD459" s="31"/>
      <c r="CE459" s="22"/>
      <c r="CF459" s="448" t="str">
        <f>IF(CG459="","",MAX($CF$2:CF458)+1)</f>
        <v/>
      </c>
      <c r="CG459" s="655"/>
      <c r="CH459" s="655"/>
      <c r="CI459" s="655"/>
    </row>
    <row r="460" spans="1:87" s="11" customFormat="1" ht="13.5" customHeight="1">
      <c r="A460" s="734"/>
      <c r="B460" s="610" t="s">
        <v>83</v>
      </c>
      <c r="C460" s="29"/>
      <c r="D460" s="29"/>
      <c r="E460" s="29"/>
      <c r="F460" s="29"/>
      <c r="G460" s="29"/>
      <c r="H460" s="29"/>
      <c r="I460" s="29"/>
      <c r="J460" s="28"/>
      <c r="K460" s="29"/>
      <c r="L460" s="29"/>
      <c r="M460" s="29"/>
      <c r="N460" s="29"/>
      <c r="O460" s="29"/>
      <c r="P460" s="29"/>
      <c r="Q460" s="29"/>
      <c r="R460" s="29"/>
      <c r="S460" s="575"/>
      <c r="T460" s="29"/>
      <c r="U460" s="432"/>
      <c r="V460" s="29"/>
      <c r="W460" s="29"/>
      <c r="X460" s="29"/>
      <c r="Z460" s="29"/>
      <c r="AA460" s="29"/>
      <c r="AB460" s="29"/>
      <c r="AC460" s="29"/>
      <c r="AD460" s="29"/>
      <c r="AE460" s="29"/>
      <c r="AF460" s="29"/>
      <c r="AG460" s="29"/>
      <c r="AH460" s="29"/>
      <c r="AI460" s="29"/>
      <c r="AJ460" s="29"/>
      <c r="AK460" s="29"/>
      <c r="AL460" s="29"/>
      <c r="AM460" s="68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669"/>
      <c r="BV460" s="29"/>
      <c r="BW460" s="29"/>
      <c r="BX460" s="29"/>
      <c r="BY460" s="29"/>
      <c r="BZ460" s="29"/>
      <c r="CA460" s="29"/>
      <c r="CB460" s="29"/>
      <c r="CC460" s="29"/>
      <c r="CD460" s="31"/>
      <c r="CE460" s="22"/>
      <c r="CF460" s="448" t="str">
        <f>IF(CG460="","",MAX($CF$2:CF459)+1)</f>
        <v/>
      </c>
      <c r="CG460" s="655"/>
      <c r="CH460" s="655"/>
      <c r="CI460" s="655"/>
    </row>
    <row r="461" spans="1:87" s="11" customFormat="1" ht="13.5" customHeight="1">
      <c r="A461" s="734"/>
      <c r="B461" s="610" t="s">
        <v>83</v>
      </c>
      <c r="C461" s="29"/>
      <c r="D461" s="29"/>
      <c r="E461" s="29"/>
      <c r="F461" s="29"/>
      <c r="G461" s="29"/>
      <c r="H461" s="29"/>
      <c r="I461" s="29"/>
      <c r="J461" s="28"/>
      <c r="K461" s="29"/>
      <c r="L461" s="29"/>
      <c r="M461" s="29"/>
      <c r="N461" s="29"/>
      <c r="O461" s="29"/>
      <c r="P461" s="29"/>
      <c r="Q461" s="29"/>
      <c r="R461" s="29"/>
      <c r="S461" s="575"/>
      <c r="T461" s="29"/>
      <c r="U461" s="432"/>
      <c r="V461" s="29"/>
      <c r="W461" s="29"/>
      <c r="X461" s="29"/>
      <c r="Z461" s="29"/>
      <c r="AA461" s="29"/>
      <c r="AB461" s="29" t="s">
        <v>983</v>
      </c>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669"/>
      <c r="BV461" s="29"/>
      <c r="BW461" s="29"/>
      <c r="BX461" s="29"/>
      <c r="BY461" s="29"/>
      <c r="BZ461" s="29"/>
      <c r="CA461" s="29"/>
      <c r="CB461" s="29"/>
      <c r="CC461" s="29"/>
      <c r="CD461" s="31"/>
      <c r="CE461" s="22"/>
      <c r="CF461" s="448">
        <f>IF(CG461="","",MAX($CF$2:CF460)+1)</f>
        <v>204</v>
      </c>
      <c r="CG461" s="655" t="s">
        <v>361</v>
      </c>
      <c r="CH461" s="655"/>
      <c r="CI461" s="655"/>
    </row>
    <row r="462" spans="1:87" s="11" customFormat="1" ht="13.5" customHeight="1">
      <c r="A462" s="734"/>
      <c r="B462" s="610" t="s">
        <v>83</v>
      </c>
      <c r="C462" s="29"/>
      <c r="D462" s="29"/>
      <c r="E462" s="29"/>
      <c r="F462" s="29"/>
      <c r="G462" s="29"/>
      <c r="H462" s="29"/>
      <c r="I462" s="29"/>
      <c r="J462" s="28"/>
      <c r="K462" s="29"/>
      <c r="L462" s="29"/>
      <c r="M462" s="29"/>
      <c r="N462" s="29"/>
      <c r="O462" s="29"/>
      <c r="P462" s="29"/>
      <c r="Q462" s="29"/>
      <c r="R462" s="29"/>
      <c r="S462" s="575"/>
      <c r="T462" s="29"/>
      <c r="U462" s="432"/>
      <c r="V462" s="29"/>
      <c r="W462" s="29"/>
      <c r="X462" s="29"/>
      <c r="Z462" s="29"/>
      <c r="AA462" s="29"/>
      <c r="AC462" s="1499" t="s">
        <v>38</v>
      </c>
      <c r="AD462" s="1500"/>
      <c r="AE462" s="779" t="s">
        <v>60</v>
      </c>
      <c r="AF462" s="685"/>
      <c r="AG462" s="685"/>
      <c r="AH462" s="685"/>
      <c r="AI462" s="685"/>
      <c r="AJ462" s="685"/>
      <c r="AK462" s="685"/>
      <c r="AL462" s="685"/>
      <c r="AM462" s="685"/>
      <c r="AN462" s="685"/>
      <c r="AO462" s="685"/>
      <c r="AP462" s="780"/>
      <c r="AQ462" s="779" t="s">
        <v>68</v>
      </c>
      <c r="AR462" s="685"/>
      <c r="AS462" s="685"/>
      <c r="AT462" s="685"/>
      <c r="AU462" s="685"/>
      <c r="AV462" s="685"/>
      <c r="AW462" s="685"/>
      <c r="AX462" s="685"/>
      <c r="AY462" s="685"/>
      <c r="AZ462" s="685"/>
      <c r="BA462" s="685"/>
      <c r="BB462" s="685"/>
      <c r="BC462" s="685"/>
      <c r="BD462" s="685"/>
      <c r="BE462" s="685"/>
      <c r="BF462" s="685"/>
      <c r="BG462" s="685"/>
      <c r="BH462" s="685"/>
      <c r="BI462" s="685"/>
      <c r="BJ462" s="685"/>
      <c r="BK462" s="685"/>
      <c r="BL462" s="780"/>
      <c r="BM462" s="779" t="s">
        <v>66</v>
      </c>
      <c r="BN462" s="685"/>
      <c r="BO462" s="685"/>
      <c r="BP462" s="685"/>
      <c r="BQ462" s="685"/>
      <c r="BR462" s="685"/>
      <c r="BS462" s="780"/>
      <c r="BU462" s="669"/>
      <c r="BV462" s="29"/>
      <c r="BW462" s="29"/>
      <c r="BX462" s="29"/>
      <c r="BY462" s="29"/>
      <c r="BZ462" s="29"/>
      <c r="CA462" s="29"/>
      <c r="CB462" s="29"/>
      <c r="CC462" s="29"/>
      <c r="CD462" s="31"/>
      <c r="CE462" s="22"/>
      <c r="CF462" s="448" t="str">
        <f>IF(CG462="","",MAX($CF$2:CF461)+1)</f>
        <v/>
      </c>
      <c r="CG462" s="655"/>
      <c r="CH462" s="655"/>
      <c r="CI462" s="655"/>
    </row>
    <row r="463" spans="1:87" s="11" customFormat="1" ht="13.5" customHeight="1">
      <c r="A463" s="734"/>
      <c r="B463" s="610" t="s">
        <v>83</v>
      </c>
      <c r="C463" s="29"/>
      <c r="D463" s="29"/>
      <c r="E463" s="29"/>
      <c r="F463" s="29"/>
      <c r="G463" s="29"/>
      <c r="H463" s="29"/>
      <c r="I463" s="29"/>
      <c r="J463" s="28"/>
      <c r="K463" s="29"/>
      <c r="L463" s="29"/>
      <c r="M463" s="29"/>
      <c r="N463" s="29"/>
      <c r="O463" s="29"/>
      <c r="P463" s="29"/>
      <c r="Q463" s="29"/>
      <c r="R463" s="29"/>
      <c r="S463" s="575"/>
      <c r="T463" s="29"/>
      <c r="U463" s="432"/>
      <c r="V463" s="29"/>
      <c r="W463" s="29"/>
      <c r="X463" s="29"/>
      <c r="Z463" s="29"/>
      <c r="AA463" s="29"/>
      <c r="AC463" s="1497">
        <v>1</v>
      </c>
      <c r="AD463" s="1498"/>
      <c r="AE463" s="673" t="s">
        <v>1418</v>
      </c>
      <c r="AF463" s="674"/>
      <c r="AG463" s="674"/>
      <c r="AH463" s="674"/>
      <c r="AI463" s="674"/>
      <c r="AJ463" s="674"/>
      <c r="AK463" s="674"/>
      <c r="AL463" s="674"/>
      <c r="AM463" s="674"/>
      <c r="AN463" s="674"/>
      <c r="AO463" s="674"/>
      <c r="AP463" s="675"/>
      <c r="AQ463" s="698" t="s">
        <v>703</v>
      </c>
      <c r="AR463" s="674"/>
      <c r="AS463" s="674"/>
      <c r="AT463" s="674"/>
      <c r="AU463" s="674"/>
      <c r="AV463" s="674"/>
      <c r="AW463" s="674"/>
      <c r="AX463" s="674"/>
      <c r="AY463" s="674"/>
      <c r="AZ463" s="674"/>
      <c r="BA463" s="674"/>
      <c r="BB463" s="674"/>
      <c r="BC463" s="674"/>
      <c r="BD463" s="674"/>
      <c r="BE463" s="674"/>
      <c r="BF463" s="674"/>
      <c r="BG463" s="674"/>
      <c r="BH463" s="674"/>
      <c r="BI463" s="674"/>
      <c r="BJ463" s="674"/>
      <c r="BK463" s="674"/>
      <c r="BL463" s="675"/>
      <c r="BM463" s="673" t="s">
        <v>67</v>
      </c>
      <c r="BN463" s="674"/>
      <c r="BO463" s="674"/>
      <c r="BP463" s="674"/>
      <c r="BQ463" s="674"/>
      <c r="BR463" s="674"/>
      <c r="BS463" s="675"/>
      <c r="BU463" s="669"/>
      <c r="BV463" s="29"/>
      <c r="BW463" s="29"/>
      <c r="BX463" s="29"/>
      <c r="BY463" s="29"/>
      <c r="BZ463" s="29"/>
      <c r="CA463" s="29"/>
      <c r="CB463" s="29"/>
      <c r="CC463" s="29"/>
      <c r="CD463" s="31"/>
      <c r="CE463" s="22"/>
      <c r="CF463" s="448">
        <f>IF(CG463="","",MAX($CF$2:CF462)+1)</f>
        <v>205</v>
      </c>
      <c r="CG463" s="655" t="s">
        <v>361</v>
      </c>
      <c r="CH463" s="655"/>
      <c r="CI463" s="655"/>
    </row>
    <row r="464" spans="1:87" s="11" customFormat="1" ht="13.5" customHeight="1">
      <c r="A464" s="734"/>
      <c r="B464" s="610" t="s">
        <v>83</v>
      </c>
      <c r="C464" s="29"/>
      <c r="D464" s="29"/>
      <c r="E464" s="29"/>
      <c r="F464" s="29"/>
      <c r="G464" s="29"/>
      <c r="H464" s="29"/>
      <c r="I464" s="29"/>
      <c r="J464" s="28"/>
      <c r="K464" s="29"/>
      <c r="L464" s="29"/>
      <c r="M464" s="29"/>
      <c r="N464" s="29"/>
      <c r="O464" s="29"/>
      <c r="P464" s="29"/>
      <c r="Q464" s="29"/>
      <c r="R464" s="29"/>
      <c r="S464" s="575"/>
      <c r="T464" s="29"/>
      <c r="U464" s="432"/>
      <c r="V464" s="29"/>
      <c r="W464" s="29"/>
      <c r="X464" s="29"/>
      <c r="Z464" s="29"/>
      <c r="AA464" s="29"/>
      <c r="AB464" s="29"/>
      <c r="AC464" s="29"/>
      <c r="AD464" s="29"/>
      <c r="AE464" s="29"/>
      <c r="AF464" s="29"/>
      <c r="AG464" s="29"/>
      <c r="AH464" s="29"/>
      <c r="AI464" s="29"/>
      <c r="AJ464" s="29"/>
      <c r="AK464" s="29"/>
      <c r="AL464" s="29"/>
      <c r="AM464" s="689"/>
      <c r="AN464" s="29"/>
      <c r="AO464" s="29"/>
      <c r="AP464" s="29"/>
      <c r="AQ464" s="1119" t="s">
        <v>704</v>
      </c>
      <c r="AR464" s="1119"/>
      <c r="AS464" s="1119"/>
      <c r="AT464" s="1119"/>
      <c r="AU464" s="1119"/>
      <c r="AV464" s="1119"/>
      <c r="AW464" s="1119"/>
      <c r="AX464" s="1119"/>
      <c r="AY464" s="1119"/>
      <c r="AZ464" s="1119"/>
      <c r="BA464" s="1119"/>
      <c r="BB464" s="1119"/>
      <c r="BC464" s="1119"/>
      <c r="BD464" s="1119"/>
      <c r="BE464" s="1119"/>
      <c r="BF464" s="1119"/>
      <c r="BG464" s="1119"/>
      <c r="BH464" s="1119"/>
      <c r="BI464" s="1119"/>
      <c r="BJ464" s="1119"/>
      <c r="BK464" s="1119"/>
      <c r="BL464" s="1119"/>
      <c r="BM464" s="1119"/>
      <c r="BN464" s="1119"/>
      <c r="BO464" s="1119"/>
      <c r="BP464" s="1119"/>
      <c r="BQ464" s="1119"/>
      <c r="BR464" s="1119"/>
      <c r="BS464" s="1119"/>
      <c r="BT464" s="29"/>
      <c r="BU464" s="669"/>
      <c r="BV464" s="29"/>
      <c r="BW464" s="29"/>
      <c r="BX464" s="29"/>
      <c r="BY464" s="29"/>
      <c r="BZ464" s="29"/>
      <c r="CA464" s="29"/>
      <c r="CB464" s="29"/>
      <c r="CC464" s="29"/>
      <c r="CD464" s="31"/>
      <c r="CE464" s="22"/>
      <c r="CF464" s="448" t="str">
        <f>IF(CG464="","",MAX($CF$2:CF463)+1)</f>
        <v/>
      </c>
      <c r="CG464" s="655"/>
      <c r="CH464" s="655"/>
      <c r="CI464" s="655"/>
    </row>
    <row r="465" spans="1:87" s="11" customFormat="1" ht="13.5" customHeight="1">
      <c r="A465" s="734"/>
      <c r="B465" s="610" t="s">
        <v>83</v>
      </c>
      <c r="C465" s="29"/>
      <c r="D465" s="29"/>
      <c r="E465" s="29"/>
      <c r="F465" s="29"/>
      <c r="G465" s="29"/>
      <c r="H465" s="29"/>
      <c r="I465" s="29"/>
      <c r="J465" s="28"/>
      <c r="K465" s="29"/>
      <c r="L465" s="29"/>
      <c r="M465" s="29"/>
      <c r="N465" s="29"/>
      <c r="O465" s="29"/>
      <c r="P465" s="29"/>
      <c r="Q465" s="29"/>
      <c r="R465" s="29"/>
      <c r="S465" s="575"/>
      <c r="T465" s="29"/>
      <c r="U465" s="432"/>
      <c r="V465" s="29"/>
      <c r="W465" s="29"/>
      <c r="X465" s="29"/>
      <c r="Z465" s="29"/>
      <c r="AA465" s="29" t="s">
        <v>1719</v>
      </c>
      <c r="BT465" s="29"/>
      <c r="BU465" s="669"/>
      <c r="BV465" s="29"/>
      <c r="BW465" s="29"/>
      <c r="BX465" s="29"/>
      <c r="BY465" s="29"/>
      <c r="BZ465" s="29"/>
      <c r="CA465" s="29"/>
      <c r="CB465" s="29"/>
      <c r="CC465" s="29"/>
      <c r="CD465" s="31"/>
      <c r="CE465" s="22"/>
      <c r="CF465" s="448" t="str">
        <f>IF(CG465="","",MAX($CF$2:CF464)+1)</f>
        <v/>
      </c>
      <c r="CG465" s="655"/>
      <c r="CH465" s="655"/>
      <c r="CI465" s="655"/>
    </row>
    <row r="466" spans="1:87" s="11" customFormat="1" ht="13.5" customHeight="1">
      <c r="A466" s="734"/>
      <c r="B466" s="610" t="s">
        <v>83</v>
      </c>
      <c r="C466" s="29"/>
      <c r="D466" s="29"/>
      <c r="E466" s="29"/>
      <c r="F466" s="29"/>
      <c r="G466" s="29"/>
      <c r="H466" s="29"/>
      <c r="I466" s="29"/>
      <c r="J466" s="28"/>
      <c r="K466" s="29"/>
      <c r="L466" s="29"/>
      <c r="M466" s="29"/>
      <c r="N466" s="29"/>
      <c r="O466" s="29"/>
      <c r="P466" s="29"/>
      <c r="Q466" s="29"/>
      <c r="R466" s="29"/>
      <c r="S466" s="575"/>
      <c r="T466" s="29"/>
      <c r="U466" s="432"/>
      <c r="V466" s="29"/>
      <c r="W466" s="29"/>
      <c r="X466" s="29"/>
      <c r="Z466" s="29"/>
      <c r="AB466" s="29" t="s">
        <v>1487</v>
      </c>
      <c r="AC466" s="29"/>
      <c r="AD466" s="29"/>
      <c r="AE466" s="29"/>
      <c r="AF466" s="29"/>
      <c r="AG466" s="29"/>
      <c r="AH466" s="29"/>
      <c r="AI466" s="29"/>
      <c r="AJ466" s="29"/>
      <c r="AK466" s="29"/>
      <c r="AL466" s="29"/>
      <c r="AM466" s="29"/>
      <c r="AN466" s="29"/>
      <c r="AO466" s="29"/>
      <c r="AP466" s="29"/>
      <c r="AQ466" s="29"/>
      <c r="AR466" s="29"/>
      <c r="AS466" s="29"/>
      <c r="AT466" s="29"/>
      <c r="AU466" s="68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669"/>
      <c r="BV466" s="29"/>
      <c r="BW466" s="29"/>
      <c r="BX466" s="29"/>
      <c r="BY466" s="29"/>
      <c r="BZ466" s="29"/>
      <c r="CA466" s="29"/>
      <c r="CB466" s="29"/>
      <c r="CC466" s="29"/>
      <c r="CD466" s="31"/>
      <c r="CE466" s="22"/>
      <c r="CF466" s="448" t="str">
        <f>IF(CG466="","",MAX($CF$2:CF465)+1)</f>
        <v/>
      </c>
      <c r="CG466" s="655"/>
      <c r="CH466" s="655"/>
      <c r="CI466" s="655"/>
    </row>
    <row r="467" spans="1:87" s="11" customFormat="1" ht="13.5" customHeight="1">
      <c r="A467" s="734"/>
      <c r="B467" s="610" t="s">
        <v>83</v>
      </c>
      <c r="C467" s="29"/>
      <c r="D467" s="29"/>
      <c r="E467" s="29"/>
      <c r="F467" s="29"/>
      <c r="G467" s="29"/>
      <c r="H467" s="29"/>
      <c r="I467" s="29"/>
      <c r="J467" s="28"/>
      <c r="K467" s="29"/>
      <c r="L467" s="29"/>
      <c r="M467" s="29"/>
      <c r="N467" s="29"/>
      <c r="O467" s="29"/>
      <c r="P467" s="29"/>
      <c r="Q467" s="29"/>
      <c r="R467" s="29"/>
      <c r="S467" s="575"/>
      <c r="T467" s="29"/>
      <c r="U467" s="432"/>
      <c r="V467" s="29"/>
      <c r="W467" s="29"/>
      <c r="X467" s="29"/>
      <c r="Z467" s="29"/>
      <c r="AB467" s="29" t="s">
        <v>1725</v>
      </c>
      <c r="AC467" s="29"/>
      <c r="AD467" s="29"/>
      <c r="AE467" s="29"/>
      <c r="AF467" s="29"/>
      <c r="AG467" s="29"/>
      <c r="AH467" s="29"/>
      <c r="AI467" s="29"/>
      <c r="AJ467" s="29"/>
      <c r="AK467" s="29"/>
      <c r="AL467" s="29"/>
      <c r="AM467" s="29"/>
      <c r="AN467" s="29"/>
      <c r="AO467" s="29"/>
      <c r="AP467" s="29"/>
      <c r="AQ467" s="29"/>
      <c r="AR467" s="29"/>
      <c r="AS467" s="29"/>
      <c r="AT467" s="29"/>
      <c r="AU467" s="68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669"/>
      <c r="BV467" s="29"/>
      <c r="BW467" s="29"/>
      <c r="BX467" s="29"/>
      <c r="BY467" s="29"/>
      <c r="BZ467" s="29"/>
      <c r="CA467" s="29"/>
      <c r="CB467" s="29"/>
      <c r="CC467" s="29"/>
      <c r="CD467" s="31"/>
      <c r="CE467" s="22"/>
      <c r="CF467" s="448">
        <f>IF(CG467="","",MAX($CF$2:CF466)+1)</f>
        <v>206</v>
      </c>
      <c r="CG467" s="655" t="s">
        <v>102</v>
      </c>
      <c r="CH467" s="655"/>
      <c r="CI467" s="655"/>
    </row>
    <row r="468" spans="1:87" s="11" customFormat="1" ht="13.5" customHeight="1">
      <c r="A468" s="734"/>
      <c r="B468" s="610" t="s">
        <v>83</v>
      </c>
      <c r="C468" s="29"/>
      <c r="D468" s="29" t="s">
        <v>2231</v>
      </c>
      <c r="E468" s="29"/>
      <c r="F468" s="29"/>
      <c r="G468" s="29"/>
      <c r="H468" s="29"/>
      <c r="I468" s="29"/>
      <c r="J468" s="28"/>
      <c r="K468" s="29"/>
      <c r="L468" s="29"/>
      <c r="M468" s="29"/>
      <c r="N468" s="29"/>
      <c r="O468" s="29"/>
      <c r="P468" s="29"/>
      <c r="Q468" s="29"/>
      <c r="R468" s="29"/>
      <c r="S468" s="575"/>
      <c r="T468" s="29"/>
      <c r="U468" s="432"/>
      <c r="V468" s="29"/>
      <c r="W468" s="29"/>
      <c r="X468" s="29"/>
      <c r="Z468" s="29"/>
      <c r="AC468" s="690" t="s">
        <v>84</v>
      </c>
      <c r="AD468" s="691"/>
      <c r="AE468" s="691"/>
      <c r="AF468" s="691"/>
      <c r="AG468" s="691"/>
      <c r="AH468" s="578"/>
      <c r="AI468" s="52" t="s">
        <v>1036</v>
      </c>
      <c r="AJ468" s="53"/>
      <c r="AK468" s="53"/>
      <c r="AL468" s="53"/>
      <c r="AM468" s="53"/>
      <c r="AN468" s="53"/>
      <c r="AO468" s="53"/>
      <c r="AP468" s="53"/>
      <c r="AQ468" s="53"/>
      <c r="AR468" s="53"/>
      <c r="AS468" s="53"/>
      <c r="AT468" s="53"/>
      <c r="AU468" s="53"/>
      <c r="AV468" s="53"/>
      <c r="AW468" s="53"/>
      <c r="AX468" s="53"/>
      <c r="AY468" s="53"/>
      <c r="AZ468" s="53"/>
      <c r="BA468" s="53"/>
      <c r="BB468" s="53"/>
      <c r="BC468" s="53"/>
      <c r="BD468" s="53"/>
      <c r="BE468" s="53"/>
      <c r="BF468" s="53"/>
      <c r="BG468" s="53"/>
      <c r="BH468" s="53"/>
      <c r="BI468" s="53"/>
      <c r="BJ468" s="53"/>
      <c r="BK468" s="53"/>
      <c r="BL468" s="54"/>
      <c r="BM468" s="53"/>
      <c r="BN468" s="53"/>
      <c r="BO468" s="53"/>
      <c r="BP468" s="53"/>
      <c r="BQ468" s="53"/>
      <c r="BR468" s="53"/>
      <c r="BS468" s="54"/>
      <c r="BT468" s="29"/>
      <c r="BU468" s="669"/>
      <c r="BV468" s="29"/>
      <c r="BW468" s="29"/>
      <c r="BX468" s="29"/>
      <c r="BY468" s="29"/>
      <c r="BZ468" s="29"/>
      <c r="CA468" s="29"/>
      <c r="CB468" s="29"/>
      <c r="CC468" s="29"/>
      <c r="CD468" s="31"/>
      <c r="CE468" s="22"/>
      <c r="CF468" s="448">
        <f>IF(CG468="","",MAX($CF$2:CF467)+1)</f>
        <v>207</v>
      </c>
      <c r="CG468" s="655" t="s">
        <v>1581</v>
      </c>
      <c r="CH468" s="655"/>
      <c r="CI468" s="655"/>
    </row>
    <row r="469" spans="1:87" s="11" customFormat="1" ht="13.5" customHeight="1">
      <c r="A469" s="734"/>
      <c r="B469" s="610" t="s">
        <v>83</v>
      </c>
      <c r="C469" s="29"/>
      <c r="D469" s="29"/>
      <c r="E469" s="29"/>
      <c r="F469" s="29"/>
      <c r="G469" s="29"/>
      <c r="H469" s="29"/>
      <c r="I469" s="29"/>
      <c r="J469" s="28"/>
      <c r="K469" s="29"/>
      <c r="L469" s="29"/>
      <c r="M469" s="29"/>
      <c r="N469" s="29"/>
      <c r="O469" s="29"/>
      <c r="P469" s="29"/>
      <c r="Q469" s="29"/>
      <c r="R469" s="29"/>
      <c r="S469" s="575"/>
      <c r="T469" s="29"/>
      <c r="U469" s="432"/>
      <c r="V469" s="29"/>
      <c r="W469" s="29"/>
      <c r="X469" s="29"/>
      <c r="Z469" s="29"/>
      <c r="AC469" s="692"/>
      <c r="AD469" s="693"/>
      <c r="AE469" s="693"/>
      <c r="AF469" s="693"/>
      <c r="AG469" s="693"/>
      <c r="AH469" s="694"/>
      <c r="AI469" s="55"/>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7"/>
      <c r="BM469" s="56"/>
      <c r="BN469" s="56"/>
      <c r="BO469" s="56"/>
      <c r="BP469" s="56"/>
      <c r="BQ469" s="56"/>
      <c r="BR469" s="56"/>
      <c r="BS469" s="57"/>
      <c r="BT469" s="29"/>
      <c r="BU469" s="669"/>
      <c r="BV469" s="29"/>
      <c r="BW469" s="29"/>
      <c r="BX469" s="29"/>
      <c r="BY469" s="29"/>
      <c r="BZ469" s="29"/>
      <c r="CA469" s="29"/>
      <c r="CB469" s="29"/>
      <c r="CC469" s="29"/>
      <c r="CD469" s="31"/>
      <c r="CE469" s="22"/>
      <c r="CF469" s="448" t="str">
        <f>IF(CG469="","",MAX($CF$2:CF468)+1)</f>
        <v/>
      </c>
      <c r="CG469" s="655"/>
      <c r="CH469" s="655"/>
      <c r="CI469" s="655"/>
    </row>
    <row r="470" spans="1:87" s="11" customFormat="1" ht="13.5" customHeight="1">
      <c r="A470" s="734"/>
      <c r="B470" s="610" t="s">
        <v>83</v>
      </c>
      <c r="C470" s="29"/>
      <c r="D470" s="29"/>
      <c r="E470" s="29"/>
      <c r="F470" s="29"/>
      <c r="G470" s="29"/>
      <c r="H470" s="29"/>
      <c r="I470" s="29"/>
      <c r="J470" s="28"/>
      <c r="K470" s="29"/>
      <c r="L470" s="29"/>
      <c r="M470" s="29"/>
      <c r="N470" s="29"/>
      <c r="O470" s="29"/>
      <c r="P470" s="29"/>
      <c r="Q470" s="29"/>
      <c r="R470" s="29"/>
      <c r="S470" s="575"/>
      <c r="T470" s="29"/>
      <c r="U470" s="432"/>
      <c r="V470" s="29"/>
      <c r="W470" s="29"/>
      <c r="X470" s="29"/>
      <c r="Z470" s="29"/>
      <c r="AC470" s="690" t="s">
        <v>62</v>
      </c>
      <c r="AD470" s="691"/>
      <c r="AE470" s="691"/>
      <c r="AF470" s="691"/>
      <c r="AG470" s="691"/>
      <c r="AH470" s="578"/>
      <c r="AI470" s="52" t="s">
        <v>775</v>
      </c>
      <c r="AJ470" s="53"/>
      <c r="AK470" s="53"/>
      <c r="AL470" s="53"/>
      <c r="AM470" s="53"/>
      <c r="AN470" s="53"/>
      <c r="AO470" s="53"/>
      <c r="AP470" s="53"/>
      <c r="AQ470" s="53"/>
      <c r="AR470" s="53"/>
      <c r="AS470" s="53"/>
      <c r="AT470" s="53"/>
      <c r="AU470" s="53"/>
      <c r="AV470" s="53"/>
      <c r="AW470" s="53"/>
      <c r="AX470" s="53"/>
      <c r="AY470" s="53"/>
      <c r="AZ470" s="53"/>
      <c r="BA470" s="53"/>
      <c r="BB470" s="53"/>
      <c r="BC470" s="53"/>
      <c r="BD470" s="53"/>
      <c r="BE470" s="53"/>
      <c r="BF470" s="53"/>
      <c r="BG470" s="53"/>
      <c r="BH470" s="53"/>
      <c r="BI470" s="53"/>
      <c r="BJ470" s="53"/>
      <c r="BK470" s="53"/>
      <c r="BL470" s="54"/>
      <c r="BM470" s="53" t="s">
        <v>80</v>
      </c>
      <c r="BN470" s="53"/>
      <c r="BO470" s="53"/>
      <c r="BP470" s="53"/>
      <c r="BQ470" s="53"/>
      <c r="BR470" s="53"/>
      <c r="BS470" s="54"/>
      <c r="BT470" s="29"/>
      <c r="BU470" s="669"/>
      <c r="BV470" s="29"/>
      <c r="BW470" s="29"/>
      <c r="BX470" s="29"/>
      <c r="BY470" s="29"/>
      <c r="BZ470" s="29"/>
      <c r="CA470" s="29"/>
      <c r="CB470" s="29"/>
      <c r="CC470" s="29"/>
      <c r="CD470" s="31"/>
      <c r="CE470" s="22"/>
      <c r="CF470" s="448">
        <f>IF(CG470="","",MAX($CF$2:CF469)+1)</f>
        <v>208</v>
      </c>
      <c r="CG470" s="655" t="s">
        <v>102</v>
      </c>
      <c r="CH470" s="655"/>
      <c r="CI470" s="655"/>
    </row>
    <row r="471" spans="1:87" s="11" customFormat="1" ht="13.5" customHeight="1">
      <c r="A471" s="734"/>
      <c r="B471" s="610" t="s">
        <v>83</v>
      </c>
      <c r="C471" s="29"/>
      <c r="D471" s="29" t="s">
        <v>2216</v>
      </c>
      <c r="E471" s="29"/>
      <c r="F471" s="29"/>
      <c r="G471" s="29"/>
      <c r="H471" s="29"/>
      <c r="I471" s="29"/>
      <c r="J471" s="28"/>
      <c r="K471" s="29"/>
      <c r="L471" s="29"/>
      <c r="M471" s="29"/>
      <c r="N471" s="29"/>
      <c r="O471" s="29"/>
      <c r="P471" s="29"/>
      <c r="Q471" s="29"/>
      <c r="R471" s="29"/>
      <c r="S471" s="575"/>
      <c r="T471" s="29"/>
      <c r="U471" s="432"/>
      <c r="V471" s="29"/>
      <c r="W471" s="29"/>
      <c r="X471" s="29"/>
      <c r="Z471" s="29"/>
      <c r="AC471" s="654"/>
      <c r="AD471" s="579"/>
      <c r="AE471" s="579"/>
      <c r="AF471" s="579"/>
      <c r="AG471" s="579"/>
      <c r="AH471" s="576"/>
      <c r="AI471" s="582" t="s">
        <v>776</v>
      </c>
      <c r="AJ471" s="583"/>
      <c r="AK471" s="583"/>
      <c r="AL471" s="583"/>
      <c r="AM471" s="583"/>
      <c r="AN471" s="583"/>
      <c r="AO471" s="583"/>
      <c r="AP471" s="583"/>
      <c r="AQ471" s="583"/>
      <c r="AR471" s="583"/>
      <c r="AS471" s="583"/>
      <c r="AT471" s="583"/>
      <c r="AU471" s="583"/>
      <c r="AV471" s="583"/>
      <c r="AW471" s="583"/>
      <c r="AX471" s="583"/>
      <c r="AY471" s="583"/>
      <c r="AZ471" s="583"/>
      <c r="BA471" s="583"/>
      <c r="BB471" s="583"/>
      <c r="BC471" s="583"/>
      <c r="BD471" s="583"/>
      <c r="BE471" s="583"/>
      <c r="BF471" s="583"/>
      <c r="BG471" s="583"/>
      <c r="BH471" s="583"/>
      <c r="BI471" s="583"/>
      <c r="BJ471" s="583"/>
      <c r="BK471" s="583"/>
      <c r="BL471" s="587"/>
      <c r="BM471" s="583"/>
      <c r="BN471" s="583"/>
      <c r="BO471" s="583"/>
      <c r="BP471" s="583"/>
      <c r="BQ471" s="583"/>
      <c r="BR471" s="583"/>
      <c r="BS471" s="587"/>
      <c r="BT471" s="29"/>
      <c r="BU471" s="669"/>
      <c r="BV471" s="29"/>
      <c r="BW471" s="29"/>
      <c r="BX471" s="29"/>
      <c r="BY471" s="29"/>
      <c r="BZ471" s="29"/>
      <c r="CA471" s="29"/>
      <c r="CB471" s="29"/>
      <c r="CC471" s="29"/>
      <c r="CD471" s="31"/>
      <c r="CE471" s="22"/>
      <c r="CF471" s="448">
        <f>IF(CG471="","",MAX($CF$2:CF470)+1)</f>
        <v>209</v>
      </c>
      <c r="CG471" s="655" t="s">
        <v>102</v>
      </c>
      <c r="CH471" s="655"/>
      <c r="CI471" s="655"/>
    </row>
    <row r="472" spans="1:87" s="936" customFormat="1" ht="13.5" customHeight="1">
      <c r="A472" s="1063"/>
      <c r="B472" s="1064" t="s">
        <v>83</v>
      </c>
      <c r="C472" s="29"/>
      <c r="D472" s="29"/>
      <c r="E472" s="29"/>
      <c r="F472" s="29"/>
      <c r="G472" s="29"/>
      <c r="H472" s="29"/>
      <c r="I472" s="29"/>
      <c r="J472" s="1065"/>
      <c r="K472" s="935"/>
      <c r="L472" s="935"/>
      <c r="M472" s="935"/>
      <c r="N472" s="935"/>
      <c r="O472" s="935"/>
      <c r="P472" s="935"/>
      <c r="Q472" s="935"/>
      <c r="R472" s="935"/>
      <c r="S472" s="1066"/>
      <c r="T472" s="935"/>
      <c r="U472" s="1067"/>
      <c r="V472" s="935"/>
      <c r="W472" s="935"/>
      <c r="X472" s="935"/>
      <c r="Z472" s="935"/>
      <c r="AA472" s="935"/>
      <c r="AC472" s="1068"/>
      <c r="AD472" s="924"/>
      <c r="AE472" s="924"/>
      <c r="AF472" s="924"/>
      <c r="AG472" s="924"/>
      <c r="AH472" s="925"/>
      <c r="AI472" s="926" t="s">
        <v>1888</v>
      </c>
      <c r="AJ472" s="927"/>
      <c r="AK472" s="927"/>
      <c r="AL472" s="927"/>
      <c r="AM472" s="927"/>
      <c r="AN472" s="927"/>
      <c r="AO472" s="927"/>
      <c r="AP472" s="927"/>
      <c r="AQ472" s="927"/>
      <c r="AR472" s="927"/>
      <c r="AS472" s="927"/>
      <c r="AT472" s="927"/>
      <c r="AU472" s="927"/>
      <c r="AV472" s="927"/>
      <c r="AW472" s="927"/>
      <c r="AX472" s="927"/>
      <c r="AY472" s="927"/>
      <c r="AZ472" s="927"/>
      <c r="BA472" s="927"/>
      <c r="BB472" s="927"/>
      <c r="BC472" s="927"/>
      <c r="BD472" s="927"/>
      <c r="BE472" s="927"/>
      <c r="BF472" s="927"/>
      <c r="BG472" s="927"/>
      <c r="BH472" s="927"/>
      <c r="BI472" s="927"/>
      <c r="BJ472" s="927"/>
      <c r="BK472" s="927"/>
      <c r="BL472" s="931"/>
      <c r="BM472" s="927"/>
      <c r="BN472" s="927"/>
      <c r="BO472" s="927"/>
      <c r="BP472" s="927"/>
      <c r="BQ472" s="927"/>
      <c r="BR472" s="927"/>
      <c r="BS472" s="931"/>
      <c r="BT472" s="935"/>
      <c r="BU472" s="1069"/>
      <c r="BV472" s="935"/>
      <c r="BW472" s="935"/>
      <c r="BX472" s="935"/>
      <c r="BY472" s="935"/>
      <c r="BZ472" s="935"/>
      <c r="CA472" s="935"/>
      <c r="CB472" s="935"/>
      <c r="CC472" s="935"/>
      <c r="CD472" s="1070"/>
      <c r="CE472" s="1071"/>
      <c r="CF472" s="448">
        <f>IF(CG472="","",MAX($CF$2:CF471)+1)</f>
        <v>210</v>
      </c>
      <c r="CG472" s="1072" t="s">
        <v>1792</v>
      </c>
      <c r="CH472" s="1072"/>
      <c r="CI472" s="1072"/>
    </row>
    <row r="473" spans="1:87" s="11" customFormat="1" ht="13.5" customHeight="1">
      <c r="A473" s="734"/>
      <c r="B473" s="610" t="s">
        <v>83</v>
      </c>
      <c r="C473" s="29"/>
      <c r="E473" s="29"/>
      <c r="F473" s="29"/>
      <c r="G473" s="29"/>
      <c r="H473" s="29"/>
      <c r="I473" s="29"/>
      <c r="J473" s="28"/>
      <c r="K473" s="29"/>
      <c r="L473" s="29"/>
      <c r="M473" s="29"/>
      <c r="N473" s="29"/>
      <c r="O473" s="29"/>
      <c r="P473" s="29"/>
      <c r="Q473" s="29"/>
      <c r="R473" s="29"/>
      <c r="S473" s="575"/>
      <c r="T473" s="29"/>
      <c r="U473" s="432"/>
      <c r="V473" s="29"/>
      <c r="W473" s="29"/>
      <c r="X473" s="29"/>
      <c r="Z473" s="29"/>
      <c r="AC473" s="692"/>
      <c r="AD473" s="693"/>
      <c r="AE473" s="693"/>
      <c r="AF473" s="693"/>
      <c r="AG473" s="693"/>
      <c r="AH473" s="694"/>
      <c r="AI473" s="55"/>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7"/>
      <c r="BM473" s="56"/>
      <c r="BN473" s="56"/>
      <c r="BO473" s="56"/>
      <c r="BP473" s="56"/>
      <c r="BQ473" s="56"/>
      <c r="BR473" s="56"/>
      <c r="BS473" s="57"/>
      <c r="BT473" s="29"/>
      <c r="BU473" s="669"/>
      <c r="BV473" s="29"/>
      <c r="BW473" s="29"/>
      <c r="BX473" s="29"/>
      <c r="BY473" s="29"/>
      <c r="BZ473" s="29"/>
      <c r="CA473" s="29"/>
      <c r="CB473" s="29"/>
      <c r="CC473" s="29"/>
      <c r="CD473" s="31"/>
      <c r="CE473" s="22"/>
      <c r="CF473" s="448" t="str">
        <f>IF(CG473="","",MAX($CF$2:CF472)+1)</f>
        <v/>
      </c>
      <c r="CG473" s="655"/>
      <c r="CH473" s="655"/>
      <c r="CI473" s="655"/>
    </row>
    <row r="474" spans="1:87" s="11" customFormat="1" ht="13.5" customHeight="1">
      <c r="A474" s="734"/>
      <c r="B474" s="610" t="s">
        <v>83</v>
      </c>
      <c r="C474" s="29"/>
      <c r="D474" s="29"/>
      <c r="E474" s="29"/>
      <c r="F474" s="29"/>
      <c r="G474" s="29"/>
      <c r="H474" s="29"/>
      <c r="I474" s="29"/>
      <c r="J474" s="28"/>
      <c r="K474" s="29"/>
      <c r="L474" s="29"/>
      <c r="M474" s="29"/>
      <c r="N474" s="29"/>
      <c r="O474" s="29"/>
      <c r="P474" s="29"/>
      <c r="Q474" s="29"/>
      <c r="R474" s="29"/>
      <c r="S474" s="575"/>
      <c r="T474" s="29"/>
      <c r="U474" s="432"/>
      <c r="V474" s="29"/>
      <c r="W474" s="29"/>
      <c r="X474" s="29"/>
      <c r="Z474" s="29"/>
      <c r="AC474" s="690" t="s">
        <v>777</v>
      </c>
      <c r="AD474" s="691"/>
      <c r="AE474" s="691"/>
      <c r="AF474" s="691"/>
      <c r="AG474" s="691"/>
      <c r="AH474" s="578"/>
      <c r="AI474" s="52"/>
      <c r="AJ474" s="53"/>
      <c r="AK474" s="53"/>
      <c r="AL474" s="580"/>
      <c r="AM474" s="581" t="s">
        <v>778</v>
      </c>
      <c r="AN474" s="53"/>
      <c r="AO474" s="53"/>
      <c r="AP474" s="53"/>
      <c r="AQ474" s="53"/>
      <c r="AR474" s="53"/>
      <c r="AS474" s="53"/>
      <c r="AT474" s="53"/>
      <c r="AU474" s="53"/>
      <c r="AV474" s="53"/>
      <c r="AW474" s="581" t="s">
        <v>558</v>
      </c>
      <c r="AX474" s="580"/>
      <c r="AY474" s="581" t="s">
        <v>779</v>
      </c>
      <c r="AZ474" s="53"/>
      <c r="BA474" s="53"/>
      <c r="BB474" s="53"/>
      <c r="BC474" s="53"/>
      <c r="BD474" s="53"/>
      <c r="BE474" s="53"/>
      <c r="BF474" s="53"/>
      <c r="BG474" s="53"/>
      <c r="BH474" s="53"/>
      <c r="BI474" s="53"/>
      <c r="BJ474" s="53"/>
      <c r="BK474" s="53"/>
      <c r="BL474" s="54"/>
      <c r="BM474" s="52" t="s">
        <v>780</v>
      </c>
      <c r="BN474" s="53"/>
      <c r="BO474" s="53"/>
      <c r="BP474" s="53"/>
      <c r="BQ474" s="53"/>
      <c r="BR474" s="53"/>
      <c r="BS474" s="54"/>
      <c r="BT474" s="29"/>
      <c r="BU474" s="669"/>
      <c r="BV474" s="29"/>
      <c r="BW474" s="29"/>
      <c r="BX474" s="29"/>
      <c r="BY474" s="29"/>
      <c r="BZ474" s="29"/>
      <c r="CA474" s="29"/>
      <c r="CB474" s="29"/>
      <c r="CC474" s="29"/>
      <c r="CD474" s="31"/>
      <c r="CE474" s="22"/>
      <c r="CF474" s="448">
        <f>IF(CG474="","",MAX($CF$2:CF473)+1)</f>
        <v>211</v>
      </c>
      <c r="CG474" s="655" t="s">
        <v>102</v>
      </c>
      <c r="CH474" s="655"/>
      <c r="CI474" s="655"/>
    </row>
    <row r="475" spans="1:87" s="11" customFormat="1" ht="13.5" customHeight="1">
      <c r="A475" s="734"/>
      <c r="B475" s="610" t="s">
        <v>83</v>
      </c>
      <c r="C475" s="29"/>
      <c r="D475" s="29" t="s">
        <v>2222</v>
      </c>
      <c r="E475" s="29"/>
      <c r="F475" s="29"/>
      <c r="G475" s="29"/>
      <c r="H475" s="29"/>
      <c r="I475" s="29"/>
      <c r="J475" s="28"/>
      <c r="K475" s="29"/>
      <c r="L475" s="29"/>
      <c r="M475" s="29"/>
      <c r="N475" s="29"/>
      <c r="O475" s="29"/>
      <c r="P475" s="29"/>
      <c r="Q475" s="29"/>
      <c r="R475" s="29"/>
      <c r="S475" s="575"/>
      <c r="T475" s="29"/>
      <c r="U475" s="432"/>
      <c r="V475" s="29"/>
      <c r="W475" s="29"/>
      <c r="X475" s="29"/>
      <c r="Z475" s="29"/>
      <c r="AA475" s="29"/>
      <c r="AC475" s="654"/>
      <c r="AD475" s="579"/>
      <c r="AE475" s="579"/>
      <c r="AF475" s="579"/>
      <c r="AG475" s="579"/>
      <c r="AH475" s="576"/>
      <c r="AI475" s="582" t="s">
        <v>63</v>
      </c>
      <c r="AJ475" s="430"/>
      <c r="AK475" s="430"/>
      <c r="AL475" s="619"/>
      <c r="AM475" s="620" t="s">
        <v>980</v>
      </c>
      <c r="AN475" s="430"/>
      <c r="AO475" s="430"/>
      <c r="AP475" s="430"/>
      <c r="AQ475" s="430"/>
      <c r="AR475" s="430"/>
      <c r="AS475" s="430"/>
      <c r="AT475" s="430"/>
      <c r="AU475" s="430"/>
      <c r="AV475" s="430"/>
      <c r="AW475" s="585" t="s">
        <v>558</v>
      </c>
      <c r="AX475" s="619"/>
      <c r="AY475" s="697" t="s">
        <v>788</v>
      </c>
      <c r="AZ475" s="430"/>
      <c r="BA475" s="430"/>
      <c r="BB475" s="430"/>
      <c r="BC475" s="430"/>
      <c r="BD475" s="430"/>
      <c r="BE475" s="430"/>
      <c r="BF475" s="430"/>
      <c r="BG475" s="430"/>
      <c r="BH475" s="430"/>
      <c r="BI475" s="430"/>
      <c r="BJ475" s="430"/>
      <c r="BK475" s="430"/>
      <c r="BL475" s="431"/>
      <c r="BM475" s="582" t="s">
        <v>902</v>
      </c>
      <c r="BN475" s="430"/>
      <c r="BO475" s="430"/>
      <c r="BP475" s="430"/>
      <c r="BQ475" s="430"/>
      <c r="BR475" s="430"/>
      <c r="BS475" s="431"/>
      <c r="BT475" s="29"/>
      <c r="BU475" s="669"/>
      <c r="BV475" s="29"/>
      <c r="BW475" s="29"/>
      <c r="BX475" s="29"/>
      <c r="BY475" s="29"/>
      <c r="BZ475" s="29"/>
      <c r="CA475" s="29"/>
      <c r="CB475" s="29"/>
      <c r="CC475" s="29"/>
      <c r="CD475" s="31"/>
      <c r="CE475" s="22"/>
      <c r="CF475" s="448">
        <f>IF(CG475="","",MAX($CF$2:CF474)+1)</f>
        <v>212</v>
      </c>
      <c r="CG475" s="655" t="s">
        <v>102</v>
      </c>
      <c r="CH475" s="655"/>
      <c r="CI475" s="655"/>
    </row>
    <row r="476" spans="1:87" s="11" customFormat="1" ht="13.5" customHeight="1">
      <c r="A476" s="734"/>
      <c r="B476" s="610" t="s">
        <v>83</v>
      </c>
      <c r="C476" s="29"/>
      <c r="D476" s="29"/>
      <c r="E476" s="29"/>
      <c r="F476" s="29"/>
      <c r="G476" s="29"/>
      <c r="H476" s="29"/>
      <c r="I476" s="29"/>
      <c r="J476" s="28"/>
      <c r="K476" s="29"/>
      <c r="L476" s="29"/>
      <c r="M476" s="29"/>
      <c r="N476" s="29"/>
      <c r="O476" s="29"/>
      <c r="P476" s="29"/>
      <c r="Q476" s="29"/>
      <c r="R476" s="29"/>
      <c r="S476" s="575"/>
      <c r="T476" s="29"/>
      <c r="U476" s="432"/>
      <c r="V476" s="29"/>
      <c r="W476" s="29"/>
      <c r="X476" s="29"/>
      <c r="Z476" s="29"/>
      <c r="AC476" s="654"/>
      <c r="AD476" s="579"/>
      <c r="AE476" s="579"/>
      <c r="AF476" s="579"/>
      <c r="AG476" s="579"/>
      <c r="AH476" s="576"/>
      <c r="AI476" s="582" t="s">
        <v>63</v>
      </c>
      <c r="AJ476" s="583"/>
      <c r="AK476" s="583"/>
      <c r="AL476" s="584"/>
      <c r="AM476" s="585" t="s">
        <v>554</v>
      </c>
      <c r="AN476" s="583"/>
      <c r="AO476" s="583"/>
      <c r="AP476" s="583"/>
      <c r="AQ476" s="583"/>
      <c r="AR476" s="583"/>
      <c r="AS476" s="583"/>
      <c r="AT476" s="583"/>
      <c r="AU476" s="583"/>
      <c r="AV476" s="583"/>
      <c r="AW476" s="585" t="s">
        <v>558</v>
      </c>
      <c r="AX476" s="584"/>
      <c r="AY476" s="586" t="s">
        <v>64</v>
      </c>
      <c r="AZ476" s="583"/>
      <c r="BA476" s="583"/>
      <c r="BB476" s="583"/>
      <c r="BC476" s="583"/>
      <c r="BD476" s="583"/>
      <c r="BE476" s="583"/>
      <c r="BF476" s="583"/>
      <c r="BG476" s="583"/>
      <c r="BH476" s="583"/>
      <c r="BI476" s="583"/>
      <c r="BJ476" s="583"/>
      <c r="BK476" s="583"/>
      <c r="BL476" s="587"/>
      <c r="BM476" s="582"/>
      <c r="BN476" s="583"/>
      <c r="BO476" s="583"/>
      <c r="BP476" s="583"/>
      <c r="BQ476" s="583"/>
      <c r="BR476" s="583"/>
      <c r="BS476" s="587"/>
      <c r="BT476" s="29"/>
      <c r="BU476" s="669"/>
      <c r="BV476" s="29"/>
      <c r="BW476" s="29"/>
      <c r="BX476" s="29"/>
      <c r="BY476" s="29"/>
      <c r="BZ476" s="29"/>
      <c r="CA476" s="29"/>
      <c r="CB476" s="29"/>
      <c r="CC476" s="29"/>
      <c r="CD476" s="31"/>
      <c r="CE476" s="22"/>
      <c r="CF476" s="448">
        <f>IF(CG476="","",MAX($CF$2:CF475)+1)</f>
        <v>213</v>
      </c>
      <c r="CG476" s="655" t="s">
        <v>102</v>
      </c>
      <c r="CH476" s="655"/>
      <c r="CI476" s="655"/>
    </row>
    <row r="477" spans="1:87" s="11" customFormat="1" ht="13.5" customHeight="1">
      <c r="A477" s="734"/>
      <c r="B477" s="610" t="s">
        <v>83</v>
      </c>
      <c r="C477" s="29"/>
      <c r="D477" s="29"/>
      <c r="E477" s="29"/>
      <c r="F477" s="29"/>
      <c r="G477" s="29"/>
      <c r="H477" s="29"/>
      <c r="I477" s="29"/>
      <c r="J477" s="28"/>
      <c r="K477" s="29"/>
      <c r="L477" s="29"/>
      <c r="M477" s="29"/>
      <c r="N477" s="29"/>
      <c r="O477" s="29"/>
      <c r="P477" s="29"/>
      <c r="Q477" s="29"/>
      <c r="R477" s="29"/>
      <c r="S477" s="575"/>
      <c r="T477" s="29"/>
      <c r="U477" s="432"/>
      <c r="V477" s="29"/>
      <c r="W477" s="29"/>
      <c r="X477" s="29"/>
      <c r="AC477" s="654"/>
      <c r="AD477" s="579"/>
      <c r="AE477" s="579"/>
      <c r="AF477" s="579"/>
      <c r="AG477" s="579"/>
      <c r="AH477" s="576"/>
      <c r="AI477" s="55"/>
      <c r="AJ477" s="56"/>
      <c r="AK477" s="56"/>
      <c r="AL477" s="588"/>
      <c r="AM477" s="589"/>
      <c r="AN477" s="56"/>
      <c r="AO477" s="56"/>
      <c r="AP477" s="56"/>
      <c r="AQ477" s="590"/>
      <c r="AR477" s="56"/>
      <c r="AS477" s="56"/>
      <c r="AT477" s="56"/>
      <c r="AU477" s="56"/>
      <c r="AV477" s="56"/>
      <c r="AW477" s="589"/>
      <c r="AX477" s="588"/>
      <c r="AY477" s="589"/>
      <c r="AZ477" s="56"/>
      <c r="BA477" s="56"/>
      <c r="BB477" s="56"/>
      <c r="BC477" s="56"/>
      <c r="BD477" s="56"/>
      <c r="BE477" s="56"/>
      <c r="BF477" s="56"/>
      <c r="BG477" s="56"/>
      <c r="BH477" s="56"/>
      <c r="BI477" s="56"/>
      <c r="BJ477" s="56"/>
      <c r="BK477" s="56"/>
      <c r="BL477" s="57"/>
      <c r="BM477" s="55"/>
      <c r="BN477" s="56"/>
      <c r="BO477" s="56"/>
      <c r="BP477" s="56"/>
      <c r="BQ477" s="56"/>
      <c r="BR477" s="56"/>
      <c r="BS477" s="57"/>
      <c r="BT477" s="29"/>
      <c r="BU477" s="669"/>
      <c r="BV477" s="29"/>
      <c r="BW477" s="29"/>
      <c r="BX477" s="29"/>
      <c r="BY477" s="29"/>
      <c r="BZ477" s="29"/>
      <c r="CA477" s="29"/>
      <c r="CB477" s="29"/>
      <c r="CC477" s="29"/>
      <c r="CD477" s="31"/>
      <c r="CE477" s="22"/>
      <c r="CF477" s="448" t="str">
        <f>IF(CG477="","",MAX($CF$2:CF476)+1)</f>
        <v/>
      </c>
      <c r="CG477" s="655"/>
      <c r="CH477" s="655"/>
      <c r="CI477" s="655"/>
    </row>
    <row r="478" spans="1:87" s="936" customFormat="1" ht="13.5" customHeight="1">
      <c r="A478" s="1063"/>
      <c r="B478" s="1064" t="s">
        <v>83</v>
      </c>
      <c r="C478" s="29"/>
      <c r="D478" s="29"/>
      <c r="E478" s="29"/>
      <c r="F478" s="29"/>
      <c r="G478" s="29"/>
      <c r="H478" s="29"/>
      <c r="I478" s="29"/>
      <c r="J478" s="1065"/>
      <c r="K478" s="935"/>
      <c r="L478" s="935"/>
      <c r="M478" s="935"/>
      <c r="N478" s="935"/>
      <c r="O478" s="935"/>
      <c r="P478" s="935"/>
      <c r="Q478" s="935"/>
      <c r="R478" s="935"/>
      <c r="S478" s="1066"/>
      <c r="T478" s="935"/>
      <c r="U478" s="1067"/>
      <c r="V478" s="935"/>
      <c r="W478" s="935"/>
      <c r="X478" s="935"/>
      <c r="Z478" s="935"/>
      <c r="AA478" s="935"/>
      <c r="AC478" s="1068"/>
      <c r="AD478" s="924"/>
      <c r="AE478" s="924"/>
      <c r="AF478" s="924"/>
      <c r="AG478" s="924"/>
      <c r="AH478" s="925"/>
      <c r="AI478" s="912"/>
      <c r="AJ478" s="913"/>
      <c r="AK478" s="913"/>
      <c r="AL478" s="921"/>
      <c r="AM478" s="922" t="s">
        <v>1889</v>
      </c>
      <c r="AN478" s="913"/>
      <c r="AO478" s="913"/>
      <c r="AP478" s="913"/>
      <c r="AQ478" s="913"/>
      <c r="AR478" s="913"/>
      <c r="AS478" s="913"/>
      <c r="AT478" s="913"/>
      <c r="AU478" s="913"/>
      <c r="AV478" s="913"/>
      <c r="AW478" s="922" t="s">
        <v>558</v>
      </c>
      <c r="AX478" s="921"/>
      <c r="AY478" s="922" t="s">
        <v>1794</v>
      </c>
      <c r="AZ478" s="913"/>
      <c r="BA478" s="913"/>
      <c r="BB478" s="913"/>
      <c r="BC478" s="913"/>
      <c r="BD478" s="913"/>
      <c r="BE478" s="913"/>
      <c r="BF478" s="913"/>
      <c r="BG478" s="913"/>
      <c r="BH478" s="913"/>
      <c r="BI478" s="913"/>
      <c r="BJ478" s="913"/>
      <c r="BK478" s="913"/>
      <c r="BL478" s="914"/>
      <c r="BM478" s="912" t="s">
        <v>1793</v>
      </c>
      <c r="BN478" s="913"/>
      <c r="BO478" s="913"/>
      <c r="BP478" s="913"/>
      <c r="BQ478" s="913"/>
      <c r="BR478" s="913"/>
      <c r="BS478" s="914"/>
      <c r="BT478" s="935"/>
      <c r="BU478" s="1069"/>
      <c r="BV478" s="935"/>
      <c r="BW478" s="935"/>
      <c r="BX478" s="935"/>
      <c r="BY478" s="935"/>
      <c r="BZ478" s="935"/>
      <c r="CA478" s="935"/>
      <c r="CB478" s="935"/>
      <c r="CC478" s="935"/>
      <c r="CD478" s="1070"/>
      <c r="CE478" s="1071"/>
      <c r="CF478" s="448">
        <f>IF(CG478="","",MAX($CF$2:CF477)+1)</f>
        <v>214</v>
      </c>
      <c r="CG478" s="1072" t="s">
        <v>102</v>
      </c>
      <c r="CH478" s="1072"/>
      <c r="CI478" s="1072"/>
    </row>
    <row r="479" spans="1:87" s="936" customFormat="1" ht="13.5" customHeight="1">
      <c r="A479" s="1063"/>
      <c r="B479" s="1064" t="s">
        <v>83</v>
      </c>
      <c r="C479" s="29"/>
      <c r="D479" s="29"/>
      <c r="E479" s="29"/>
      <c r="F479" s="29"/>
      <c r="G479" s="29"/>
      <c r="H479" s="29"/>
      <c r="I479" s="29"/>
      <c r="J479" s="1065"/>
      <c r="K479" s="935"/>
      <c r="L479" s="935"/>
      <c r="M479" s="935"/>
      <c r="N479" s="935"/>
      <c r="O479" s="935"/>
      <c r="P479" s="935"/>
      <c r="Q479" s="935"/>
      <c r="R479" s="935"/>
      <c r="S479" s="1066"/>
      <c r="T479" s="935"/>
      <c r="U479" s="1067"/>
      <c r="V479" s="935"/>
      <c r="W479" s="935"/>
      <c r="X479" s="935"/>
      <c r="Z479" s="935"/>
      <c r="AA479" s="935"/>
      <c r="AC479" s="1068"/>
      <c r="AD479" s="924"/>
      <c r="AE479" s="924"/>
      <c r="AF479" s="924"/>
      <c r="AG479" s="924"/>
      <c r="AH479" s="925"/>
      <c r="AI479" s="926" t="s">
        <v>801</v>
      </c>
      <c r="AJ479" s="938"/>
      <c r="AK479" s="938"/>
      <c r="AL479" s="939"/>
      <c r="AM479" s="940" t="s">
        <v>1115</v>
      </c>
      <c r="AN479" s="938"/>
      <c r="AO479" s="938"/>
      <c r="AP479" s="938"/>
      <c r="AQ479" s="938"/>
      <c r="AR479" s="938"/>
      <c r="AS479" s="938"/>
      <c r="AT479" s="938"/>
      <c r="AU479" s="938"/>
      <c r="AV479" s="938"/>
      <c r="AW479" s="929" t="s">
        <v>558</v>
      </c>
      <c r="AX479" s="939"/>
      <c r="AY479" s="940" t="s">
        <v>984</v>
      </c>
      <c r="AZ479" s="938"/>
      <c r="BA479" s="938"/>
      <c r="BB479" s="938"/>
      <c r="BC479" s="938"/>
      <c r="BD479" s="938"/>
      <c r="BE479" s="938"/>
      <c r="BF479" s="938"/>
      <c r="BG479" s="938"/>
      <c r="BH479" s="938"/>
      <c r="BI479" s="938"/>
      <c r="BJ479" s="938"/>
      <c r="BK479" s="938"/>
      <c r="BL479" s="941"/>
      <c r="BM479" s="942" t="s">
        <v>1795</v>
      </c>
      <c r="BN479" s="938"/>
      <c r="BO479" s="938"/>
      <c r="BP479" s="938"/>
      <c r="BQ479" s="938"/>
      <c r="BR479" s="938"/>
      <c r="BS479" s="941"/>
      <c r="BT479" s="935"/>
      <c r="BU479" s="1069"/>
      <c r="BV479" s="935"/>
      <c r="BW479" s="935"/>
      <c r="BX479" s="935"/>
      <c r="BY479" s="935"/>
      <c r="BZ479" s="935"/>
      <c r="CA479" s="935"/>
      <c r="CB479" s="935"/>
      <c r="CC479" s="935"/>
      <c r="CD479" s="1070"/>
      <c r="CE479" s="1071"/>
      <c r="CF479" s="448">
        <f>IF(CG479="","",MAX($CF$2:CF478)+1)</f>
        <v>215</v>
      </c>
      <c r="CG479" s="1072" t="s">
        <v>1792</v>
      </c>
      <c r="CH479" s="1072"/>
      <c r="CI479" s="1072"/>
    </row>
    <row r="480" spans="1:87" s="936" customFormat="1" ht="13.5" customHeight="1">
      <c r="A480" s="1063"/>
      <c r="B480" s="1064" t="s">
        <v>83</v>
      </c>
      <c r="C480" s="29"/>
      <c r="D480" s="29"/>
      <c r="E480" s="29"/>
      <c r="F480" s="29"/>
      <c r="G480" s="29"/>
      <c r="H480" s="29"/>
      <c r="I480" s="29"/>
      <c r="J480" s="1065"/>
      <c r="K480" s="935"/>
      <c r="L480" s="935"/>
      <c r="M480" s="935"/>
      <c r="N480" s="935"/>
      <c r="O480" s="935"/>
      <c r="P480" s="935"/>
      <c r="Q480" s="935"/>
      <c r="R480" s="935"/>
      <c r="S480" s="1066"/>
      <c r="T480" s="935"/>
      <c r="U480" s="1067"/>
      <c r="V480" s="935"/>
      <c r="W480" s="935"/>
      <c r="X480" s="935"/>
      <c r="Z480" s="935"/>
      <c r="AA480" s="935"/>
      <c r="AC480" s="1068"/>
      <c r="AD480" s="924"/>
      <c r="AE480" s="924"/>
      <c r="AF480" s="924"/>
      <c r="AG480" s="924"/>
      <c r="AH480" s="925"/>
      <c r="AI480" s="926" t="s">
        <v>801</v>
      </c>
      <c r="AJ480" s="938"/>
      <c r="AK480" s="938"/>
      <c r="AL480" s="939"/>
      <c r="AM480" s="940" t="s">
        <v>556</v>
      </c>
      <c r="AN480" s="938"/>
      <c r="AO480" s="938"/>
      <c r="AP480" s="938"/>
      <c r="AQ480" s="938"/>
      <c r="AR480" s="938"/>
      <c r="AS480" s="938"/>
      <c r="AT480" s="938"/>
      <c r="AU480" s="938"/>
      <c r="AV480" s="938"/>
      <c r="AW480" s="929" t="s">
        <v>609</v>
      </c>
      <c r="AX480" s="939"/>
      <c r="AY480" s="1073" t="s">
        <v>802</v>
      </c>
      <c r="AZ480" s="938"/>
      <c r="BA480" s="938"/>
      <c r="BB480" s="938"/>
      <c r="BC480" s="938"/>
      <c r="BD480" s="938"/>
      <c r="BE480" s="938"/>
      <c r="BF480" s="938"/>
      <c r="BG480" s="938"/>
      <c r="BH480" s="938"/>
      <c r="BI480" s="938"/>
      <c r="BJ480" s="938"/>
      <c r="BK480" s="938"/>
      <c r="BL480" s="941"/>
      <c r="BM480" s="926"/>
      <c r="BN480" s="938"/>
      <c r="BO480" s="938"/>
      <c r="BP480" s="938"/>
      <c r="BQ480" s="938"/>
      <c r="BR480" s="938"/>
      <c r="BS480" s="941"/>
      <c r="BT480" s="935"/>
      <c r="BU480" s="1069"/>
      <c r="BV480" s="935"/>
      <c r="BW480" s="935"/>
      <c r="BX480" s="935"/>
      <c r="BY480" s="935"/>
      <c r="BZ480" s="935"/>
      <c r="CA480" s="935"/>
      <c r="CB480" s="935"/>
      <c r="CC480" s="935"/>
      <c r="CD480" s="1070"/>
      <c r="CE480" s="1071"/>
      <c r="CF480" s="448">
        <f>IF(CG480="","",MAX($CF$2:CF479)+1)</f>
        <v>216</v>
      </c>
      <c r="CG480" s="1072" t="s">
        <v>102</v>
      </c>
      <c r="CH480" s="1072"/>
      <c r="CI480" s="1072"/>
    </row>
    <row r="481" spans="1:87" s="936" customFormat="1" ht="13.5" customHeight="1">
      <c r="A481" s="1063"/>
      <c r="B481" s="1064" t="s">
        <v>83</v>
      </c>
      <c r="C481" s="29"/>
      <c r="D481" s="29"/>
      <c r="E481" s="29"/>
      <c r="F481" s="29"/>
      <c r="G481" s="29"/>
      <c r="H481" s="29"/>
      <c r="I481" s="29"/>
      <c r="J481" s="1065"/>
      <c r="K481" s="935"/>
      <c r="L481" s="935"/>
      <c r="M481" s="935"/>
      <c r="N481" s="935"/>
      <c r="O481" s="935"/>
      <c r="P481" s="935"/>
      <c r="Q481" s="935"/>
      <c r="R481" s="935"/>
      <c r="S481" s="1066"/>
      <c r="T481" s="935"/>
      <c r="U481" s="1067"/>
      <c r="V481" s="935"/>
      <c r="W481" s="935"/>
      <c r="X481" s="935"/>
      <c r="AC481" s="1068"/>
      <c r="AD481" s="924"/>
      <c r="AE481" s="924"/>
      <c r="AF481" s="924"/>
      <c r="AG481" s="924"/>
      <c r="AH481" s="925"/>
      <c r="AI481" s="926"/>
      <c r="AJ481" s="927"/>
      <c r="AK481" s="927"/>
      <c r="AL481" s="928"/>
      <c r="AM481" s="929"/>
      <c r="AN481" s="927"/>
      <c r="AO481" s="927"/>
      <c r="AP481" s="927"/>
      <c r="AQ481" s="927"/>
      <c r="AR481" s="927"/>
      <c r="AS481" s="927"/>
      <c r="AT481" s="927"/>
      <c r="AU481" s="927"/>
      <c r="AV481" s="927"/>
      <c r="AW481" s="929"/>
      <c r="AX481" s="928"/>
      <c r="AY481" s="930"/>
      <c r="AZ481" s="927"/>
      <c r="BA481" s="927"/>
      <c r="BB481" s="927"/>
      <c r="BC481" s="927"/>
      <c r="BD481" s="927"/>
      <c r="BE481" s="927"/>
      <c r="BF481" s="927"/>
      <c r="BG481" s="927"/>
      <c r="BH481" s="927"/>
      <c r="BI481" s="927"/>
      <c r="BJ481" s="927"/>
      <c r="BK481" s="927"/>
      <c r="BL481" s="931"/>
      <c r="BM481" s="942"/>
      <c r="BN481" s="927"/>
      <c r="BO481" s="927"/>
      <c r="BP481" s="927"/>
      <c r="BQ481" s="927"/>
      <c r="BR481" s="927"/>
      <c r="BS481" s="931"/>
      <c r="BT481" s="935"/>
      <c r="BU481" s="1069"/>
      <c r="BV481" s="935"/>
      <c r="BW481" s="935"/>
      <c r="BX481" s="935"/>
      <c r="BY481" s="935"/>
      <c r="BZ481" s="935"/>
      <c r="CA481" s="935"/>
      <c r="CB481" s="935"/>
      <c r="CC481" s="935"/>
      <c r="CD481" s="1070"/>
      <c r="CE481" s="1071"/>
      <c r="CF481" s="448" t="str">
        <f>IF(CG481="","",MAX($CF$2:CF480)+1)</f>
        <v/>
      </c>
      <c r="CG481" s="1072"/>
      <c r="CH481" s="1072"/>
      <c r="CI481" s="1072"/>
    </row>
    <row r="482" spans="1:87" s="11" customFormat="1" ht="13.5" customHeight="1">
      <c r="A482" s="734"/>
      <c r="B482" s="610" t="s">
        <v>83</v>
      </c>
      <c r="C482" s="29"/>
      <c r="D482" s="29"/>
      <c r="E482" s="29"/>
      <c r="F482" s="29"/>
      <c r="G482" s="29"/>
      <c r="H482" s="29"/>
      <c r="I482" s="29"/>
      <c r="J482" s="28"/>
      <c r="K482" s="29"/>
      <c r="L482" s="29"/>
      <c r="M482" s="29"/>
      <c r="N482" s="29"/>
      <c r="O482" s="29"/>
      <c r="P482" s="29"/>
      <c r="Q482" s="29"/>
      <c r="R482" s="29"/>
      <c r="S482" s="575"/>
      <c r="T482" s="29"/>
      <c r="U482" s="432"/>
      <c r="V482" s="29"/>
      <c r="W482" s="29"/>
      <c r="X482" s="29"/>
      <c r="Z482" s="29"/>
      <c r="AA482" s="29"/>
      <c r="AC482" s="690" t="s">
        <v>32</v>
      </c>
      <c r="AD482" s="691"/>
      <c r="AE482" s="691"/>
      <c r="AF482" s="691"/>
      <c r="AG482" s="691"/>
      <c r="AH482" s="578"/>
      <c r="AI482" s="52"/>
      <c r="AJ482" s="53"/>
      <c r="AK482" s="53"/>
      <c r="AL482" s="580"/>
      <c r="AM482" s="581" t="s">
        <v>358</v>
      </c>
      <c r="AN482" s="53"/>
      <c r="AO482" s="53"/>
      <c r="AP482" s="53"/>
      <c r="AQ482" s="53"/>
      <c r="AR482" s="53"/>
      <c r="AS482" s="53"/>
      <c r="AT482" s="53"/>
      <c r="AU482" s="53"/>
      <c r="AV482" s="53"/>
      <c r="AW482" s="581" t="s">
        <v>609</v>
      </c>
      <c r="AX482" s="580"/>
      <c r="AY482" s="581" t="s">
        <v>1722</v>
      </c>
      <c r="AZ482" s="53"/>
      <c r="BA482" s="53"/>
      <c r="BB482" s="53"/>
      <c r="BC482" s="53"/>
      <c r="BD482" s="53"/>
      <c r="BE482" s="53"/>
      <c r="BF482" s="53"/>
      <c r="BG482" s="53"/>
      <c r="BH482" s="53"/>
      <c r="BI482" s="53"/>
      <c r="BJ482" s="53"/>
      <c r="BK482" s="53"/>
      <c r="BL482" s="54"/>
      <c r="BM482" s="52"/>
      <c r="BN482" s="53"/>
      <c r="BO482" s="53"/>
      <c r="BP482" s="53"/>
      <c r="BQ482" s="53"/>
      <c r="BR482" s="53"/>
      <c r="BS482" s="54"/>
      <c r="BT482" s="29"/>
      <c r="BU482" s="669"/>
      <c r="BV482" s="29"/>
      <c r="BW482" s="29"/>
      <c r="BX482" s="29"/>
      <c r="BY482" s="29"/>
      <c r="BZ482" s="29"/>
      <c r="CA482" s="29"/>
      <c r="CB482" s="29"/>
      <c r="CC482" s="29"/>
      <c r="CD482" s="31"/>
      <c r="CE482" s="22"/>
      <c r="CF482" s="448">
        <f>IF(CG482="","",MAX($CF$2:CF481)+1)</f>
        <v>217</v>
      </c>
      <c r="CG482" s="655" t="s">
        <v>102</v>
      </c>
      <c r="CH482" s="655"/>
      <c r="CI482" s="655"/>
    </row>
    <row r="483" spans="1:87" s="11" customFormat="1" ht="13.5" customHeight="1">
      <c r="A483" s="734"/>
      <c r="B483" s="610" t="s">
        <v>83</v>
      </c>
      <c r="C483" s="29"/>
      <c r="D483" s="29"/>
      <c r="E483" s="29"/>
      <c r="F483" s="29"/>
      <c r="G483" s="29"/>
      <c r="H483" s="29"/>
      <c r="I483" s="29"/>
      <c r="J483" s="28"/>
      <c r="K483" s="29"/>
      <c r="L483" s="29"/>
      <c r="M483" s="29"/>
      <c r="N483" s="29"/>
      <c r="O483" s="29"/>
      <c r="P483" s="29"/>
      <c r="Q483" s="29"/>
      <c r="R483" s="29"/>
      <c r="S483" s="575"/>
      <c r="T483" s="29"/>
      <c r="U483" s="432"/>
      <c r="V483" s="29"/>
      <c r="W483" s="29"/>
      <c r="X483" s="29"/>
      <c r="Z483" s="29"/>
      <c r="AA483" s="29"/>
      <c r="AC483" s="654"/>
      <c r="AD483" s="579"/>
      <c r="AE483" s="579"/>
      <c r="AF483" s="579"/>
      <c r="AG483" s="579"/>
      <c r="AH483" s="576"/>
      <c r="AI483" s="582" t="s">
        <v>801</v>
      </c>
      <c r="AJ483" s="430"/>
      <c r="AK483" s="430"/>
      <c r="AL483" s="619"/>
      <c r="AM483" s="620" t="s">
        <v>782</v>
      </c>
      <c r="AN483" s="430"/>
      <c r="AO483" s="430"/>
      <c r="AP483" s="430"/>
      <c r="AQ483" s="430"/>
      <c r="AR483" s="430"/>
      <c r="AS483" s="430"/>
      <c r="AT483" s="430"/>
      <c r="AU483" s="430"/>
      <c r="AV483" s="430"/>
      <c r="AW483" s="585" t="s">
        <v>1796</v>
      </c>
      <c r="AX483" s="619"/>
      <c r="AY483" s="620">
        <v>0</v>
      </c>
      <c r="AZ483" s="430"/>
      <c r="BA483" s="430"/>
      <c r="BB483" s="430"/>
      <c r="BC483" s="430"/>
      <c r="BD483" s="430"/>
      <c r="BE483" s="430"/>
      <c r="BF483" s="430"/>
      <c r="BG483" s="430"/>
      <c r="BH483" s="430"/>
      <c r="BI483" s="430"/>
      <c r="BJ483" s="430"/>
      <c r="BK483" s="430"/>
      <c r="BL483" s="431"/>
      <c r="BM483" s="618"/>
      <c r="BN483" s="430"/>
      <c r="BO483" s="430"/>
      <c r="BP483" s="430"/>
      <c r="BQ483" s="430"/>
      <c r="BR483" s="430"/>
      <c r="BS483" s="431"/>
      <c r="BT483" s="29"/>
      <c r="BU483" s="669"/>
      <c r="BV483" s="29"/>
      <c r="BW483" s="29"/>
      <c r="BX483" s="29"/>
      <c r="BY483" s="29"/>
      <c r="BZ483" s="29"/>
      <c r="CA483" s="29"/>
      <c r="CB483" s="29"/>
      <c r="CC483" s="29"/>
      <c r="CD483" s="31"/>
      <c r="CE483" s="22"/>
      <c r="CF483" s="448">
        <f>IF(CG483="","",MAX($CF$2:CF482)+1)</f>
        <v>218</v>
      </c>
      <c r="CG483" s="655" t="s">
        <v>102</v>
      </c>
      <c r="CH483" s="655"/>
      <c r="CI483" s="655"/>
    </row>
    <row r="484" spans="1:87" s="11" customFormat="1" ht="13.5" customHeight="1">
      <c r="A484" s="734"/>
      <c r="B484" s="610" t="s">
        <v>83</v>
      </c>
      <c r="C484" s="29"/>
      <c r="D484" s="29"/>
      <c r="E484" s="29"/>
      <c r="F484" s="29"/>
      <c r="G484" s="29"/>
      <c r="H484" s="29"/>
      <c r="I484" s="29"/>
      <c r="J484" s="28"/>
      <c r="K484" s="29"/>
      <c r="L484" s="29"/>
      <c r="M484" s="29"/>
      <c r="N484" s="29"/>
      <c r="O484" s="29"/>
      <c r="P484" s="29"/>
      <c r="Q484" s="29"/>
      <c r="R484" s="29"/>
      <c r="S484" s="575"/>
      <c r="T484" s="29"/>
      <c r="U484" s="432"/>
      <c r="V484" s="29"/>
      <c r="W484" s="29"/>
      <c r="X484" s="29"/>
      <c r="Z484" s="29"/>
      <c r="AA484" s="29"/>
      <c r="AC484" s="654"/>
      <c r="AD484" s="579"/>
      <c r="AE484" s="579"/>
      <c r="AF484" s="579"/>
      <c r="AG484" s="579"/>
      <c r="AH484" s="576"/>
      <c r="AI484" s="582" t="s">
        <v>801</v>
      </c>
      <c r="AJ484" s="430"/>
      <c r="AK484" s="430"/>
      <c r="AL484" s="619"/>
      <c r="AM484" s="620" t="s">
        <v>1417</v>
      </c>
      <c r="AN484" s="430"/>
      <c r="AO484" s="430"/>
      <c r="AP484" s="430"/>
      <c r="AQ484" s="430"/>
      <c r="AR484" s="430"/>
      <c r="AS484" s="430"/>
      <c r="AT484" s="430"/>
      <c r="AU484" s="430"/>
      <c r="AV484" s="430"/>
      <c r="AW484" s="620" t="s">
        <v>609</v>
      </c>
      <c r="AX484" s="619"/>
      <c r="AY484" s="696" t="s">
        <v>802</v>
      </c>
      <c r="AZ484" s="430"/>
      <c r="BA484" s="430"/>
      <c r="BB484" s="430"/>
      <c r="BC484" s="430"/>
      <c r="BD484" s="430"/>
      <c r="BE484" s="430"/>
      <c r="BF484" s="430"/>
      <c r="BG484" s="430"/>
      <c r="BH484" s="430"/>
      <c r="BI484" s="430"/>
      <c r="BJ484" s="430"/>
      <c r="BK484" s="430"/>
      <c r="BL484" s="431"/>
      <c r="BM484" s="582"/>
      <c r="BN484" s="430"/>
      <c r="BO484" s="430"/>
      <c r="BP484" s="430"/>
      <c r="BQ484" s="430"/>
      <c r="BR484" s="430"/>
      <c r="BS484" s="431"/>
      <c r="BT484" s="29"/>
      <c r="BU484" s="669"/>
      <c r="BV484" s="29"/>
      <c r="BW484" s="29"/>
      <c r="BX484" s="29"/>
      <c r="BY484" s="29"/>
      <c r="BZ484" s="29"/>
      <c r="CA484" s="29"/>
      <c r="CB484" s="29"/>
      <c r="CC484" s="29"/>
      <c r="CD484" s="31"/>
      <c r="CE484" s="22"/>
      <c r="CF484" s="448">
        <f>IF(CG484="","",MAX($CF$2:CF483)+1)</f>
        <v>219</v>
      </c>
      <c r="CG484" s="655" t="s">
        <v>102</v>
      </c>
      <c r="CH484" s="655"/>
      <c r="CI484" s="655"/>
    </row>
    <row r="485" spans="1:87" s="11" customFormat="1" ht="13.5" customHeight="1">
      <c r="A485" s="734"/>
      <c r="B485" s="610" t="s">
        <v>83</v>
      </c>
      <c r="C485" s="29"/>
      <c r="D485" s="29"/>
      <c r="E485" s="29"/>
      <c r="F485" s="29"/>
      <c r="G485" s="29"/>
      <c r="H485" s="29"/>
      <c r="I485" s="29"/>
      <c r="J485" s="28"/>
      <c r="K485" s="29"/>
      <c r="L485" s="29"/>
      <c r="M485" s="29"/>
      <c r="N485" s="29"/>
      <c r="O485" s="29"/>
      <c r="P485" s="29"/>
      <c r="Q485" s="29"/>
      <c r="R485" s="29"/>
      <c r="S485" s="575"/>
      <c r="T485" s="29"/>
      <c r="U485" s="432"/>
      <c r="V485" s="29"/>
      <c r="W485" s="29"/>
      <c r="X485" s="29"/>
      <c r="Z485" s="29"/>
      <c r="AA485" s="29"/>
      <c r="AC485" s="692"/>
      <c r="AD485" s="693"/>
      <c r="AE485" s="693"/>
      <c r="AF485" s="693"/>
      <c r="AG485" s="693"/>
      <c r="AH485" s="694"/>
      <c r="AI485" s="55"/>
      <c r="AJ485" s="56"/>
      <c r="AK485" s="56"/>
      <c r="AL485" s="588"/>
      <c r="AM485" s="589"/>
      <c r="AN485" s="56"/>
      <c r="AO485" s="56"/>
      <c r="AP485" s="56"/>
      <c r="AQ485" s="590"/>
      <c r="AR485" s="56"/>
      <c r="AS485" s="56"/>
      <c r="AT485" s="56"/>
      <c r="AU485" s="56"/>
      <c r="AV485" s="56"/>
      <c r="AW485" s="589"/>
      <c r="AX485" s="588"/>
      <c r="AY485" s="589"/>
      <c r="AZ485" s="56"/>
      <c r="BA485" s="56"/>
      <c r="BB485" s="56"/>
      <c r="BC485" s="56"/>
      <c r="BD485" s="56"/>
      <c r="BE485" s="56"/>
      <c r="BF485" s="56"/>
      <c r="BG485" s="56"/>
      <c r="BH485" s="56"/>
      <c r="BI485" s="56"/>
      <c r="BJ485" s="56"/>
      <c r="BK485" s="56"/>
      <c r="BL485" s="57"/>
      <c r="BM485" s="55"/>
      <c r="BN485" s="56"/>
      <c r="BO485" s="56"/>
      <c r="BP485" s="56"/>
      <c r="BQ485" s="56"/>
      <c r="BR485" s="56"/>
      <c r="BS485" s="57"/>
      <c r="BT485" s="29"/>
      <c r="BU485" s="669"/>
      <c r="BV485" s="29"/>
      <c r="BW485" s="29"/>
      <c r="BX485" s="29"/>
      <c r="BY485" s="29"/>
      <c r="BZ485" s="29"/>
      <c r="CA485" s="29"/>
      <c r="CB485" s="29"/>
      <c r="CC485" s="29"/>
      <c r="CD485" s="31"/>
      <c r="CE485" s="22"/>
      <c r="CF485" s="448" t="str">
        <f>IF(CG485="","",MAX($CF$2:CF484)+1)</f>
        <v/>
      </c>
      <c r="CG485" s="655"/>
      <c r="CH485" s="655"/>
      <c r="CI485" s="655"/>
    </row>
    <row r="486" spans="1:87" s="11" customFormat="1" ht="13.5" customHeight="1">
      <c r="A486" s="734"/>
      <c r="B486" s="610" t="s">
        <v>83</v>
      </c>
      <c r="C486" s="29"/>
      <c r="D486" s="29"/>
      <c r="E486" s="29"/>
      <c r="F486" s="29"/>
      <c r="G486" s="29"/>
      <c r="H486" s="29"/>
      <c r="I486" s="29"/>
      <c r="J486" s="28"/>
      <c r="K486" s="29"/>
      <c r="L486" s="29"/>
      <c r="M486" s="29"/>
      <c r="N486" s="29"/>
      <c r="O486" s="29"/>
      <c r="P486" s="29"/>
      <c r="Q486" s="29"/>
      <c r="R486" s="29"/>
      <c r="S486" s="575"/>
      <c r="T486" s="29"/>
      <c r="U486" s="432"/>
      <c r="V486" s="29"/>
      <c r="W486" s="29"/>
      <c r="X486" s="29"/>
      <c r="Z486" s="29"/>
      <c r="AA486" s="29"/>
      <c r="AC486" s="690" t="s">
        <v>874</v>
      </c>
      <c r="AD486" s="723"/>
      <c r="AE486" s="723"/>
      <c r="AF486" s="723"/>
      <c r="AG486" s="723"/>
      <c r="AH486" s="724"/>
      <c r="AI486" s="52" t="s">
        <v>86</v>
      </c>
      <c r="AJ486" s="53"/>
      <c r="AK486" s="53"/>
      <c r="AL486" s="53"/>
      <c r="AM486" s="53"/>
      <c r="AN486" s="53"/>
      <c r="AO486" s="53"/>
      <c r="AP486" s="53"/>
      <c r="AQ486" s="53"/>
      <c r="AR486" s="53"/>
      <c r="AS486" s="53"/>
      <c r="AT486" s="53"/>
      <c r="AU486" s="53"/>
      <c r="AV486" s="53"/>
      <c r="AW486" s="53"/>
      <c r="AX486" s="53"/>
      <c r="AY486" s="53"/>
      <c r="AZ486" s="53"/>
      <c r="BA486" s="53"/>
      <c r="BB486" s="53"/>
      <c r="BC486" s="53"/>
      <c r="BD486" s="53"/>
      <c r="BE486" s="53"/>
      <c r="BF486" s="53"/>
      <c r="BG486" s="53"/>
      <c r="BH486" s="53"/>
      <c r="BI486" s="53"/>
      <c r="BJ486" s="53"/>
      <c r="BK486" s="53"/>
      <c r="BL486" s="53"/>
      <c r="BM486" s="52"/>
      <c r="BN486" s="53"/>
      <c r="BO486" s="53"/>
      <c r="BP486" s="53"/>
      <c r="BQ486" s="53"/>
      <c r="BR486" s="53"/>
      <c r="BS486" s="54"/>
      <c r="BT486" s="29"/>
      <c r="BU486" s="669"/>
      <c r="BV486" s="29"/>
      <c r="BW486" s="29"/>
      <c r="BX486" s="29"/>
      <c r="BY486" s="29"/>
      <c r="BZ486" s="29"/>
      <c r="CA486" s="29"/>
      <c r="CB486" s="29"/>
      <c r="CC486" s="29"/>
      <c r="CD486" s="31"/>
      <c r="CE486" s="22"/>
      <c r="CF486" s="448" t="str">
        <f>IF(CG486="","",MAX($CF$2:CF485)+1)</f>
        <v/>
      </c>
      <c r="CG486" s="655"/>
      <c r="CH486" s="655"/>
      <c r="CI486" s="655"/>
    </row>
    <row r="487" spans="1:87" s="11" customFormat="1" ht="13.5" customHeight="1">
      <c r="A487" s="734"/>
      <c r="B487" s="610" t="s">
        <v>83</v>
      </c>
      <c r="C487" s="29"/>
      <c r="D487" s="29"/>
      <c r="E487" s="29"/>
      <c r="F487" s="29"/>
      <c r="G487" s="29"/>
      <c r="H487" s="29"/>
      <c r="I487" s="29"/>
      <c r="J487" s="28"/>
      <c r="K487" s="29"/>
      <c r="L487" s="29"/>
      <c r="M487" s="29"/>
      <c r="N487" s="29"/>
      <c r="O487" s="29"/>
      <c r="P487" s="29"/>
      <c r="Q487" s="29"/>
      <c r="R487" s="29"/>
      <c r="S487" s="575"/>
      <c r="T487" s="29"/>
      <c r="U487" s="432"/>
      <c r="V487" s="29"/>
      <c r="W487" s="29"/>
      <c r="X487" s="29"/>
      <c r="Z487" s="29"/>
      <c r="AA487" s="29"/>
      <c r="AC487" s="692"/>
      <c r="AD487" s="693"/>
      <c r="AE487" s="693"/>
      <c r="AF487" s="693"/>
      <c r="AG487" s="693"/>
      <c r="AH487" s="694"/>
      <c r="AI487" s="55"/>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5"/>
      <c r="BN487" s="56"/>
      <c r="BO487" s="56"/>
      <c r="BP487" s="56"/>
      <c r="BQ487" s="56"/>
      <c r="BR487" s="56"/>
      <c r="BS487" s="57"/>
      <c r="BT487" s="29"/>
      <c r="BU487" s="669"/>
      <c r="BV487" s="29"/>
      <c r="BW487" s="29"/>
      <c r="BX487" s="29"/>
      <c r="BY487" s="29"/>
      <c r="BZ487" s="29"/>
      <c r="CA487" s="29"/>
      <c r="CB487" s="29"/>
      <c r="CC487" s="29"/>
      <c r="CD487" s="31"/>
      <c r="CE487" s="22"/>
      <c r="CF487" s="448" t="str">
        <f>IF(CG487="","",MAX($CF$2:CF486)+1)</f>
        <v/>
      </c>
      <c r="CG487" s="655"/>
      <c r="CH487" s="655"/>
      <c r="CI487" s="655"/>
    </row>
    <row r="488" spans="1:87" s="11" customFormat="1" ht="13.5" customHeight="1">
      <c r="A488" s="734"/>
      <c r="B488" s="610" t="s">
        <v>83</v>
      </c>
      <c r="C488" s="29"/>
      <c r="D488" s="29"/>
      <c r="E488" s="29"/>
      <c r="F488" s="29"/>
      <c r="G488" s="29"/>
      <c r="H488" s="29"/>
      <c r="I488" s="29"/>
      <c r="J488" s="28"/>
      <c r="K488" s="29"/>
      <c r="L488" s="29"/>
      <c r="M488" s="29"/>
      <c r="N488" s="29"/>
      <c r="O488" s="29"/>
      <c r="P488" s="29"/>
      <c r="Q488" s="29"/>
      <c r="R488" s="29"/>
      <c r="S488" s="575"/>
      <c r="T488" s="29"/>
      <c r="U488" s="432"/>
      <c r="V488" s="29"/>
      <c r="W488" s="29"/>
      <c r="X488" s="29"/>
      <c r="Z488" s="29"/>
      <c r="AA488" s="29"/>
      <c r="AC488" s="690" t="s">
        <v>875</v>
      </c>
      <c r="AD488" s="723"/>
      <c r="AE488" s="723"/>
      <c r="AF488" s="723"/>
      <c r="AG488" s="723"/>
      <c r="AH488" s="724"/>
      <c r="AI488" s="52" t="s">
        <v>86</v>
      </c>
      <c r="AJ488" s="53"/>
      <c r="AK488" s="53"/>
      <c r="AL488" s="53"/>
      <c r="AM488" s="53"/>
      <c r="AN488" s="53"/>
      <c r="AO488" s="53"/>
      <c r="AP488" s="53"/>
      <c r="AQ488" s="53"/>
      <c r="AR488" s="53"/>
      <c r="AS488" s="53"/>
      <c r="AT488" s="53"/>
      <c r="AU488" s="53"/>
      <c r="AV488" s="53"/>
      <c r="AW488" s="53"/>
      <c r="AX488" s="53"/>
      <c r="AY488" s="53"/>
      <c r="AZ488" s="53"/>
      <c r="BA488" s="53"/>
      <c r="BB488" s="53"/>
      <c r="BC488" s="53"/>
      <c r="BD488" s="53"/>
      <c r="BE488" s="53"/>
      <c r="BF488" s="53"/>
      <c r="BG488" s="53"/>
      <c r="BH488" s="53"/>
      <c r="BI488" s="53"/>
      <c r="BJ488" s="53"/>
      <c r="BK488" s="53"/>
      <c r="BL488" s="53"/>
      <c r="BM488" s="52"/>
      <c r="BN488" s="53"/>
      <c r="BO488" s="53"/>
      <c r="BP488" s="53"/>
      <c r="BQ488" s="53"/>
      <c r="BR488" s="53"/>
      <c r="BS488" s="54"/>
      <c r="BT488" s="29"/>
      <c r="BU488" s="669"/>
      <c r="BV488" s="29"/>
      <c r="BW488" s="29"/>
      <c r="BX488" s="29"/>
      <c r="BY488" s="29"/>
      <c r="BZ488" s="29"/>
      <c r="CA488" s="29"/>
      <c r="CB488" s="29"/>
      <c r="CC488" s="29"/>
      <c r="CD488" s="31"/>
      <c r="CE488" s="22"/>
      <c r="CF488" s="448" t="str">
        <f>IF(CG488="","",MAX($CF$2:CF487)+1)</f>
        <v/>
      </c>
      <c r="CG488" s="655"/>
      <c r="CH488" s="655"/>
      <c r="CI488" s="655"/>
    </row>
    <row r="489" spans="1:87" s="11" customFormat="1" ht="13.5" customHeight="1">
      <c r="A489" s="734"/>
      <c r="B489" s="610" t="s">
        <v>83</v>
      </c>
      <c r="C489" s="29"/>
      <c r="D489" s="29"/>
      <c r="E489" s="29"/>
      <c r="F489" s="29"/>
      <c r="G489" s="29"/>
      <c r="H489" s="29"/>
      <c r="I489" s="29"/>
      <c r="J489" s="28"/>
      <c r="K489" s="29"/>
      <c r="L489" s="29"/>
      <c r="M489" s="29"/>
      <c r="N489" s="29"/>
      <c r="O489" s="29"/>
      <c r="P489" s="29"/>
      <c r="Q489" s="29"/>
      <c r="R489" s="29"/>
      <c r="S489" s="575"/>
      <c r="T489" s="29"/>
      <c r="U489" s="432"/>
      <c r="V489" s="29"/>
      <c r="W489" s="29"/>
      <c r="X489" s="29"/>
      <c r="Z489" s="29"/>
      <c r="AA489" s="29"/>
      <c r="AC489" s="692"/>
      <c r="AD489" s="693"/>
      <c r="AE489" s="693"/>
      <c r="AF489" s="693"/>
      <c r="AG489" s="693"/>
      <c r="AH489" s="694"/>
      <c r="AI489" s="55"/>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5"/>
      <c r="BN489" s="56"/>
      <c r="BO489" s="56"/>
      <c r="BP489" s="56"/>
      <c r="BQ489" s="56"/>
      <c r="BR489" s="56"/>
      <c r="BS489" s="57"/>
      <c r="BT489" s="29"/>
      <c r="BU489" s="669"/>
      <c r="BV489" s="29"/>
      <c r="BW489" s="29"/>
      <c r="BX489" s="29"/>
      <c r="BY489" s="29"/>
      <c r="BZ489" s="29"/>
      <c r="CA489" s="29"/>
      <c r="CB489" s="29"/>
      <c r="CC489" s="29"/>
      <c r="CD489" s="31"/>
      <c r="CE489" s="22"/>
      <c r="CF489" s="448" t="str">
        <f>IF(CG489="","",MAX($CF$2:CF488)+1)</f>
        <v/>
      </c>
      <c r="CG489" s="655"/>
      <c r="CH489" s="655"/>
      <c r="CI489" s="655"/>
    </row>
    <row r="490" spans="1:87" s="11" customFormat="1" ht="13.5" customHeight="1">
      <c r="A490" s="734"/>
      <c r="B490" s="610" t="s">
        <v>83</v>
      </c>
      <c r="C490" s="29"/>
      <c r="D490" s="29"/>
      <c r="E490" s="29"/>
      <c r="F490" s="29"/>
      <c r="G490" s="29"/>
      <c r="H490" s="29"/>
      <c r="I490" s="29"/>
      <c r="J490" s="28"/>
      <c r="K490" s="29"/>
      <c r="L490" s="29"/>
      <c r="M490" s="29"/>
      <c r="N490" s="29"/>
      <c r="O490" s="29"/>
      <c r="P490" s="29"/>
      <c r="Q490" s="29"/>
      <c r="R490" s="29"/>
      <c r="S490" s="575"/>
      <c r="T490" s="29"/>
      <c r="U490" s="432"/>
      <c r="V490" s="29"/>
      <c r="W490" s="29"/>
      <c r="X490" s="29"/>
      <c r="Z490" s="29"/>
      <c r="AA490" s="29"/>
      <c r="BT490" s="29"/>
      <c r="BU490" s="669"/>
      <c r="BV490" s="29"/>
      <c r="BW490" s="29"/>
      <c r="BX490" s="29"/>
      <c r="BY490" s="29"/>
      <c r="BZ490" s="29"/>
      <c r="CA490" s="29"/>
      <c r="CB490" s="29"/>
      <c r="CC490" s="29"/>
      <c r="CD490" s="31"/>
      <c r="CE490" s="22"/>
      <c r="CF490" s="448" t="str">
        <f>IF(CG490="","",MAX($CF$2:CF489)+1)</f>
        <v/>
      </c>
      <c r="CG490" s="655"/>
      <c r="CH490" s="655"/>
      <c r="CI490" s="655"/>
    </row>
    <row r="491" spans="1:87" s="11" customFormat="1" ht="13.5" customHeight="1">
      <c r="A491" s="734"/>
      <c r="B491" s="610" t="s">
        <v>83</v>
      </c>
      <c r="C491" s="29"/>
      <c r="D491" s="29"/>
      <c r="E491" s="29"/>
      <c r="F491" s="29"/>
      <c r="G491" s="29"/>
      <c r="H491" s="29"/>
      <c r="I491" s="29"/>
      <c r="J491" s="28"/>
      <c r="K491" s="29"/>
      <c r="L491" s="29"/>
      <c r="M491" s="29"/>
      <c r="N491" s="29"/>
      <c r="O491" s="29"/>
      <c r="P491" s="29"/>
      <c r="Q491" s="29"/>
      <c r="R491" s="29"/>
      <c r="S491" s="575"/>
      <c r="T491" s="29"/>
      <c r="U491" s="432"/>
      <c r="V491" s="29"/>
      <c r="W491" s="29"/>
      <c r="X491" s="29"/>
      <c r="Z491" s="29"/>
      <c r="AA491" s="29"/>
      <c r="AB491" s="29" t="s">
        <v>983</v>
      </c>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T491" s="29"/>
      <c r="BU491" s="669"/>
      <c r="BV491" s="29"/>
      <c r="BW491" s="29"/>
      <c r="BX491" s="29"/>
      <c r="BY491" s="29"/>
      <c r="BZ491" s="29"/>
      <c r="CA491" s="29"/>
      <c r="CB491" s="29"/>
      <c r="CC491" s="29"/>
      <c r="CD491" s="31"/>
      <c r="CE491" s="22"/>
      <c r="CF491" s="448">
        <f>IF(CG491="","",MAX($CF$2:CF490)+1)</f>
        <v>220</v>
      </c>
      <c r="CG491" s="655" t="s">
        <v>361</v>
      </c>
      <c r="CH491" s="655"/>
      <c r="CI491" s="655"/>
    </row>
    <row r="492" spans="1:87" s="11" customFormat="1" ht="13.5" customHeight="1">
      <c r="A492" s="734"/>
      <c r="B492" s="610" t="s">
        <v>83</v>
      </c>
      <c r="C492" s="29"/>
      <c r="D492" s="29"/>
      <c r="E492" s="29"/>
      <c r="F492" s="29"/>
      <c r="G492" s="29"/>
      <c r="H492" s="29"/>
      <c r="I492" s="29"/>
      <c r="J492" s="28"/>
      <c r="K492" s="29"/>
      <c r="L492" s="29"/>
      <c r="M492" s="29"/>
      <c r="N492" s="29"/>
      <c r="O492" s="29"/>
      <c r="P492" s="29"/>
      <c r="Q492" s="29"/>
      <c r="R492" s="29"/>
      <c r="S492" s="575"/>
      <c r="T492" s="29"/>
      <c r="U492" s="432"/>
      <c r="V492" s="29"/>
      <c r="W492" s="29"/>
      <c r="X492" s="29"/>
      <c r="Z492" s="29"/>
      <c r="AA492" s="29"/>
      <c r="AC492" s="1485" t="s">
        <v>38</v>
      </c>
      <c r="AD492" s="1486"/>
      <c r="AE492" s="779" t="s">
        <v>60</v>
      </c>
      <c r="AF492" s="685"/>
      <c r="AG492" s="685"/>
      <c r="AH492" s="685"/>
      <c r="AI492" s="685"/>
      <c r="AJ492" s="685"/>
      <c r="AK492" s="685"/>
      <c r="AL492" s="685"/>
      <c r="AM492" s="685"/>
      <c r="AN492" s="685"/>
      <c r="AO492" s="685"/>
      <c r="AP492" s="780"/>
      <c r="AQ492" s="779" t="s">
        <v>68</v>
      </c>
      <c r="AR492" s="685"/>
      <c r="AS492" s="685"/>
      <c r="AT492" s="685"/>
      <c r="AU492" s="685"/>
      <c r="AV492" s="685"/>
      <c r="AW492" s="685"/>
      <c r="AX492" s="685"/>
      <c r="AY492" s="685"/>
      <c r="AZ492" s="685"/>
      <c r="BA492" s="685"/>
      <c r="BB492" s="685"/>
      <c r="BC492" s="685"/>
      <c r="BD492" s="685"/>
      <c r="BE492" s="685"/>
      <c r="BF492" s="685"/>
      <c r="BG492" s="685"/>
      <c r="BH492" s="685"/>
      <c r="BI492" s="685"/>
      <c r="BJ492" s="685"/>
      <c r="BK492" s="685"/>
      <c r="BL492" s="780"/>
      <c r="BM492" s="779" t="s">
        <v>66</v>
      </c>
      <c r="BN492" s="685"/>
      <c r="BO492" s="685"/>
      <c r="BP492" s="685"/>
      <c r="BQ492" s="685"/>
      <c r="BR492" s="685"/>
      <c r="BS492" s="780"/>
      <c r="BT492" s="29"/>
      <c r="BU492" s="669"/>
      <c r="BV492" s="29"/>
      <c r="BW492" s="29"/>
      <c r="BX492" s="29"/>
      <c r="BY492" s="29"/>
      <c r="BZ492" s="29"/>
      <c r="CA492" s="29"/>
      <c r="CB492" s="29"/>
      <c r="CC492" s="29"/>
      <c r="CD492" s="31"/>
      <c r="CE492" s="22"/>
      <c r="CF492" s="448" t="str">
        <f>IF(CG492="","",MAX($CF$2:CF491)+1)</f>
        <v/>
      </c>
      <c r="CG492" s="655"/>
      <c r="CH492" s="655"/>
      <c r="CI492" s="655"/>
    </row>
    <row r="493" spans="1:87" s="11" customFormat="1" ht="13.5" customHeight="1">
      <c r="A493" s="734"/>
      <c r="B493" s="610" t="s">
        <v>83</v>
      </c>
      <c r="C493" s="29"/>
      <c r="D493" s="29"/>
      <c r="E493" s="29"/>
      <c r="F493" s="29"/>
      <c r="G493" s="29"/>
      <c r="H493" s="29"/>
      <c r="I493" s="29"/>
      <c r="J493" s="28"/>
      <c r="K493" s="29"/>
      <c r="L493" s="29"/>
      <c r="M493" s="29"/>
      <c r="N493" s="29"/>
      <c r="O493" s="29"/>
      <c r="P493" s="29"/>
      <c r="Q493" s="29"/>
      <c r="R493" s="29"/>
      <c r="S493" s="575"/>
      <c r="T493" s="29"/>
      <c r="U493" s="432"/>
      <c r="V493" s="29"/>
      <c r="W493" s="29"/>
      <c r="X493" s="29"/>
      <c r="Z493" s="29"/>
      <c r="AA493" s="29"/>
      <c r="AC493" s="1487">
        <v>1</v>
      </c>
      <c r="AD493" s="1488"/>
      <c r="AE493" s="673" t="s">
        <v>1418</v>
      </c>
      <c r="AF493" s="674"/>
      <c r="AG493" s="674"/>
      <c r="AH493" s="674"/>
      <c r="AI493" s="674"/>
      <c r="AJ493" s="674"/>
      <c r="AK493" s="674"/>
      <c r="AL493" s="674"/>
      <c r="AM493" s="674"/>
      <c r="AN493" s="674"/>
      <c r="AO493" s="674"/>
      <c r="AP493" s="675"/>
      <c r="AQ493" s="698" t="s">
        <v>684</v>
      </c>
      <c r="AR493" s="674"/>
      <c r="AS493" s="674"/>
      <c r="AT493" s="674"/>
      <c r="AU493" s="674"/>
      <c r="AV493" s="674"/>
      <c r="AW493" s="674"/>
      <c r="AX493" s="674"/>
      <c r="AY493" s="674"/>
      <c r="AZ493" s="674"/>
      <c r="BA493" s="674"/>
      <c r="BB493" s="674"/>
      <c r="BC493" s="674"/>
      <c r="BD493" s="674"/>
      <c r="BE493" s="674"/>
      <c r="BF493" s="674"/>
      <c r="BG493" s="674"/>
      <c r="BH493" s="674"/>
      <c r="BI493" s="674"/>
      <c r="BJ493" s="674"/>
      <c r="BK493" s="674"/>
      <c r="BL493" s="675"/>
      <c r="BM493" s="673" t="s">
        <v>67</v>
      </c>
      <c r="BN493" s="674"/>
      <c r="BO493" s="674"/>
      <c r="BP493" s="674"/>
      <c r="BQ493" s="674"/>
      <c r="BR493" s="674"/>
      <c r="BS493" s="675"/>
      <c r="BT493" s="29"/>
      <c r="BU493" s="669"/>
      <c r="BV493" s="29"/>
      <c r="BW493" s="29"/>
      <c r="BX493" s="29"/>
      <c r="BY493" s="29"/>
      <c r="BZ493" s="29"/>
      <c r="CA493" s="29"/>
      <c r="CB493" s="29"/>
      <c r="CC493" s="29"/>
      <c r="CD493" s="31"/>
      <c r="CE493" s="22"/>
      <c r="CF493" s="448">
        <f>IF(CG493="","",MAX($CF$2:CF492)+1)</f>
        <v>221</v>
      </c>
      <c r="CG493" s="655" t="s">
        <v>361</v>
      </c>
      <c r="CH493" s="655"/>
      <c r="CI493" s="655"/>
    </row>
    <row r="494" spans="1:87" s="11" customFormat="1" ht="13.5" customHeight="1">
      <c r="A494" s="734"/>
      <c r="B494" s="610" t="s">
        <v>83</v>
      </c>
      <c r="C494" s="29"/>
      <c r="D494" s="29"/>
      <c r="E494" s="29"/>
      <c r="F494" s="29"/>
      <c r="G494" s="29"/>
      <c r="H494" s="29"/>
      <c r="I494" s="29"/>
      <c r="J494" s="28"/>
      <c r="K494" s="29"/>
      <c r="L494" s="29"/>
      <c r="M494" s="29"/>
      <c r="N494" s="29"/>
      <c r="O494" s="29"/>
      <c r="P494" s="29"/>
      <c r="Q494" s="29"/>
      <c r="R494" s="29"/>
      <c r="S494" s="575"/>
      <c r="T494" s="29"/>
      <c r="U494" s="432"/>
      <c r="V494" s="29"/>
      <c r="W494" s="29"/>
      <c r="X494" s="29"/>
      <c r="Z494" s="29"/>
      <c r="AA494" s="29"/>
      <c r="AB494" s="29"/>
      <c r="AC494" s="29"/>
      <c r="AD494" s="29"/>
      <c r="AE494" s="29"/>
      <c r="AF494" s="29"/>
      <c r="AG494" s="29"/>
      <c r="AH494" s="29"/>
      <c r="AI494" s="29"/>
      <c r="AJ494" s="29"/>
      <c r="AK494" s="29"/>
      <c r="AL494" s="29"/>
      <c r="AM494" s="29"/>
      <c r="AN494" s="29"/>
      <c r="AO494" s="689"/>
      <c r="AP494" s="29"/>
      <c r="AQ494" s="509" t="s">
        <v>1174</v>
      </c>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669"/>
      <c r="BV494" s="29"/>
      <c r="BW494" s="29"/>
      <c r="BX494" s="29"/>
      <c r="BY494" s="29"/>
      <c r="BZ494" s="29"/>
      <c r="CA494" s="29"/>
      <c r="CB494" s="29"/>
      <c r="CC494" s="29"/>
      <c r="CD494" s="31"/>
      <c r="CE494" s="22"/>
      <c r="CF494" s="448" t="str">
        <f>IF(CG494="","",MAX($CF$2:CF493)+1)</f>
        <v/>
      </c>
      <c r="CG494" s="655"/>
      <c r="CH494" s="655"/>
      <c r="CI494" s="655"/>
    </row>
    <row r="495" spans="1:87" s="11" customFormat="1" ht="13.5" customHeight="1">
      <c r="A495" s="734"/>
      <c r="B495" s="610"/>
      <c r="C495" s="29"/>
      <c r="D495" s="29"/>
      <c r="E495" s="29"/>
      <c r="F495" s="29"/>
      <c r="G495" s="29"/>
      <c r="H495" s="29"/>
      <c r="I495" s="29"/>
      <c r="J495" s="28"/>
      <c r="K495" s="29"/>
      <c r="L495" s="29"/>
      <c r="M495" s="29"/>
      <c r="N495" s="29"/>
      <c r="O495" s="29"/>
      <c r="P495" s="29"/>
      <c r="Q495" s="29"/>
      <c r="R495" s="29"/>
      <c r="S495" s="575"/>
      <c r="T495" s="29"/>
      <c r="U495" s="432"/>
      <c r="V495" s="29"/>
      <c r="W495" s="29"/>
      <c r="X495" s="29"/>
      <c r="Z495" s="29"/>
      <c r="AA495" s="29"/>
      <c r="AB495" s="29"/>
      <c r="AC495" s="29"/>
      <c r="AD495" s="29"/>
      <c r="AE495" s="29"/>
      <c r="AF495" s="29"/>
      <c r="AG495" s="29"/>
      <c r="AH495" s="29"/>
      <c r="AI495" s="29"/>
      <c r="AJ495" s="29"/>
      <c r="AK495" s="29"/>
      <c r="AL495" s="29"/>
      <c r="AM495" s="29"/>
      <c r="AN495" s="29"/>
      <c r="AO495" s="689"/>
      <c r="AP495" s="29"/>
      <c r="AQ495" s="50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669"/>
      <c r="BV495" s="29"/>
      <c r="BW495" s="29"/>
      <c r="BX495" s="29"/>
      <c r="BY495" s="29"/>
      <c r="BZ495" s="29"/>
      <c r="CA495" s="29"/>
      <c r="CB495" s="29"/>
      <c r="CC495" s="29"/>
      <c r="CD495" s="31"/>
      <c r="CE495" s="22"/>
      <c r="CF495" s="448" t="str">
        <f>IF(CG495="","",MAX($CF$2:CF494)+1)</f>
        <v/>
      </c>
      <c r="CG495" s="655"/>
      <c r="CH495" s="655"/>
      <c r="CI495" s="655"/>
    </row>
    <row r="496" spans="1:87" s="11" customFormat="1" ht="13.5" customHeight="1">
      <c r="A496" s="734"/>
      <c r="B496" s="610" t="s">
        <v>83</v>
      </c>
      <c r="C496" s="29"/>
      <c r="D496" s="29"/>
      <c r="E496" s="29"/>
      <c r="F496" s="29"/>
      <c r="G496" s="29"/>
      <c r="H496" s="29"/>
      <c r="I496" s="29"/>
      <c r="J496" s="28"/>
      <c r="K496" s="29"/>
      <c r="L496" s="29"/>
      <c r="M496" s="29"/>
      <c r="N496" s="29"/>
      <c r="O496" s="29"/>
      <c r="P496" s="29"/>
      <c r="Q496" s="29"/>
      <c r="R496" s="29"/>
      <c r="S496" s="575"/>
      <c r="T496" s="29"/>
      <c r="U496" s="432"/>
      <c r="V496" s="29"/>
      <c r="W496" s="29"/>
      <c r="X496" s="29"/>
      <c r="Z496" s="29" t="s">
        <v>1726</v>
      </c>
      <c r="AA496" s="29"/>
      <c r="AB496" s="29"/>
      <c r="AC496" s="29"/>
      <c r="AD496" s="29"/>
      <c r="AE496" s="29"/>
      <c r="AF496" s="29"/>
      <c r="AG496" s="29"/>
      <c r="AH496" s="29"/>
      <c r="AI496" s="29"/>
      <c r="AJ496" s="29"/>
      <c r="AK496" s="29"/>
      <c r="AL496" s="29"/>
      <c r="AM496" s="29"/>
      <c r="AN496" s="29"/>
      <c r="AO496" s="68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669"/>
      <c r="BV496" s="29"/>
      <c r="BW496" s="29"/>
      <c r="BX496" s="29"/>
      <c r="BY496" s="29"/>
      <c r="BZ496" s="29"/>
      <c r="CA496" s="29"/>
      <c r="CB496" s="29"/>
      <c r="CC496" s="29"/>
      <c r="CD496" s="31"/>
      <c r="CE496" s="22"/>
      <c r="CF496" s="448">
        <f>IF(CG496="","",MAX($CF$2:CF495)+1)</f>
        <v>222</v>
      </c>
      <c r="CG496" s="655" t="s">
        <v>353</v>
      </c>
      <c r="CH496" s="655"/>
      <c r="CI496" s="655"/>
    </row>
    <row r="497" spans="1:87" s="11" customFormat="1" ht="13.5" customHeight="1">
      <c r="A497" s="734"/>
      <c r="B497" s="610" t="s">
        <v>83</v>
      </c>
      <c r="C497" s="29"/>
      <c r="D497" s="29"/>
      <c r="E497" s="29"/>
      <c r="F497" s="29"/>
      <c r="G497" s="29"/>
      <c r="H497" s="29"/>
      <c r="I497" s="29"/>
      <c r="J497" s="28"/>
      <c r="K497" s="29"/>
      <c r="L497" s="29"/>
      <c r="M497" s="29"/>
      <c r="N497" s="29"/>
      <c r="O497" s="29"/>
      <c r="P497" s="29"/>
      <c r="Q497" s="29"/>
      <c r="R497" s="29"/>
      <c r="S497" s="575"/>
      <c r="T497" s="29"/>
      <c r="U497" s="432"/>
      <c r="V497" s="29"/>
      <c r="W497" s="29"/>
      <c r="X497" s="29"/>
      <c r="Z497" s="29"/>
      <c r="AA497" s="29" t="s">
        <v>1727</v>
      </c>
      <c r="AB497" s="29"/>
      <c r="AC497" s="29"/>
      <c r="AD497" s="29"/>
      <c r="AE497" s="29"/>
      <c r="AF497" s="29"/>
      <c r="AG497" s="29"/>
      <c r="AH497" s="29"/>
      <c r="AI497" s="29"/>
      <c r="AJ497" s="29"/>
      <c r="AK497" s="29"/>
      <c r="AL497" s="29"/>
      <c r="AM497" s="29"/>
      <c r="AN497" s="29"/>
      <c r="AO497" s="68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669"/>
      <c r="BV497" s="29"/>
      <c r="BW497" s="29"/>
      <c r="BX497" s="29"/>
      <c r="BY497" s="29"/>
      <c r="BZ497" s="29"/>
      <c r="CA497" s="29"/>
      <c r="CB497" s="29"/>
      <c r="CC497" s="29"/>
      <c r="CD497" s="31"/>
      <c r="CE497" s="22"/>
      <c r="CF497" s="448" t="str">
        <f>IF(CG497="","",MAX($CF$2:CF496)+1)</f>
        <v/>
      </c>
      <c r="CG497" s="655"/>
      <c r="CH497" s="655"/>
      <c r="CI497" s="655"/>
    </row>
    <row r="498" spans="1:87" s="11" customFormat="1" ht="13.5" customHeight="1">
      <c r="A498" s="734"/>
      <c r="B498" s="610" t="s">
        <v>83</v>
      </c>
      <c r="C498" s="29"/>
      <c r="D498" s="29"/>
      <c r="E498" s="29"/>
      <c r="F498" s="29"/>
      <c r="G498" s="29"/>
      <c r="H498" s="29"/>
      <c r="I498" s="29"/>
      <c r="J498" s="28"/>
      <c r="K498" s="29"/>
      <c r="L498" s="29"/>
      <c r="M498" s="29"/>
      <c r="N498" s="29"/>
      <c r="O498" s="29"/>
      <c r="P498" s="29"/>
      <c r="Q498" s="29"/>
      <c r="R498" s="29"/>
      <c r="S498" s="575"/>
      <c r="T498" s="29"/>
      <c r="U498" s="432"/>
      <c r="V498" s="29"/>
      <c r="W498" s="29"/>
      <c r="X498" s="29"/>
      <c r="Z498" s="29"/>
      <c r="AA498" s="29"/>
      <c r="AB498" s="29" t="s">
        <v>1487</v>
      </c>
      <c r="AC498" s="29"/>
      <c r="AD498" s="29"/>
      <c r="AE498" s="29"/>
      <c r="AF498" s="29"/>
      <c r="AG498" s="29"/>
      <c r="AH498" s="29"/>
      <c r="AI498" s="29"/>
      <c r="AJ498" s="29"/>
      <c r="AK498" s="29"/>
      <c r="AL498" s="29"/>
      <c r="AM498" s="29"/>
      <c r="AN498" s="29"/>
      <c r="AO498" s="68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669"/>
      <c r="BV498" s="29"/>
      <c r="BW498" s="29"/>
      <c r="BX498" s="29"/>
      <c r="BY498" s="29"/>
      <c r="BZ498" s="29"/>
      <c r="CA498" s="29"/>
      <c r="CB498" s="29"/>
      <c r="CC498" s="29"/>
      <c r="CD498" s="31"/>
      <c r="CE498" s="22"/>
      <c r="CF498" s="448" t="str">
        <f>IF(CG498="","",MAX($CF$2:CF497)+1)</f>
        <v/>
      </c>
      <c r="CG498" s="655"/>
      <c r="CH498" s="655"/>
      <c r="CI498" s="655"/>
    </row>
    <row r="499" spans="1:87" s="11" customFormat="1" ht="13.5" customHeight="1">
      <c r="A499" s="734"/>
      <c r="B499" s="610" t="s">
        <v>83</v>
      </c>
      <c r="C499" s="29"/>
      <c r="D499" s="29"/>
      <c r="E499" s="29"/>
      <c r="F499" s="29"/>
      <c r="G499" s="29"/>
      <c r="H499" s="29"/>
      <c r="I499" s="29"/>
      <c r="J499" s="28"/>
      <c r="K499" s="29"/>
      <c r="L499" s="29"/>
      <c r="M499" s="29"/>
      <c r="N499" s="29"/>
      <c r="O499" s="29"/>
      <c r="P499" s="29"/>
      <c r="Q499" s="29"/>
      <c r="R499" s="29"/>
      <c r="S499" s="575"/>
      <c r="T499" s="29"/>
      <c r="U499" s="432"/>
      <c r="V499" s="29"/>
      <c r="W499" s="29"/>
      <c r="X499" s="29"/>
      <c r="Z499" s="29"/>
      <c r="AA499" s="29"/>
      <c r="AB499" s="29" t="s">
        <v>1728</v>
      </c>
      <c r="AC499" s="29"/>
      <c r="AD499" s="29"/>
      <c r="AE499" s="29"/>
      <c r="AF499" s="29"/>
      <c r="AG499" s="29"/>
      <c r="AH499" s="29"/>
      <c r="AI499" s="29"/>
      <c r="AJ499" s="29"/>
      <c r="AK499" s="29"/>
      <c r="AL499" s="29"/>
      <c r="AM499" s="29"/>
      <c r="AN499" s="29"/>
      <c r="AO499" s="68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669"/>
      <c r="BV499" s="29"/>
      <c r="BW499" s="29"/>
      <c r="BX499" s="29"/>
      <c r="BY499" s="29"/>
      <c r="BZ499" s="29"/>
      <c r="CA499" s="29"/>
      <c r="CB499" s="29"/>
      <c r="CC499" s="29"/>
      <c r="CD499" s="31"/>
      <c r="CE499" s="22"/>
      <c r="CF499" s="448">
        <f>IF(CG499="","",MAX($CF$2:CF498)+1)</f>
        <v>223</v>
      </c>
      <c r="CG499" s="655" t="s">
        <v>102</v>
      </c>
      <c r="CH499" s="655"/>
      <c r="CI499" s="655"/>
    </row>
    <row r="500" spans="1:87" s="11" customFormat="1" ht="13.5" customHeight="1">
      <c r="A500" s="734"/>
      <c r="B500" s="610" t="s">
        <v>83</v>
      </c>
      <c r="C500" s="29"/>
      <c r="D500" s="29"/>
      <c r="E500" s="29"/>
      <c r="F500" s="29"/>
      <c r="G500" s="29"/>
      <c r="H500" s="29"/>
      <c r="I500" s="29"/>
      <c r="J500" s="28"/>
      <c r="K500" s="29"/>
      <c r="L500" s="29"/>
      <c r="M500" s="29"/>
      <c r="N500" s="29"/>
      <c r="O500" s="29"/>
      <c r="P500" s="29"/>
      <c r="Q500" s="29"/>
      <c r="R500" s="29"/>
      <c r="S500" s="575"/>
      <c r="T500" s="29"/>
      <c r="U500" s="432"/>
      <c r="V500" s="29"/>
      <c r="W500" s="29"/>
      <c r="X500" s="29"/>
      <c r="Z500" s="29"/>
      <c r="AA500" s="29"/>
      <c r="AB500" s="29"/>
      <c r="AC500" s="690" t="s">
        <v>84</v>
      </c>
      <c r="AD500" s="691"/>
      <c r="AE500" s="691"/>
      <c r="AF500" s="691"/>
      <c r="AG500" s="691"/>
      <c r="AH500" s="578"/>
      <c r="AI500" s="52" t="s">
        <v>1036</v>
      </c>
      <c r="AJ500" s="53"/>
      <c r="AK500" s="53"/>
      <c r="AL500" s="53"/>
      <c r="AM500" s="53"/>
      <c r="AN500" s="53"/>
      <c r="AO500" s="53"/>
      <c r="AP500" s="53"/>
      <c r="AQ500" s="53"/>
      <c r="AR500" s="53"/>
      <c r="AS500" s="53"/>
      <c r="AT500" s="53"/>
      <c r="AU500" s="53"/>
      <c r="AV500" s="53"/>
      <c r="AW500" s="53"/>
      <c r="AX500" s="53"/>
      <c r="AY500" s="53"/>
      <c r="AZ500" s="53"/>
      <c r="BA500" s="53"/>
      <c r="BB500" s="53"/>
      <c r="BC500" s="53"/>
      <c r="BD500" s="53"/>
      <c r="BE500" s="53"/>
      <c r="BF500" s="53"/>
      <c r="BG500" s="53"/>
      <c r="BH500" s="53"/>
      <c r="BI500" s="53"/>
      <c r="BJ500" s="53"/>
      <c r="BK500" s="53"/>
      <c r="BL500" s="54"/>
      <c r="BM500" s="53"/>
      <c r="BN500" s="53"/>
      <c r="BO500" s="53"/>
      <c r="BP500" s="53"/>
      <c r="BQ500" s="53"/>
      <c r="BR500" s="53"/>
      <c r="BS500" s="54"/>
      <c r="BT500" s="29"/>
      <c r="BU500" s="669"/>
      <c r="BV500" s="29"/>
      <c r="BW500" s="29"/>
      <c r="BX500" s="29"/>
      <c r="BY500" s="29"/>
      <c r="BZ500" s="29"/>
      <c r="CA500" s="29"/>
      <c r="CB500" s="29"/>
      <c r="CC500" s="29"/>
      <c r="CD500" s="31"/>
      <c r="CE500" s="22"/>
      <c r="CF500" s="448">
        <f>IF(CG500="","",MAX($CF$2:CF499)+1)</f>
        <v>224</v>
      </c>
      <c r="CG500" s="655" t="s">
        <v>102</v>
      </c>
      <c r="CH500" s="655"/>
      <c r="CI500" s="655"/>
    </row>
    <row r="501" spans="1:87" s="11" customFormat="1" ht="13.5" customHeight="1">
      <c r="A501" s="734"/>
      <c r="B501" s="610" t="s">
        <v>83</v>
      </c>
      <c r="C501" s="29"/>
      <c r="D501" s="29" t="s">
        <v>2254</v>
      </c>
      <c r="E501" s="29"/>
      <c r="F501" s="29"/>
      <c r="G501" s="29"/>
      <c r="H501" s="29"/>
      <c r="I501" s="29"/>
      <c r="J501" s="28"/>
      <c r="K501" s="29"/>
      <c r="L501" s="29"/>
      <c r="M501" s="29"/>
      <c r="N501" s="29"/>
      <c r="O501" s="29"/>
      <c r="P501" s="29"/>
      <c r="Q501" s="29"/>
      <c r="R501" s="29"/>
      <c r="S501" s="575"/>
      <c r="T501" s="29"/>
      <c r="U501" s="432"/>
      <c r="V501" s="29"/>
      <c r="W501" s="29"/>
      <c r="X501" s="29"/>
      <c r="Z501" s="29"/>
      <c r="AA501" s="29"/>
      <c r="AB501" s="29"/>
      <c r="AC501" s="692"/>
      <c r="AD501" s="693"/>
      <c r="AE501" s="693"/>
      <c r="AF501" s="693"/>
      <c r="AG501" s="693"/>
      <c r="AH501" s="694"/>
      <c r="AI501" s="55"/>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7"/>
      <c r="BM501" s="56"/>
      <c r="BN501" s="56"/>
      <c r="BO501" s="56"/>
      <c r="BP501" s="56"/>
      <c r="BQ501" s="56"/>
      <c r="BR501" s="56"/>
      <c r="BS501" s="57"/>
      <c r="BT501" s="29"/>
      <c r="BU501" s="669"/>
      <c r="BV501" s="29"/>
      <c r="BW501" s="29"/>
      <c r="BX501" s="29"/>
      <c r="BY501" s="29"/>
      <c r="BZ501" s="29"/>
      <c r="CA501" s="29"/>
      <c r="CB501" s="29"/>
      <c r="CC501" s="29"/>
      <c r="CD501" s="31"/>
      <c r="CE501" s="22"/>
      <c r="CF501" s="448" t="str">
        <f>IF(CG501="","",MAX($CF$2:CF500)+1)</f>
        <v/>
      </c>
      <c r="CG501" s="655"/>
      <c r="CH501" s="655"/>
      <c r="CI501" s="655"/>
    </row>
    <row r="502" spans="1:87" s="11" customFormat="1" ht="13.5" customHeight="1">
      <c r="A502" s="734"/>
      <c r="B502" s="610" t="s">
        <v>83</v>
      </c>
      <c r="C502" s="29"/>
      <c r="D502" s="29"/>
      <c r="E502" s="29"/>
      <c r="F502" s="29"/>
      <c r="G502" s="29"/>
      <c r="H502" s="29"/>
      <c r="I502" s="29"/>
      <c r="J502" s="28"/>
      <c r="K502" s="29"/>
      <c r="L502" s="29"/>
      <c r="M502" s="29"/>
      <c r="N502" s="29"/>
      <c r="O502" s="29"/>
      <c r="P502" s="29"/>
      <c r="Q502" s="29"/>
      <c r="R502" s="29"/>
      <c r="S502" s="575"/>
      <c r="T502" s="29"/>
      <c r="U502" s="432"/>
      <c r="V502" s="29"/>
      <c r="W502" s="29"/>
      <c r="X502" s="29"/>
      <c r="Z502" s="29"/>
      <c r="AA502" s="29"/>
      <c r="AB502" s="29"/>
      <c r="AC502" s="690" t="s">
        <v>62</v>
      </c>
      <c r="AD502" s="691"/>
      <c r="AE502" s="691"/>
      <c r="AF502" s="691"/>
      <c r="AG502" s="691"/>
      <c r="AH502" s="578"/>
      <c r="AI502" s="52" t="s">
        <v>925</v>
      </c>
      <c r="AJ502" s="53"/>
      <c r="AK502" s="53"/>
      <c r="AL502" s="53"/>
      <c r="AM502" s="53"/>
      <c r="AN502" s="53"/>
      <c r="AO502" s="53"/>
      <c r="AP502" s="53"/>
      <c r="AQ502" s="53"/>
      <c r="AR502" s="53"/>
      <c r="AS502" s="53"/>
      <c r="AT502" s="53"/>
      <c r="AU502" s="53"/>
      <c r="AV502" s="53"/>
      <c r="AW502" s="53"/>
      <c r="AX502" s="53"/>
      <c r="AY502" s="53"/>
      <c r="AZ502" s="53"/>
      <c r="BA502" s="53"/>
      <c r="BB502" s="53"/>
      <c r="BC502" s="53"/>
      <c r="BD502" s="53"/>
      <c r="BE502" s="53"/>
      <c r="BF502" s="53"/>
      <c r="BG502" s="53"/>
      <c r="BH502" s="53"/>
      <c r="BI502" s="53"/>
      <c r="BJ502" s="53"/>
      <c r="BK502" s="53"/>
      <c r="BL502" s="54"/>
      <c r="BM502" s="53" t="s">
        <v>80</v>
      </c>
      <c r="BN502" s="53"/>
      <c r="BO502" s="53"/>
      <c r="BP502" s="53"/>
      <c r="BQ502" s="53"/>
      <c r="BR502" s="53"/>
      <c r="BS502" s="54"/>
      <c r="BT502" s="29"/>
      <c r="BU502" s="669"/>
      <c r="BV502" s="29"/>
      <c r="BW502" s="29"/>
      <c r="BX502" s="29"/>
      <c r="BY502" s="29"/>
      <c r="BZ502" s="29"/>
      <c r="CA502" s="29"/>
      <c r="CB502" s="29"/>
      <c r="CC502" s="29"/>
      <c r="CD502" s="31"/>
      <c r="CE502" s="22"/>
      <c r="CF502" s="448">
        <f>IF(CG502="","",MAX($CF$2:CF501)+1)</f>
        <v>225</v>
      </c>
      <c r="CG502" s="655" t="s">
        <v>102</v>
      </c>
      <c r="CH502" s="655"/>
      <c r="CI502" s="655"/>
    </row>
    <row r="503" spans="1:87" s="11" customFormat="1" ht="13.5" customHeight="1">
      <c r="A503" s="734"/>
      <c r="B503" s="610" t="s">
        <v>83</v>
      </c>
      <c r="C503" s="29"/>
      <c r="D503" s="29"/>
      <c r="E503" s="29"/>
      <c r="F503" s="29"/>
      <c r="G503" s="29"/>
      <c r="H503" s="29"/>
      <c r="I503" s="29"/>
      <c r="J503" s="28"/>
      <c r="K503" s="29"/>
      <c r="L503" s="29"/>
      <c r="M503" s="29"/>
      <c r="N503" s="29"/>
      <c r="O503" s="29"/>
      <c r="P503" s="29"/>
      <c r="Q503" s="29"/>
      <c r="R503" s="29"/>
      <c r="S503" s="575"/>
      <c r="T503" s="29"/>
      <c r="U503" s="432"/>
      <c r="V503" s="29"/>
      <c r="W503" s="29"/>
      <c r="X503" s="29"/>
      <c r="Z503" s="29"/>
      <c r="AA503" s="29"/>
      <c r="AB503" s="29"/>
      <c r="AC503" s="692"/>
      <c r="AD503" s="693"/>
      <c r="AE503" s="693"/>
      <c r="AF503" s="693"/>
      <c r="AG503" s="693"/>
      <c r="AH503" s="694"/>
      <c r="AI503" s="55"/>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7"/>
      <c r="BM503" s="56"/>
      <c r="BN503" s="56"/>
      <c r="BO503" s="56"/>
      <c r="BP503" s="56"/>
      <c r="BQ503" s="56"/>
      <c r="BR503" s="56"/>
      <c r="BS503" s="57"/>
      <c r="BT503" s="29"/>
      <c r="BU503" s="669"/>
      <c r="BV503" s="29"/>
      <c r="BW503" s="29"/>
      <c r="BX503" s="29"/>
      <c r="BY503" s="29"/>
      <c r="BZ503" s="29"/>
      <c r="CA503" s="29"/>
      <c r="CB503" s="29"/>
      <c r="CC503" s="29"/>
      <c r="CD503" s="31"/>
      <c r="CE503" s="22"/>
      <c r="CF503" s="448" t="str">
        <f>IF(CG503="","",MAX($CF$2:CF502)+1)</f>
        <v/>
      </c>
      <c r="CG503" s="655"/>
      <c r="CH503" s="655"/>
      <c r="CI503" s="655"/>
    </row>
    <row r="504" spans="1:87" s="11" customFormat="1" ht="13.5" customHeight="1">
      <c r="A504" s="734"/>
      <c r="B504" s="610" t="s">
        <v>83</v>
      </c>
      <c r="C504" s="29"/>
      <c r="D504" s="29"/>
      <c r="E504" s="29"/>
      <c r="F504" s="29"/>
      <c r="G504" s="29"/>
      <c r="H504" s="29"/>
      <c r="I504" s="29"/>
      <c r="J504" s="28"/>
      <c r="K504" s="29"/>
      <c r="L504" s="29"/>
      <c r="M504" s="29"/>
      <c r="N504" s="29"/>
      <c r="O504" s="29"/>
      <c r="P504" s="29"/>
      <c r="Q504" s="29"/>
      <c r="R504" s="29"/>
      <c r="S504" s="575"/>
      <c r="T504" s="29"/>
      <c r="U504" s="432"/>
      <c r="V504" s="29"/>
      <c r="W504" s="29"/>
      <c r="X504" s="29"/>
      <c r="Z504" s="29"/>
      <c r="AA504" s="29"/>
      <c r="AB504" s="29"/>
      <c r="AC504" s="690" t="s">
        <v>876</v>
      </c>
      <c r="AD504" s="723"/>
      <c r="AE504" s="723"/>
      <c r="AF504" s="723"/>
      <c r="AG504" s="723"/>
      <c r="AH504" s="724"/>
      <c r="AI504" s="52" t="s">
        <v>86</v>
      </c>
      <c r="AJ504" s="53"/>
      <c r="AK504" s="53"/>
      <c r="AL504" s="53"/>
      <c r="AM504" s="53"/>
      <c r="AN504" s="53"/>
      <c r="AO504" s="53"/>
      <c r="AP504" s="53"/>
      <c r="AQ504" s="53"/>
      <c r="AR504" s="53"/>
      <c r="AS504" s="53"/>
      <c r="AT504" s="53"/>
      <c r="AU504" s="53"/>
      <c r="AV504" s="53"/>
      <c r="AW504" s="53"/>
      <c r="AX504" s="53"/>
      <c r="AY504" s="53"/>
      <c r="AZ504" s="53"/>
      <c r="BA504" s="53"/>
      <c r="BB504" s="53"/>
      <c r="BC504" s="53"/>
      <c r="BD504" s="53"/>
      <c r="BE504" s="53"/>
      <c r="BF504" s="53"/>
      <c r="BG504" s="53"/>
      <c r="BH504" s="53"/>
      <c r="BI504" s="53"/>
      <c r="BJ504" s="53"/>
      <c r="BK504" s="53"/>
      <c r="BL504" s="53"/>
      <c r="BM504" s="52"/>
      <c r="BN504" s="53"/>
      <c r="BO504" s="53"/>
      <c r="BP504" s="53"/>
      <c r="BQ504" s="53"/>
      <c r="BR504" s="53"/>
      <c r="BS504" s="54"/>
      <c r="BT504" s="29"/>
      <c r="BU504" s="669"/>
      <c r="BV504" s="29"/>
      <c r="BW504" s="29"/>
      <c r="BX504" s="29"/>
      <c r="BY504" s="29"/>
      <c r="BZ504" s="29"/>
      <c r="CA504" s="29"/>
      <c r="CB504" s="29"/>
      <c r="CC504" s="29"/>
      <c r="CD504" s="31"/>
      <c r="CE504" s="22"/>
      <c r="CF504" s="448" t="str">
        <f>IF(CG504="","",MAX($CF$2:CF503)+1)</f>
        <v/>
      </c>
      <c r="CG504" s="655"/>
      <c r="CH504" s="655"/>
      <c r="CI504" s="655"/>
    </row>
    <row r="505" spans="1:87" s="11" customFormat="1" ht="13.5" customHeight="1">
      <c r="A505" s="734"/>
      <c r="B505" s="610" t="s">
        <v>83</v>
      </c>
      <c r="C505" s="29"/>
      <c r="D505" s="29"/>
      <c r="E505" s="29"/>
      <c r="F505" s="29"/>
      <c r="G505" s="29"/>
      <c r="H505" s="29"/>
      <c r="I505" s="29"/>
      <c r="J505" s="28"/>
      <c r="K505" s="29"/>
      <c r="L505" s="29"/>
      <c r="M505" s="29"/>
      <c r="N505" s="29"/>
      <c r="O505" s="29"/>
      <c r="P505" s="29"/>
      <c r="Q505" s="29"/>
      <c r="R505" s="29"/>
      <c r="S505" s="575"/>
      <c r="T505" s="29"/>
      <c r="U505" s="432"/>
      <c r="V505" s="29"/>
      <c r="W505" s="29"/>
      <c r="X505" s="29"/>
      <c r="Z505" s="29"/>
      <c r="AA505" s="29"/>
      <c r="AB505" s="29"/>
      <c r="AC505" s="692"/>
      <c r="AD505" s="693"/>
      <c r="AE505" s="693"/>
      <c r="AF505" s="693"/>
      <c r="AG505" s="693"/>
      <c r="AH505" s="694"/>
      <c r="AI505" s="55"/>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5"/>
      <c r="BN505" s="56"/>
      <c r="BO505" s="56"/>
      <c r="BP505" s="56"/>
      <c r="BQ505" s="56"/>
      <c r="BR505" s="56"/>
      <c r="BS505" s="57"/>
      <c r="BT505" s="29"/>
      <c r="BU505" s="669"/>
      <c r="BV505" s="29"/>
      <c r="BW505" s="29"/>
      <c r="BX505" s="29"/>
      <c r="BY505" s="29"/>
      <c r="BZ505" s="29"/>
      <c r="CA505" s="29"/>
      <c r="CB505" s="29"/>
      <c r="CC505" s="29"/>
      <c r="CD505" s="31"/>
      <c r="CE505" s="22"/>
      <c r="CF505" s="448" t="str">
        <f>IF(CG505="","",MAX($CF$2:CF504)+1)</f>
        <v/>
      </c>
      <c r="CG505" s="655"/>
      <c r="CH505" s="655"/>
      <c r="CI505" s="655"/>
    </row>
    <row r="506" spans="1:87" s="11" customFormat="1" ht="13.5" customHeight="1">
      <c r="A506" s="734"/>
      <c r="B506" s="610" t="s">
        <v>83</v>
      </c>
      <c r="C506" s="29"/>
      <c r="D506" s="29"/>
      <c r="E506" s="29"/>
      <c r="F506" s="29"/>
      <c r="G506" s="29"/>
      <c r="H506" s="29"/>
      <c r="I506" s="29"/>
      <c r="J506" s="28"/>
      <c r="K506" s="29"/>
      <c r="L506" s="29"/>
      <c r="M506" s="29"/>
      <c r="N506" s="29"/>
      <c r="O506" s="29"/>
      <c r="P506" s="29"/>
      <c r="Q506" s="29"/>
      <c r="R506" s="29"/>
      <c r="S506" s="575"/>
      <c r="T506" s="29"/>
      <c r="U506" s="432"/>
      <c r="V506" s="29"/>
      <c r="W506" s="29"/>
      <c r="X506" s="29"/>
      <c r="Z506" s="29"/>
      <c r="AA506" s="29"/>
      <c r="AB506" s="29"/>
      <c r="AC506" s="690" t="s">
        <v>32</v>
      </c>
      <c r="AD506" s="691"/>
      <c r="AE506" s="691"/>
      <c r="AF506" s="691"/>
      <c r="AG506" s="691"/>
      <c r="AH506" s="578"/>
      <c r="AI506" s="52"/>
      <c r="AJ506" s="53"/>
      <c r="AK506" s="53"/>
      <c r="AL506" s="580"/>
      <c r="AM506" s="581" t="s">
        <v>421</v>
      </c>
      <c r="AN506" s="53"/>
      <c r="AO506" s="53"/>
      <c r="AP506" s="53"/>
      <c r="AQ506" s="53"/>
      <c r="AR506" s="53"/>
      <c r="AS506" s="53"/>
      <c r="AT506" s="53"/>
      <c r="AU506" s="53"/>
      <c r="AV506" s="53"/>
      <c r="AW506" s="581" t="s">
        <v>558</v>
      </c>
      <c r="AX506" s="580"/>
      <c r="AY506" s="581" t="s">
        <v>1721</v>
      </c>
      <c r="AZ506" s="53"/>
      <c r="BA506" s="53"/>
      <c r="BB506" s="53"/>
      <c r="BC506" s="53"/>
      <c r="BD506" s="53"/>
      <c r="BE506" s="53"/>
      <c r="BF506" s="53"/>
      <c r="BG506" s="53"/>
      <c r="BH506" s="53"/>
      <c r="BI506" s="53"/>
      <c r="BJ506" s="53"/>
      <c r="BK506" s="53"/>
      <c r="BL506" s="54"/>
      <c r="BM506" s="52"/>
      <c r="BN506" s="53"/>
      <c r="BO506" s="53"/>
      <c r="BP506" s="53"/>
      <c r="BQ506" s="53"/>
      <c r="BR506" s="53"/>
      <c r="BS506" s="54"/>
      <c r="BT506" s="29"/>
      <c r="BU506" s="669"/>
      <c r="BV506" s="29"/>
      <c r="BW506" s="29"/>
      <c r="BX506" s="29"/>
      <c r="BY506" s="29"/>
      <c r="BZ506" s="29"/>
      <c r="CA506" s="29"/>
      <c r="CB506" s="29"/>
      <c r="CC506" s="29"/>
      <c r="CD506" s="31"/>
      <c r="CE506" s="22"/>
      <c r="CF506" s="448">
        <f>IF(CG506="","",MAX($CF$2:CF505)+1)</f>
        <v>226</v>
      </c>
      <c r="CG506" s="655" t="s">
        <v>102</v>
      </c>
      <c r="CH506" s="655"/>
      <c r="CI506" s="655"/>
    </row>
    <row r="507" spans="1:87" s="11" customFormat="1" ht="13.5" customHeight="1">
      <c r="A507" s="734"/>
      <c r="B507" s="610" t="s">
        <v>83</v>
      </c>
      <c r="C507" s="29"/>
      <c r="D507" s="29"/>
      <c r="E507" s="29"/>
      <c r="F507" s="29"/>
      <c r="G507" s="29"/>
      <c r="H507" s="29"/>
      <c r="I507" s="29"/>
      <c r="J507" s="28"/>
      <c r="K507" s="29"/>
      <c r="L507" s="29"/>
      <c r="M507" s="29"/>
      <c r="N507" s="29"/>
      <c r="O507" s="29"/>
      <c r="P507" s="29"/>
      <c r="Q507" s="29"/>
      <c r="R507" s="29"/>
      <c r="S507" s="575"/>
      <c r="T507" s="29"/>
      <c r="U507" s="432"/>
      <c r="V507" s="29"/>
      <c r="W507" s="29"/>
      <c r="X507" s="29"/>
      <c r="Z507" s="29"/>
      <c r="AA507" s="29"/>
      <c r="AB507" s="29"/>
      <c r="AC507" s="654"/>
      <c r="AD507" s="579"/>
      <c r="AE507" s="579"/>
      <c r="AF507" s="579"/>
      <c r="AG507" s="579"/>
      <c r="AH507" s="576"/>
      <c r="AI507" s="582" t="s">
        <v>63</v>
      </c>
      <c r="AJ507" s="430"/>
      <c r="AK507" s="430"/>
      <c r="AL507" s="619"/>
      <c r="AM507" s="620" t="s">
        <v>358</v>
      </c>
      <c r="AN507" s="430"/>
      <c r="AO507" s="430"/>
      <c r="AP507" s="430"/>
      <c r="AQ507" s="430"/>
      <c r="AR507" s="430"/>
      <c r="AS507" s="430"/>
      <c r="AT507" s="430"/>
      <c r="AU507" s="430"/>
      <c r="AV507" s="430"/>
      <c r="AW507" s="620" t="s">
        <v>558</v>
      </c>
      <c r="AX507" s="619"/>
      <c r="AY507" s="620" t="s">
        <v>1722</v>
      </c>
      <c r="AZ507" s="430"/>
      <c r="BA507" s="430"/>
      <c r="BB507" s="430"/>
      <c r="BC507" s="430"/>
      <c r="BD507" s="430"/>
      <c r="BE507" s="430"/>
      <c r="BF507" s="430"/>
      <c r="BG507" s="430"/>
      <c r="BH507" s="430"/>
      <c r="BI507" s="430"/>
      <c r="BJ507" s="430"/>
      <c r="BK507" s="430"/>
      <c r="BL507" s="431"/>
      <c r="BM507" s="618"/>
      <c r="BN507" s="430"/>
      <c r="BO507" s="430"/>
      <c r="BP507" s="430"/>
      <c r="BQ507" s="430"/>
      <c r="BR507" s="430"/>
      <c r="BS507" s="431"/>
      <c r="BT507" s="29"/>
      <c r="BU507" s="669"/>
      <c r="BV507" s="29"/>
      <c r="BW507" s="29"/>
      <c r="BX507" s="29"/>
      <c r="BY507" s="29"/>
      <c r="BZ507" s="29"/>
      <c r="CA507" s="29"/>
      <c r="CB507" s="29"/>
      <c r="CC507" s="29"/>
      <c r="CD507" s="31"/>
      <c r="CE507" s="22"/>
      <c r="CF507" s="448">
        <f>IF(CG507="","",MAX($CF$2:CF506)+1)</f>
        <v>227</v>
      </c>
      <c r="CG507" s="655" t="s">
        <v>102</v>
      </c>
      <c r="CH507" s="655"/>
      <c r="CI507" s="655"/>
    </row>
    <row r="508" spans="1:87" s="11" customFormat="1" ht="13.5" customHeight="1">
      <c r="A508" s="734"/>
      <c r="B508" s="610" t="s">
        <v>83</v>
      </c>
      <c r="C508" s="29"/>
      <c r="D508" s="29"/>
      <c r="E508" s="29"/>
      <c r="F508" s="29"/>
      <c r="G508" s="29"/>
      <c r="H508" s="29"/>
      <c r="I508" s="29"/>
      <c r="J508" s="28"/>
      <c r="K508" s="29"/>
      <c r="L508" s="29"/>
      <c r="M508" s="29"/>
      <c r="N508" s="29"/>
      <c r="O508" s="29"/>
      <c r="P508" s="29"/>
      <c r="Q508" s="29"/>
      <c r="R508" s="29"/>
      <c r="S508" s="575"/>
      <c r="T508" s="29"/>
      <c r="U508" s="432"/>
      <c r="V508" s="29"/>
      <c r="W508" s="29"/>
      <c r="X508" s="29"/>
      <c r="Z508" s="29"/>
      <c r="AA508" s="29"/>
      <c r="AB508" s="29"/>
      <c r="AC508" s="654"/>
      <c r="AD508" s="579"/>
      <c r="AE508" s="579"/>
      <c r="AF508" s="579"/>
      <c r="AG508" s="579"/>
      <c r="AH508" s="576"/>
      <c r="AI508" s="582" t="s">
        <v>63</v>
      </c>
      <c r="AJ508" s="430"/>
      <c r="AK508" s="430"/>
      <c r="AL508" s="619"/>
      <c r="AM508" s="585" t="s">
        <v>795</v>
      </c>
      <c r="AN508" s="430"/>
      <c r="AO508" s="430"/>
      <c r="AP508" s="430"/>
      <c r="AQ508" s="430"/>
      <c r="AR508" s="430"/>
      <c r="AS508" s="430"/>
      <c r="AT508" s="430"/>
      <c r="AU508" s="430"/>
      <c r="AV508" s="430"/>
      <c r="AW508" s="620" t="s">
        <v>558</v>
      </c>
      <c r="AX508" s="619"/>
      <c r="AY508" s="696" t="s">
        <v>1723</v>
      </c>
      <c r="AZ508" s="430"/>
      <c r="BA508" s="430"/>
      <c r="BB508" s="430"/>
      <c r="BC508" s="430"/>
      <c r="BD508" s="430"/>
      <c r="BE508" s="430"/>
      <c r="BF508" s="430"/>
      <c r="BG508" s="430"/>
      <c r="BH508" s="430"/>
      <c r="BI508" s="430"/>
      <c r="BJ508" s="430"/>
      <c r="BK508" s="430"/>
      <c r="BL508" s="431"/>
      <c r="BM508" s="582"/>
      <c r="BN508" s="430"/>
      <c r="BO508" s="430"/>
      <c r="BP508" s="430"/>
      <c r="BQ508" s="430"/>
      <c r="BR508" s="430"/>
      <c r="BS508" s="431"/>
      <c r="BT508" s="29"/>
      <c r="BU508" s="669"/>
      <c r="BV508" s="29"/>
      <c r="BW508" s="29"/>
      <c r="BX508" s="29"/>
      <c r="BY508" s="29"/>
      <c r="BZ508" s="29"/>
      <c r="CA508" s="29"/>
      <c r="CB508" s="29"/>
      <c r="CC508" s="29"/>
      <c r="CD508" s="31"/>
      <c r="CE508" s="22"/>
      <c r="CF508" s="448">
        <f>IF(CG508="","",MAX($CF$2:CF507)+1)</f>
        <v>228</v>
      </c>
      <c r="CG508" s="655" t="s">
        <v>102</v>
      </c>
      <c r="CH508" s="655"/>
      <c r="CI508" s="655"/>
    </row>
    <row r="509" spans="1:87" s="11" customFormat="1" ht="13.5" customHeight="1">
      <c r="A509" s="734"/>
      <c r="B509" s="610" t="s">
        <v>83</v>
      </c>
      <c r="C509" s="29"/>
      <c r="D509" s="29"/>
      <c r="E509" s="29"/>
      <c r="F509" s="29"/>
      <c r="G509" s="29"/>
      <c r="H509" s="29"/>
      <c r="I509" s="29"/>
      <c r="J509" s="28"/>
      <c r="K509" s="29"/>
      <c r="L509" s="29"/>
      <c r="M509" s="29"/>
      <c r="N509" s="29"/>
      <c r="O509" s="29"/>
      <c r="P509" s="29"/>
      <c r="Q509" s="29"/>
      <c r="R509" s="29"/>
      <c r="S509" s="575"/>
      <c r="T509" s="29"/>
      <c r="U509" s="432"/>
      <c r="V509" s="29"/>
      <c r="W509" s="29"/>
      <c r="X509" s="29"/>
      <c r="Z509" s="29"/>
      <c r="AA509" s="29"/>
      <c r="AB509" s="29"/>
      <c r="AC509" s="654"/>
      <c r="AD509" s="579"/>
      <c r="AE509" s="579"/>
      <c r="AF509" s="579"/>
      <c r="AG509" s="579"/>
      <c r="AH509" s="576"/>
      <c r="AI509" s="582" t="s">
        <v>63</v>
      </c>
      <c r="AJ509" s="430"/>
      <c r="AK509" s="430"/>
      <c r="AL509" s="619"/>
      <c r="AM509" s="585" t="s">
        <v>796</v>
      </c>
      <c r="AN509" s="430"/>
      <c r="AO509" s="430"/>
      <c r="AP509" s="430"/>
      <c r="AQ509" s="430"/>
      <c r="AR509" s="430"/>
      <c r="AS509" s="430"/>
      <c r="AT509" s="430"/>
      <c r="AU509" s="430"/>
      <c r="AV509" s="430"/>
      <c r="AW509" s="620" t="s">
        <v>558</v>
      </c>
      <c r="AX509" s="619"/>
      <c r="AY509" s="697" t="s">
        <v>853</v>
      </c>
      <c r="AZ509" s="430"/>
      <c r="BA509" s="430"/>
      <c r="BB509" s="430"/>
      <c r="BC509" s="430"/>
      <c r="BD509" s="430"/>
      <c r="BE509" s="430"/>
      <c r="BF509" s="430"/>
      <c r="BG509" s="430"/>
      <c r="BH509" s="430"/>
      <c r="BI509" s="430"/>
      <c r="BJ509" s="430"/>
      <c r="BK509" s="430"/>
      <c r="BL509" s="431"/>
      <c r="BM509" s="582"/>
      <c r="BN509" s="430"/>
      <c r="BO509" s="430"/>
      <c r="BP509" s="430"/>
      <c r="BQ509" s="430"/>
      <c r="BR509" s="430"/>
      <c r="BS509" s="431"/>
      <c r="BT509" s="29"/>
      <c r="BU509" s="669"/>
      <c r="BV509" s="29"/>
      <c r="BW509" s="29"/>
      <c r="BX509" s="29"/>
      <c r="BY509" s="29"/>
      <c r="BZ509" s="29"/>
      <c r="CA509" s="29"/>
      <c r="CB509" s="29"/>
      <c r="CC509" s="29"/>
      <c r="CD509" s="31"/>
      <c r="CE509" s="22"/>
      <c r="CF509" s="448">
        <f>IF(CG509="","",MAX($CF$2:CF508)+1)</f>
        <v>229</v>
      </c>
      <c r="CG509" s="655" t="s">
        <v>102</v>
      </c>
      <c r="CH509" s="655"/>
      <c r="CI509" s="655"/>
    </row>
    <row r="510" spans="1:87" s="11" customFormat="1" ht="13.5" customHeight="1">
      <c r="A510" s="734"/>
      <c r="B510" s="610" t="s">
        <v>83</v>
      </c>
      <c r="C510" s="29"/>
      <c r="D510" s="29"/>
      <c r="E510" s="29"/>
      <c r="F510" s="29"/>
      <c r="G510" s="29"/>
      <c r="H510" s="29"/>
      <c r="I510" s="29"/>
      <c r="J510" s="28"/>
      <c r="K510" s="29"/>
      <c r="L510" s="29"/>
      <c r="M510" s="29"/>
      <c r="N510" s="29"/>
      <c r="O510" s="29"/>
      <c r="P510" s="29"/>
      <c r="Q510" s="29"/>
      <c r="R510" s="29"/>
      <c r="S510" s="575"/>
      <c r="T510" s="29"/>
      <c r="U510" s="432"/>
      <c r="V510" s="29"/>
      <c r="W510" s="29"/>
      <c r="X510" s="29"/>
      <c r="Z510" s="29"/>
      <c r="AA510" s="29"/>
      <c r="AB510" s="29"/>
      <c r="AC510" s="654"/>
      <c r="AD510" s="579"/>
      <c r="AE510" s="579"/>
      <c r="AF510" s="579"/>
      <c r="AG510" s="579"/>
      <c r="AH510" s="576"/>
      <c r="AI510" s="582" t="s">
        <v>63</v>
      </c>
      <c r="AJ510" s="583"/>
      <c r="AK510" s="583"/>
      <c r="AL510" s="584"/>
      <c r="AM510" s="585" t="s">
        <v>606</v>
      </c>
      <c r="AN510" s="583"/>
      <c r="AO510" s="583"/>
      <c r="AP510" s="583"/>
      <c r="AQ510" s="583"/>
      <c r="AR510" s="583"/>
      <c r="AS510" s="583"/>
      <c r="AT510" s="583"/>
      <c r="AU510" s="583"/>
      <c r="AV510" s="583"/>
      <c r="AW510" s="620" t="s">
        <v>558</v>
      </c>
      <c r="AX510" s="584"/>
      <c r="AY510" s="586" t="s">
        <v>64</v>
      </c>
      <c r="AZ510" s="583"/>
      <c r="BA510" s="583"/>
      <c r="BB510" s="583"/>
      <c r="BC510" s="583"/>
      <c r="BD510" s="583"/>
      <c r="BE510" s="583"/>
      <c r="BF510" s="583"/>
      <c r="BG510" s="583"/>
      <c r="BH510" s="583"/>
      <c r="BI510" s="583"/>
      <c r="BJ510" s="583"/>
      <c r="BK510" s="583"/>
      <c r="BL510" s="587"/>
      <c r="BM510" s="582"/>
      <c r="BN510" s="583"/>
      <c r="BO510" s="583"/>
      <c r="BP510" s="583"/>
      <c r="BQ510" s="583"/>
      <c r="BR510" s="583"/>
      <c r="BS510" s="587"/>
      <c r="BT510" s="29"/>
      <c r="BU510" s="669"/>
      <c r="BV510" s="29"/>
      <c r="BW510" s="29"/>
      <c r="BX510" s="29"/>
      <c r="BY510" s="29"/>
      <c r="BZ510" s="29"/>
      <c r="CA510" s="29"/>
      <c r="CB510" s="29"/>
      <c r="CC510" s="29"/>
      <c r="CD510" s="31"/>
      <c r="CE510" s="22"/>
      <c r="CF510" s="448">
        <f>IF(CG510="","",MAX($CF$2:CF509)+1)</f>
        <v>230</v>
      </c>
      <c r="CG510" s="655" t="s">
        <v>102</v>
      </c>
      <c r="CH510" s="655"/>
      <c r="CI510" s="655"/>
    </row>
    <row r="511" spans="1:87" s="11" customFormat="1" ht="13.5" customHeight="1">
      <c r="A511" s="734"/>
      <c r="B511" s="610" t="s">
        <v>83</v>
      </c>
      <c r="C511" s="29"/>
      <c r="D511" s="29"/>
      <c r="E511" s="29"/>
      <c r="F511" s="29"/>
      <c r="G511" s="29"/>
      <c r="H511" s="29"/>
      <c r="I511" s="29"/>
      <c r="J511" s="28"/>
      <c r="K511" s="29"/>
      <c r="L511" s="29"/>
      <c r="M511" s="29"/>
      <c r="N511" s="29"/>
      <c r="O511" s="29"/>
      <c r="P511" s="29"/>
      <c r="Q511" s="29"/>
      <c r="R511" s="29"/>
      <c r="S511" s="575"/>
      <c r="T511" s="29"/>
      <c r="U511" s="432"/>
      <c r="V511" s="29"/>
      <c r="W511" s="29"/>
      <c r="X511" s="29"/>
      <c r="Z511" s="29"/>
      <c r="AA511" s="29"/>
      <c r="AB511" s="29"/>
      <c r="AC511" s="692"/>
      <c r="AD511" s="693"/>
      <c r="AE511" s="693"/>
      <c r="AF511" s="693"/>
      <c r="AG511" s="693"/>
      <c r="AH511" s="694"/>
      <c r="AI511" s="55"/>
      <c r="AJ511" s="56"/>
      <c r="AK511" s="56"/>
      <c r="AL511" s="588"/>
      <c r="AM511" s="589"/>
      <c r="AN511" s="56"/>
      <c r="AO511" s="56"/>
      <c r="AP511" s="56"/>
      <c r="AQ511" s="590"/>
      <c r="AR511" s="56"/>
      <c r="AS511" s="56"/>
      <c r="AT511" s="56"/>
      <c r="AU511" s="56"/>
      <c r="AV511" s="56"/>
      <c r="AW511" s="589"/>
      <c r="AX511" s="588"/>
      <c r="AY511" s="589"/>
      <c r="AZ511" s="56"/>
      <c r="BA511" s="56"/>
      <c r="BB511" s="56"/>
      <c r="BC511" s="56"/>
      <c r="BD511" s="56"/>
      <c r="BE511" s="56"/>
      <c r="BF511" s="56"/>
      <c r="BG511" s="56"/>
      <c r="BH511" s="56"/>
      <c r="BI511" s="56"/>
      <c r="BJ511" s="56"/>
      <c r="BK511" s="56"/>
      <c r="BL511" s="57"/>
      <c r="BM511" s="55"/>
      <c r="BN511" s="56"/>
      <c r="BO511" s="56"/>
      <c r="BP511" s="56"/>
      <c r="BQ511" s="56"/>
      <c r="BR511" s="56"/>
      <c r="BS511" s="57"/>
      <c r="BT511" s="29"/>
      <c r="BU511" s="669"/>
      <c r="BV511" s="29"/>
      <c r="BW511" s="29"/>
      <c r="BX511" s="29"/>
      <c r="BY511" s="29"/>
      <c r="BZ511" s="29"/>
      <c r="CA511" s="29"/>
      <c r="CB511" s="29"/>
      <c r="CC511" s="29"/>
      <c r="CD511" s="31"/>
      <c r="CE511" s="22"/>
      <c r="CF511" s="448" t="str">
        <f>IF(CG511="","",MAX($CF$2:CF510)+1)</f>
        <v/>
      </c>
      <c r="CG511" s="655"/>
      <c r="CH511" s="655"/>
      <c r="CI511" s="655"/>
    </row>
    <row r="512" spans="1:87" s="11" customFormat="1" ht="13.5" customHeight="1">
      <c r="A512" s="734"/>
      <c r="B512" s="610" t="s">
        <v>83</v>
      </c>
      <c r="C512" s="29"/>
      <c r="D512" s="29"/>
      <c r="E512" s="29"/>
      <c r="F512" s="29"/>
      <c r="G512" s="29"/>
      <c r="H512" s="29"/>
      <c r="I512" s="29"/>
      <c r="J512" s="28"/>
      <c r="K512" s="29"/>
      <c r="L512" s="29"/>
      <c r="M512" s="29"/>
      <c r="N512" s="29"/>
      <c r="O512" s="29"/>
      <c r="P512" s="29"/>
      <c r="Q512" s="29"/>
      <c r="R512" s="29"/>
      <c r="S512" s="575"/>
      <c r="T512" s="29"/>
      <c r="U512" s="432"/>
      <c r="V512" s="29"/>
      <c r="W512" s="29"/>
      <c r="X512" s="29"/>
      <c r="Z512" s="29"/>
      <c r="AA512" s="29"/>
      <c r="AC512" s="690" t="s">
        <v>874</v>
      </c>
      <c r="AD512" s="723"/>
      <c r="AE512" s="723"/>
      <c r="AF512" s="723"/>
      <c r="AG512" s="723"/>
      <c r="AH512" s="724"/>
      <c r="AI512" s="52" t="s">
        <v>86</v>
      </c>
      <c r="AJ512" s="53"/>
      <c r="AK512" s="53"/>
      <c r="AL512" s="53"/>
      <c r="AM512" s="53"/>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2"/>
      <c r="BN512" s="53"/>
      <c r="BO512" s="53"/>
      <c r="BP512" s="53"/>
      <c r="BQ512" s="53"/>
      <c r="BR512" s="53"/>
      <c r="BS512" s="54"/>
      <c r="BT512" s="29"/>
      <c r="BU512" s="669"/>
      <c r="BV512" s="29"/>
      <c r="BW512" s="29"/>
      <c r="BX512" s="29"/>
      <c r="BY512" s="29"/>
      <c r="BZ512" s="29"/>
      <c r="CA512" s="29"/>
      <c r="CB512" s="29"/>
      <c r="CC512" s="29"/>
      <c r="CD512" s="31"/>
      <c r="CE512" s="22"/>
      <c r="CF512" s="448" t="str">
        <f>IF(CG512="","",MAX($CF$2:CF511)+1)</f>
        <v/>
      </c>
      <c r="CG512" s="655"/>
      <c r="CH512" s="655"/>
      <c r="CI512" s="655"/>
    </row>
    <row r="513" spans="1:87" s="11" customFormat="1" ht="13.5" customHeight="1">
      <c r="A513" s="734"/>
      <c r="B513" s="610" t="s">
        <v>83</v>
      </c>
      <c r="C513" s="29"/>
      <c r="D513" s="29"/>
      <c r="E513" s="29"/>
      <c r="F513" s="29"/>
      <c r="G513" s="29"/>
      <c r="H513" s="29"/>
      <c r="I513" s="29"/>
      <c r="J513" s="28"/>
      <c r="K513" s="29"/>
      <c r="L513" s="29"/>
      <c r="M513" s="29"/>
      <c r="N513" s="29"/>
      <c r="O513" s="29"/>
      <c r="P513" s="29"/>
      <c r="Q513" s="29"/>
      <c r="R513" s="29"/>
      <c r="S513" s="575"/>
      <c r="T513" s="29"/>
      <c r="U513" s="432"/>
      <c r="V513" s="29"/>
      <c r="W513" s="29"/>
      <c r="X513" s="29"/>
      <c r="Z513" s="29"/>
      <c r="AA513" s="29"/>
      <c r="AC513" s="692"/>
      <c r="AD513" s="693"/>
      <c r="AE513" s="693"/>
      <c r="AF513" s="693"/>
      <c r="AG513" s="693"/>
      <c r="AH513" s="694"/>
      <c r="AI513" s="55"/>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5"/>
      <c r="BN513" s="56"/>
      <c r="BO513" s="56"/>
      <c r="BP513" s="56"/>
      <c r="BQ513" s="56"/>
      <c r="BR513" s="56"/>
      <c r="BS513" s="57"/>
      <c r="BT513" s="29"/>
      <c r="BU513" s="669"/>
      <c r="BV513" s="29"/>
      <c r="BW513" s="29"/>
      <c r="BX513" s="29"/>
      <c r="BY513" s="29"/>
      <c r="BZ513" s="29"/>
      <c r="CA513" s="29"/>
      <c r="CB513" s="29"/>
      <c r="CC513" s="29"/>
      <c r="CD513" s="31"/>
      <c r="CE513" s="22"/>
      <c r="CF513" s="448" t="str">
        <f>IF(CG513="","",MAX($CF$2:CF512)+1)</f>
        <v/>
      </c>
      <c r="CG513" s="655"/>
      <c r="CH513" s="655"/>
      <c r="CI513" s="655"/>
    </row>
    <row r="514" spans="1:87" s="11" customFormat="1" ht="13.5" customHeight="1">
      <c r="A514" s="734"/>
      <c r="B514" s="610" t="s">
        <v>83</v>
      </c>
      <c r="C514" s="29"/>
      <c r="D514" s="29"/>
      <c r="E514" s="29"/>
      <c r="F514" s="29"/>
      <c r="G514" s="29"/>
      <c r="H514" s="29"/>
      <c r="I514" s="29"/>
      <c r="J514" s="28"/>
      <c r="K514" s="29"/>
      <c r="L514" s="29"/>
      <c r="M514" s="29"/>
      <c r="N514" s="29"/>
      <c r="O514" s="29"/>
      <c r="P514" s="29"/>
      <c r="Q514" s="29"/>
      <c r="R514" s="29"/>
      <c r="S514" s="575"/>
      <c r="T514" s="29"/>
      <c r="U514" s="432"/>
      <c r="V514" s="29"/>
      <c r="W514" s="29"/>
      <c r="X514" s="29"/>
      <c r="Z514" s="29"/>
      <c r="AA514" s="29"/>
      <c r="AC514" s="690" t="s">
        <v>875</v>
      </c>
      <c r="AD514" s="723"/>
      <c r="AE514" s="723"/>
      <c r="AF514" s="723"/>
      <c r="AG514" s="723"/>
      <c r="AH514" s="724"/>
      <c r="AI514" s="52" t="s">
        <v>86</v>
      </c>
      <c r="AJ514" s="53"/>
      <c r="AK514" s="53"/>
      <c r="AL514" s="53"/>
      <c r="AM514" s="53"/>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2"/>
      <c r="BN514" s="53"/>
      <c r="BO514" s="53"/>
      <c r="BP514" s="53"/>
      <c r="BQ514" s="53"/>
      <c r="BR514" s="53"/>
      <c r="BS514" s="54"/>
      <c r="BT514" s="29"/>
      <c r="BU514" s="669"/>
      <c r="BV514" s="29"/>
      <c r="BW514" s="29"/>
      <c r="BX514" s="29"/>
      <c r="BY514" s="29"/>
      <c r="BZ514" s="29"/>
      <c r="CA514" s="29"/>
      <c r="CB514" s="29"/>
      <c r="CC514" s="29"/>
      <c r="CD514" s="31"/>
      <c r="CE514" s="22"/>
      <c r="CF514" s="448" t="str">
        <f>IF(CG514="","",MAX($CF$2:CF513)+1)</f>
        <v/>
      </c>
      <c r="CG514" s="655"/>
      <c r="CH514" s="655"/>
      <c r="CI514" s="655"/>
    </row>
    <row r="515" spans="1:87" s="11" customFormat="1" ht="13.5" customHeight="1">
      <c r="A515" s="734"/>
      <c r="B515" s="610" t="s">
        <v>83</v>
      </c>
      <c r="C515" s="29"/>
      <c r="D515" s="29"/>
      <c r="E515" s="29"/>
      <c r="F515" s="29"/>
      <c r="G515" s="29"/>
      <c r="H515" s="29"/>
      <c r="I515" s="29"/>
      <c r="J515" s="28"/>
      <c r="K515" s="29"/>
      <c r="L515" s="29"/>
      <c r="M515" s="29"/>
      <c r="N515" s="29"/>
      <c r="O515" s="29"/>
      <c r="P515" s="29"/>
      <c r="Q515" s="29"/>
      <c r="R515" s="29"/>
      <c r="S515" s="575"/>
      <c r="T515" s="29"/>
      <c r="U515" s="432"/>
      <c r="V515" s="29"/>
      <c r="W515" s="29"/>
      <c r="X515" s="29"/>
      <c r="Z515" s="29"/>
      <c r="AA515" s="29"/>
      <c r="AC515" s="692"/>
      <c r="AD515" s="693"/>
      <c r="AE515" s="693"/>
      <c r="AF515" s="693"/>
      <c r="AG515" s="693"/>
      <c r="AH515" s="694"/>
      <c r="AI515" s="55"/>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5"/>
      <c r="BN515" s="56"/>
      <c r="BO515" s="56"/>
      <c r="BP515" s="56"/>
      <c r="BQ515" s="56"/>
      <c r="BR515" s="56"/>
      <c r="BS515" s="57"/>
      <c r="BT515" s="29"/>
      <c r="BU515" s="669"/>
      <c r="BV515" s="29"/>
      <c r="BW515" s="29"/>
      <c r="BX515" s="29"/>
      <c r="BY515" s="29"/>
      <c r="BZ515" s="29"/>
      <c r="CA515" s="29"/>
      <c r="CB515" s="29"/>
      <c r="CC515" s="29"/>
      <c r="CD515" s="31"/>
      <c r="CE515" s="22"/>
      <c r="CF515" s="448" t="str">
        <f>IF(CG515="","",MAX($CF$2:CF514)+1)</f>
        <v/>
      </c>
      <c r="CG515" s="655"/>
      <c r="CH515" s="655"/>
      <c r="CI515" s="655"/>
    </row>
    <row r="516" spans="1:87" s="11" customFormat="1" ht="13.5" customHeight="1">
      <c r="A516" s="734"/>
      <c r="B516" s="610" t="s">
        <v>83</v>
      </c>
      <c r="C516" s="29"/>
      <c r="D516" s="29"/>
      <c r="E516" s="29"/>
      <c r="F516" s="29"/>
      <c r="G516" s="29"/>
      <c r="H516" s="29"/>
      <c r="I516" s="29"/>
      <c r="J516" s="28"/>
      <c r="K516" s="29"/>
      <c r="L516" s="29"/>
      <c r="M516" s="29"/>
      <c r="N516" s="29"/>
      <c r="O516" s="29"/>
      <c r="P516" s="29"/>
      <c r="Q516" s="29"/>
      <c r="R516" s="29"/>
      <c r="S516" s="575"/>
      <c r="T516" s="29"/>
      <c r="U516" s="432"/>
      <c r="V516" s="29"/>
      <c r="W516" s="29"/>
      <c r="X516" s="29"/>
      <c r="Z516" s="29"/>
      <c r="AA516" s="29"/>
      <c r="AB516" s="29"/>
      <c r="AC516" s="29"/>
      <c r="AD516" s="29"/>
      <c r="AE516" s="29"/>
      <c r="AF516" s="29"/>
      <c r="AG516" s="29"/>
      <c r="AH516" s="29"/>
      <c r="AI516" s="29"/>
      <c r="AJ516" s="29"/>
      <c r="AK516" s="29"/>
      <c r="AL516" s="29"/>
      <c r="AM516" s="29"/>
      <c r="AN516" s="29"/>
      <c r="AO516" s="68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669"/>
      <c r="BV516" s="29"/>
      <c r="BW516" s="29"/>
      <c r="BX516" s="29"/>
      <c r="BY516" s="29"/>
      <c r="BZ516" s="29"/>
      <c r="CA516" s="29"/>
      <c r="CB516" s="29"/>
      <c r="CC516" s="29"/>
      <c r="CD516" s="31"/>
      <c r="CE516" s="22"/>
      <c r="CF516" s="448" t="str">
        <f>IF(CG516="","",MAX($CF$2:CF515)+1)</f>
        <v/>
      </c>
      <c r="CG516" s="655"/>
      <c r="CH516" s="655"/>
      <c r="CI516" s="655"/>
    </row>
    <row r="517" spans="1:87" s="11" customFormat="1" ht="13.5" customHeight="1">
      <c r="A517" s="734"/>
      <c r="B517" s="610" t="s">
        <v>83</v>
      </c>
      <c r="C517" s="29"/>
      <c r="D517" s="29"/>
      <c r="E517" s="29"/>
      <c r="F517" s="29"/>
      <c r="G517" s="29"/>
      <c r="H517" s="29"/>
      <c r="I517" s="29"/>
      <c r="J517" s="28"/>
      <c r="K517" s="29"/>
      <c r="L517" s="29"/>
      <c r="M517" s="29"/>
      <c r="N517" s="29"/>
      <c r="O517" s="29"/>
      <c r="P517" s="29"/>
      <c r="Q517" s="29"/>
      <c r="R517" s="29"/>
      <c r="S517" s="575"/>
      <c r="T517" s="29"/>
      <c r="U517" s="432"/>
      <c r="V517" s="29"/>
      <c r="W517" s="29"/>
      <c r="X517" s="29"/>
      <c r="Z517" s="29"/>
      <c r="AA517" s="29"/>
      <c r="AB517" s="29" t="s">
        <v>983</v>
      </c>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T517" s="29"/>
      <c r="BU517" s="669"/>
      <c r="BV517" s="29"/>
      <c r="BW517" s="29"/>
      <c r="BX517" s="29"/>
      <c r="BY517" s="29"/>
      <c r="BZ517" s="29"/>
      <c r="CA517" s="29"/>
      <c r="CB517" s="29"/>
      <c r="CC517" s="29"/>
      <c r="CD517" s="31"/>
      <c r="CE517" s="22"/>
      <c r="CF517" s="448">
        <f>IF(CG517="","",MAX($CF$2:CF516)+1)</f>
        <v>231</v>
      </c>
      <c r="CG517" s="655" t="s">
        <v>361</v>
      </c>
      <c r="CH517" s="655"/>
      <c r="CI517" s="655"/>
    </row>
    <row r="518" spans="1:87" s="11" customFormat="1" ht="13.5" customHeight="1">
      <c r="A518" s="734"/>
      <c r="B518" s="610" t="s">
        <v>83</v>
      </c>
      <c r="C518" s="29"/>
      <c r="D518" s="29"/>
      <c r="E518" s="29"/>
      <c r="F518" s="29"/>
      <c r="G518" s="29"/>
      <c r="H518" s="29"/>
      <c r="I518" s="29"/>
      <c r="J518" s="28"/>
      <c r="K518" s="29"/>
      <c r="L518" s="29"/>
      <c r="M518" s="29"/>
      <c r="N518" s="29"/>
      <c r="O518" s="29"/>
      <c r="P518" s="29"/>
      <c r="Q518" s="29"/>
      <c r="R518" s="29"/>
      <c r="S518" s="575"/>
      <c r="T518" s="29"/>
      <c r="U518" s="432"/>
      <c r="V518" s="29"/>
      <c r="W518" s="29"/>
      <c r="X518" s="29"/>
      <c r="Z518" s="29"/>
      <c r="AA518" s="29"/>
      <c r="AC518" s="1485" t="s">
        <v>38</v>
      </c>
      <c r="AD518" s="1486"/>
      <c r="AE518" s="779" t="s">
        <v>60</v>
      </c>
      <c r="AF518" s="685"/>
      <c r="AG518" s="685"/>
      <c r="AH518" s="685"/>
      <c r="AI518" s="685"/>
      <c r="AJ518" s="685"/>
      <c r="AK518" s="685"/>
      <c r="AL518" s="685"/>
      <c r="AM518" s="685"/>
      <c r="AN518" s="685"/>
      <c r="AO518" s="685"/>
      <c r="AP518" s="780"/>
      <c r="AQ518" s="779" t="s">
        <v>68</v>
      </c>
      <c r="AR518" s="685"/>
      <c r="AS518" s="685"/>
      <c r="AT518" s="685"/>
      <c r="AU518" s="685"/>
      <c r="AV518" s="685"/>
      <c r="AW518" s="685"/>
      <c r="AX518" s="685"/>
      <c r="AY518" s="685"/>
      <c r="AZ518" s="685"/>
      <c r="BA518" s="685"/>
      <c r="BB518" s="685"/>
      <c r="BC518" s="685"/>
      <c r="BD518" s="685"/>
      <c r="BE518" s="685"/>
      <c r="BF518" s="685"/>
      <c r="BG518" s="685"/>
      <c r="BH518" s="685"/>
      <c r="BI518" s="685"/>
      <c r="BJ518" s="685"/>
      <c r="BK518" s="685"/>
      <c r="BL518" s="780"/>
      <c r="BM518" s="779" t="s">
        <v>66</v>
      </c>
      <c r="BN518" s="685"/>
      <c r="BO518" s="685"/>
      <c r="BP518" s="685"/>
      <c r="BQ518" s="685"/>
      <c r="BR518" s="685"/>
      <c r="BS518" s="780"/>
      <c r="BT518" s="29"/>
      <c r="BU518" s="669"/>
      <c r="BV518" s="29"/>
      <c r="BW518" s="29"/>
      <c r="BX518" s="29"/>
      <c r="BY518" s="29"/>
      <c r="BZ518" s="29"/>
      <c r="CA518" s="29"/>
      <c r="CB518" s="29"/>
      <c r="CC518" s="29"/>
      <c r="CD518" s="31"/>
      <c r="CE518" s="22"/>
      <c r="CF518" s="448" t="str">
        <f>IF(CG518="","",MAX($CF$2:CF517)+1)</f>
        <v/>
      </c>
      <c r="CG518" s="655"/>
      <c r="CH518" s="655"/>
      <c r="CI518" s="655"/>
    </row>
    <row r="519" spans="1:87" s="11" customFormat="1" ht="13.5" customHeight="1">
      <c r="A519" s="734"/>
      <c r="B519" s="610" t="s">
        <v>83</v>
      </c>
      <c r="C519" s="29"/>
      <c r="D519" s="29"/>
      <c r="E519" s="29"/>
      <c r="F519" s="29"/>
      <c r="G519" s="29"/>
      <c r="H519" s="29"/>
      <c r="I519" s="29"/>
      <c r="J519" s="28"/>
      <c r="K519" s="29"/>
      <c r="L519" s="29"/>
      <c r="M519" s="29"/>
      <c r="N519" s="29"/>
      <c r="O519" s="29"/>
      <c r="P519" s="29"/>
      <c r="Q519" s="29"/>
      <c r="R519" s="29"/>
      <c r="S519" s="575"/>
      <c r="T519" s="29"/>
      <c r="U519" s="432"/>
      <c r="V519" s="29"/>
      <c r="W519" s="29"/>
      <c r="X519" s="29"/>
      <c r="Z519" s="29"/>
      <c r="AA519" s="29"/>
      <c r="AC519" s="1487">
        <v>1</v>
      </c>
      <c r="AD519" s="1488"/>
      <c r="AE519" s="673" t="s">
        <v>1488</v>
      </c>
      <c r="AF519" s="674"/>
      <c r="AG519" s="674"/>
      <c r="AH519" s="674"/>
      <c r="AI519" s="674"/>
      <c r="AJ519" s="674"/>
      <c r="AK519" s="674"/>
      <c r="AL519" s="674"/>
      <c r="AM519" s="674"/>
      <c r="AN519" s="674"/>
      <c r="AO519" s="674"/>
      <c r="AP519" s="675"/>
      <c r="AQ519" s="698" t="s">
        <v>707</v>
      </c>
      <c r="AR519" s="674"/>
      <c r="AS519" s="674"/>
      <c r="AT519" s="674"/>
      <c r="AU519" s="674"/>
      <c r="AV519" s="674"/>
      <c r="AW519" s="674"/>
      <c r="AX519" s="674"/>
      <c r="AY519" s="674"/>
      <c r="AZ519" s="674"/>
      <c r="BA519" s="674"/>
      <c r="BB519" s="674"/>
      <c r="BC519" s="674"/>
      <c r="BD519" s="674"/>
      <c r="BE519" s="674"/>
      <c r="BF519" s="674"/>
      <c r="BG519" s="674"/>
      <c r="BH519" s="674"/>
      <c r="BI519" s="674"/>
      <c r="BJ519" s="674"/>
      <c r="BK519" s="674"/>
      <c r="BL519" s="675"/>
      <c r="BM519" s="673" t="s">
        <v>67</v>
      </c>
      <c r="BN519" s="674"/>
      <c r="BO519" s="674"/>
      <c r="BP519" s="674"/>
      <c r="BQ519" s="674"/>
      <c r="BR519" s="674"/>
      <c r="BS519" s="675"/>
      <c r="BT519" s="29"/>
      <c r="BU519" s="669"/>
      <c r="BV519" s="29"/>
      <c r="BW519" s="29"/>
      <c r="BX519" s="29"/>
      <c r="BY519" s="29"/>
      <c r="BZ519" s="29"/>
      <c r="CA519" s="29"/>
      <c r="CB519" s="29"/>
      <c r="CC519" s="29"/>
      <c r="CD519" s="31"/>
      <c r="CE519" s="22"/>
      <c r="CF519" s="448">
        <f>IF(CG519="","",MAX($CF$2:CF518)+1)</f>
        <v>232</v>
      </c>
      <c r="CG519" s="655" t="s">
        <v>361</v>
      </c>
      <c r="CH519" s="655"/>
      <c r="CI519" s="655"/>
    </row>
    <row r="520" spans="1:87" s="11" customFormat="1" ht="13.5" customHeight="1">
      <c r="A520" s="734"/>
      <c r="B520" s="610" t="s">
        <v>83</v>
      </c>
      <c r="C520" s="29"/>
      <c r="D520" s="29"/>
      <c r="E520" s="29"/>
      <c r="F520" s="29"/>
      <c r="G520" s="29"/>
      <c r="H520" s="29"/>
      <c r="I520" s="29"/>
      <c r="J520" s="28"/>
      <c r="K520" s="29"/>
      <c r="L520" s="29"/>
      <c r="M520" s="29"/>
      <c r="N520" s="29"/>
      <c r="O520" s="29"/>
      <c r="P520" s="29"/>
      <c r="Q520" s="29"/>
      <c r="R520" s="29"/>
      <c r="S520" s="575"/>
      <c r="T520" s="29"/>
      <c r="U520" s="432"/>
      <c r="V520" s="29"/>
      <c r="W520" s="29"/>
      <c r="X520" s="29"/>
      <c r="Z520" s="29"/>
      <c r="AA520" s="29"/>
      <c r="AB520" s="29"/>
      <c r="AC520" s="29"/>
      <c r="AD520" s="29"/>
      <c r="AE520" s="29"/>
      <c r="AF520" s="29"/>
      <c r="AG520" s="29"/>
      <c r="AH520" s="29"/>
      <c r="AI520" s="29"/>
      <c r="AJ520" s="29"/>
      <c r="AK520" s="29"/>
      <c r="AL520" s="29"/>
      <c r="AM520" s="29"/>
      <c r="AN520" s="29"/>
      <c r="AO520" s="689"/>
      <c r="AP520" s="29"/>
      <c r="AQ520" s="509" t="s">
        <v>724</v>
      </c>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669"/>
      <c r="BV520" s="29"/>
      <c r="BW520" s="29"/>
      <c r="BX520" s="29"/>
      <c r="BY520" s="29"/>
      <c r="BZ520" s="29"/>
      <c r="CA520" s="29"/>
      <c r="CB520" s="29"/>
      <c r="CC520" s="29"/>
      <c r="CD520" s="31"/>
      <c r="CE520" s="22"/>
      <c r="CF520" s="448" t="str">
        <f>IF(CG520="","",MAX($CF$2:CF519)+1)</f>
        <v/>
      </c>
      <c r="CG520" s="655"/>
      <c r="CH520" s="655"/>
      <c r="CI520" s="655"/>
    </row>
    <row r="521" spans="1:87" s="11" customFormat="1" ht="13.5" customHeight="1">
      <c r="A521" s="734"/>
      <c r="B521" s="610" t="s">
        <v>83</v>
      </c>
      <c r="C521" s="29"/>
      <c r="D521" s="29"/>
      <c r="E521" s="29"/>
      <c r="F521" s="29"/>
      <c r="G521" s="29"/>
      <c r="H521" s="29"/>
      <c r="I521" s="29"/>
      <c r="J521" s="28"/>
      <c r="K521" s="29"/>
      <c r="L521" s="29"/>
      <c r="M521" s="29"/>
      <c r="N521" s="29"/>
      <c r="O521" s="29"/>
      <c r="P521" s="29"/>
      <c r="Q521" s="29"/>
      <c r="R521" s="29"/>
      <c r="S521" s="575"/>
      <c r="T521" s="29"/>
      <c r="U521" s="432"/>
      <c r="V521" s="29"/>
      <c r="W521" s="29"/>
      <c r="X521" s="29"/>
      <c r="Z521" s="29"/>
      <c r="AA521" s="29"/>
      <c r="AB521" s="29"/>
      <c r="AC521" s="29"/>
      <c r="AD521" s="29"/>
      <c r="AE521" s="29"/>
      <c r="AF521" s="29"/>
      <c r="AG521" s="29"/>
      <c r="AH521" s="29"/>
      <c r="AI521" s="29"/>
      <c r="AJ521" s="29"/>
      <c r="AK521" s="29"/>
      <c r="AL521" s="29"/>
      <c r="AM521" s="29"/>
      <c r="AN521" s="29"/>
      <c r="AO521" s="689"/>
      <c r="AP521" s="29"/>
      <c r="AQ521" s="50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669"/>
      <c r="BV521" s="29"/>
      <c r="BW521" s="29"/>
      <c r="BX521" s="29"/>
      <c r="BY521" s="29"/>
      <c r="BZ521" s="29"/>
      <c r="CA521" s="29"/>
      <c r="CB521" s="29"/>
      <c r="CC521" s="29"/>
      <c r="CD521" s="31"/>
      <c r="CE521" s="22"/>
      <c r="CF521" s="448" t="str">
        <f>IF(CG521="","",MAX($CF$2:CF520)+1)</f>
        <v/>
      </c>
      <c r="CG521" s="655"/>
      <c r="CH521" s="655"/>
      <c r="CI521" s="655"/>
    </row>
    <row r="522" spans="1:87" s="11" customFormat="1" ht="13.5" customHeight="1">
      <c r="A522" s="734"/>
      <c r="B522" s="610" t="s">
        <v>83</v>
      </c>
      <c r="C522" s="29"/>
      <c r="D522" s="29"/>
      <c r="E522" s="29"/>
      <c r="F522" s="29"/>
      <c r="G522" s="29"/>
      <c r="H522" s="29"/>
      <c r="I522" s="29"/>
      <c r="J522" s="28"/>
      <c r="K522" s="29"/>
      <c r="L522" s="29"/>
      <c r="M522" s="29"/>
      <c r="N522" s="29"/>
      <c r="O522" s="29"/>
      <c r="P522" s="29"/>
      <c r="Q522" s="29"/>
      <c r="R522" s="29"/>
      <c r="S522" s="575"/>
      <c r="T522" s="29"/>
      <c r="U522" s="432"/>
      <c r="V522" s="29"/>
      <c r="W522" s="29"/>
      <c r="X522" s="29"/>
      <c r="Z522" s="29"/>
      <c r="AA522" s="29" t="s">
        <v>1729</v>
      </c>
      <c r="AB522" s="29"/>
      <c r="AC522" s="29"/>
      <c r="AD522" s="29"/>
      <c r="AE522" s="29"/>
      <c r="AF522" s="29"/>
      <c r="AG522" s="29"/>
      <c r="AH522" s="29"/>
      <c r="AI522" s="29"/>
      <c r="AJ522" s="29"/>
      <c r="AK522" s="29"/>
      <c r="AL522" s="29"/>
      <c r="AM522" s="29"/>
      <c r="AN522" s="29"/>
      <c r="AO522" s="68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669"/>
      <c r="BV522" s="29"/>
      <c r="BW522" s="29"/>
      <c r="BX522" s="29"/>
      <c r="BY522" s="29"/>
      <c r="BZ522" s="29"/>
      <c r="CA522" s="29"/>
      <c r="CB522" s="29"/>
      <c r="CC522" s="29"/>
      <c r="CD522" s="31"/>
      <c r="CE522" s="22"/>
      <c r="CF522" s="448" t="str">
        <f>IF(CG522="","",MAX($CF$2:CF521)+1)</f>
        <v/>
      </c>
      <c r="CG522" s="655"/>
      <c r="CH522" s="655"/>
      <c r="CI522" s="655"/>
    </row>
    <row r="523" spans="1:87" s="11" customFormat="1" ht="13.5" customHeight="1">
      <c r="A523" s="734"/>
      <c r="B523" s="610" t="s">
        <v>83</v>
      </c>
      <c r="C523" s="29"/>
      <c r="D523" s="29"/>
      <c r="E523" s="29"/>
      <c r="F523" s="29"/>
      <c r="G523" s="29"/>
      <c r="H523" s="29"/>
      <c r="I523" s="29"/>
      <c r="J523" s="28"/>
      <c r="K523" s="29"/>
      <c r="L523" s="29"/>
      <c r="M523" s="29"/>
      <c r="N523" s="29"/>
      <c r="O523" s="29"/>
      <c r="P523" s="29"/>
      <c r="Q523" s="29"/>
      <c r="R523" s="29"/>
      <c r="S523" s="575"/>
      <c r="T523" s="29"/>
      <c r="U523" s="432"/>
      <c r="V523" s="29"/>
      <c r="W523" s="29"/>
      <c r="X523" s="29"/>
      <c r="Z523" s="29"/>
      <c r="AA523" s="29"/>
      <c r="AB523" s="29" t="s">
        <v>1487</v>
      </c>
      <c r="AC523" s="29"/>
      <c r="AD523" s="29"/>
      <c r="AE523" s="29"/>
      <c r="AF523" s="29"/>
      <c r="AG523" s="29"/>
      <c r="AH523" s="29"/>
      <c r="AI523" s="29"/>
      <c r="AJ523" s="29"/>
      <c r="AK523" s="29"/>
      <c r="AL523" s="29"/>
      <c r="AM523" s="29"/>
      <c r="AN523" s="29"/>
      <c r="AO523" s="68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669"/>
      <c r="BV523" s="29"/>
      <c r="BW523" s="29"/>
      <c r="BX523" s="29"/>
      <c r="BY523" s="29"/>
      <c r="BZ523" s="29"/>
      <c r="CA523" s="29"/>
      <c r="CB523" s="29"/>
      <c r="CC523" s="29"/>
      <c r="CD523" s="31"/>
      <c r="CE523" s="22"/>
      <c r="CF523" s="448" t="str">
        <f>IF(CG523="","",MAX($CF$2:CF522)+1)</f>
        <v/>
      </c>
      <c r="CG523" s="655"/>
      <c r="CH523" s="655"/>
      <c r="CI523" s="655"/>
    </row>
    <row r="524" spans="1:87" s="11" customFormat="1" ht="13.5" customHeight="1">
      <c r="A524" s="734"/>
      <c r="B524" s="610" t="s">
        <v>83</v>
      </c>
      <c r="C524" s="29"/>
      <c r="D524" s="29"/>
      <c r="E524" s="29"/>
      <c r="F524" s="29"/>
      <c r="G524" s="29"/>
      <c r="H524" s="29"/>
      <c r="I524" s="29"/>
      <c r="J524" s="28"/>
      <c r="K524" s="29"/>
      <c r="L524" s="29"/>
      <c r="M524" s="29"/>
      <c r="N524" s="29"/>
      <c r="O524" s="29"/>
      <c r="P524" s="29"/>
      <c r="Q524" s="29"/>
      <c r="R524" s="29"/>
      <c r="S524" s="575"/>
      <c r="T524" s="29"/>
      <c r="U524" s="432"/>
      <c r="V524" s="29"/>
      <c r="W524" s="29"/>
      <c r="X524" s="29"/>
      <c r="Z524" s="29"/>
      <c r="AA524" s="29"/>
      <c r="AB524" s="29" t="s">
        <v>1730</v>
      </c>
      <c r="AC524" s="29"/>
      <c r="AD524" s="29"/>
      <c r="AE524" s="29"/>
      <c r="AF524" s="29"/>
      <c r="AG524" s="29"/>
      <c r="AH524" s="29"/>
      <c r="AI524" s="29"/>
      <c r="AJ524" s="29"/>
      <c r="AK524" s="29"/>
      <c r="AL524" s="29"/>
      <c r="AM524" s="29"/>
      <c r="AN524" s="29"/>
      <c r="AO524" s="68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669"/>
      <c r="BV524" s="29"/>
      <c r="BW524" s="29"/>
      <c r="BX524" s="29"/>
      <c r="BY524" s="29"/>
      <c r="BZ524" s="29"/>
      <c r="CA524" s="29"/>
      <c r="CB524" s="29"/>
      <c r="CC524" s="29"/>
      <c r="CD524" s="31"/>
      <c r="CE524" s="22"/>
      <c r="CF524" s="448">
        <f>IF(CG524="","",MAX($CF$2:CF523)+1)</f>
        <v>233</v>
      </c>
      <c r="CG524" s="655" t="s">
        <v>102</v>
      </c>
      <c r="CH524" s="655"/>
      <c r="CI524" s="655"/>
    </row>
    <row r="525" spans="1:87" s="11" customFormat="1" ht="13.5" customHeight="1">
      <c r="A525" s="734"/>
      <c r="B525" s="610" t="s">
        <v>83</v>
      </c>
      <c r="C525" s="29"/>
      <c r="D525" s="29"/>
      <c r="E525" s="29"/>
      <c r="F525" s="29"/>
      <c r="G525" s="29"/>
      <c r="H525" s="29"/>
      <c r="I525" s="29"/>
      <c r="J525" s="28"/>
      <c r="K525" s="29"/>
      <c r="L525" s="29"/>
      <c r="M525" s="29"/>
      <c r="N525" s="29"/>
      <c r="O525" s="29"/>
      <c r="P525" s="29"/>
      <c r="Q525" s="29"/>
      <c r="R525" s="29"/>
      <c r="S525" s="575"/>
      <c r="T525" s="29"/>
      <c r="U525" s="432"/>
      <c r="V525" s="29"/>
      <c r="W525" s="29"/>
      <c r="X525" s="29"/>
      <c r="Z525" s="29"/>
      <c r="AA525" s="29"/>
      <c r="AC525" s="690" t="s">
        <v>84</v>
      </c>
      <c r="AD525" s="691"/>
      <c r="AE525" s="691"/>
      <c r="AF525" s="691"/>
      <c r="AG525" s="691"/>
      <c r="AH525" s="578"/>
      <c r="AI525" s="52" t="s">
        <v>1036</v>
      </c>
      <c r="AJ525" s="53"/>
      <c r="AK525" s="53"/>
      <c r="AL525" s="53"/>
      <c r="AM525" s="53"/>
      <c r="AN525" s="53"/>
      <c r="AO525" s="53"/>
      <c r="AP525" s="53"/>
      <c r="AQ525" s="53"/>
      <c r="AR525" s="53"/>
      <c r="AS525" s="53"/>
      <c r="AT525" s="53"/>
      <c r="AU525" s="53"/>
      <c r="AV525" s="53"/>
      <c r="AW525" s="53"/>
      <c r="AX525" s="53"/>
      <c r="AY525" s="53"/>
      <c r="AZ525" s="53"/>
      <c r="BA525" s="53"/>
      <c r="BB525" s="53"/>
      <c r="BC525" s="53"/>
      <c r="BD525" s="53"/>
      <c r="BE525" s="53"/>
      <c r="BF525" s="53"/>
      <c r="BG525" s="53"/>
      <c r="BH525" s="53"/>
      <c r="BI525" s="53"/>
      <c r="BJ525" s="53"/>
      <c r="BK525" s="53"/>
      <c r="BL525" s="54"/>
      <c r="BM525" s="53"/>
      <c r="BN525" s="53"/>
      <c r="BO525" s="53"/>
      <c r="BP525" s="53"/>
      <c r="BQ525" s="53"/>
      <c r="BR525" s="53"/>
      <c r="BS525" s="54"/>
      <c r="BT525" s="29"/>
      <c r="BU525" s="669"/>
      <c r="BV525" s="29"/>
      <c r="BW525" s="29"/>
      <c r="BX525" s="29"/>
      <c r="BY525" s="29"/>
      <c r="BZ525" s="29"/>
      <c r="CA525" s="29"/>
      <c r="CB525" s="29"/>
      <c r="CC525" s="29"/>
      <c r="CD525" s="31"/>
      <c r="CE525" s="22"/>
      <c r="CF525" s="448">
        <f>IF(CG525="","",MAX($CF$2:CF524)+1)</f>
        <v>234</v>
      </c>
      <c r="CG525" s="655" t="s">
        <v>102</v>
      </c>
      <c r="CH525" s="655"/>
      <c r="CI525" s="655"/>
    </row>
    <row r="526" spans="1:87" s="11" customFormat="1" ht="13.5" customHeight="1">
      <c r="A526" s="734"/>
      <c r="B526" s="610" t="s">
        <v>83</v>
      </c>
      <c r="C526" s="29" t="s">
        <v>2216</v>
      </c>
      <c r="D526" s="29"/>
      <c r="E526" s="29"/>
      <c r="F526" s="29"/>
      <c r="G526" s="29"/>
      <c r="H526" s="29"/>
      <c r="I526" s="29"/>
      <c r="J526" s="28"/>
      <c r="K526" s="29"/>
      <c r="L526" s="29"/>
      <c r="M526" s="29"/>
      <c r="N526" s="29"/>
      <c r="O526" s="29"/>
      <c r="P526" s="29"/>
      <c r="Q526" s="29"/>
      <c r="R526" s="29"/>
      <c r="S526" s="575"/>
      <c r="T526" s="29"/>
      <c r="U526" s="432"/>
      <c r="V526" s="29"/>
      <c r="W526" s="29"/>
      <c r="X526" s="29"/>
      <c r="Z526" s="29"/>
      <c r="AA526" s="29"/>
      <c r="AC526" s="692"/>
      <c r="AD526" s="693"/>
      <c r="AE526" s="693"/>
      <c r="AF526" s="693"/>
      <c r="AG526" s="693"/>
      <c r="AH526" s="694"/>
      <c r="AI526" s="55"/>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7"/>
      <c r="BM526" s="56"/>
      <c r="BN526" s="56"/>
      <c r="BO526" s="56"/>
      <c r="BP526" s="56"/>
      <c r="BQ526" s="56"/>
      <c r="BR526" s="56"/>
      <c r="BS526" s="57"/>
      <c r="BT526" s="29"/>
      <c r="BU526" s="669"/>
      <c r="BV526" s="29"/>
      <c r="BW526" s="29"/>
      <c r="BX526" s="29"/>
      <c r="BY526" s="29"/>
      <c r="BZ526" s="29"/>
      <c r="CA526" s="29"/>
      <c r="CB526" s="29"/>
      <c r="CC526" s="29"/>
      <c r="CD526" s="31"/>
      <c r="CE526" s="22"/>
      <c r="CF526" s="448" t="str">
        <f>IF(CG526="","",MAX($CF$2:CF525)+1)</f>
        <v/>
      </c>
      <c r="CG526" s="655"/>
      <c r="CH526" s="655"/>
      <c r="CI526" s="655"/>
    </row>
    <row r="527" spans="1:87" s="11" customFormat="1" ht="13.5" customHeight="1">
      <c r="A527" s="734"/>
      <c r="B527" s="610" t="s">
        <v>83</v>
      </c>
      <c r="C527" s="29"/>
      <c r="D527" s="29"/>
      <c r="E527" s="29"/>
      <c r="F527" s="29"/>
      <c r="G527" s="29"/>
      <c r="H527" s="29"/>
      <c r="I527" s="29"/>
      <c r="J527" s="28"/>
      <c r="K527" s="29"/>
      <c r="L527" s="29"/>
      <c r="M527" s="29"/>
      <c r="N527" s="29"/>
      <c r="O527" s="29"/>
      <c r="P527" s="29"/>
      <c r="Q527" s="29"/>
      <c r="R527" s="29"/>
      <c r="S527" s="575"/>
      <c r="T527" s="29"/>
      <c r="U527" s="432"/>
      <c r="V527" s="29"/>
      <c r="W527" s="29"/>
      <c r="X527" s="29"/>
      <c r="Z527" s="29"/>
      <c r="AA527" s="29"/>
      <c r="AC527" s="690" t="s">
        <v>62</v>
      </c>
      <c r="AD527" s="691"/>
      <c r="AE527" s="691"/>
      <c r="AF527" s="691"/>
      <c r="AG527" s="691"/>
      <c r="AH527" s="578"/>
      <c r="AI527" s="52" t="s">
        <v>798</v>
      </c>
      <c r="AJ527" s="53"/>
      <c r="AK527" s="53"/>
      <c r="AL527" s="53"/>
      <c r="AM527" s="53"/>
      <c r="AN527" s="53"/>
      <c r="AO527" s="53"/>
      <c r="AP527" s="53"/>
      <c r="AQ527" s="53"/>
      <c r="AR527" s="53"/>
      <c r="AS527" s="53"/>
      <c r="AT527" s="53"/>
      <c r="AU527" s="53"/>
      <c r="AV527" s="53"/>
      <c r="AW527" s="53"/>
      <c r="AX527" s="53"/>
      <c r="AY527" s="53"/>
      <c r="AZ527" s="53"/>
      <c r="BA527" s="53"/>
      <c r="BB527" s="53"/>
      <c r="BC527" s="53"/>
      <c r="BD527" s="53"/>
      <c r="BE527" s="53"/>
      <c r="BF527" s="53"/>
      <c r="BG527" s="53"/>
      <c r="BH527" s="53"/>
      <c r="BI527" s="53"/>
      <c r="BJ527" s="53"/>
      <c r="BK527" s="53"/>
      <c r="BL527" s="54"/>
      <c r="BM527" s="53" t="s">
        <v>80</v>
      </c>
      <c r="BN527" s="53"/>
      <c r="BO527" s="53"/>
      <c r="BP527" s="53"/>
      <c r="BQ527" s="53"/>
      <c r="BR527" s="53"/>
      <c r="BS527" s="54"/>
      <c r="BT527" s="29"/>
      <c r="BU527" s="669"/>
      <c r="BV527" s="29"/>
      <c r="BW527" s="29"/>
      <c r="BX527" s="29"/>
      <c r="BY527" s="29"/>
      <c r="BZ527" s="29"/>
      <c r="CA527" s="29"/>
      <c r="CB527" s="29"/>
      <c r="CC527" s="29"/>
      <c r="CD527" s="31"/>
      <c r="CE527" s="22"/>
      <c r="CF527" s="448">
        <f>IF(CG527="","",MAX($CF$2:CF526)+1)</f>
        <v>235</v>
      </c>
      <c r="CG527" s="655" t="s">
        <v>102</v>
      </c>
      <c r="CH527" s="655"/>
      <c r="CI527" s="655"/>
    </row>
    <row r="528" spans="1:87" s="11" customFormat="1" ht="13.5" customHeight="1">
      <c r="A528" s="734"/>
      <c r="B528" s="610" t="s">
        <v>83</v>
      </c>
      <c r="C528" s="29" t="s">
        <v>2255</v>
      </c>
      <c r="D528" s="29"/>
      <c r="E528" s="29"/>
      <c r="F528" s="29"/>
      <c r="G528" s="29"/>
      <c r="H528" s="29"/>
      <c r="I528" s="29"/>
      <c r="J528" s="28"/>
      <c r="K528" s="29"/>
      <c r="L528" s="29"/>
      <c r="M528" s="29"/>
      <c r="N528" s="29"/>
      <c r="O528" s="29"/>
      <c r="P528" s="29"/>
      <c r="Q528" s="29"/>
      <c r="R528" s="29"/>
      <c r="S528" s="575"/>
      <c r="T528" s="29"/>
      <c r="U528" s="432"/>
      <c r="V528" s="29"/>
      <c r="W528" s="29"/>
      <c r="X528" s="29"/>
      <c r="Z528" s="29"/>
      <c r="AA528" s="29"/>
      <c r="AC528" s="654"/>
      <c r="AD528" s="579"/>
      <c r="AE528" s="579"/>
      <c r="AF528" s="579"/>
      <c r="AG528" s="579"/>
      <c r="AH528" s="576"/>
      <c r="AI528" s="612" t="s">
        <v>1897</v>
      </c>
      <c r="AJ528" s="613"/>
      <c r="AK528" s="613"/>
      <c r="AL528" s="613"/>
      <c r="AM528" s="613"/>
      <c r="AN528" s="613"/>
      <c r="AO528" s="613"/>
      <c r="AP528" s="613"/>
      <c r="AQ528" s="613"/>
      <c r="AR528" s="613"/>
      <c r="AS528" s="613"/>
      <c r="AT528" s="613"/>
      <c r="AU528" s="613"/>
      <c r="AV528" s="613"/>
      <c r="AW528" s="613"/>
      <c r="AX528" s="613"/>
      <c r="AY528" s="613"/>
      <c r="AZ528" s="613"/>
      <c r="BA528" s="613"/>
      <c r="BB528" s="613"/>
      <c r="BC528" s="613"/>
      <c r="BD528" s="613"/>
      <c r="BE528" s="613"/>
      <c r="BF528" s="613"/>
      <c r="BG528" s="613"/>
      <c r="BH528" s="613"/>
      <c r="BI528" s="613"/>
      <c r="BJ528" s="613"/>
      <c r="BK528" s="613"/>
      <c r="BL528" s="614"/>
      <c r="BM528" s="613"/>
      <c r="BN528" s="613"/>
      <c r="BO528" s="613"/>
      <c r="BP528" s="613"/>
      <c r="BQ528" s="613"/>
      <c r="BR528" s="613"/>
      <c r="BS528" s="614"/>
      <c r="BT528" s="29"/>
      <c r="BU528" s="669"/>
      <c r="BV528" s="29"/>
      <c r="BW528" s="29"/>
      <c r="BX528" s="29"/>
      <c r="BY528" s="29"/>
      <c r="BZ528" s="29"/>
      <c r="CA528" s="29"/>
      <c r="CB528" s="29"/>
      <c r="CC528" s="29"/>
      <c r="CD528" s="31"/>
      <c r="CE528" s="22"/>
      <c r="CF528" s="448">
        <f>IF(CG528="","",MAX($CF$2:CF527)+1)</f>
        <v>236</v>
      </c>
      <c r="CG528" s="655" t="s">
        <v>102</v>
      </c>
      <c r="CH528" s="655"/>
      <c r="CI528" s="655"/>
    </row>
    <row r="529" spans="1:87" s="11" customFormat="1" ht="13.5" customHeight="1">
      <c r="A529" s="734"/>
      <c r="B529" s="610" t="s">
        <v>83</v>
      </c>
      <c r="C529" s="29"/>
      <c r="D529" s="29"/>
      <c r="E529" s="29"/>
      <c r="F529" s="29"/>
      <c r="G529" s="29"/>
      <c r="H529" s="29"/>
      <c r="I529" s="29"/>
      <c r="J529" s="28"/>
      <c r="K529" s="29"/>
      <c r="L529" s="29"/>
      <c r="M529" s="29"/>
      <c r="N529" s="29"/>
      <c r="O529" s="29"/>
      <c r="P529" s="29"/>
      <c r="Q529" s="29"/>
      <c r="R529" s="29"/>
      <c r="S529" s="575"/>
      <c r="T529" s="29"/>
      <c r="U529" s="432"/>
      <c r="V529" s="29"/>
      <c r="W529" s="29"/>
      <c r="X529" s="29"/>
      <c r="Z529" s="29"/>
      <c r="AA529" s="29"/>
      <c r="AC529" s="692"/>
      <c r="AD529" s="693"/>
      <c r="AE529" s="693"/>
      <c r="AF529" s="693"/>
      <c r="AG529" s="693"/>
      <c r="AH529" s="694"/>
      <c r="AI529" s="55"/>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7"/>
      <c r="BM529" s="56"/>
      <c r="BN529" s="56"/>
      <c r="BO529" s="56"/>
      <c r="BP529" s="56"/>
      <c r="BQ529" s="56"/>
      <c r="BR529" s="56"/>
      <c r="BS529" s="57"/>
      <c r="BT529" s="29"/>
      <c r="BU529" s="669"/>
      <c r="BV529" s="29"/>
      <c r="BW529" s="29"/>
      <c r="BX529" s="29"/>
      <c r="BY529" s="29"/>
      <c r="BZ529" s="29"/>
      <c r="CA529" s="29"/>
      <c r="CB529" s="29"/>
      <c r="CC529" s="29"/>
      <c r="CD529" s="31"/>
      <c r="CE529" s="22"/>
      <c r="CF529" s="448" t="str">
        <f>IF(CG529="","",MAX($CF$2:CF528)+1)</f>
        <v/>
      </c>
      <c r="CG529" s="655"/>
      <c r="CH529" s="655"/>
      <c r="CI529" s="655"/>
    </row>
    <row r="530" spans="1:87" s="11" customFormat="1" ht="13.5" customHeight="1">
      <c r="A530" s="734"/>
      <c r="B530" s="610" t="s">
        <v>83</v>
      </c>
      <c r="C530" s="29"/>
      <c r="D530" s="29"/>
      <c r="E530" s="29"/>
      <c r="F530" s="29"/>
      <c r="G530" s="29"/>
      <c r="H530" s="29"/>
      <c r="I530" s="29"/>
      <c r="J530" s="28"/>
      <c r="K530" s="29"/>
      <c r="L530" s="29"/>
      <c r="M530" s="29"/>
      <c r="N530" s="29"/>
      <c r="O530" s="29"/>
      <c r="P530" s="29"/>
      <c r="Q530" s="29"/>
      <c r="R530" s="29"/>
      <c r="S530" s="575"/>
      <c r="T530" s="29"/>
      <c r="U530" s="432"/>
      <c r="V530" s="29"/>
      <c r="W530" s="29"/>
      <c r="X530" s="29"/>
      <c r="Z530" s="29"/>
      <c r="AA530" s="29"/>
      <c r="AC530" s="690" t="s">
        <v>777</v>
      </c>
      <c r="AD530" s="691"/>
      <c r="AE530" s="691"/>
      <c r="AF530" s="691"/>
      <c r="AG530" s="691"/>
      <c r="AH530" s="578"/>
      <c r="AI530" s="52"/>
      <c r="AJ530" s="53"/>
      <c r="AK530" s="53"/>
      <c r="AL530" s="580"/>
      <c r="AM530" s="581" t="s">
        <v>1898</v>
      </c>
      <c r="AN530" s="53"/>
      <c r="AO530" s="53"/>
      <c r="AP530" s="53"/>
      <c r="AQ530" s="53"/>
      <c r="AR530" s="53"/>
      <c r="AS530" s="53"/>
      <c r="AT530" s="53"/>
      <c r="AU530" s="53"/>
      <c r="AV530" s="53"/>
      <c r="AW530" s="581" t="s">
        <v>609</v>
      </c>
      <c r="AX530" s="580"/>
      <c r="AY530" s="581" t="s">
        <v>1896</v>
      </c>
      <c r="AZ530" s="53"/>
      <c r="BA530" s="53"/>
      <c r="BB530" s="53"/>
      <c r="BC530" s="53"/>
      <c r="BD530" s="53"/>
      <c r="BE530" s="53"/>
      <c r="BF530" s="53"/>
      <c r="BG530" s="53"/>
      <c r="BH530" s="53"/>
      <c r="BI530" s="53"/>
      <c r="BJ530" s="53"/>
      <c r="BK530" s="53"/>
      <c r="BL530" s="54"/>
      <c r="BM530" s="52" t="s">
        <v>931</v>
      </c>
      <c r="BN530" s="53"/>
      <c r="BO530" s="53"/>
      <c r="BP530" s="53"/>
      <c r="BQ530" s="53"/>
      <c r="BR530" s="53"/>
      <c r="BS530" s="54"/>
      <c r="BT530" s="29"/>
      <c r="BU530" s="669"/>
      <c r="BV530" s="29"/>
      <c r="BW530" s="29"/>
      <c r="BX530" s="29"/>
      <c r="BY530" s="29"/>
      <c r="BZ530" s="29"/>
      <c r="CA530" s="29"/>
      <c r="CB530" s="29"/>
      <c r="CC530" s="29"/>
      <c r="CD530" s="31"/>
      <c r="CE530" s="22"/>
      <c r="CF530" s="448">
        <f>IF(CG530="","",MAX($CF$2:CF529)+1)</f>
        <v>237</v>
      </c>
      <c r="CG530" s="655" t="s">
        <v>102</v>
      </c>
      <c r="CH530" s="655"/>
      <c r="CI530" s="655"/>
    </row>
    <row r="531" spans="1:87" s="11" customFormat="1" ht="13.5" customHeight="1">
      <c r="A531" s="734"/>
      <c r="B531" s="610" t="s">
        <v>83</v>
      </c>
      <c r="C531" s="29" t="s">
        <v>2256</v>
      </c>
      <c r="D531" s="29"/>
      <c r="E531" s="29"/>
      <c r="F531" s="29"/>
      <c r="G531" s="29"/>
      <c r="H531" s="29"/>
      <c r="I531" s="29"/>
      <c r="J531" s="28"/>
      <c r="K531" s="29"/>
      <c r="L531" s="29"/>
      <c r="M531" s="29"/>
      <c r="N531" s="29"/>
      <c r="O531" s="29"/>
      <c r="P531" s="29"/>
      <c r="Q531" s="29"/>
      <c r="R531" s="29"/>
      <c r="S531" s="575"/>
      <c r="T531" s="29"/>
      <c r="U531" s="432"/>
      <c r="V531" s="29"/>
      <c r="W531" s="29"/>
      <c r="X531" s="29"/>
      <c r="Z531" s="29"/>
      <c r="AA531" s="29"/>
      <c r="AC531" s="654"/>
      <c r="AD531" s="579"/>
      <c r="AE531" s="579"/>
      <c r="AF531" s="579"/>
      <c r="AG531" s="579"/>
      <c r="AH531" s="576"/>
      <c r="AI531" s="582"/>
      <c r="AJ531" s="430"/>
      <c r="AK531" s="430"/>
      <c r="AL531" s="619"/>
      <c r="AM531" s="620"/>
      <c r="AN531" s="430"/>
      <c r="AO531" s="430"/>
      <c r="AP531" s="430"/>
      <c r="AQ531" s="430"/>
      <c r="AR531" s="430"/>
      <c r="AS531" s="430"/>
      <c r="AT531" s="430"/>
      <c r="AU531" s="430"/>
      <c r="AV531" s="430"/>
      <c r="AW531" s="585"/>
      <c r="AX531" s="619"/>
      <c r="AY531" s="697"/>
      <c r="AZ531" s="430"/>
      <c r="BA531" s="430"/>
      <c r="BB531" s="430"/>
      <c r="BC531" s="430"/>
      <c r="BD531" s="430"/>
      <c r="BE531" s="430"/>
      <c r="BF531" s="430"/>
      <c r="BG531" s="430"/>
      <c r="BH531" s="430"/>
      <c r="BI531" s="430"/>
      <c r="BJ531" s="430"/>
      <c r="BK531" s="430"/>
      <c r="BL531" s="431"/>
      <c r="BM531" s="582" t="s">
        <v>803</v>
      </c>
      <c r="BN531" s="430"/>
      <c r="BO531" s="430"/>
      <c r="BP531" s="430"/>
      <c r="BQ531" s="430"/>
      <c r="BR531" s="430"/>
      <c r="BS531" s="431"/>
      <c r="BT531" s="29"/>
      <c r="BU531" s="669"/>
      <c r="BV531" s="29"/>
      <c r="BW531" s="29"/>
      <c r="BX531" s="29"/>
      <c r="BY531" s="29"/>
      <c r="BZ531" s="29"/>
      <c r="CA531" s="29"/>
      <c r="CB531" s="29"/>
      <c r="CC531" s="29"/>
      <c r="CD531" s="31"/>
      <c r="CE531" s="22"/>
      <c r="CF531" s="448">
        <f>IF(CG531="","",MAX($CF$2:CF530)+1)</f>
        <v>238</v>
      </c>
      <c r="CG531" s="655" t="s">
        <v>102</v>
      </c>
      <c r="CH531" s="655"/>
      <c r="CI531" s="655"/>
    </row>
    <row r="532" spans="1:87" s="11" customFormat="1" ht="13.5" customHeight="1">
      <c r="A532" s="734"/>
      <c r="B532" s="610" t="s">
        <v>83</v>
      </c>
      <c r="C532" s="29"/>
      <c r="D532" s="29"/>
      <c r="E532" s="29"/>
      <c r="F532" s="29"/>
      <c r="G532" s="29"/>
      <c r="H532" s="29"/>
      <c r="I532" s="29"/>
      <c r="J532" s="28"/>
      <c r="K532" s="29"/>
      <c r="L532" s="29"/>
      <c r="M532" s="29"/>
      <c r="N532" s="29"/>
      <c r="O532" s="29"/>
      <c r="P532" s="29"/>
      <c r="Q532" s="29"/>
      <c r="R532" s="29"/>
      <c r="S532" s="575"/>
      <c r="T532" s="29"/>
      <c r="U532" s="432"/>
      <c r="V532" s="29"/>
      <c r="W532" s="29"/>
      <c r="X532" s="29"/>
      <c r="Z532" s="29"/>
      <c r="AA532" s="29"/>
      <c r="AC532" s="654"/>
      <c r="AD532" s="579"/>
      <c r="AE532" s="579"/>
      <c r="AF532" s="579"/>
      <c r="AG532" s="579"/>
      <c r="AH532" s="576"/>
      <c r="AI532" s="55"/>
      <c r="AJ532" s="56"/>
      <c r="AK532" s="56"/>
      <c r="AL532" s="588"/>
      <c r="AM532" s="589"/>
      <c r="AN532" s="56"/>
      <c r="AO532" s="56"/>
      <c r="AP532" s="56"/>
      <c r="AQ532" s="590"/>
      <c r="AR532" s="56"/>
      <c r="AS532" s="56"/>
      <c r="AT532" s="56"/>
      <c r="AU532" s="56"/>
      <c r="AV532" s="56"/>
      <c r="AW532" s="589"/>
      <c r="AX532" s="588"/>
      <c r="AY532" s="589"/>
      <c r="AZ532" s="56"/>
      <c r="BA532" s="56"/>
      <c r="BB532" s="56"/>
      <c r="BC532" s="56"/>
      <c r="BD532" s="56"/>
      <c r="BE532" s="56"/>
      <c r="BF532" s="56"/>
      <c r="BG532" s="56"/>
      <c r="BH532" s="56"/>
      <c r="BI532" s="56"/>
      <c r="BJ532" s="56"/>
      <c r="BK532" s="56"/>
      <c r="BL532" s="57"/>
      <c r="BM532" s="55"/>
      <c r="BN532" s="56"/>
      <c r="BO532" s="56"/>
      <c r="BP532" s="56"/>
      <c r="BQ532" s="56"/>
      <c r="BR532" s="56"/>
      <c r="BS532" s="57"/>
      <c r="BT532" s="29"/>
      <c r="BU532" s="669"/>
      <c r="BV532" s="29"/>
      <c r="BW532" s="29"/>
      <c r="BX532" s="29"/>
      <c r="BY532" s="29"/>
      <c r="BZ532" s="29"/>
      <c r="CA532" s="29"/>
      <c r="CB532" s="29"/>
      <c r="CC532" s="29"/>
      <c r="CD532" s="31"/>
      <c r="CE532" s="22"/>
      <c r="CF532" s="448" t="str">
        <f>IF(CG532="","",MAX($CF$2:CF531)+1)</f>
        <v/>
      </c>
      <c r="CG532" s="655"/>
      <c r="CH532" s="655"/>
      <c r="CI532" s="655"/>
    </row>
    <row r="533" spans="1:87" s="11" customFormat="1" ht="13.5" customHeight="1">
      <c r="A533" s="734"/>
      <c r="B533" s="610" t="s">
        <v>83</v>
      </c>
      <c r="C533" s="29"/>
      <c r="D533" s="29"/>
      <c r="E533" s="29"/>
      <c r="F533" s="29"/>
      <c r="G533" s="29"/>
      <c r="H533" s="29"/>
      <c r="I533" s="29"/>
      <c r="J533" s="28"/>
      <c r="K533" s="29"/>
      <c r="L533" s="29"/>
      <c r="M533" s="29"/>
      <c r="N533" s="29"/>
      <c r="O533" s="29"/>
      <c r="P533" s="29"/>
      <c r="Q533" s="29"/>
      <c r="R533" s="29"/>
      <c r="S533" s="575"/>
      <c r="T533" s="29"/>
      <c r="U533" s="432"/>
      <c r="V533" s="29"/>
      <c r="W533" s="29"/>
      <c r="X533" s="29"/>
      <c r="Z533" s="29"/>
      <c r="AA533" s="29"/>
      <c r="AC533" s="690" t="s">
        <v>32</v>
      </c>
      <c r="AD533" s="691"/>
      <c r="AE533" s="691"/>
      <c r="AF533" s="691"/>
      <c r="AG533" s="691"/>
      <c r="AH533" s="578"/>
      <c r="AI533" s="52"/>
      <c r="AJ533" s="53"/>
      <c r="AK533" s="53"/>
      <c r="AL533" s="580"/>
      <c r="AM533" s="581" t="s">
        <v>421</v>
      </c>
      <c r="AN533" s="53"/>
      <c r="AO533" s="53"/>
      <c r="AP533" s="53"/>
      <c r="AQ533" s="53"/>
      <c r="AR533" s="53"/>
      <c r="AS533" s="53"/>
      <c r="AT533" s="53"/>
      <c r="AU533" s="53"/>
      <c r="AV533" s="53"/>
      <c r="AW533" s="581" t="s">
        <v>609</v>
      </c>
      <c r="AX533" s="580"/>
      <c r="AY533" s="581" t="s">
        <v>1721</v>
      </c>
      <c r="AZ533" s="53"/>
      <c r="BA533" s="53"/>
      <c r="BB533" s="53"/>
      <c r="BC533" s="53"/>
      <c r="BD533" s="53"/>
      <c r="BE533" s="53"/>
      <c r="BF533" s="53"/>
      <c r="BG533" s="53"/>
      <c r="BH533" s="53"/>
      <c r="BI533" s="53"/>
      <c r="BJ533" s="53"/>
      <c r="BK533" s="53"/>
      <c r="BL533" s="54"/>
      <c r="BM533" s="52"/>
      <c r="BN533" s="53"/>
      <c r="BO533" s="53"/>
      <c r="BP533" s="53"/>
      <c r="BQ533" s="53"/>
      <c r="BR533" s="53"/>
      <c r="BS533" s="54"/>
      <c r="BT533" s="29"/>
      <c r="BU533" s="669"/>
      <c r="BV533" s="29"/>
      <c r="BW533" s="29"/>
      <c r="BX533" s="29"/>
      <c r="BY533" s="29"/>
      <c r="BZ533" s="29"/>
      <c r="CA533" s="29"/>
      <c r="CB533" s="29"/>
      <c r="CC533" s="29"/>
      <c r="CD533" s="31"/>
      <c r="CE533" s="22"/>
      <c r="CF533" s="448">
        <f>IF(CG533="","",MAX($CF$2:CF532)+1)</f>
        <v>239</v>
      </c>
      <c r="CG533" s="655" t="s">
        <v>102</v>
      </c>
      <c r="CH533" s="655"/>
      <c r="CI533" s="655"/>
    </row>
    <row r="534" spans="1:87" s="11" customFormat="1" ht="13.5" customHeight="1">
      <c r="A534" s="734"/>
      <c r="B534" s="610" t="s">
        <v>83</v>
      </c>
      <c r="C534" s="29"/>
      <c r="D534" s="29"/>
      <c r="E534" s="29"/>
      <c r="F534" s="29"/>
      <c r="G534" s="29"/>
      <c r="H534" s="29"/>
      <c r="I534" s="29"/>
      <c r="J534" s="28"/>
      <c r="K534" s="29"/>
      <c r="L534" s="29"/>
      <c r="M534" s="29"/>
      <c r="N534" s="29"/>
      <c r="O534" s="29"/>
      <c r="P534" s="29"/>
      <c r="Q534" s="29"/>
      <c r="R534" s="29"/>
      <c r="S534" s="575"/>
      <c r="T534" s="29"/>
      <c r="U534" s="432"/>
      <c r="V534" s="29"/>
      <c r="W534" s="29"/>
      <c r="X534" s="29"/>
      <c r="Z534" s="29"/>
      <c r="AA534" s="29"/>
      <c r="AC534" s="654"/>
      <c r="AD534" s="579"/>
      <c r="AE534" s="579"/>
      <c r="AF534" s="579"/>
      <c r="AG534" s="579"/>
      <c r="AH534" s="576"/>
      <c r="AI534" s="582" t="s">
        <v>63</v>
      </c>
      <c r="AJ534" s="430"/>
      <c r="AK534" s="430"/>
      <c r="AL534" s="619"/>
      <c r="AM534" s="620" t="s">
        <v>1891</v>
      </c>
      <c r="AN534" s="430"/>
      <c r="AO534" s="430"/>
      <c r="AP534" s="430"/>
      <c r="AQ534" s="430"/>
      <c r="AR534" s="430"/>
      <c r="AS534" s="430"/>
      <c r="AT534" s="430"/>
      <c r="AU534" s="430"/>
      <c r="AV534" s="430"/>
      <c r="AW534" s="585" t="s">
        <v>609</v>
      </c>
      <c r="AX534" s="619"/>
      <c r="AY534" s="697" t="s">
        <v>785</v>
      </c>
      <c r="AZ534" s="430"/>
      <c r="BA534" s="430"/>
      <c r="BB534" s="430"/>
      <c r="BC534" s="430"/>
      <c r="BD534" s="430"/>
      <c r="BE534" s="430"/>
      <c r="BF534" s="430"/>
      <c r="BG534" s="430"/>
      <c r="BH534" s="430"/>
      <c r="BI534" s="430"/>
      <c r="BJ534" s="430"/>
      <c r="BK534" s="430"/>
      <c r="BL534" s="431"/>
      <c r="BM534" s="582"/>
      <c r="BN534" s="430"/>
      <c r="BO534" s="430"/>
      <c r="BP534" s="430"/>
      <c r="BQ534" s="430"/>
      <c r="BR534" s="430"/>
      <c r="BS534" s="431"/>
      <c r="BT534" s="29"/>
      <c r="BU534" s="669"/>
      <c r="BV534" s="29"/>
      <c r="BW534" s="29"/>
      <c r="BX534" s="29"/>
      <c r="BY534" s="29"/>
      <c r="BZ534" s="29"/>
      <c r="CA534" s="29"/>
      <c r="CB534" s="29"/>
      <c r="CC534" s="29"/>
      <c r="CD534" s="31"/>
      <c r="CE534" s="22"/>
      <c r="CF534" s="448">
        <f>IF(CG534="","",MAX($CF$2:CF533)+1)</f>
        <v>240</v>
      </c>
      <c r="CG534" s="655" t="s">
        <v>102</v>
      </c>
      <c r="CH534" s="655"/>
      <c r="CI534" s="655"/>
    </row>
    <row r="535" spans="1:87" s="11" customFormat="1" ht="13.5" customHeight="1">
      <c r="A535" s="734"/>
      <c r="B535" s="610" t="s">
        <v>83</v>
      </c>
      <c r="C535" s="29" t="s">
        <v>578</v>
      </c>
      <c r="D535" s="29"/>
      <c r="E535" s="29"/>
      <c r="F535" s="29"/>
      <c r="G535" s="29"/>
      <c r="H535" s="29"/>
      <c r="I535" s="29"/>
      <c r="J535" s="28"/>
      <c r="K535" s="29"/>
      <c r="L535" s="29"/>
      <c r="M535" s="29"/>
      <c r="N535" s="29"/>
      <c r="O535" s="29"/>
      <c r="P535" s="29"/>
      <c r="Q535" s="29"/>
      <c r="R535" s="29"/>
      <c r="S535" s="575"/>
      <c r="T535" s="29"/>
      <c r="U535" s="432"/>
      <c r="V535" s="29"/>
      <c r="W535" s="29"/>
      <c r="X535" s="29"/>
      <c r="Z535" s="29"/>
      <c r="AA535" s="29"/>
      <c r="AC535" s="654"/>
      <c r="AD535" s="579"/>
      <c r="AE535" s="579"/>
      <c r="AF535" s="579"/>
      <c r="AG535" s="579"/>
      <c r="AH535" s="576"/>
      <c r="AI535" s="582" t="s">
        <v>63</v>
      </c>
      <c r="AJ535" s="430"/>
      <c r="AK535" s="430"/>
      <c r="AL535" s="619"/>
      <c r="AM535" s="620" t="s">
        <v>804</v>
      </c>
      <c r="AN535" s="430"/>
      <c r="AO535" s="430"/>
      <c r="AP535" s="430"/>
      <c r="AQ535" s="430"/>
      <c r="AR535" s="430"/>
      <c r="AS535" s="430"/>
      <c r="AT535" s="430"/>
      <c r="AU535" s="430"/>
      <c r="AV535" s="430"/>
      <c r="AW535" s="620" t="s">
        <v>1492</v>
      </c>
      <c r="AX535" s="619"/>
      <c r="AY535" s="697" t="s">
        <v>805</v>
      </c>
      <c r="AZ535" s="430"/>
      <c r="BA535" s="430"/>
      <c r="BB535" s="430"/>
      <c r="BC535" s="430"/>
      <c r="BD535" s="430"/>
      <c r="BE535" s="430"/>
      <c r="BF535" s="430"/>
      <c r="BG535" s="430"/>
      <c r="BH535" s="430"/>
      <c r="BI535" s="430"/>
      <c r="BJ535" s="430"/>
      <c r="BK535" s="430"/>
      <c r="BL535" s="431"/>
      <c r="BM535" s="582"/>
      <c r="BN535" s="430"/>
      <c r="BO535" s="430"/>
      <c r="BP535" s="430"/>
      <c r="BQ535" s="430"/>
      <c r="BR535" s="430"/>
      <c r="BS535" s="431"/>
      <c r="BT535" s="29"/>
      <c r="BU535" s="669"/>
      <c r="BV535" s="29"/>
      <c r="BW535" s="29"/>
      <c r="BX535" s="29"/>
      <c r="BY535" s="29"/>
      <c r="BZ535" s="29"/>
      <c r="CA535" s="29"/>
      <c r="CB535" s="29"/>
      <c r="CC535" s="29"/>
      <c r="CD535" s="31"/>
      <c r="CE535" s="22"/>
      <c r="CF535" s="448">
        <f>IF(CG535="","",MAX($CF$2:CF534)+1)</f>
        <v>241</v>
      </c>
      <c r="CG535" s="655" t="s">
        <v>102</v>
      </c>
      <c r="CH535" s="655"/>
      <c r="CI535" s="655"/>
    </row>
    <row r="536" spans="1:87" s="11" customFormat="1" ht="13.5" customHeight="1">
      <c r="A536" s="734"/>
      <c r="B536" s="610" t="s">
        <v>83</v>
      </c>
      <c r="C536" s="29"/>
      <c r="D536" s="29"/>
      <c r="E536" s="29"/>
      <c r="F536" s="29"/>
      <c r="G536" s="29"/>
      <c r="H536" s="29"/>
      <c r="I536" s="29"/>
      <c r="J536" s="28"/>
      <c r="K536" s="29"/>
      <c r="L536" s="29"/>
      <c r="M536" s="29"/>
      <c r="N536" s="29"/>
      <c r="O536" s="29"/>
      <c r="P536" s="29"/>
      <c r="Q536" s="29"/>
      <c r="R536" s="29"/>
      <c r="S536" s="575"/>
      <c r="T536" s="29"/>
      <c r="U536" s="432"/>
      <c r="V536" s="29"/>
      <c r="W536" s="29"/>
      <c r="X536" s="29"/>
      <c r="Z536" s="29"/>
      <c r="AA536" s="29"/>
      <c r="AC536" s="654"/>
      <c r="AD536" s="579"/>
      <c r="AE536" s="579"/>
      <c r="AF536" s="579"/>
      <c r="AG536" s="579"/>
      <c r="AH536" s="576"/>
      <c r="AI536" s="582" t="s">
        <v>63</v>
      </c>
      <c r="AJ536" s="430"/>
      <c r="AK536" s="430"/>
      <c r="AL536" s="619"/>
      <c r="AM536" s="620" t="s">
        <v>804</v>
      </c>
      <c r="AN536" s="430"/>
      <c r="AO536" s="430"/>
      <c r="AP536" s="430"/>
      <c r="AQ536" s="430"/>
      <c r="AR536" s="430"/>
      <c r="AS536" s="430"/>
      <c r="AT536" s="430"/>
      <c r="AU536" s="430"/>
      <c r="AV536" s="430"/>
      <c r="AW536" s="620" t="s">
        <v>1492</v>
      </c>
      <c r="AX536" s="619"/>
      <c r="AY536" s="697" t="s">
        <v>806</v>
      </c>
      <c r="AZ536" s="430"/>
      <c r="BA536" s="430"/>
      <c r="BB536" s="430"/>
      <c r="BC536" s="430"/>
      <c r="BD536" s="430"/>
      <c r="BE536" s="430"/>
      <c r="BF536" s="430"/>
      <c r="BG536" s="430"/>
      <c r="BH536" s="430"/>
      <c r="BI536" s="430"/>
      <c r="BJ536" s="430"/>
      <c r="BK536" s="430"/>
      <c r="BL536" s="431"/>
      <c r="BM536" s="582"/>
      <c r="BN536" s="430"/>
      <c r="BO536" s="430"/>
      <c r="BP536" s="430"/>
      <c r="BQ536" s="430"/>
      <c r="BR536" s="430"/>
      <c r="BS536" s="431"/>
      <c r="BT536" s="29"/>
      <c r="BU536" s="669"/>
      <c r="BW536" s="29"/>
      <c r="BX536" s="29"/>
      <c r="BY536" s="29"/>
      <c r="BZ536" s="29"/>
      <c r="CA536" s="29"/>
      <c r="CB536" s="29"/>
      <c r="CC536" s="29"/>
      <c r="CD536" s="31"/>
      <c r="CE536" s="22"/>
      <c r="CF536" s="448">
        <f>IF(CG536="","",MAX($CF$2:CF535)+1)</f>
        <v>242</v>
      </c>
      <c r="CG536" s="655" t="s">
        <v>102</v>
      </c>
      <c r="CH536" s="655"/>
      <c r="CI536" s="655"/>
    </row>
    <row r="537" spans="1:87" s="11" customFormat="1" ht="13.5" customHeight="1">
      <c r="A537" s="734"/>
      <c r="B537" s="610" t="s">
        <v>83</v>
      </c>
      <c r="C537" s="29"/>
      <c r="D537" s="29"/>
      <c r="E537" s="29"/>
      <c r="F537" s="29"/>
      <c r="G537" s="29"/>
      <c r="H537" s="29"/>
      <c r="I537" s="29"/>
      <c r="J537" s="28"/>
      <c r="K537" s="29"/>
      <c r="L537" s="29"/>
      <c r="M537" s="29"/>
      <c r="N537" s="29"/>
      <c r="O537" s="29"/>
      <c r="P537" s="29"/>
      <c r="Q537" s="29"/>
      <c r="R537" s="29"/>
      <c r="S537" s="575"/>
      <c r="T537" s="29"/>
      <c r="U537" s="432"/>
      <c r="V537" s="29"/>
      <c r="W537" s="29"/>
      <c r="X537" s="29"/>
      <c r="Z537" s="29"/>
      <c r="AA537" s="29"/>
      <c r="AC537" s="654"/>
      <c r="AD537" s="579"/>
      <c r="AE537" s="579"/>
      <c r="AF537" s="579"/>
      <c r="AG537" s="579"/>
      <c r="AH537" s="576"/>
      <c r="AI537" s="582" t="s">
        <v>63</v>
      </c>
      <c r="AJ537" s="430"/>
      <c r="AK537" s="430"/>
      <c r="AL537" s="619"/>
      <c r="AM537" s="620" t="s">
        <v>778</v>
      </c>
      <c r="AN537" s="430"/>
      <c r="AO537" s="430"/>
      <c r="AP537" s="430"/>
      <c r="AQ537" s="430"/>
      <c r="AR537" s="430"/>
      <c r="AS537" s="430"/>
      <c r="AT537" s="430"/>
      <c r="AU537" s="430"/>
      <c r="AV537" s="430"/>
      <c r="AW537" s="620" t="s">
        <v>807</v>
      </c>
      <c r="AX537" s="619"/>
      <c r="AY537" s="697" t="s">
        <v>808</v>
      </c>
      <c r="AZ537" s="430"/>
      <c r="BA537" s="430"/>
      <c r="BB537" s="430"/>
      <c r="BC537" s="430"/>
      <c r="BD537" s="430"/>
      <c r="BE537" s="430"/>
      <c r="BF537" s="430"/>
      <c r="BG537" s="430"/>
      <c r="BH537" s="430"/>
      <c r="BI537" s="430"/>
      <c r="BJ537" s="430"/>
      <c r="BK537" s="430"/>
      <c r="BL537" s="431"/>
      <c r="BM537" s="582"/>
      <c r="BN537" s="430"/>
      <c r="BO537" s="430"/>
      <c r="BP537" s="430"/>
      <c r="BQ537" s="430"/>
      <c r="BR537" s="430"/>
      <c r="BS537" s="431"/>
      <c r="BT537" s="29"/>
      <c r="BU537" s="669"/>
      <c r="BW537" s="29"/>
      <c r="BX537" s="29"/>
      <c r="BY537" s="29"/>
      <c r="BZ537" s="29"/>
      <c r="CA537" s="29"/>
      <c r="CB537" s="29"/>
      <c r="CC537" s="29"/>
      <c r="CD537" s="31"/>
      <c r="CE537" s="22"/>
      <c r="CF537" s="448">
        <f>IF(CG537="","",MAX($CF$2:CF536)+1)</f>
        <v>243</v>
      </c>
      <c r="CG537" s="655" t="s">
        <v>102</v>
      </c>
      <c r="CH537" s="655"/>
      <c r="CI537" s="655"/>
    </row>
    <row r="538" spans="1:87" s="11" customFormat="1" ht="13.5" customHeight="1">
      <c r="A538" s="734"/>
      <c r="B538" s="610" t="s">
        <v>83</v>
      </c>
      <c r="C538" s="29"/>
      <c r="D538" s="29"/>
      <c r="E538" s="29"/>
      <c r="F538" s="29"/>
      <c r="G538" s="29"/>
      <c r="H538" s="29"/>
      <c r="I538" s="29"/>
      <c r="J538" s="28"/>
      <c r="K538" s="29"/>
      <c r="L538" s="29"/>
      <c r="M538" s="29"/>
      <c r="N538" s="29"/>
      <c r="O538" s="29"/>
      <c r="P538" s="29"/>
      <c r="Q538" s="29"/>
      <c r="R538" s="29"/>
      <c r="S538" s="575"/>
      <c r="T538" s="29"/>
      <c r="U538" s="432"/>
      <c r="V538" s="29"/>
      <c r="W538" s="29"/>
      <c r="X538" s="29"/>
      <c r="Z538" s="29"/>
      <c r="AA538" s="29"/>
      <c r="AC538" s="654"/>
      <c r="AD538" s="579"/>
      <c r="AE538" s="579"/>
      <c r="AF538" s="579"/>
      <c r="AG538" s="579"/>
      <c r="AH538" s="576"/>
      <c r="AI538" s="582" t="s">
        <v>63</v>
      </c>
      <c r="AJ538" s="583"/>
      <c r="AK538" s="583"/>
      <c r="AL538" s="584"/>
      <c r="AM538" s="585" t="s">
        <v>606</v>
      </c>
      <c r="AN538" s="583"/>
      <c r="AO538" s="583"/>
      <c r="AP538" s="583"/>
      <c r="AQ538" s="583"/>
      <c r="AR538" s="583"/>
      <c r="AS538" s="583"/>
      <c r="AT538" s="583"/>
      <c r="AU538" s="583"/>
      <c r="AV538" s="583"/>
      <c r="AW538" s="585" t="s">
        <v>609</v>
      </c>
      <c r="AX538" s="584"/>
      <c r="AY538" s="586" t="s">
        <v>64</v>
      </c>
      <c r="AZ538" s="583"/>
      <c r="BA538" s="583"/>
      <c r="BB538" s="583"/>
      <c r="BC538" s="583"/>
      <c r="BD538" s="583"/>
      <c r="BE538" s="583"/>
      <c r="BF538" s="583"/>
      <c r="BG538" s="583"/>
      <c r="BH538" s="583"/>
      <c r="BI538" s="583"/>
      <c r="BJ538" s="583"/>
      <c r="BK538" s="583"/>
      <c r="BL538" s="587"/>
      <c r="BM538" s="582"/>
      <c r="BN538" s="583"/>
      <c r="BO538" s="583"/>
      <c r="BP538" s="583"/>
      <c r="BQ538" s="583"/>
      <c r="BR538" s="583"/>
      <c r="BS538" s="587"/>
      <c r="BT538" s="29"/>
      <c r="BU538" s="669"/>
      <c r="BV538" s="29"/>
      <c r="BW538" s="29"/>
      <c r="BX538" s="29"/>
      <c r="BY538" s="29"/>
      <c r="BZ538" s="29"/>
      <c r="CA538" s="29"/>
      <c r="CB538" s="29"/>
      <c r="CC538" s="29"/>
      <c r="CD538" s="31"/>
      <c r="CE538" s="22"/>
      <c r="CF538" s="448">
        <f>IF(CG538="","",MAX($CF$2:CF537)+1)</f>
        <v>244</v>
      </c>
      <c r="CG538" s="655" t="s">
        <v>102</v>
      </c>
      <c r="CH538" s="655"/>
      <c r="CI538" s="655"/>
    </row>
    <row r="539" spans="1:87" s="11" customFormat="1" ht="13.5" customHeight="1">
      <c r="A539" s="734"/>
      <c r="B539" s="610" t="s">
        <v>83</v>
      </c>
      <c r="C539" s="29"/>
      <c r="D539" s="29"/>
      <c r="E539" s="29"/>
      <c r="F539" s="29"/>
      <c r="G539" s="29"/>
      <c r="H539" s="29"/>
      <c r="I539" s="29"/>
      <c r="J539" s="28"/>
      <c r="K539" s="29"/>
      <c r="L539" s="29"/>
      <c r="M539" s="29"/>
      <c r="N539" s="29"/>
      <c r="O539" s="29"/>
      <c r="P539" s="29"/>
      <c r="Q539" s="29"/>
      <c r="R539" s="29"/>
      <c r="S539" s="575"/>
      <c r="T539" s="29"/>
      <c r="U539" s="432"/>
      <c r="V539" s="29"/>
      <c r="W539" s="29"/>
      <c r="X539" s="29"/>
      <c r="Z539" s="29"/>
      <c r="AA539" s="29"/>
      <c r="AC539" s="692"/>
      <c r="AD539" s="693"/>
      <c r="AE539" s="693"/>
      <c r="AF539" s="693"/>
      <c r="AG539" s="693"/>
      <c r="AH539" s="694"/>
      <c r="AI539" s="55"/>
      <c r="AJ539" s="56"/>
      <c r="AK539" s="56"/>
      <c r="AL539" s="588"/>
      <c r="AM539" s="589"/>
      <c r="AN539" s="56"/>
      <c r="AO539" s="56"/>
      <c r="AP539" s="56"/>
      <c r="AQ539" s="590"/>
      <c r="AR539" s="56"/>
      <c r="AS539" s="56"/>
      <c r="AT539" s="56"/>
      <c r="AU539" s="56"/>
      <c r="AV539" s="56"/>
      <c r="AW539" s="589"/>
      <c r="AX539" s="588"/>
      <c r="AY539" s="589"/>
      <c r="AZ539" s="56"/>
      <c r="BA539" s="56"/>
      <c r="BB539" s="56"/>
      <c r="BC539" s="56"/>
      <c r="BD539" s="56"/>
      <c r="BE539" s="56"/>
      <c r="BF539" s="56"/>
      <c r="BG539" s="56"/>
      <c r="BH539" s="56"/>
      <c r="BI539" s="56"/>
      <c r="BJ539" s="56"/>
      <c r="BK539" s="56"/>
      <c r="BL539" s="57"/>
      <c r="BM539" s="55"/>
      <c r="BN539" s="56"/>
      <c r="BO539" s="56"/>
      <c r="BP539" s="56"/>
      <c r="BQ539" s="56"/>
      <c r="BR539" s="56"/>
      <c r="BS539" s="57"/>
      <c r="BT539" s="29"/>
      <c r="BU539" s="669"/>
      <c r="BV539" s="29"/>
      <c r="BW539" s="29"/>
      <c r="BX539" s="29"/>
      <c r="BY539" s="29"/>
      <c r="BZ539" s="29"/>
      <c r="CA539" s="29"/>
      <c r="CB539" s="29"/>
      <c r="CC539" s="29"/>
      <c r="CD539" s="31"/>
      <c r="CE539" s="22"/>
      <c r="CF539" s="448" t="str">
        <f>IF(CG539="","",MAX($CF$2:CF538)+1)</f>
        <v/>
      </c>
      <c r="CG539" s="655"/>
      <c r="CH539" s="655"/>
      <c r="CI539" s="655"/>
    </row>
    <row r="540" spans="1:87" s="11" customFormat="1" ht="13.5" customHeight="1">
      <c r="A540" s="734"/>
      <c r="B540" s="610" t="s">
        <v>83</v>
      </c>
      <c r="C540" s="29"/>
      <c r="D540" s="29"/>
      <c r="E540" s="29"/>
      <c r="F540" s="29"/>
      <c r="G540" s="29"/>
      <c r="H540" s="29"/>
      <c r="I540" s="29"/>
      <c r="J540" s="28"/>
      <c r="K540" s="29"/>
      <c r="L540" s="29"/>
      <c r="M540" s="29"/>
      <c r="N540" s="29"/>
      <c r="O540" s="29"/>
      <c r="P540" s="29"/>
      <c r="Q540" s="29"/>
      <c r="R540" s="29"/>
      <c r="S540" s="575"/>
      <c r="T540" s="29"/>
      <c r="U540" s="432"/>
      <c r="V540" s="29"/>
      <c r="W540" s="29"/>
      <c r="X540" s="29"/>
      <c r="Z540" s="29"/>
      <c r="AA540" s="29"/>
      <c r="AC540" s="690" t="s">
        <v>874</v>
      </c>
      <c r="AD540" s="723"/>
      <c r="AE540" s="723"/>
      <c r="AF540" s="723"/>
      <c r="AG540" s="723"/>
      <c r="AH540" s="724"/>
      <c r="AI540" s="52" t="s">
        <v>86</v>
      </c>
      <c r="AJ540" s="53"/>
      <c r="AK540" s="53"/>
      <c r="AL540" s="53"/>
      <c r="AM540" s="53"/>
      <c r="AN540" s="53"/>
      <c r="AO540" s="53"/>
      <c r="AP540" s="53"/>
      <c r="AQ540" s="53"/>
      <c r="AR540" s="53"/>
      <c r="AS540" s="53"/>
      <c r="AT540" s="53"/>
      <c r="AU540" s="53"/>
      <c r="AV540" s="53"/>
      <c r="AW540" s="53"/>
      <c r="AX540" s="53"/>
      <c r="AY540" s="53"/>
      <c r="AZ540" s="53"/>
      <c r="BA540" s="53"/>
      <c r="BB540" s="53"/>
      <c r="BC540" s="53"/>
      <c r="BD540" s="53"/>
      <c r="BE540" s="53"/>
      <c r="BF540" s="53"/>
      <c r="BG540" s="53"/>
      <c r="BH540" s="53"/>
      <c r="BI540" s="53"/>
      <c r="BJ540" s="53"/>
      <c r="BK540" s="53"/>
      <c r="BL540" s="53"/>
      <c r="BM540" s="52"/>
      <c r="BN540" s="53"/>
      <c r="BO540" s="53"/>
      <c r="BP540" s="53"/>
      <c r="BQ540" s="53"/>
      <c r="BR540" s="53"/>
      <c r="BS540" s="54"/>
      <c r="BT540" s="29"/>
      <c r="BU540" s="669"/>
      <c r="BV540" s="29"/>
      <c r="BW540" s="29"/>
      <c r="BX540" s="29"/>
      <c r="BY540" s="29"/>
      <c r="BZ540" s="29"/>
      <c r="CA540" s="29"/>
      <c r="CB540" s="29"/>
      <c r="CC540" s="29"/>
      <c r="CD540" s="31"/>
      <c r="CE540" s="22"/>
      <c r="CF540" s="448" t="str">
        <f>IF(CG540="","",MAX($CF$2:CF539)+1)</f>
        <v/>
      </c>
      <c r="CG540" s="655"/>
      <c r="CH540" s="655"/>
      <c r="CI540" s="655"/>
    </row>
    <row r="541" spans="1:87" s="11" customFormat="1" ht="13.5" customHeight="1">
      <c r="A541" s="734"/>
      <c r="B541" s="610" t="s">
        <v>83</v>
      </c>
      <c r="C541" s="29"/>
      <c r="D541" s="29"/>
      <c r="E541" s="29"/>
      <c r="F541" s="29"/>
      <c r="G541" s="29"/>
      <c r="H541" s="29"/>
      <c r="I541" s="29"/>
      <c r="J541" s="28"/>
      <c r="K541" s="29"/>
      <c r="L541" s="29"/>
      <c r="M541" s="29"/>
      <c r="N541" s="29"/>
      <c r="O541" s="29"/>
      <c r="P541" s="29"/>
      <c r="Q541" s="29"/>
      <c r="R541" s="29"/>
      <c r="S541" s="575"/>
      <c r="T541" s="29"/>
      <c r="U541" s="432"/>
      <c r="V541" s="29"/>
      <c r="W541" s="29"/>
      <c r="X541" s="29"/>
      <c r="Z541" s="29"/>
      <c r="AA541" s="29"/>
      <c r="AC541" s="692"/>
      <c r="AD541" s="693"/>
      <c r="AE541" s="693"/>
      <c r="AF541" s="693"/>
      <c r="AG541" s="693"/>
      <c r="AH541" s="694"/>
      <c r="AI541" s="55"/>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5"/>
      <c r="BN541" s="56"/>
      <c r="BO541" s="56"/>
      <c r="BP541" s="56"/>
      <c r="BQ541" s="56"/>
      <c r="BR541" s="56"/>
      <c r="BS541" s="57"/>
      <c r="BT541" s="29"/>
      <c r="BU541" s="669"/>
      <c r="BV541" s="29"/>
      <c r="BW541" s="29"/>
      <c r="BX541" s="29"/>
      <c r="BY541" s="29"/>
      <c r="BZ541" s="29"/>
      <c r="CA541" s="29"/>
      <c r="CB541" s="29"/>
      <c r="CC541" s="29"/>
      <c r="CD541" s="31"/>
      <c r="CE541" s="22"/>
      <c r="CF541" s="448" t="str">
        <f>IF(CG541="","",MAX($CF$2:CF540)+1)</f>
        <v/>
      </c>
      <c r="CG541" s="655"/>
      <c r="CH541" s="655"/>
      <c r="CI541" s="655"/>
    </row>
    <row r="542" spans="1:87" s="11" customFormat="1" ht="13.5" customHeight="1">
      <c r="A542" s="734"/>
      <c r="B542" s="610" t="s">
        <v>83</v>
      </c>
      <c r="C542" s="29"/>
      <c r="D542" s="29"/>
      <c r="E542" s="29"/>
      <c r="F542" s="29"/>
      <c r="G542" s="29"/>
      <c r="H542" s="29"/>
      <c r="I542" s="29"/>
      <c r="J542" s="28"/>
      <c r="K542" s="29"/>
      <c r="L542" s="29"/>
      <c r="M542" s="29"/>
      <c r="N542" s="29"/>
      <c r="O542" s="29"/>
      <c r="P542" s="29"/>
      <c r="Q542" s="29"/>
      <c r="R542" s="29"/>
      <c r="S542" s="575"/>
      <c r="T542" s="29"/>
      <c r="U542" s="432"/>
      <c r="V542" s="29"/>
      <c r="W542" s="29"/>
      <c r="X542" s="29"/>
      <c r="Z542" s="29"/>
      <c r="AA542" s="29"/>
      <c r="AC542" s="690" t="s">
        <v>875</v>
      </c>
      <c r="AD542" s="723"/>
      <c r="AE542" s="723"/>
      <c r="AF542" s="723"/>
      <c r="AG542" s="723"/>
      <c r="AH542" s="724"/>
      <c r="AI542" s="52" t="s">
        <v>86</v>
      </c>
      <c r="AJ542" s="53"/>
      <c r="AK542" s="53"/>
      <c r="AL542" s="53"/>
      <c r="AM542" s="53"/>
      <c r="AN542" s="53"/>
      <c r="AO542" s="53"/>
      <c r="AP542" s="53"/>
      <c r="AQ542" s="53"/>
      <c r="AR542" s="53"/>
      <c r="AS542" s="53"/>
      <c r="AT542" s="53"/>
      <c r="AU542" s="53"/>
      <c r="AV542" s="53"/>
      <c r="AW542" s="53"/>
      <c r="AX542" s="53"/>
      <c r="AY542" s="53"/>
      <c r="AZ542" s="53"/>
      <c r="BA542" s="53"/>
      <c r="BB542" s="53"/>
      <c r="BC542" s="53"/>
      <c r="BD542" s="53"/>
      <c r="BE542" s="53"/>
      <c r="BF542" s="53"/>
      <c r="BG542" s="53"/>
      <c r="BH542" s="53"/>
      <c r="BI542" s="53"/>
      <c r="BJ542" s="53"/>
      <c r="BK542" s="53"/>
      <c r="BL542" s="53"/>
      <c r="BM542" s="52"/>
      <c r="BN542" s="53"/>
      <c r="BO542" s="53"/>
      <c r="BP542" s="53"/>
      <c r="BQ542" s="53"/>
      <c r="BR542" s="53"/>
      <c r="BS542" s="54"/>
      <c r="BT542" s="29"/>
      <c r="BU542" s="669"/>
      <c r="BV542" s="29"/>
      <c r="BW542" s="29"/>
      <c r="BX542" s="29"/>
      <c r="BY542" s="29"/>
      <c r="BZ542" s="29"/>
      <c r="CA542" s="29"/>
      <c r="CB542" s="29"/>
      <c r="CC542" s="29"/>
      <c r="CD542" s="31"/>
      <c r="CE542" s="22"/>
      <c r="CF542" s="448" t="str">
        <f>IF(CG542="","",MAX($CF$2:CF541)+1)</f>
        <v/>
      </c>
      <c r="CG542" s="655"/>
      <c r="CH542" s="655"/>
      <c r="CI542" s="655"/>
    </row>
    <row r="543" spans="1:87" s="11" customFormat="1" ht="13.5" customHeight="1">
      <c r="A543" s="734"/>
      <c r="B543" s="610" t="s">
        <v>83</v>
      </c>
      <c r="C543" s="29"/>
      <c r="D543" s="29"/>
      <c r="E543" s="29"/>
      <c r="F543" s="29"/>
      <c r="G543" s="29"/>
      <c r="H543" s="29"/>
      <c r="I543" s="29"/>
      <c r="J543" s="28"/>
      <c r="K543" s="29"/>
      <c r="L543" s="29"/>
      <c r="M543" s="29"/>
      <c r="N543" s="29"/>
      <c r="O543" s="29"/>
      <c r="P543" s="29"/>
      <c r="Q543" s="29"/>
      <c r="R543" s="29"/>
      <c r="S543" s="575"/>
      <c r="T543" s="29"/>
      <c r="U543" s="432"/>
      <c r="V543" s="29"/>
      <c r="W543" s="29"/>
      <c r="X543" s="29"/>
      <c r="Z543" s="29"/>
      <c r="AA543" s="29"/>
      <c r="AC543" s="692"/>
      <c r="AD543" s="693"/>
      <c r="AE543" s="693"/>
      <c r="AF543" s="693"/>
      <c r="AG543" s="693"/>
      <c r="AH543" s="694"/>
      <c r="AI543" s="55"/>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5"/>
      <c r="BN543" s="56"/>
      <c r="BO543" s="56"/>
      <c r="BP543" s="56"/>
      <c r="BQ543" s="56"/>
      <c r="BR543" s="56"/>
      <c r="BS543" s="57"/>
      <c r="BT543" s="29"/>
      <c r="BU543" s="669"/>
      <c r="BV543" s="29"/>
      <c r="BW543" s="29"/>
      <c r="BX543" s="29"/>
      <c r="BY543" s="29"/>
      <c r="BZ543" s="29"/>
      <c r="CA543" s="29"/>
      <c r="CB543" s="29"/>
      <c r="CC543" s="29"/>
      <c r="CD543" s="31"/>
      <c r="CE543" s="22"/>
      <c r="CF543" s="448" t="str">
        <f>IF(CG543="","",MAX($CF$2:CF542)+1)</f>
        <v/>
      </c>
      <c r="CG543" s="655"/>
      <c r="CH543" s="655"/>
      <c r="CI543" s="655"/>
    </row>
    <row r="544" spans="1:87" s="11" customFormat="1" ht="13.5" customHeight="1">
      <c r="A544" s="734"/>
      <c r="B544" s="610" t="s">
        <v>83</v>
      </c>
      <c r="C544" s="29"/>
      <c r="D544" s="29"/>
      <c r="E544" s="29"/>
      <c r="F544" s="29"/>
      <c r="G544" s="29"/>
      <c r="H544" s="29"/>
      <c r="I544" s="29"/>
      <c r="J544" s="28"/>
      <c r="K544" s="29"/>
      <c r="L544" s="29"/>
      <c r="M544" s="29"/>
      <c r="N544" s="29"/>
      <c r="O544" s="29"/>
      <c r="P544" s="29"/>
      <c r="Q544" s="29"/>
      <c r="R544" s="29"/>
      <c r="S544" s="575"/>
      <c r="T544" s="29"/>
      <c r="U544" s="432"/>
      <c r="V544" s="29"/>
      <c r="W544" s="29"/>
      <c r="X544" s="29"/>
      <c r="Z544" s="29"/>
      <c r="AA544" s="29"/>
      <c r="AB544" s="29"/>
      <c r="AC544" s="29"/>
      <c r="AD544" s="29"/>
      <c r="AE544" s="29"/>
      <c r="AF544" s="29"/>
      <c r="AG544" s="29"/>
      <c r="AH544" s="29"/>
      <c r="AI544" s="29"/>
      <c r="AJ544" s="29"/>
      <c r="AK544" s="29"/>
      <c r="AL544" s="29"/>
      <c r="AM544" s="29"/>
      <c r="AN544" s="29"/>
      <c r="AO544" s="68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669"/>
      <c r="BV544" s="29"/>
      <c r="BW544" s="29"/>
      <c r="BX544" s="29"/>
      <c r="BY544" s="29"/>
      <c r="BZ544" s="29"/>
      <c r="CA544" s="29"/>
      <c r="CB544" s="29"/>
      <c r="CC544" s="29"/>
      <c r="CD544" s="31"/>
      <c r="CE544" s="22"/>
      <c r="CF544" s="448" t="str">
        <f>IF(CG544="","",MAX($CF$2:CF543)+1)</f>
        <v/>
      </c>
      <c r="CG544" s="655"/>
      <c r="CH544" s="655"/>
      <c r="CI544" s="655"/>
    </row>
    <row r="545" spans="1:87" s="11" customFormat="1" ht="13.5" customHeight="1">
      <c r="A545" s="734"/>
      <c r="B545" s="610" t="s">
        <v>83</v>
      </c>
      <c r="C545" s="29"/>
      <c r="D545" s="29"/>
      <c r="E545" s="29"/>
      <c r="F545" s="29"/>
      <c r="G545" s="29"/>
      <c r="H545" s="29"/>
      <c r="I545" s="29"/>
      <c r="J545" s="28"/>
      <c r="K545" s="29"/>
      <c r="L545" s="29"/>
      <c r="M545" s="29"/>
      <c r="N545" s="29"/>
      <c r="O545" s="29"/>
      <c r="P545" s="29"/>
      <c r="Q545" s="29"/>
      <c r="R545" s="29"/>
      <c r="S545" s="575"/>
      <c r="T545" s="29"/>
      <c r="U545" s="432"/>
      <c r="V545" s="29"/>
      <c r="W545" s="29"/>
      <c r="X545" s="29"/>
      <c r="Z545" s="29"/>
      <c r="AA545" s="29"/>
      <c r="AB545" s="29"/>
      <c r="AC545" s="11" t="s">
        <v>979</v>
      </c>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U545" s="1060"/>
      <c r="BV545" s="29"/>
      <c r="BW545" s="29"/>
      <c r="BX545" s="29"/>
      <c r="BY545" s="29"/>
      <c r="BZ545" s="29"/>
      <c r="CA545" s="29"/>
      <c r="CB545" s="29"/>
      <c r="CC545" s="29"/>
      <c r="CD545" s="31"/>
      <c r="CE545" s="22"/>
      <c r="CF545" s="448" t="str">
        <f>IF(CG545="","",MAX($CF$2:CF544)+1)</f>
        <v/>
      </c>
      <c r="CG545" s="1061"/>
      <c r="CH545" s="1061"/>
      <c r="CI545" s="1061"/>
    </row>
    <row r="546" spans="1:87" s="11" customFormat="1" ht="13.5" customHeight="1">
      <c r="A546" s="734"/>
      <c r="B546" s="610" t="s">
        <v>83</v>
      </c>
      <c r="C546" s="29"/>
      <c r="D546" s="29"/>
      <c r="E546" s="29"/>
      <c r="F546" s="29"/>
      <c r="G546" s="29"/>
      <c r="H546" s="29"/>
      <c r="I546" s="29"/>
      <c r="J546" s="28"/>
      <c r="K546" s="29"/>
      <c r="L546" s="29"/>
      <c r="M546" s="29"/>
      <c r="N546" s="29"/>
      <c r="O546" s="29"/>
      <c r="P546" s="29"/>
      <c r="Q546" s="29"/>
      <c r="R546" s="29"/>
      <c r="S546" s="575"/>
      <c r="T546" s="29"/>
      <c r="U546" s="432"/>
      <c r="V546" s="29"/>
      <c r="W546" s="29"/>
      <c r="X546" s="29"/>
      <c r="Z546" s="29"/>
      <c r="AA546" s="29"/>
      <c r="AC546" s="1090" t="s">
        <v>84</v>
      </c>
      <c r="AD546" s="1080"/>
      <c r="AE546" s="1080"/>
      <c r="AF546" s="1080"/>
      <c r="AG546" s="1080"/>
      <c r="AH546" s="724"/>
      <c r="AI546" s="52" t="s">
        <v>781</v>
      </c>
      <c r="AJ546" s="53"/>
      <c r="AK546" s="53"/>
      <c r="AL546" s="53"/>
      <c r="AM546" s="53"/>
      <c r="AN546" s="53"/>
      <c r="AO546" s="53"/>
      <c r="AP546" s="53"/>
      <c r="AQ546" s="53"/>
      <c r="AR546" s="53"/>
      <c r="AS546" s="53"/>
      <c r="AT546" s="53"/>
      <c r="AU546" s="53"/>
      <c r="AV546" s="53"/>
      <c r="AW546" s="53"/>
      <c r="AX546" s="53"/>
      <c r="AY546" s="53"/>
      <c r="AZ546" s="53"/>
      <c r="BA546" s="53"/>
      <c r="BB546" s="53"/>
      <c r="BC546" s="53"/>
      <c r="BD546" s="53"/>
      <c r="BE546" s="53"/>
      <c r="BF546" s="53"/>
      <c r="BG546" s="53"/>
      <c r="BH546" s="53"/>
      <c r="BI546" s="53"/>
      <c r="BJ546" s="53"/>
      <c r="BK546" s="53"/>
      <c r="BL546" s="54"/>
      <c r="BM546" s="764"/>
      <c r="BN546" s="757"/>
      <c r="BO546" s="757"/>
      <c r="BP546" s="757"/>
      <c r="BQ546" s="757"/>
      <c r="BR546" s="757"/>
      <c r="BS546" s="758"/>
      <c r="BU546" s="1060"/>
      <c r="BV546" s="29"/>
      <c r="BW546" s="29"/>
      <c r="BX546" s="29"/>
      <c r="BY546" s="29"/>
      <c r="BZ546" s="29"/>
      <c r="CA546" s="29"/>
      <c r="CB546" s="29"/>
      <c r="CC546" s="29"/>
      <c r="CD546" s="31"/>
      <c r="CE546" s="22"/>
      <c r="CF546" s="448">
        <f>IF(CG546="","",MAX($CF$2:CF545)+1)</f>
        <v>245</v>
      </c>
      <c r="CG546" s="1061" t="s">
        <v>102</v>
      </c>
      <c r="CH546" s="1061"/>
      <c r="CI546" s="1061"/>
    </row>
    <row r="547" spans="1:87" s="11" customFormat="1" ht="13.5" customHeight="1">
      <c r="A547" s="734"/>
      <c r="B547" s="610" t="s">
        <v>83</v>
      </c>
      <c r="C547" s="29"/>
      <c r="D547" s="29"/>
      <c r="E547" s="29"/>
      <c r="F547" s="29"/>
      <c r="G547" s="29"/>
      <c r="H547" s="29"/>
      <c r="I547" s="29"/>
      <c r="J547" s="28"/>
      <c r="K547" s="29"/>
      <c r="L547" s="29"/>
      <c r="M547" s="29"/>
      <c r="N547" s="29"/>
      <c r="O547" s="29"/>
      <c r="P547" s="29"/>
      <c r="Q547" s="29"/>
      <c r="R547" s="29"/>
      <c r="S547" s="575"/>
      <c r="T547" s="29"/>
      <c r="U547" s="432"/>
      <c r="V547" s="29"/>
      <c r="W547" s="29"/>
      <c r="X547" s="29"/>
      <c r="Z547" s="29"/>
      <c r="AA547" s="29"/>
      <c r="AC547" s="692"/>
      <c r="AD547" s="693"/>
      <c r="AE547" s="693"/>
      <c r="AF547" s="693"/>
      <c r="AG547" s="693"/>
      <c r="AH547" s="694"/>
      <c r="AI547" s="55"/>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7"/>
      <c r="BM547" s="56"/>
      <c r="BN547" s="56"/>
      <c r="BO547" s="56"/>
      <c r="BP547" s="56"/>
      <c r="BQ547" s="56"/>
      <c r="BR547" s="56"/>
      <c r="BS547" s="57"/>
      <c r="BU547" s="1060"/>
      <c r="BV547" s="29"/>
      <c r="BW547" s="29"/>
      <c r="BX547" s="29"/>
      <c r="BY547" s="29"/>
      <c r="BZ547" s="29"/>
      <c r="CA547" s="29"/>
      <c r="CB547" s="29"/>
      <c r="CC547" s="29"/>
      <c r="CD547" s="31"/>
      <c r="CE547" s="22"/>
      <c r="CF547" s="448" t="str">
        <f>IF(CG547="","",MAX($CF$2:CF546)+1)</f>
        <v/>
      </c>
      <c r="CG547" s="1061"/>
      <c r="CH547" s="1061"/>
      <c r="CI547" s="1061"/>
    </row>
    <row r="548" spans="1:87" s="11" customFormat="1" ht="13.5" customHeight="1">
      <c r="A548" s="734"/>
      <c r="B548" s="610" t="s">
        <v>83</v>
      </c>
      <c r="C548" s="29"/>
      <c r="D548" s="29"/>
      <c r="E548" s="29"/>
      <c r="F548" s="29"/>
      <c r="G548" s="29"/>
      <c r="H548" s="29"/>
      <c r="I548" s="29"/>
      <c r="J548" s="28"/>
      <c r="K548" s="29"/>
      <c r="L548" s="29"/>
      <c r="M548" s="29"/>
      <c r="N548" s="29"/>
      <c r="O548" s="29"/>
      <c r="P548" s="29"/>
      <c r="Q548" s="29"/>
      <c r="R548" s="29"/>
      <c r="S548" s="575"/>
      <c r="T548" s="29"/>
      <c r="U548" s="432"/>
      <c r="V548" s="29"/>
      <c r="W548" s="29"/>
      <c r="X548" s="29"/>
      <c r="Z548" s="29"/>
      <c r="AA548" s="29"/>
      <c r="AC548" s="1090" t="s">
        <v>62</v>
      </c>
      <c r="AD548" s="1080"/>
      <c r="AE548" s="1080"/>
      <c r="AF548" s="1080"/>
      <c r="AG548" s="1080"/>
      <c r="AH548" s="724"/>
      <c r="AI548" s="52" t="s">
        <v>977</v>
      </c>
      <c r="AJ548" s="53"/>
      <c r="AK548" s="53"/>
      <c r="AL548" s="53"/>
      <c r="AM548" s="53"/>
      <c r="AN548" s="53"/>
      <c r="AO548" s="53"/>
      <c r="AP548" s="53"/>
      <c r="AQ548" s="53"/>
      <c r="AR548" s="53"/>
      <c r="AS548" s="53"/>
      <c r="AT548" s="53"/>
      <c r="AU548" s="53"/>
      <c r="AV548" s="53"/>
      <c r="AW548" s="53"/>
      <c r="AX548" s="53"/>
      <c r="AY548" s="53"/>
      <c r="AZ548" s="53"/>
      <c r="BA548" s="53"/>
      <c r="BB548" s="53"/>
      <c r="BC548" s="53"/>
      <c r="BD548" s="53"/>
      <c r="BE548" s="53"/>
      <c r="BF548" s="53"/>
      <c r="BG548" s="53"/>
      <c r="BH548" s="53"/>
      <c r="BI548" s="53"/>
      <c r="BJ548" s="53"/>
      <c r="BK548" s="53"/>
      <c r="BL548" s="54"/>
      <c r="BM548" s="53" t="s">
        <v>80</v>
      </c>
      <c r="BN548" s="53"/>
      <c r="BO548" s="53"/>
      <c r="BP548" s="53"/>
      <c r="BQ548" s="53"/>
      <c r="BR548" s="53"/>
      <c r="BS548" s="54"/>
      <c r="BU548" s="1060"/>
      <c r="BV548" s="29"/>
      <c r="BW548" s="29"/>
      <c r="BX548" s="29"/>
      <c r="BY548" s="29"/>
      <c r="BZ548" s="29"/>
      <c r="CA548" s="29"/>
      <c r="CB548" s="29"/>
      <c r="CC548" s="29"/>
      <c r="CD548" s="31"/>
      <c r="CE548" s="22"/>
      <c r="CF548" s="448">
        <f>IF(CG548="","",MAX($CF$2:CF547)+1)</f>
        <v>246</v>
      </c>
      <c r="CG548" s="1061" t="s">
        <v>102</v>
      </c>
      <c r="CH548" s="1061"/>
      <c r="CI548" s="1061"/>
    </row>
    <row r="549" spans="1:87" s="11" customFormat="1" ht="13.5" customHeight="1">
      <c r="A549" s="734"/>
      <c r="B549" s="610" t="s">
        <v>83</v>
      </c>
      <c r="C549" s="29"/>
      <c r="D549" s="29"/>
      <c r="E549" s="29"/>
      <c r="F549" s="29"/>
      <c r="G549" s="29"/>
      <c r="H549" s="29"/>
      <c r="I549" s="29"/>
      <c r="J549" s="28"/>
      <c r="K549" s="29"/>
      <c r="L549" s="29"/>
      <c r="M549" s="29"/>
      <c r="N549" s="29"/>
      <c r="O549" s="29"/>
      <c r="P549" s="29"/>
      <c r="Q549" s="29"/>
      <c r="R549" s="29"/>
      <c r="S549" s="575"/>
      <c r="T549" s="29"/>
      <c r="U549" s="432"/>
      <c r="V549" s="29"/>
      <c r="W549" s="29"/>
      <c r="X549" s="29"/>
      <c r="Z549" s="29"/>
      <c r="AA549" s="29"/>
      <c r="AC549" s="1059"/>
      <c r="AD549" s="579"/>
      <c r="AE549" s="579"/>
      <c r="AF549" s="579"/>
      <c r="AG549" s="579"/>
      <c r="AH549" s="576"/>
      <c r="AI549" s="582" t="s">
        <v>789</v>
      </c>
      <c r="AJ549" s="583"/>
      <c r="AK549" s="583"/>
      <c r="AL549" s="583"/>
      <c r="AM549" s="583"/>
      <c r="AN549" s="583"/>
      <c r="AO549" s="583"/>
      <c r="AP549" s="583"/>
      <c r="AQ549" s="583"/>
      <c r="AR549" s="583"/>
      <c r="AS549" s="583"/>
      <c r="AT549" s="583"/>
      <c r="AU549" s="583"/>
      <c r="AV549" s="583"/>
      <c r="AW549" s="583"/>
      <c r="AX549" s="583"/>
      <c r="AY549" s="583"/>
      <c r="AZ549" s="583"/>
      <c r="BA549" s="583"/>
      <c r="BB549" s="583"/>
      <c r="BC549" s="583"/>
      <c r="BD549" s="583"/>
      <c r="BE549" s="583"/>
      <c r="BF549" s="583"/>
      <c r="BG549" s="583"/>
      <c r="BH549" s="583"/>
      <c r="BI549" s="583"/>
      <c r="BJ549" s="583"/>
      <c r="BK549" s="583"/>
      <c r="BL549" s="587"/>
      <c r="BM549" s="583"/>
      <c r="BN549" s="583"/>
      <c r="BO549" s="583"/>
      <c r="BP549" s="583"/>
      <c r="BQ549" s="583"/>
      <c r="BR549" s="583"/>
      <c r="BS549" s="587"/>
      <c r="BU549" s="1060"/>
      <c r="BV549" s="29"/>
      <c r="BW549" s="29"/>
      <c r="BX549" s="29"/>
      <c r="BY549" s="29"/>
      <c r="BZ549" s="29"/>
      <c r="CA549" s="29"/>
      <c r="CB549" s="29"/>
      <c r="CC549" s="29"/>
      <c r="CD549" s="31"/>
      <c r="CE549" s="22"/>
      <c r="CF549" s="448">
        <f>IF(CG549="","",MAX($CF$2:CF548)+1)</f>
        <v>247</v>
      </c>
      <c r="CG549" s="1061" t="s">
        <v>102</v>
      </c>
      <c r="CH549" s="1061"/>
      <c r="CI549" s="1061"/>
    </row>
    <row r="550" spans="1:87" s="11" customFormat="1" ht="13.5" customHeight="1">
      <c r="A550" s="734"/>
      <c r="B550" s="610" t="s">
        <v>83</v>
      </c>
      <c r="C550" s="29"/>
      <c r="D550" s="29"/>
      <c r="E550" s="29"/>
      <c r="F550" s="29"/>
      <c r="G550" s="29"/>
      <c r="H550" s="29"/>
      <c r="I550" s="29"/>
      <c r="J550" s="28"/>
      <c r="K550" s="29"/>
      <c r="L550" s="29"/>
      <c r="M550" s="29"/>
      <c r="N550" s="29"/>
      <c r="O550" s="29"/>
      <c r="P550" s="29"/>
      <c r="Q550" s="29"/>
      <c r="R550" s="29"/>
      <c r="S550" s="575"/>
      <c r="T550" s="29"/>
      <c r="U550" s="432"/>
      <c r="V550" s="29"/>
      <c r="W550" s="29"/>
      <c r="X550" s="29"/>
      <c r="Z550" s="29"/>
      <c r="AA550" s="29"/>
      <c r="AC550" s="1059"/>
      <c r="AD550" s="579"/>
      <c r="AE550" s="579"/>
      <c r="AF550" s="579"/>
      <c r="AG550" s="579"/>
      <c r="AH550" s="576"/>
      <c r="AI550" s="582" t="s">
        <v>1895</v>
      </c>
      <c r="AJ550" s="583"/>
      <c r="AK550" s="583"/>
      <c r="AL550" s="583"/>
      <c r="AM550" s="583"/>
      <c r="AN550" s="583"/>
      <c r="AO550" s="583"/>
      <c r="AP550" s="583"/>
      <c r="AQ550" s="583"/>
      <c r="AR550" s="583"/>
      <c r="AS550" s="583"/>
      <c r="AT550" s="583"/>
      <c r="AU550" s="583"/>
      <c r="AV550" s="583"/>
      <c r="AW550" s="583"/>
      <c r="AX550" s="583"/>
      <c r="AY550" s="583"/>
      <c r="AZ550" s="583"/>
      <c r="BA550" s="583"/>
      <c r="BB550" s="583"/>
      <c r="BC550" s="583"/>
      <c r="BD550" s="583"/>
      <c r="BE550" s="583"/>
      <c r="BF550" s="583"/>
      <c r="BG550" s="583"/>
      <c r="BH550" s="583"/>
      <c r="BI550" s="583"/>
      <c r="BJ550" s="583"/>
      <c r="BK550" s="583"/>
      <c r="BL550" s="587"/>
      <c r="BM550" s="583"/>
      <c r="BN550" s="583"/>
      <c r="BO550" s="583"/>
      <c r="BP550" s="583"/>
      <c r="BQ550" s="583"/>
      <c r="BR550" s="583"/>
      <c r="BS550" s="587"/>
      <c r="BU550" s="1060"/>
      <c r="BV550" s="29"/>
      <c r="BW550" s="29"/>
      <c r="BX550" s="29"/>
      <c r="BY550" s="29"/>
      <c r="BZ550" s="29"/>
      <c r="CA550" s="29"/>
      <c r="CB550" s="29"/>
      <c r="CC550" s="29"/>
      <c r="CD550" s="31"/>
      <c r="CE550" s="22"/>
      <c r="CF550" s="448">
        <f>IF(CG550="","",MAX($CF$2:CF549)+1)</f>
        <v>248</v>
      </c>
      <c r="CG550" s="1061" t="s">
        <v>102</v>
      </c>
      <c r="CH550" s="1061"/>
      <c r="CI550" s="1061"/>
    </row>
    <row r="551" spans="1:87" s="11" customFormat="1" ht="13.5" customHeight="1">
      <c r="A551" s="734"/>
      <c r="B551" s="610" t="s">
        <v>83</v>
      </c>
      <c r="C551" s="29"/>
      <c r="D551" s="29"/>
      <c r="E551" s="29"/>
      <c r="F551" s="29"/>
      <c r="G551" s="29"/>
      <c r="H551" s="29"/>
      <c r="I551" s="29"/>
      <c r="J551" s="28"/>
      <c r="K551" s="29"/>
      <c r="L551" s="29"/>
      <c r="M551" s="29"/>
      <c r="N551" s="29"/>
      <c r="O551" s="29"/>
      <c r="P551" s="29"/>
      <c r="Q551" s="29"/>
      <c r="R551" s="29"/>
      <c r="S551" s="575"/>
      <c r="T551" s="29"/>
      <c r="U551" s="432"/>
      <c r="V551" s="29"/>
      <c r="W551" s="29"/>
      <c r="X551" s="29"/>
      <c r="Z551" s="29"/>
      <c r="AA551" s="29"/>
      <c r="AC551" s="692"/>
      <c r="AD551" s="693"/>
      <c r="AE551" s="693"/>
      <c r="AF551" s="693"/>
      <c r="AG551" s="693"/>
      <c r="AH551" s="694"/>
      <c r="AI551" s="55"/>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7"/>
      <c r="BM551" s="56"/>
      <c r="BN551" s="56"/>
      <c r="BO551" s="56"/>
      <c r="BP551" s="56"/>
      <c r="BQ551" s="56"/>
      <c r="BR551" s="56"/>
      <c r="BS551" s="57"/>
      <c r="BU551" s="1060"/>
      <c r="BV551" s="29"/>
      <c r="BW551" s="29"/>
      <c r="BX551" s="29"/>
      <c r="BY551" s="29"/>
      <c r="BZ551" s="29"/>
      <c r="CA551" s="29"/>
      <c r="CB551" s="29"/>
      <c r="CC551" s="29"/>
      <c r="CD551" s="31"/>
      <c r="CE551" s="22"/>
      <c r="CF551" s="448" t="str">
        <f>IF(CG551="","",MAX($CF$2:CF550)+1)</f>
        <v/>
      </c>
      <c r="CG551" s="1061"/>
      <c r="CH551" s="1061"/>
      <c r="CI551" s="1061"/>
    </row>
    <row r="552" spans="1:87" s="11" customFormat="1" ht="13.5" customHeight="1">
      <c r="A552" s="734"/>
      <c r="B552" s="610" t="s">
        <v>83</v>
      </c>
      <c r="C552" s="29"/>
      <c r="D552" s="29"/>
      <c r="E552" s="29"/>
      <c r="F552" s="29"/>
      <c r="G552" s="29"/>
      <c r="H552" s="29"/>
      <c r="I552" s="29"/>
      <c r="J552" s="28"/>
      <c r="K552" s="29"/>
      <c r="L552" s="29"/>
      <c r="M552" s="29"/>
      <c r="N552" s="29"/>
      <c r="O552" s="29"/>
      <c r="P552" s="29"/>
      <c r="Q552" s="29"/>
      <c r="R552" s="29"/>
      <c r="S552" s="575"/>
      <c r="T552" s="29"/>
      <c r="U552" s="432"/>
      <c r="V552" s="29"/>
      <c r="W552" s="29"/>
      <c r="X552" s="29"/>
      <c r="Z552" s="29"/>
      <c r="AA552" s="29"/>
      <c r="AC552" s="1090" t="s">
        <v>777</v>
      </c>
      <c r="AD552" s="579"/>
      <c r="AE552" s="579"/>
      <c r="AF552" s="579"/>
      <c r="AG552" s="579"/>
      <c r="AH552" s="576"/>
      <c r="AI552" s="52"/>
      <c r="AJ552" s="53"/>
      <c r="AK552" s="53"/>
      <c r="AL552" s="580"/>
      <c r="AM552" s="581" t="s">
        <v>630</v>
      </c>
      <c r="AN552" s="53"/>
      <c r="AO552" s="53"/>
      <c r="AP552" s="53"/>
      <c r="AQ552" s="53"/>
      <c r="AR552" s="53"/>
      <c r="AS552" s="53"/>
      <c r="AT552" s="53"/>
      <c r="AU552" s="53"/>
      <c r="AV552" s="53"/>
      <c r="AW552" s="581" t="s">
        <v>558</v>
      </c>
      <c r="AX552" s="580"/>
      <c r="AY552" s="581" t="s">
        <v>978</v>
      </c>
      <c r="AZ552" s="53"/>
      <c r="BA552" s="53"/>
      <c r="BB552" s="53"/>
      <c r="BC552" s="53"/>
      <c r="BD552" s="53"/>
      <c r="BE552" s="53"/>
      <c r="BF552" s="53"/>
      <c r="BG552" s="53"/>
      <c r="BH552" s="53"/>
      <c r="BI552" s="53"/>
      <c r="BJ552" s="53"/>
      <c r="BK552" s="53"/>
      <c r="BL552" s="54"/>
      <c r="BM552" s="52" t="s">
        <v>790</v>
      </c>
      <c r="BN552" s="53"/>
      <c r="BO552" s="53"/>
      <c r="BP552" s="53"/>
      <c r="BQ552" s="53"/>
      <c r="BR552" s="53"/>
      <c r="BS552" s="54"/>
      <c r="BT552" s="29"/>
      <c r="BU552" s="1060"/>
      <c r="BV552" s="29"/>
      <c r="BW552" s="29"/>
      <c r="BX552" s="29"/>
      <c r="BY552" s="29"/>
      <c r="BZ552" s="29"/>
      <c r="CA552" s="29"/>
      <c r="CB552" s="29"/>
      <c r="CC552" s="29"/>
      <c r="CD552" s="31"/>
      <c r="CE552" s="22"/>
      <c r="CF552" s="448">
        <f>IF(CG552="","",MAX($CF$2:CF551)+1)</f>
        <v>249</v>
      </c>
      <c r="CG552" s="1061" t="s">
        <v>102</v>
      </c>
      <c r="CH552" s="1061"/>
      <c r="CI552" s="1061"/>
    </row>
    <row r="553" spans="1:87" s="11" customFormat="1" ht="13.5" customHeight="1">
      <c r="A553" s="734"/>
      <c r="B553" s="610" t="s">
        <v>83</v>
      </c>
      <c r="C553" s="29"/>
      <c r="D553" s="29"/>
      <c r="E553" s="29"/>
      <c r="F553" s="29"/>
      <c r="G553" s="29"/>
      <c r="H553" s="29"/>
      <c r="I553" s="29"/>
      <c r="J553" s="28"/>
      <c r="K553" s="29"/>
      <c r="L553" s="29"/>
      <c r="M553" s="29"/>
      <c r="N553" s="29"/>
      <c r="O553" s="29"/>
      <c r="P553" s="29"/>
      <c r="Q553" s="29"/>
      <c r="R553" s="29"/>
      <c r="S553" s="575"/>
      <c r="T553" s="29"/>
      <c r="U553" s="432"/>
      <c r="V553" s="29"/>
      <c r="W553" s="29"/>
      <c r="X553" s="29"/>
      <c r="Z553" s="29"/>
      <c r="AA553" s="29"/>
      <c r="AC553" s="1059"/>
      <c r="AD553" s="579"/>
      <c r="AE553" s="579"/>
      <c r="AF553" s="579"/>
      <c r="AG553" s="579"/>
      <c r="AH553" s="576"/>
      <c r="AI553" s="582" t="s">
        <v>63</v>
      </c>
      <c r="AJ553" s="430"/>
      <c r="AK553" s="430"/>
      <c r="AL553" s="619"/>
      <c r="AM553" s="620" t="s">
        <v>1890</v>
      </c>
      <c r="AN553" s="430"/>
      <c r="AO553" s="430"/>
      <c r="AP553" s="430"/>
      <c r="AQ553" s="430"/>
      <c r="AR553" s="430"/>
      <c r="AS553" s="430"/>
      <c r="AT553" s="430"/>
      <c r="AU553" s="430"/>
      <c r="AV553" s="430"/>
      <c r="AW553" s="585" t="s">
        <v>609</v>
      </c>
      <c r="AX553" s="619"/>
      <c r="AY553" s="697" t="s">
        <v>1866</v>
      </c>
      <c r="AZ553" s="430"/>
      <c r="BA553" s="430"/>
      <c r="BB553" s="430"/>
      <c r="BC553" s="430"/>
      <c r="BD553" s="430"/>
      <c r="BE553" s="430"/>
      <c r="BF553" s="430"/>
      <c r="BG553" s="430"/>
      <c r="BH553" s="430"/>
      <c r="BI553" s="430"/>
      <c r="BJ553" s="430"/>
      <c r="BK553" s="430"/>
      <c r="BL553" s="431"/>
      <c r="BM553" s="582" t="s">
        <v>902</v>
      </c>
      <c r="BN553" s="430"/>
      <c r="BO553" s="430"/>
      <c r="BP553" s="430"/>
      <c r="BQ553" s="430"/>
      <c r="BR553" s="430"/>
      <c r="BS553" s="431"/>
      <c r="BT553" s="29"/>
      <c r="BU553" s="1060"/>
      <c r="BV553" s="29"/>
      <c r="BW553" s="29"/>
      <c r="BX553" s="29"/>
      <c r="BY553" s="29"/>
      <c r="BZ553" s="29"/>
      <c r="CA553" s="29"/>
      <c r="CB553" s="29"/>
      <c r="CC553" s="29"/>
      <c r="CD553" s="31"/>
      <c r="CE553" s="22"/>
      <c r="CF553" s="448">
        <f>IF(CG553="","",MAX($CF$2:CF552)+1)</f>
        <v>250</v>
      </c>
      <c r="CG553" s="1061" t="s">
        <v>102</v>
      </c>
      <c r="CH553" s="1061"/>
      <c r="CI553" s="1061"/>
    </row>
    <row r="554" spans="1:87" s="11" customFormat="1" ht="13.5" customHeight="1">
      <c r="A554" s="734"/>
      <c r="B554" s="610" t="s">
        <v>83</v>
      </c>
      <c r="C554" s="29"/>
      <c r="D554" s="29"/>
      <c r="E554" s="29"/>
      <c r="F554" s="29"/>
      <c r="G554" s="29"/>
      <c r="H554" s="29"/>
      <c r="I554" s="29"/>
      <c r="J554" s="28"/>
      <c r="K554" s="29"/>
      <c r="L554" s="29"/>
      <c r="M554" s="29"/>
      <c r="N554" s="29"/>
      <c r="O554" s="29"/>
      <c r="P554" s="29"/>
      <c r="Q554" s="29"/>
      <c r="R554" s="29"/>
      <c r="S554" s="575"/>
      <c r="T554" s="29"/>
      <c r="U554" s="432"/>
      <c r="V554" s="29"/>
      <c r="W554" s="29"/>
      <c r="X554" s="29"/>
      <c r="Z554" s="29"/>
      <c r="AA554" s="29"/>
      <c r="AC554" s="1059"/>
      <c r="AD554" s="579"/>
      <c r="AE554" s="579"/>
      <c r="AF554" s="579"/>
      <c r="AG554" s="579"/>
      <c r="AH554" s="576"/>
      <c r="AI554" s="582" t="s">
        <v>801</v>
      </c>
      <c r="AJ554" s="583"/>
      <c r="AK554" s="583"/>
      <c r="AL554" s="584"/>
      <c r="AM554" s="585" t="s">
        <v>554</v>
      </c>
      <c r="AN554" s="583"/>
      <c r="AO554" s="583"/>
      <c r="AP554" s="583"/>
      <c r="AQ554" s="583"/>
      <c r="AR554" s="583"/>
      <c r="AS554" s="583"/>
      <c r="AT554" s="583"/>
      <c r="AU554" s="583"/>
      <c r="AV554" s="583"/>
      <c r="AW554" s="585" t="s">
        <v>609</v>
      </c>
      <c r="AX554" s="584"/>
      <c r="AY554" s="586" t="s">
        <v>802</v>
      </c>
      <c r="AZ554" s="583"/>
      <c r="BA554" s="583"/>
      <c r="BB554" s="583"/>
      <c r="BC554" s="583"/>
      <c r="BD554" s="583"/>
      <c r="BE554" s="583"/>
      <c r="BF554" s="583"/>
      <c r="BG554" s="583"/>
      <c r="BH554" s="583"/>
      <c r="BI554" s="583"/>
      <c r="BJ554" s="583"/>
      <c r="BK554" s="583"/>
      <c r="BL554" s="587"/>
      <c r="BM554" s="582"/>
      <c r="BN554" s="583"/>
      <c r="BO554" s="583"/>
      <c r="BP554" s="583"/>
      <c r="BQ554" s="583"/>
      <c r="BR554" s="583"/>
      <c r="BS554" s="587"/>
      <c r="BT554" s="29"/>
      <c r="BU554" s="1060"/>
      <c r="BV554" s="29"/>
      <c r="BW554" s="29"/>
      <c r="BX554" s="29"/>
      <c r="BY554" s="29"/>
      <c r="BZ554" s="29"/>
      <c r="CA554" s="29"/>
      <c r="CB554" s="29"/>
      <c r="CC554" s="29"/>
      <c r="CD554" s="31"/>
      <c r="CE554" s="22"/>
      <c r="CF554" s="448">
        <f>IF(CG554="","",MAX($CF$2:CF553)+1)</f>
        <v>251</v>
      </c>
      <c r="CG554" s="1061" t="s">
        <v>102</v>
      </c>
      <c r="CH554" s="1061"/>
      <c r="CI554" s="1061"/>
    </row>
    <row r="555" spans="1:87" s="11" customFormat="1" ht="13.5" customHeight="1">
      <c r="A555" s="734"/>
      <c r="B555" s="610" t="s">
        <v>83</v>
      </c>
      <c r="C555" s="29"/>
      <c r="D555" s="29"/>
      <c r="E555" s="29"/>
      <c r="F555" s="29"/>
      <c r="G555" s="29"/>
      <c r="H555" s="29"/>
      <c r="I555" s="29"/>
      <c r="J555" s="28"/>
      <c r="K555" s="29"/>
      <c r="L555" s="29"/>
      <c r="M555" s="29"/>
      <c r="N555" s="29"/>
      <c r="O555" s="29"/>
      <c r="P555" s="29"/>
      <c r="Q555" s="29"/>
      <c r="R555" s="29"/>
      <c r="S555" s="575"/>
      <c r="T555" s="29"/>
      <c r="U555" s="432"/>
      <c r="V555" s="29"/>
      <c r="W555" s="29"/>
      <c r="X555" s="29"/>
      <c r="Z555" s="29"/>
      <c r="AA555" s="29"/>
      <c r="AC555" s="1059"/>
      <c r="AD555" s="579"/>
      <c r="AE555" s="579"/>
      <c r="AF555" s="579"/>
      <c r="AG555" s="579"/>
      <c r="AH555" s="576"/>
      <c r="AI555" s="55"/>
      <c r="AJ555" s="56"/>
      <c r="AK555" s="56"/>
      <c r="AL555" s="588"/>
      <c r="AM555" s="589"/>
      <c r="AN555" s="56"/>
      <c r="AO555" s="56"/>
      <c r="AP555" s="56"/>
      <c r="AQ555" s="590"/>
      <c r="AR555" s="56"/>
      <c r="AS555" s="56"/>
      <c r="AT555" s="56"/>
      <c r="AU555" s="56"/>
      <c r="AV555" s="56"/>
      <c r="AW555" s="589"/>
      <c r="AX555" s="588"/>
      <c r="AY555" s="589"/>
      <c r="AZ555" s="56"/>
      <c r="BA555" s="56"/>
      <c r="BB555" s="56"/>
      <c r="BC555" s="56"/>
      <c r="BD555" s="56"/>
      <c r="BE555" s="56"/>
      <c r="BF555" s="56"/>
      <c r="BG555" s="56"/>
      <c r="BH555" s="56"/>
      <c r="BI555" s="56"/>
      <c r="BJ555" s="56"/>
      <c r="BK555" s="56"/>
      <c r="BL555" s="57"/>
      <c r="BM555" s="55"/>
      <c r="BN555" s="56"/>
      <c r="BO555" s="56"/>
      <c r="BP555" s="56"/>
      <c r="BQ555" s="56"/>
      <c r="BR555" s="56"/>
      <c r="BS555" s="57"/>
      <c r="BT555" s="29"/>
      <c r="BU555" s="1060"/>
      <c r="BV555" s="29"/>
      <c r="BW555" s="29"/>
      <c r="BX555" s="29"/>
      <c r="BY555" s="29"/>
      <c r="BZ555" s="29"/>
      <c r="CA555" s="29"/>
      <c r="CB555" s="29"/>
      <c r="CC555" s="29"/>
      <c r="CD555" s="31"/>
      <c r="CE555" s="22"/>
      <c r="CF555" s="448" t="str">
        <f>IF(CG555="","",MAX($CF$2:CF554)+1)</f>
        <v/>
      </c>
      <c r="CG555" s="1061"/>
      <c r="CH555" s="1061"/>
      <c r="CI555" s="1061"/>
    </row>
    <row r="556" spans="1:87" s="11" customFormat="1" ht="13.5" customHeight="1">
      <c r="A556" s="734"/>
      <c r="B556" s="610" t="s">
        <v>83</v>
      </c>
      <c r="C556" s="29"/>
      <c r="D556" s="29"/>
      <c r="E556" s="29"/>
      <c r="F556" s="29"/>
      <c r="G556" s="29"/>
      <c r="H556" s="29"/>
      <c r="I556" s="29"/>
      <c r="J556" s="28"/>
      <c r="K556" s="29"/>
      <c r="L556" s="29"/>
      <c r="M556" s="29"/>
      <c r="N556" s="29"/>
      <c r="O556" s="29"/>
      <c r="P556" s="29"/>
      <c r="Q556" s="29"/>
      <c r="R556" s="29"/>
      <c r="S556" s="575"/>
      <c r="T556" s="29"/>
      <c r="U556" s="432"/>
      <c r="V556" s="29"/>
      <c r="W556" s="29"/>
      <c r="X556" s="29"/>
      <c r="Z556" s="29"/>
      <c r="AA556" s="29"/>
      <c r="AC556" s="1059"/>
      <c r="AD556" s="579"/>
      <c r="AE556" s="579"/>
      <c r="AF556" s="579"/>
      <c r="AG556" s="579"/>
      <c r="AH556" s="576"/>
      <c r="AI556" s="52"/>
      <c r="AJ556" s="53"/>
      <c r="AK556" s="53"/>
      <c r="AL556" s="580"/>
      <c r="AM556" s="581" t="s">
        <v>895</v>
      </c>
      <c r="AN556" s="53"/>
      <c r="AO556" s="53"/>
      <c r="AP556" s="53"/>
      <c r="AQ556" s="53"/>
      <c r="AR556" s="53"/>
      <c r="AS556" s="53"/>
      <c r="AT556" s="53"/>
      <c r="AU556" s="53"/>
      <c r="AV556" s="53"/>
      <c r="AW556" s="581" t="s">
        <v>558</v>
      </c>
      <c r="AX556" s="580"/>
      <c r="AY556" s="581" t="s">
        <v>978</v>
      </c>
      <c r="AZ556" s="53"/>
      <c r="BA556" s="53"/>
      <c r="BB556" s="53"/>
      <c r="BC556" s="53"/>
      <c r="BD556" s="53"/>
      <c r="BE556" s="53"/>
      <c r="BF556" s="53"/>
      <c r="BG556" s="53"/>
      <c r="BH556" s="53"/>
      <c r="BI556" s="53"/>
      <c r="BJ556" s="53"/>
      <c r="BK556" s="53"/>
      <c r="BL556" s="54"/>
      <c r="BM556" s="52" t="s">
        <v>800</v>
      </c>
      <c r="BN556" s="53"/>
      <c r="BO556" s="53"/>
      <c r="BP556" s="53"/>
      <c r="BQ556" s="53"/>
      <c r="BR556" s="53"/>
      <c r="BS556" s="54"/>
      <c r="BT556" s="29"/>
      <c r="BU556" s="1060"/>
      <c r="BV556" s="29"/>
      <c r="BW556" s="29"/>
      <c r="BX556" s="29"/>
      <c r="BY556" s="29"/>
      <c r="BZ556" s="29"/>
      <c r="CA556" s="29"/>
      <c r="CB556" s="29"/>
      <c r="CC556" s="29"/>
      <c r="CD556" s="31"/>
      <c r="CE556" s="22"/>
      <c r="CF556" s="448">
        <f>IF(CG556="","",MAX($CF$2:CF555)+1)</f>
        <v>252</v>
      </c>
      <c r="CG556" s="1061" t="s">
        <v>102</v>
      </c>
      <c r="CH556" s="1061"/>
      <c r="CI556" s="1061"/>
    </row>
    <row r="557" spans="1:87" s="11" customFormat="1" ht="13.5" customHeight="1">
      <c r="A557" s="734"/>
      <c r="B557" s="610" t="s">
        <v>83</v>
      </c>
      <c r="C557" s="29"/>
      <c r="D557" s="29"/>
      <c r="E557" s="29"/>
      <c r="F557" s="29"/>
      <c r="G557" s="29"/>
      <c r="H557" s="29"/>
      <c r="I557" s="29"/>
      <c r="J557" s="28"/>
      <c r="K557" s="29"/>
      <c r="L557" s="29"/>
      <c r="M557" s="29"/>
      <c r="N557" s="29"/>
      <c r="O557" s="29"/>
      <c r="P557" s="29"/>
      <c r="Q557" s="29"/>
      <c r="R557" s="29"/>
      <c r="S557" s="575"/>
      <c r="T557" s="29"/>
      <c r="U557" s="432"/>
      <c r="V557" s="29"/>
      <c r="W557" s="29"/>
      <c r="X557" s="29"/>
      <c r="Z557" s="29"/>
      <c r="AA557" s="29"/>
      <c r="AC557" s="1059"/>
      <c r="AD557" s="579"/>
      <c r="AE557" s="579"/>
      <c r="AF557" s="579"/>
      <c r="AG557" s="579"/>
      <c r="AH557" s="576"/>
      <c r="AI557" s="582" t="s">
        <v>801</v>
      </c>
      <c r="AJ557" s="583"/>
      <c r="AK557" s="583"/>
      <c r="AL557" s="584"/>
      <c r="AM557" s="585" t="s">
        <v>556</v>
      </c>
      <c r="AN557" s="583"/>
      <c r="AO557" s="583"/>
      <c r="AP557" s="583"/>
      <c r="AQ557" s="583"/>
      <c r="AR557" s="583"/>
      <c r="AS557" s="583"/>
      <c r="AT557" s="583"/>
      <c r="AU557" s="583"/>
      <c r="AV557" s="583"/>
      <c r="AW557" s="585" t="s">
        <v>609</v>
      </c>
      <c r="AX557" s="584"/>
      <c r="AY557" s="586" t="s">
        <v>802</v>
      </c>
      <c r="AZ557" s="583"/>
      <c r="BA557" s="583"/>
      <c r="BB557" s="583"/>
      <c r="BC557" s="583"/>
      <c r="BD557" s="583"/>
      <c r="BE557" s="583"/>
      <c r="BF557" s="583"/>
      <c r="BG557" s="583"/>
      <c r="BH557" s="583"/>
      <c r="BI557" s="583"/>
      <c r="BJ557" s="583"/>
      <c r="BK557" s="583"/>
      <c r="BL557" s="587"/>
      <c r="BM557" s="582" t="s">
        <v>930</v>
      </c>
      <c r="BN557" s="583"/>
      <c r="BO557" s="583"/>
      <c r="BP557" s="583"/>
      <c r="BQ557" s="583"/>
      <c r="BR557" s="583"/>
      <c r="BS557" s="587"/>
      <c r="BT557" s="29"/>
      <c r="BU557" s="1060"/>
      <c r="BV557" s="29"/>
      <c r="BW557" s="29"/>
      <c r="BX557" s="29"/>
      <c r="BY557" s="29"/>
      <c r="BZ557" s="29"/>
      <c r="CA557" s="29"/>
      <c r="CB557" s="29"/>
      <c r="CC557" s="29"/>
      <c r="CD557" s="31"/>
      <c r="CE557" s="22"/>
      <c r="CF557" s="448">
        <f>IF(CG557="","",MAX($CF$2:CF556)+1)</f>
        <v>253</v>
      </c>
      <c r="CG557" s="1061" t="s">
        <v>102</v>
      </c>
      <c r="CH557" s="1061"/>
      <c r="CI557" s="1061"/>
    </row>
    <row r="558" spans="1:87" s="11" customFormat="1" ht="13.5" customHeight="1">
      <c r="A558" s="734"/>
      <c r="B558" s="610" t="s">
        <v>83</v>
      </c>
      <c r="C558" s="29"/>
      <c r="D558" s="29"/>
      <c r="E558" s="29"/>
      <c r="F558" s="29"/>
      <c r="G558" s="29"/>
      <c r="H558" s="29"/>
      <c r="I558" s="29"/>
      <c r="J558" s="28"/>
      <c r="K558" s="29"/>
      <c r="L558" s="29"/>
      <c r="M558" s="29"/>
      <c r="N558" s="29"/>
      <c r="O558" s="29"/>
      <c r="P558" s="29"/>
      <c r="Q558" s="29"/>
      <c r="R558" s="29"/>
      <c r="S558" s="575"/>
      <c r="T558" s="29"/>
      <c r="U558" s="432"/>
      <c r="V558" s="29"/>
      <c r="W558" s="29"/>
      <c r="X558" s="29"/>
      <c r="Z558" s="29"/>
      <c r="AA558" s="29"/>
      <c r="AC558" s="1059"/>
      <c r="AD558" s="579"/>
      <c r="AE558" s="579"/>
      <c r="AF558" s="579"/>
      <c r="AG558" s="579"/>
      <c r="AH558" s="576"/>
      <c r="AI558" s="55"/>
      <c r="AJ558" s="56"/>
      <c r="AK558" s="56"/>
      <c r="AL558" s="588"/>
      <c r="AM558" s="589"/>
      <c r="AN558" s="56"/>
      <c r="AO558" s="56"/>
      <c r="AP558" s="56"/>
      <c r="AQ558" s="590"/>
      <c r="AR558" s="56"/>
      <c r="AS558" s="56"/>
      <c r="AT558" s="56"/>
      <c r="AU558" s="56"/>
      <c r="AV558" s="56"/>
      <c r="AW558" s="589"/>
      <c r="AX558" s="588"/>
      <c r="AY558" s="589"/>
      <c r="AZ558" s="56"/>
      <c r="BA558" s="56"/>
      <c r="BB558" s="56"/>
      <c r="BC558" s="56"/>
      <c r="BD558" s="56"/>
      <c r="BE558" s="56"/>
      <c r="BF558" s="56"/>
      <c r="BG558" s="56"/>
      <c r="BH558" s="56"/>
      <c r="BI558" s="56"/>
      <c r="BJ558" s="56"/>
      <c r="BK558" s="56"/>
      <c r="BL558" s="57"/>
      <c r="BM558" s="55"/>
      <c r="BN558" s="56"/>
      <c r="BO558" s="56"/>
      <c r="BP558" s="56"/>
      <c r="BQ558" s="56"/>
      <c r="BR558" s="56"/>
      <c r="BS558" s="57"/>
      <c r="BT558" s="29"/>
      <c r="BU558" s="1060"/>
      <c r="BV558" s="29"/>
      <c r="BW558" s="29"/>
      <c r="BX558" s="29"/>
      <c r="BY558" s="29"/>
      <c r="BZ558" s="29"/>
      <c r="CA558" s="29"/>
      <c r="CB558" s="29"/>
      <c r="CC558" s="29"/>
      <c r="CD558" s="31"/>
      <c r="CE558" s="22"/>
      <c r="CF558" s="448" t="str">
        <f>IF(CG558="","",MAX($CF$2:CF557)+1)</f>
        <v/>
      </c>
      <c r="CG558" s="1061"/>
      <c r="CH558" s="1061"/>
      <c r="CI558" s="1061"/>
    </row>
    <row r="559" spans="1:87" s="11" customFormat="1" ht="13.5" customHeight="1">
      <c r="A559" s="734"/>
      <c r="B559" s="610" t="s">
        <v>83</v>
      </c>
      <c r="C559" s="29"/>
      <c r="D559" s="29"/>
      <c r="E559" s="29"/>
      <c r="F559" s="29"/>
      <c r="G559" s="29"/>
      <c r="H559" s="29"/>
      <c r="I559" s="29"/>
      <c r="J559" s="28"/>
      <c r="K559" s="29"/>
      <c r="L559" s="29"/>
      <c r="M559" s="29"/>
      <c r="N559" s="29"/>
      <c r="O559" s="29"/>
      <c r="P559" s="29"/>
      <c r="Q559" s="29"/>
      <c r="R559" s="29"/>
      <c r="S559" s="575"/>
      <c r="T559" s="29"/>
      <c r="U559" s="432"/>
      <c r="V559" s="29"/>
      <c r="W559" s="29"/>
      <c r="X559" s="29"/>
      <c r="Z559" s="29"/>
      <c r="AA559" s="29"/>
      <c r="AC559" s="1090" t="s">
        <v>32</v>
      </c>
      <c r="AD559" s="1080"/>
      <c r="AE559" s="1080"/>
      <c r="AF559" s="1080"/>
      <c r="AG559" s="1080"/>
      <c r="AH559" s="724"/>
      <c r="AI559" s="52"/>
      <c r="AJ559" s="53"/>
      <c r="AK559" s="53"/>
      <c r="AL559" s="580"/>
      <c r="AM559" s="581" t="s">
        <v>421</v>
      </c>
      <c r="AN559" s="53"/>
      <c r="AO559" s="53"/>
      <c r="AP559" s="53"/>
      <c r="AQ559" s="53"/>
      <c r="AR559" s="53"/>
      <c r="AS559" s="53"/>
      <c r="AT559" s="53"/>
      <c r="AU559" s="53"/>
      <c r="AV559" s="53"/>
      <c r="AW559" s="581" t="s">
        <v>609</v>
      </c>
      <c r="AX559" s="580"/>
      <c r="AY559" s="581" t="s">
        <v>1721</v>
      </c>
      <c r="AZ559" s="53"/>
      <c r="BA559" s="53"/>
      <c r="BB559" s="53"/>
      <c r="BC559" s="53"/>
      <c r="BD559" s="53"/>
      <c r="BE559" s="53"/>
      <c r="BF559" s="53"/>
      <c r="BG559" s="53"/>
      <c r="BH559" s="53"/>
      <c r="BI559" s="53"/>
      <c r="BJ559" s="53"/>
      <c r="BK559" s="53"/>
      <c r="BL559" s="54"/>
      <c r="BM559" s="52"/>
      <c r="BN559" s="53"/>
      <c r="BO559" s="53"/>
      <c r="BP559" s="53"/>
      <c r="BQ559" s="53"/>
      <c r="BR559" s="53"/>
      <c r="BS559" s="54"/>
      <c r="BT559" s="29"/>
      <c r="BU559" s="1060"/>
      <c r="BV559" s="29"/>
      <c r="BW559" s="29"/>
      <c r="BX559" s="29"/>
      <c r="BY559" s="29"/>
      <c r="BZ559" s="29"/>
      <c r="CA559" s="29"/>
      <c r="CB559" s="29"/>
      <c r="CC559" s="29"/>
      <c r="CD559" s="31"/>
      <c r="CE559" s="22"/>
      <c r="CF559" s="448">
        <f>IF(CG559="","",MAX($CF$2:CF558)+1)</f>
        <v>254</v>
      </c>
      <c r="CG559" s="1061" t="s">
        <v>102</v>
      </c>
      <c r="CH559" s="1061"/>
      <c r="CI559" s="1061"/>
    </row>
    <row r="560" spans="1:87" s="11" customFormat="1" ht="13.5" customHeight="1">
      <c r="A560" s="734"/>
      <c r="B560" s="610" t="s">
        <v>83</v>
      </c>
      <c r="C560" s="29"/>
      <c r="D560" s="29"/>
      <c r="E560" s="29"/>
      <c r="F560" s="29"/>
      <c r="G560" s="29"/>
      <c r="H560" s="29"/>
      <c r="I560" s="29"/>
      <c r="J560" s="28"/>
      <c r="K560" s="29"/>
      <c r="L560" s="29"/>
      <c r="M560" s="29"/>
      <c r="N560" s="29"/>
      <c r="O560" s="29"/>
      <c r="P560" s="29"/>
      <c r="Q560" s="29"/>
      <c r="R560" s="29"/>
      <c r="S560" s="575"/>
      <c r="T560" s="29"/>
      <c r="U560" s="432"/>
      <c r="V560" s="29"/>
      <c r="W560" s="29"/>
      <c r="X560" s="29"/>
      <c r="Z560" s="29"/>
      <c r="AA560" s="29"/>
      <c r="AC560" s="1059"/>
      <c r="AD560" s="579"/>
      <c r="AE560" s="579"/>
      <c r="AF560" s="579"/>
      <c r="AG560" s="579"/>
      <c r="AH560" s="576"/>
      <c r="AI560" s="582" t="s">
        <v>63</v>
      </c>
      <c r="AJ560" s="430"/>
      <c r="AK560" s="430"/>
      <c r="AL560" s="619"/>
      <c r="AM560" s="620" t="s">
        <v>358</v>
      </c>
      <c r="AN560" s="430"/>
      <c r="AO560" s="430"/>
      <c r="AP560" s="430"/>
      <c r="AQ560" s="430"/>
      <c r="AR560" s="430"/>
      <c r="AS560" s="430"/>
      <c r="AT560" s="430"/>
      <c r="AU560" s="430"/>
      <c r="AV560" s="430"/>
      <c r="AW560" s="585" t="s">
        <v>609</v>
      </c>
      <c r="AX560" s="619"/>
      <c r="AY560" s="620" t="s">
        <v>1722</v>
      </c>
      <c r="AZ560" s="430"/>
      <c r="BA560" s="430"/>
      <c r="BB560" s="430"/>
      <c r="BC560" s="430"/>
      <c r="BD560" s="430"/>
      <c r="BE560" s="430"/>
      <c r="BF560" s="430"/>
      <c r="BG560" s="430"/>
      <c r="BH560" s="430"/>
      <c r="BI560" s="430"/>
      <c r="BJ560" s="430"/>
      <c r="BK560" s="430"/>
      <c r="BL560" s="431"/>
      <c r="BM560" s="618"/>
      <c r="BN560" s="430"/>
      <c r="BO560" s="430"/>
      <c r="BP560" s="430"/>
      <c r="BQ560" s="430"/>
      <c r="BR560" s="430"/>
      <c r="BS560" s="431"/>
      <c r="BT560" s="29"/>
      <c r="BU560" s="1060"/>
      <c r="BV560" s="29"/>
      <c r="BW560" s="29"/>
      <c r="BX560" s="29"/>
      <c r="BY560" s="29"/>
      <c r="BZ560" s="29"/>
      <c r="CA560" s="29"/>
      <c r="CB560" s="29"/>
      <c r="CC560" s="29"/>
      <c r="CD560" s="31"/>
      <c r="CE560" s="22"/>
      <c r="CF560" s="448">
        <f>IF(CG560="","",MAX($CF$2:CF559)+1)</f>
        <v>255</v>
      </c>
      <c r="CG560" s="1061" t="s">
        <v>102</v>
      </c>
      <c r="CH560" s="1061"/>
      <c r="CI560" s="1061"/>
    </row>
    <row r="561" spans="1:87" s="11" customFormat="1" ht="13.5" customHeight="1">
      <c r="A561" s="734"/>
      <c r="B561" s="610" t="s">
        <v>83</v>
      </c>
      <c r="C561" s="29"/>
      <c r="D561" s="29"/>
      <c r="E561" s="29"/>
      <c r="F561" s="29"/>
      <c r="G561" s="29"/>
      <c r="H561" s="29"/>
      <c r="I561" s="29"/>
      <c r="J561" s="28"/>
      <c r="K561" s="29"/>
      <c r="L561" s="29"/>
      <c r="M561" s="29"/>
      <c r="N561" s="29"/>
      <c r="O561" s="29"/>
      <c r="P561" s="29"/>
      <c r="Q561" s="29"/>
      <c r="R561" s="29"/>
      <c r="S561" s="575"/>
      <c r="T561" s="29"/>
      <c r="U561" s="432"/>
      <c r="V561" s="29"/>
      <c r="W561" s="29"/>
      <c r="X561" s="29"/>
      <c r="Z561" s="29"/>
      <c r="AA561" s="29"/>
      <c r="AC561" s="1059"/>
      <c r="AD561" s="579"/>
      <c r="AE561" s="579"/>
      <c r="AF561" s="579"/>
      <c r="AG561" s="579"/>
      <c r="AH561" s="576"/>
      <c r="AI561" s="582" t="s">
        <v>63</v>
      </c>
      <c r="AJ561" s="430"/>
      <c r="AK561" s="430"/>
      <c r="AL561" s="619"/>
      <c r="AM561" s="620" t="s">
        <v>791</v>
      </c>
      <c r="AN561" s="430"/>
      <c r="AO561" s="430"/>
      <c r="AP561" s="430"/>
      <c r="AQ561" s="430"/>
      <c r="AR561" s="430"/>
      <c r="AS561" s="430"/>
      <c r="AT561" s="430"/>
      <c r="AU561" s="430"/>
      <c r="AV561" s="430"/>
      <c r="AW561" s="620" t="s">
        <v>558</v>
      </c>
      <c r="AX561" s="619"/>
      <c r="AY561" s="696" t="s">
        <v>1723</v>
      </c>
      <c r="AZ561" s="430"/>
      <c r="BA561" s="430"/>
      <c r="BB561" s="430"/>
      <c r="BC561" s="430"/>
      <c r="BD561" s="430"/>
      <c r="BE561" s="430"/>
      <c r="BF561" s="430"/>
      <c r="BG561" s="430"/>
      <c r="BH561" s="430"/>
      <c r="BI561" s="430"/>
      <c r="BJ561" s="430"/>
      <c r="BK561" s="430"/>
      <c r="BL561" s="431"/>
      <c r="BM561" s="618"/>
      <c r="BN561" s="430"/>
      <c r="BO561" s="430"/>
      <c r="BP561" s="430"/>
      <c r="BQ561" s="430"/>
      <c r="BR561" s="430"/>
      <c r="BS561" s="431"/>
      <c r="BT561" s="29"/>
      <c r="BU561" s="1060"/>
      <c r="BV561" s="29"/>
      <c r="BW561" s="29"/>
      <c r="BX561" s="29"/>
      <c r="BY561" s="29"/>
      <c r="BZ561" s="29"/>
      <c r="CA561" s="29"/>
      <c r="CB561" s="29"/>
      <c r="CC561" s="29"/>
      <c r="CD561" s="31"/>
      <c r="CE561" s="22"/>
      <c r="CF561" s="448">
        <f>IF(CG561="","",MAX($CF$2:CF560)+1)</f>
        <v>256</v>
      </c>
      <c r="CG561" s="1061" t="s">
        <v>102</v>
      </c>
      <c r="CH561" s="1061"/>
      <c r="CI561" s="1061"/>
    </row>
    <row r="562" spans="1:87" s="11" customFormat="1" ht="13.5" customHeight="1">
      <c r="A562" s="734"/>
      <c r="B562" s="610" t="s">
        <v>83</v>
      </c>
      <c r="C562" s="29"/>
      <c r="D562" s="29"/>
      <c r="E562" s="29"/>
      <c r="F562" s="29"/>
      <c r="G562" s="29"/>
      <c r="H562" s="29"/>
      <c r="I562" s="29"/>
      <c r="J562" s="28"/>
      <c r="K562" s="29"/>
      <c r="L562" s="29"/>
      <c r="M562" s="29"/>
      <c r="N562" s="29"/>
      <c r="O562" s="29"/>
      <c r="P562" s="29"/>
      <c r="Q562" s="29"/>
      <c r="R562" s="29"/>
      <c r="S562" s="575"/>
      <c r="T562" s="29"/>
      <c r="U562" s="432"/>
      <c r="V562" s="29"/>
      <c r="W562" s="29"/>
      <c r="X562" s="29"/>
      <c r="Z562" s="29"/>
      <c r="AA562" s="29"/>
      <c r="AC562" s="1059"/>
      <c r="AD562" s="579"/>
      <c r="AE562" s="579"/>
      <c r="AF562" s="579"/>
      <c r="AG562" s="579"/>
      <c r="AH562" s="576"/>
      <c r="AI562" s="582" t="s">
        <v>63</v>
      </c>
      <c r="AJ562" s="583"/>
      <c r="AK562" s="583"/>
      <c r="AL562" s="584"/>
      <c r="AM562" s="585" t="s">
        <v>606</v>
      </c>
      <c r="AN562" s="583"/>
      <c r="AO562" s="583"/>
      <c r="AP562" s="583"/>
      <c r="AQ562" s="583"/>
      <c r="AR562" s="583"/>
      <c r="AS562" s="583"/>
      <c r="AT562" s="583"/>
      <c r="AU562" s="583"/>
      <c r="AV562" s="583"/>
      <c r="AW562" s="585" t="s">
        <v>609</v>
      </c>
      <c r="AX562" s="584"/>
      <c r="AY562" s="586" t="s">
        <v>64</v>
      </c>
      <c r="AZ562" s="583"/>
      <c r="BA562" s="583"/>
      <c r="BB562" s="583"/>
      <c r="BC562" s="583"/>
      <c r="BD562" s="583"/>
      <c r="BE562" s="583"/>
      <c r="BF562" s="583"/>
      <c r="BG562" s="583"/>
      <c r="BH562" s="583"/>
      <c r="BI562" s="583"/>
      <c r="BJ562" s="583"/>
      <c r="BK562" s="583"/>
      <c r="BL562" s="587"/>
      <c r="BM562" s="582"/>
      <c r="BN562" s="583"/>
      <c r="BO562" s="583"/>
      <c r="BP562" s="583"/>
      <c r="BQ562" s="583"/>
      <c r="BR562" s="583"/>
      <c r="BS562" s="587"/>
      <c r="BT562" s="29"/>
      <c r="BU562" s="1060"/>
      <c r="BV562" s="29"/>
      <c r="BW562" s="29"/>
      <c r="BX562" s="29"/>
      <c r="BY562" s="29"/>
      <c r="BZ562" s="29"/>
      <c r="CA562" s="29"/>
      <c r="CB562" s="29"/>
      <c r="CC562" s="29"/>
      <c r="CD562" s="31"/>
      <c r="CE562" s="22"/>
      <c r="CF562" s="448">
        <f>IF(CG562="","",MAX($CF$2:CF561)+1)</f>
        <v>257</v>
      </c>
      <c r="CG562" s="1061" t="s">
        <v>102</v>
      </c>
      <c r="CH562" s="1061"/>
      <c r="CI562" s="1061"/>
    </row>
    <row r="563" spans="1:87" s="11" customFormat="1" ht="13.5" customHeight="1">
      <c r="A563" s="734"/>
      <c r="B563" s="610" t="s">
        <v>83</v>
      </c>
      <c r="C563" s="29"/>
      <c r="D563" s="29"/>
      <c r="E563" s="29"/>
      <c r="F563" s="29"/>
      <c r="G563" s="29"/>
      <c r="H563" s="29"/>
      <c r="I563" s="29"/>
      <c r="J563" s="28"/>
      <c r="K563" s="29"/>
      <c r="L563" s="29"/>
      <c r="M563" s="29"/>
      <c r="N563" s="29"/>
      <c r="O563" s="29"/>
      <c r="P563" s="29"/>
      <c r="Q563" s="29"/>
      <c r="R563" s="29"/>
      <c r="S563" s="575"/>
      <c r="T563" s="29"/>
      <c r="U563" s="432"/>
      <c r="V563" s="29"/>
      <c r="W563" s="29"/>
      <c r="X563" s="29"/>
      <c r="Z563" s="29"/>
      <c r="AA563" s="29"/>
      <c r="AC563" s="692"/>
      <c r="AD563" s="693"/>
      <c r="AE563" s="693"/>
      <c r="AF563" s="693"/>
      <c r="AG563" s="693"/>
      <c r="AH563" s="694"/>
      <c r="AI563" s="55"/>
      <c r="AJ563" s="56"/>
      <c r="AK563" s="56"/>
      <c r="AL563" s="588"/>
      <c r="AM563" s="589"/>
      <c r="AN563" s="56"/>
      <c r="AO563" s="56"/>
      <c r="AP563" s="56"/>
      <c r="AQ563" s="590"/>
      <c r="AR563" s="56"/>
      <c r="AS563" s="56"/>
      <c r="AT563" s="56"/>
      <c r="AU563" s="56"/>
      <c r="AV563" s="56"/>
      <c r="AW563" s="589"/>
      <c r="AX563" s="588"/>
      <c r="AY563" s="589"/>
      <c r="AZ563" s="56"/>
      <c r="BA563" s="56"/>
      <c r="BB563" s="56"/>
      <c r="BC563" s="56"/>
      <c r="BD563" s="56"/>
      <c r="BE563" s="56"/>
      <c r="BF563" s="56"/>
      <c r="BG563" s="56"/>
      <c r="BH563" s="56"/>
      <c r="BI563" s="56"/>
      <c r="BJ563" s="56"/>
      <c r="BK563" s="56"/>
      <c r="BL563" s="57"/>
      <c r="BM563" s="55"/>
      <c r="BN563" s="56"/>
      <c r="BO563" s="56"/>
      <c r="BP563" s="56"/>
      <c r="BQ563" s="56"/>
      <c r="BR563" s="56"/>
      <c r="BS563" s="57"/>
      <c r="BT563" s="29"/>
      <c r="BU563" s="1060"/>
      <c r="BV563" s="29"/>
      <c r="BW563" s="29"/>
      <c r="BX563" s="29"/>
      <c r="BY563" s="29"/>
      <c r="BZ563" s="29"/>
      <c r="CA563" s="29"/>
      <c r="CB563" s="29"/>
      <c r="CC563" s="29"/>
      <c r="CD563" s="31"/>
      <c r="CE563" s="22"/>
      <c r="CF563" s="448" t="str">
        <f>IF(CG563="","",MAX($CF$2:CF562)+1)</f>
        <v/>
      </c>
      <c r="CG563" s="1061"/>
      <c r="CH563" s="1061"/>
      <c r="CI563" s="1061"/>
    </row>
    <row r="564" spans="1:87" s="11" customFormat="1" ht="13.5" customHeight="1">
      <c r="A564" s="734"/>
      <c r="B564" s="610" t="s">
        <v>83</v>
      </c>
      <c r="C564" s="29"/>
      <c r="D564" s="29"/>
      <c r="E564" s="29"/>
      <c r="F564" s="29"/>
      <c r="G564" s="29"/>
      <c r="H564" s="29"/>
      <c r="I564" s="29"/>
      <c r="J564" s="28"/>
      <c r="K564" s="29"/>
      <c r="L564" s="29"/>
      <c r="M564" s="29"/>
      <c r="N564" s="29"/>
      <c r="O564" s="29"/>
      <c r="P564" s="29"/>
      <c r="Q564" s="29"/>
      <c r="R564" s="29"/>
      <c r="S564" s="575"/>
      <c r="T564" s="29"/>
      <c r="U564" s="432"/>
      <c r="V564" s="29"/>
      <c r="W564" s="29"/>
      <c r="X564" s="29"/>
      <c r="Z564" s="29"/>
      <c r="AA564" s="29"/>
      <c r="AC564" s="1090" t="s">
        <v>874</v>
      </c>
      <c r="AD564" s="1080"/>
      <c r="AE564" s="1080"/>
      <c r="AF564" s="1080"/>
      <c r="AG564" s="1080"/>
      <c r="AH564" s="724"/>
      <c r="AI564" s="52" t="s">
        <v>86</v>
      </c>
      <c r="AJ564" s="53"/>
      <c r="AK564" s="53"/>
      <c r="AL564" s="53"/>
      <c r="AM564" s="53"/>
      <c r="AN564" s="53"/>
      <c r="AO564" s="53"/>
      <c r="AP564" s="53"/>
      <c r="AQ564" s="53"/>
      <c r="AR564" s="53"/>
      <c r="AS564" s="53"/>
      <c r="AT564" s="53"/>
      <c r="AU564" s="53"/>
      <c r="AV564" s="53"/>
      <c r="AW564" s="53"/>
      <c r="AX564" s="53"/>
      <c r="AY564" s="53"/>
      <c r="AZ564" s="53"/>
      <c r="BA564" s="53"/>
      <c r="BB564" s="53"/>
      <c r="BC564" s="53"/>
      <c r="BD564" s="53"/>
      <c r="BE564" s="53"/>
      <c r="BF564" s="53"/>
      <c r="BG564" s="53"/>
      <c r="BH564" s="53"/>
      <c r="BI564" s="53"/>
      <c r="BJ564" s="53"/>
      <c r="BK564" s="53"/>
      <c r="BL564" s="53"/>
      <c r="BM564" s="52"/>
      <c r="BN564" s="53"/>
      <c r="BO564" s="53"/>
      <c r="BP564" s="53"/>
      <c r="BQ564" s="53"/>
      <c r="BR564" s="53"/>
      <c r="BS564" s="54"/>
      <c r="BU564" s="1060"/>
      <c r="BV564" s="29"/>
      <c r="BW564" s="29"/>
      <c r="BX564" s="29"/>
      <c r="BY564" s="29"/>
      <c r="BZ564" s="29"/>
      <c r="CA564" s="29"/>
      <c r="CB564" s="29"/>
      <c r="CC564" s="29"/>
      <c r="CD564" s="31"/>
      <c r="CE564" s="22"/>
      <c r="CF564" s="448" t="str">
        <f>IF(CG564="","",MAX($CF$2:CF563)+1)</f>
        <v/>
      </c>
      <c r="CG564" s="1061"/>
      <c r="CH564" s="1061"/>
      <c r="CI564" s="1061"/>
    </row>
    <row r="565" spans="1:87" s="11" customFormat="1" ht="13.5" customHeight="1">
      <c r="A565" s="734"/>
      <c r="B565" s="610" t="s">
        <v>83</v>
      </c>
      <c r="C565" s="29"/>
      <c r="D565" s="29"/>
      <c r="E565" s="29"/>
      <c r="F565" s="29"/>
      <c r="G565" s="29"/>
      <c r="H565" s="29"/>
      <c r="I565" s="29"/>
      <c r="J565" s="28"/>
      <c r="K565" s="29"/>
      <c r="L565" s="29"/>
      <c r="M565" s="29"/>
      <c r="N565" s="29"/>
      <c r="O565" s="29"/>
      <c r="P565" s="29"/>
      <c r="Q565" s="29"/>
      <c r="R565" s="29"/>
      <c r="S565" s="575"/>
      <c r="T565" s="29"/>
      <c r="U565" s="432"/>
      <c r="V565" s="29"/>
      <c r="W565" s="29"/>
      <c r="X565" s="29"/>
      <c r="Z565" s="29"/>
      <c r="AA565" s="29"/>
      <c r="AC565" s="692"/>
      <c r="AD565" s="693"/>
      <c r="AE565" s="693"/>
      <c r="AF565" s="693"/>
      <c r="AG565" s="693"/>
      <c r="AH565" s="694"/>
      <c r="AI565" s="55"/>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5"/>
      <c r="BN565" s="56"/>
      <c r="BO565" s="56"/>
      <c r="BP565" s="56"/>
      <c r="BQ565" s="56"/>
      <c r="BR565" s="56"/>
      <c r="BS565" s="57"/>
      <c r="BU565" s="1060"/>
      <c r="BV565" s="29"/>
      <c r="BW565" s="29"/>
      <c r="BX565" s="29"/>
      <c r="BY565" s="29"/>
      <c r="BZ565" s="29"/>
      <c r="CA565" s="29"/>
      <c r="CB565" s="29"/>
      <c r="CC565" s="29"/>
      <c r="CD565" s="31"/>
      <c r="CE565" s="22"/>
      <c r="CF565" s="448" t="str">
        <f>IF(CG565="","",MAX($CF$2:CF564)+1)</f>
        <v/>
      </c>
      <c r="CG565" s="1061"/>
      <c r="CH565" s="1061"/>
      <c r="CI565" s="1061"/>
    </row>
    <row r="566" spans="1:87" s="11" customFormat="1" ht="13.5" customHeight="1">
      <c r="A566" s="734"/>
      <c r="B566" s="610" t="s">
        <v>83</v>
      </c>
      <c r="C566" s="29"/>
      <c r="D566" s="29"/>
      <c r="E566" s="29"/>
      <c r="F566" s="29"/>
      <c r="G566" s="29"/>
      <c r="H566" s="29"/>
      <c r="I566" s="29"/>
      <c r="J566" s="28"/>
      <c r="K566" s="29"/>
      <c r="L566" s="29"/>
      <c r="M566" s="29"/>
      <c r="N566" s="29"/>
      <c r="O566" s="29"/>
      <c r="P566" s="29"/>
      <c r="Q566" s="29"/>
      <c r="R566" s="29"/>
      <c r="S566" s="575"/>
      <c r="T566" s="29"/>
      <c r="U566" s="432"/>
      <c r="V566" s="29"/>
      <c r="W566" s="29"/>
      <c r="X566" s="29"/>
      <c r="Z566" s="29"/>
      <c r="AA566" s="29"/>
      <c r="AC566" s="1090" t="s">
        <v>875</v>
      </c>
      <c r="AD566" s="1080"/>
      <c r="AE566" s="1080"/>
      <c r="AF566" s="1080"/>
      <c r="AG566" s="1080"/>
      <c r="AH566" s="724"/>
      <c r="AI566" s="52" t="s">
        <v>86</v>
      </c>
      <c r="AJ566" s="53"/>
      <c r="AK566" s="53"/>
      <c r="AL566" s="53"/>
      <c r="AM566" s="53"/>
      <c r="AN566" s="53"/>
      <c r="AO566" s="53"/>
      <c r="AP566" s="53"/>
      <c r="AQ566" s="53"/>
      <c r="AR566" s="53"/>
      <c r="AS566" s="53"/>
      <c r="AT566" s="53"/>
      <c r="AU566" s="53"/>
      <c r="AV566" s="53"/>
      <c r="AW566" s="53"/>
      <c r="AX566" s="53"/>
      <c r="AY566" s="53"/>
      <c r="AZ566" s="53"/>
      <c r="BA566" s="53"/>
      <c r="BB566" s="53"/>
      <c r="BC566" s="53"/>
      <c r="BD566" s="53"/>
      <c r="BE566" s="53"/>
      <c r="BF566" s="53"/>
      <c r="BG566" s="53"/>
      <c r="BH566" s="53"/>
      <c r="BI566" s="53"/>
      <c r="BJ566" s="53"/>
      <c r="BK566" s="53"/>
      <c r="BL566" s="53"/>
      <c r="BM566" s="52"/>
      <c r="BN566" s="53"/>
      <c r="BO566" s="53"/>
      <c r="BP566" s="53"/>
      <c r="BQ566" s="53"/>
      <c r="BR566" s="53"/>
      <c r="BS566" s="54"/>
      <c r="BU566" s="1060"/>
      <c r="BV566" s="29"/>
      <c r="BW566" s="29"/>
      <c r="BX566" s="29"/>
      <c r="BY566" s="29"/>
      <c r="BZ566" s="29"/>
      <c r="CA566" s="29"/>
      <c r="CB566" s="29"/>
      <c r="CC566" s="29"/>
      <c r="CD566" s="31"/>
      <c r="CE566" s="22"/>
      <c r="CF566" s="448" t="str">
        <f>IF(CG566="","",MAX($CF$2:CF565)+1)</f>
        <v/>
      </c>
      <c r="CG566" s="1061"/>
      <c r="CH566" s="1061"/>
      <c r="CI566" s="1061"/>
    </row>
    <row r="567" spans="1:87" s="11" customFormat="1" ht="13.5" customHeight="1">
      <c r="A567" s="734"/>
      <c r="B567" s="610" t="s">
        <v>83</v>
      </c>
      <c r="C567" s="29"/>
      <c r="D567" s="29"/>
      <c r="E567" s="29"/>
      <c r="F567" s="29"/>
      <c r="G567" s="29"/>
      <c r="H567" s="29"/>
      <c r="I567" s="29"/>
      <c r="J567" s="28"/>
      <c r="K567" s="29"/>
      <c r="L567" s="29"/>
      <c r="M567" s="29"/>
      <c r="N567" s="29"/>
      <c r="O567" s="29"/>
      <c r="P567" s="29"/>
      <c r="Q567" s="29"/>
      <c r="R567" s="29"/>
      <c r="S567" s="575"/>
      <c r="T567" s="29"/>
      <c r="U567" s="432"/>
      <c r="V567" s="29"/>
      <c r="W567" s="29"/>
      <c r="X567" s="29"/>
      <c r="Z567" s="29"/>
      <c r="AA567" s="29"/>
      <c r="AC567" s="692"/>
      <c r="AD567" s="693"/>
      <c r="AE567" s="693"/>
      <c r="AF567" s="693"/>
      <c r="AG567" s="693"/>
      <c r="AH567" s="694"/>
      <c r="AI567" s="55"/>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5"/>
      <c r="BN567" s="56"/>
      <c r="BO567" s="56"/>
      <c r="BP567" s="56"/>
      <c r="BQ567" s="56"/>
      <c r="BR567" s="56"/>
      <c r="BS567" s="57"/>
      <c r="BU567" s="1060"/>
      <c r="BV567" s="29"/>
      <c r="BW567" s="29"/>
      <c r="BX567" s="29"/>
      <c r="BY567" s="29"/>
      <c r="BZ567" s="29"/>
      <c r="CA567" s="29"/>
      <c r="CB567" s="29"/>
      <c r="CC567" s="29"/>
      <c r="CD567" s="31"/>
      <c r="CE567" s="22"/>
      <c r="CF567" s="448" t="str">
        <f>IF(CG567="","",MAX($CF$2:CF566)+1)</f>
        <v/>
      </c>
      <c r="CG567" s="1061"/>
      <c r="CH567" s="1061"/>
      <c r="CI567" s="1061"/>
    </row>
    <row r="568" spans="1:87" s="11" customFormat="1" ht="13.5" customHeight="1">
      <c r="A568" s="734"/>
      <c r="B568" s="610" t="s">
        <v>83</v>
      </c>
      <c r="C568" s="29"/>
      <c r="D568" s="29"/>
      <c r="E568" s="29"/>
      <c r="F568" s="29"/>
      <c r="G568" s="29"/>
      <c r="H568" s="29"/>
      <c r="I568" s="29"/>
      <c r="J568" s="28"/>
      <c r="K568" s="29"/>
      <c r="L568" s="29"/>
      <c r="M568" s="29"/>
      <c r="N568" s="29"/>
      <c r="O568" s="29"/>
      <c r="P568" s="29"/>
      <c r="Q568" s="29"/>
      <c r="R568" s="29"/>
      <c r="S568" s="575"/>
      <c r="T568" s="29"/>
      <c r="U568" s="432"/>
      <c r="V568" s="29"/>
      <c r="W568" s="29"/>
      <c r="X568" s="29"/>
      <c r="Z568" s="29"/>
      <c r="AA568" s="29"/>
      <c r="AB568" s="29"/>
      <c r="AC568" s="29"/>
      <c r="AD568" s="29"/>
      <c r="AE568" s="29"/>
      <c r="AF568" s="29"/>
      <c r="AG568" s="29"/>
      <c r="AH568" s="29"/>
      <c r="AI568" s="29"/>
      <c r="AJ568" s="29"/>
      <c r="AK568" s="29"/>
      <c r="AL568" s="29"/>
      <c r="AM568" s="29"/>
      <c r="AN568" s="29"/>
      <c r="AO568" s="29"/>
      <c r="AP568" s="29"/>
      <c r="AQ568" s="68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669"/>
      <c r="BV568" s="29"/>
      <c r="BW568" s="29"/>
      <c r="BX568" s="29"/>
      <c r="BY568" s="29"/>
      <c r="BZ568" s="29"/>
      <c r="CA568" s="29"/>
      <c r="CB568" s="29"/>
      <c r="CC568" s="29"/>
      <c r="CD568" s="31"/>
      <c r="CE568" s="22"/>
      <c r="CF568" s="448" t="str">
        <f>IF(CG568="","",MAX($CF$2:CF567)+1)</f>
        <v/>
      </c>
      <c r="CG568" s="655"/>
      <c r="CH568" s="655"/>
      <c r="CI568" s="655"/>
    </row>
    <row r="569" spans="1:87" s="11" customFormat="1" ht="13.5" customHeight="1">
      <c r="A569" s="734"/>
      <c r="B569" s="610" t="s">
        <v>83</v>
      </c>
      <c r="C569" s="29"/>
      <c r="D569" s="29"/>
      <c r="E569" s="29"/>
      <c r="F569" s="29"/>
      <c r="G569" s="29"/>
      <c r="H569" s="29"/>
      <c r="I569" s="29"/>
      <c r="J569" s="28"/>
      <c r="K569" s="29"/>
      <c r="L569" s="29"/>
      <c r="M569" s="29"/>
      <c r="N569" s="29"/>
      <c r="O569" s="29"/>
      <c r="P569" s="29"/>
      <c r="Q569" s="29"/>
      <c r="R569" s="29"/>
      <c r="S569" s="575"/>
      <c r="T569" s="29"/>
      <c r="U569" s="432"/>
      <c r="V569" s="29"/>
      <c r="W569" s="29"/>
      <c r="X569" s="29"/>
      <c r="Z569" s="29"/>
      <c r="AA569" s="29"/>
      <c r="AB569" s="29" t="s">
        <v>983</v>
      </c>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T569" s="29"/>
      <c r="BU569" s="669"/>
      <c r="BV569" s="29"/>
      <c r="BW569" s="29"/>
      <c r="BX569" s="29"/>
      <c r="BY569" s="29"/>
      <c r="BZ569" s="29"/>
      <c r="CA569" s="29"/>
      <c r="CB569" s="29"/>
      <c r="CC569" s="29"/>
      <c r="CD569" s="31"/>
      <c r="CE569" s="22"/>
      <c r="CF569" s="448">
        <f>IF(CG569="","",MAX($CF$2:CF568)+1)</f>
        <v>258</v>
      </c>
      <c r="CG569" s="655" t="s">
        <v>361</v>
      </c>
      <c r="CH569" s="655"/>
      <c r="CI569" s="655"/>
    </row>
    <row r="570" spans="1:87" s="11" customFormat="1" ht="13.5" customHeight="1">
      <c r="A570" s="734"/>
      <c r="B570" s="610" t="s">
        <v>83</v>
      </c>
      <c r="C570" s="29"/>
      <c r="D570" s="29"/>
      <c r="E570" s="29"/>
      <c r="F570" s="29"/>
      <c r="G570" s="29"/>
      <c r="H570" s="29"/>
      <c r="I570" s="29"/>
      <c r="J570" s="28"/>
      <c r="K570" s="29"/>
      <c r="L570" s="29"/>
      <c r="M570" s="29"/>
      <c r="N570" s="29"/>
      <c r="O570" s="29"/>
      <c r="P570" s="29"/>
      <c r="Q570" s="29"/>
      <c r="R570" s="29"/>
      <c r="S570" s="575"/>
      <c r="T570" s="29"/>
      <c r="U570" s="432"/>
      <c r="V570" s="29"/>
      <c r="W570" s="29"/>
      <c r="X570" s="29"/>
      <c r="Z570" s="29"/>
      <c r="AA570" s="29"/>
      <c r="AC570" s="1485" t="s">
        <v>38</v>
      </c>
      <c r="AD570" s="1486"/>
      <c r="AE570" s="779" t="s">
        <v>60</v>
      </c>
      <c r="AF570" s="685"/>
      <c r="AG570" s="685"/>
      <c r="AH570" s="685"/>
      <c r="AI570" s="685"/>
      <c r="AJ570" s="685"/>
      <c r="AK570" s="685"/>
      <c r="AL570" s="685"/>
      <c r="AM570" s="685"/>
      <c r="AN570" s="685"/>
      <c r="AO570" s="685"/>
      <c r="AP570" s="780"/>
      <c r="AQ570" s="779" t="s">
        <v>68</v>
      </c>
      <c r="AR570" s="685"/>
      <c r="AS570" s="685"/>
      <c r="AT570" s="685"/>
      <c r="AU570" s="685"/>
      <c r="AV570" s="685"/>
      <c r="AW570" s="685"/>
      <c r="AX570" s="685"/>
      <c r="AY570" s="685"/>
      <c r="AZ570" s="685"/>
      <c r="BA570" s="685"/>
      <c r="BB570" s="685"/>
      <c r="BC570" s="685"/>
      <c r="BD570" s="685"/>
      <c r="BE570" s="685"/>
      <c r="BF570" s="685"/>
      <c r="BG570" s="685"/>
      <c r="BH570" s="685"/>
      <c r="BI570" s="685"/>
      <c r="BJ570" s="685"/>
      <c r="BK570" s="685"/>
      <c r="BL570" s="780"/>
      <c r="BM570" s="779" t="s">
        <v>66</v>
      </c>
      <c r="BN570" s="685"/>
      <c r="BO570" s="685"/>
      <c r="BP570" s="685"/>
      <c r="BQ570" s="685"/>
      <c r="BR570" s="685"/>
      <c r="BS570" s="780"/>
      <c r="BT570" s="29"/>
      <c r="BU570" s="669"/>
      <c r="BV570" s="29"/>
      <c r="BW570" s="29"/>
      <c r="BX570" s="29"/>
      <c r="BY570" s="29"/>
      <c r="BZ570" s="29"/>
      <c r="CA570" s="29"/>
      <c r="CB570" s="29"/>
      <c r="CC570" s="29"/>
      <c r="CD570" s="31"/>
      <c r="CE570" s="22"/>
      <c r="CF570" s="448" t="str">
        <f>IF(CG570="","",MAX($CF$2:CF569)+1)</f>
        <v/>
      </c>
      <c r="CG570" s="655"/>
      <c r="CH570" s="655"/>
      <c r="CI570" s="655"/>
    </row>
    <row r="571" spans="1:87" s="11" customFormat="1" ht="13.5" customHeight="1">
      <c r="A571" s="734"/>
      <c r="B571" s="610" t="s">
        <v>83</v>
      </c>
      <c r="C571" s="29"/>
      <c r="D571" s="29"/>
      <c r="E571" s="29"/>
      <c r="F571" s="29"/>
      <c r="G571" s="29"/>
      <c r="H571" s="29"/>
      <c r="I571" s="29"/>
      <c r="J571" s="28"/>
      <c r="K571" s="29"/>
      <c r="L571" s="29"/>
      <c r="M571" s="29"/>
      <c r="N571" s="29"/>
      <c r="O571" s="29"/>
      <c r="P571" s="29"/>
      <c r="Q571" s="29"/>
      <c r="R571" s="29"/>
      <c r="S571" s="575"/>
      <c r="T571" s="29"/>
      <c r="U571" s="432"/>
      <c r="V571" s="29"/>
      <c r="W571" s="29"/>
      <c r="X571" s="29"/>
      <c r="Z571" s="29"/>
      <c r="AA571" s="29"/>
      <c r="AC571" s="1487">
        <v>1</v>
      </c>
      <c r="AD571" s="1488"/>
      <c r="AE571" s="673" t="s">
        <v>1418</v>
      </c>
      <c r="AF571" s="674"/>
      <c r="AG571" s="674"/>
      <c r="AH571" s="674"/>
      <c r="AI571" s="674"/>
      <c r="AJ571" s="674"/>
      <c r="AK571" s="674"/>
      <c r="AL571" s="674"/>
      <c r="AM571" s="674"/>
      <c r="AN571" s="674"/>
      <c r="AO571" s="674"/>
      <c r="AP571" s="675"/>
      <c r="AQ571" s="698" t="s">
        <v>712</v>
      </c>
      <c r="AR571" s="674"/>
      <c r="AS571" s="674"/>
      <c r="AT571" s="674"/>
      <c r="AU571" s="674"/>
      <c r="AV571" s="674"/>
      <c r="AW571" s="674"/>
      <c r="AX571" s="674"/>
      <c r="AY571" s="674"/>
      <c r="AZ571" s="674"/>
      <c r="BA571" s="674"/>
      <c r="BB571" s="674"/>
      <c r="BC571" s="674"/>
      <c r="BD571" s="674"/>
      <c r="BE571" s="674"/>
      <c r="BF571" s="674"/>
      <c r="BG571" s="674"/>
      <c r="BH571" s="674"/>
      <c r="BI571" s="674"/>
      <c r="BJ571" s="674"/>
      <c r="BK571" s="674"/>
      <c r="BL571" s="675"/>
      <c r="BM571" s="673" t="s">
        <v>67</v>
      </c>
      <c r="BN571" s="674"/>
      <c r="BO571" s="674"/>
      <c r="BP571" s="674"/>
      <c r="BQ571" s="674"/>
      <c r="BR571" s="674"/>
      <c r="BS571" s="675"/>
      <c r="BT571" s="29"/>
      <c r="BU571" s="669"/>
      <c r="BV571" s="29"/>
      <c r="BW571" s="29"/>
      <c r="BX571" s="29"/>
      <c r="BY571" s="29"/>
      <c r="BZ571" s="29"/>
      <c r="CA571" s="29"/>
      <c r="CB571" s="29"/>
      <c r="CC571" s="29"/>
      <c r="CD571" s="31"/>
      <c r="CE571" s="22"/>
      <c r="CF571" s="448">
        <f>IF(CG571="","",MAX($CF$2:CF570)+1)</f>
        <v>259</v>
      </c>
      <c r="CG571" s="655" t="s">
        <v>361</v>
      </c>
      <c r="CH571" s="655"/>
      <c r="CI571" s="655"/>
    </row>
    <row r="572" spans="1:87" s="11" customFormat="1" ht="13.5" customHeight="1">
      <c r="A572" s="734"/>
      <c r="B572" s="610" t="s">
        <v>83</v>
      </c>
      <c r="C572" s="29"/>
      <c r="D572" s="29"/>
      <c r="E572" s="29"/>
      <c r="F572" s="29"/>
      <c r="G572" s="29"/>
      <c r="H572" s="29"/>
      <c r="I572" s="29"/>
      <c r="J572" s="28"/>
      <c r="K572" s="29"/>
      <c r="L572" s="29"/>
      <c r="M572" s="29"/>
      <c r="N572" s="29"/>
      <c r="O572" s="29"/>
      <c r="P572" s="29"/>
      <c r="Q572" s="29"/>
      <c r="R572" s="29"/>
      <c r="S572" s="575"/>
      <c r="T572" s="29"/>
      <c r="U572" s="432"/>
      <c r="V572" s="29"/>
      <c r="W572" s="29"/>
      <c r="X572" s="29"/>
      <c r="Z572" s="29"/>
      <c r="AA572" s="29"/>
      <c r="AB572" s="29"/>
      <c r="AC572" s="29"/>
      <c r="AD572" s="29"/>
      <c r="AE572" s="29"/>
      <c r="AF572" s="29"/>
      <c r="AG572" s="29"/>
      <c r="AH572" s="29"/>
      <c r="AI572" s="29"/>
      <c r="AJ572" s="29"/>
      <c r="AK572" s="29"/>
      <c r="AL572" s="29"/>
      <c r="AM572" s="29"/>
      <c r="AN572" s="29"/>
      <c r="AO572" s="29"/>
      <c r="AP572" s="29"/>
      <c r="AQ572" s="509" t="s">
        <v>713</v>
      </c>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669"/>
      <c r="BV572" s="29"/>
      <c r="BW572" s="29"/>
      <c r="BX572" s="29"/>
      <c r="BY572" s="29"/>
      <c r="BZ572" s="29"/>
      <c r="CA572" s="29"/>
      <c r="CB572" s="29"/>
      <c r="CC572" s="29"/>
      <c r="CD572" s="31"/>
      <c r="CE572" s="22"/>
      <c r="CF572" s="448" t="str">
        <f>IF(CG572="","",MAX($CF$2:CF571)+1)</f>
        <v/>
      </c>
      <c r="CG572" s="655"/>
      <c r="CH572" s="655"/>
      <c r="CI572" s="655"/>
    </row>
    <row r="573" spans="1:87" s="11" customFormat="1" ht="13.5" customHeight="1">
      <c r="A573" s="734"/>
      <c r="B573" s="610" t="s">
        <v>83</v>
      </c>
      <c r="C573" s="29"/>
      <c r="D573" s="29"/>
      <c r="E573" s="29"/>
      <c r="F573" s="29"/>
      <c r="G573" s="29"/>
      <c r="H573" s="29"/>
      <c r="I573" s="29"/>
      <c r="J573" s="28"/>
      <c r="K573" s="29"/>
      <c r="L573" s="29"/>
      <c r="M573" s="29"/>
      <c r="N573" s="29"/>
      <c r="O573" s="29"/>
      <c r="P573" s="29"/>
      <c r="Q573" s="29"/>
      <c r="R573" s="29"/>
      <c r="S573" s="575"/>
      <c r="T573" s="29"/>
      <c r="U573" s="432"/>
      <c r="V573" s="29"/>
      <c r="W573" s="29"/>
      <c r="Y573" s="29"/>
      <c r="Z573" s="29"/>
      <c r="AA573" s="29"/>
      <c r="AB573" s="29"/>
      <c r="AC573" s="29"/>
      <c r="AD573" s="29"/>
      <c r="AE573" s="29"/>
      <c r="AF573" s="29"/>
      <c r="AG573" s="29"/>
      <c r="AH573" s="29"/>
      <c r="AI573" s="29"/>
      <c r="AJ573" s="29"/>
      <c r="AK573" s="29"/>
      <c r="AL573" s="29"/>
      <c r="AM573" s="29"/>
      <c r="AN573" s="29"/>
      <c r="AO573" s="29"/>
      <c r="AP573" s="29"/>
      <c r="AQ573" s="50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669"/>
      <c r="BV573" s="29"/>
      <c r="BW573" s="29"/>
      <c r="BX573" s="29"/>
      <c r="BY573" s="29"/>
      <c r="BZ573" s="29"/>
      <c r="CA573" s="29"/>
      <c r="CB573" s="29"/>
      <c r="CC573" s="29"/>
      <c r="CD573" s="31"/>
      <c r="CE573" s="22"/>
      <c r="CF573" s="448" t="str">
        <f>IF(CG573="","",MAX($CF$2:CF572)+1)</f>
        <v/>
      </c>
      <c r="CG573" s="655"/>
      <c r="CH573" s="655"/>
      <c r="CI573" s="655"/>
    </row>
    <row r="574" spans="1:87" s="11" customFormat="1" ht="13.5" customHeight="1">
      <c r="A574" s="734"/>
      <c r="B574" s="610" t="s">
        <v>83</v>
      </c>
      <c r="C574" s="29"/>
      <c r="D574" s="29"/>
      <c r="E574" s="29"/>
      <c r="F574" s="29"/>
      <c r="G574" s="29"/>
      <c r="H574" s="29"/>
      <c r="I574" s="29"/>
      <c r="J574" s="28"/>
      <c r="K574" s="29"/>
      <c r="L574" s="29"/>
      <c r="M574" s="29"/>
      <c r="N574" s="29"/>
      <c r="O574" s="29"/>
      <c r="P574" s="29"/>
      <c r="Q574" s="29"/>
      <c r="R574" s="29"/>
      <c r="S574" s="575"/>
      <c r="T574" s="29"/>
      <c r="U574" s="432"/>
      <c r="V574" s="29"/>
      <c r="W574" s="29"/>
      <c r="Y574" s="29"/>
      <c r="Z574" s="29"/>
      <c r="AA574" s="689" t="s">
        <v>1731</v>
      </c>
      <c r="AB574" s="29"/>
      <c r="AC574" s="29"/>
      <c r="AD574" s="29"/>
      <c r="AE574" s="29"/>
      <c r="AF574" s="29"/>
      <c r="AG574" s="29"/>
      <c r="AH574" s="29"/>
      <c r="AI574" s="29"/>
      <c r="AJ574" s="29"/>
      <c r="AK574" s="29"/>
      <c r="AL574" s="29"/>
      <c r="AM574" s="29"/>
      <c r="AN574" s="29"/>
      <c r="AO574" s="68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669"/>
      <c r="BV574" s="29"/>
      <c r="BW574" s="29"/>
      <c r="BX574" s="29"/>
      <c r="BY574" s="29"/>
      <c r="BZ574" s="29"/>
      <c r="CA574" s="29"/>
      <c r="CB574" s="29"/>
      <c r="CC574" s="29"/>
      <c r="CD574" s="31"/>
      <c r="CE574" s="22"/>
      <c r="CF574" s="448" t="str">
        <f>IF(CG574="","",MAX($CF$2:CF573)+1)</f>
        <v/>
      </c>
      <c r="CG574" s="655"/>
      <c r="CH574" s="655"/>
      <c r="CI574" s="655"/>
    </row>
    <row r="575" spans="1:87" s="11" customFormat="1" ht="13.5" customHeight="1">
      <c r="A575" s="734"/>
      <c r="B575" s="610" t="s">
        <v>83</v>
      </c>
      <c r="C575" s="29"/>
      <c r="D575" s="29"/>
      <c r="E575" s="29"/>
      <c r="F575" s="29"/>
      <c r="G575" s="29"/>
      <c r="H575" s="29"/>
      <c r="I575" s="29"/>
      <c r="J575" s="28"/>
      <c r="K575" s="29"/>
      <c r="L575" s="29"/>
      <c r="M575" s="29"/>
      <c r="N575" s="29"/>
      <c r="O575" s="29"/>
      <c r="P575" s="29"/>
      <c r="Q575" s="29"/>
      <c r="R575" s="29"/>
      <c r="S575" s="575"/>
      <c r="T575" s="29"/>
      <c r="U575" s="432"/>
      <c r="V575" s="29"/>
      <c r="W575" s="29"/>
      <c r="Y575" s="29"/>
      <c r="Z575" s="29"/>
      <c r="AA575" s="29"/>
      <c r="AB575" s="29" t="s">
        <v>1487</v>
      </c>
      <c r="AC575" s="29"/>
      <c r="AD575" s="29"/>
      <c r="AE575" s="29"/>
      <c r="AF575" s="29"/>
      <c r="AG575" s="29"/>
      <c r="AH575" s="29"/>
      <c r="AI575" s="29"/>
      <c r="AJ575" s="29"/>
      <c r="AK575" s="29"/>
      <c r="AL575" s="29"/>
      <c r="AM575" s="29"/>
      <c r="AN575" s="29"/>
      <c r="AO575" s="68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669"/>
      <c r="BV575" s="29"/>
      <c r="BW575" s="29"/>
      <c r="BX575" s="29"/>
      <c r="BY575" s="29"/>
      <c r="BZ575" s="29"/>
      <c r="CA575" s="29"/>
      <c r="CB575" s="29"/>
      <c r="CC575" s="29"/>
      <c r="CD575" s="31"/>
      <c r="CE575" s="22"/>
      <c r="CF575" s="448" t="str">
        <f>IF(CG575="","",MAX($CF$2:CF574)+1)</f>
        <v/>
      </c>
      <c r="CG575" s="655"/>
      <c r="CH575" s="655"/>
      <c r="CI575" s="655"/>
    </row>
    <row r="576" spans="1:87" s="11" customFormat="1" ht="13.5" customHeight="1">
      <c r="A576" s="734"/>
      <c r="B576" s="610" t="s">
        <v>83</v>
      </c>
      <c r="C576" s="29"/>
      <c r="D576" s="29"/>
      <c r="E576" s="29"/>
      <c r="F576" s="29"/>
      <c r="G576" s="29"/>
      <c r="H576" s="29"/>
      <c r="I576" s="29"/>
      <c r="J576" s="28"/>
      <c r="K576" s="29"/>
      <c r="L576" s="29"/>
      <c r="M576" s="29"/>
      <c r="N576" s="29"/>
      <c r="O576" s="29"/>
      <c r="P576" s="29"/>
      <c r="Q576" s="29"/>
      <c r="R576" s="29"/>
      <c r="S576" s="575"/>
      <c r="T576" s="29"/>
      <c r="U576" s="432"/>
      <c r="V576" s="29"/>
      <c r="W576" s="29"/>
      <c r="Y576" s="29"/>
      <c r="Z576" s="29"/>
      <c r="AA576" s="29"/>
      <c r="AB576" s="29" t="s">
        <v>1732</v>
      </c>
      <c r="AC576" s="29"/>
      <c r="AD576" s="29"/>
      <c r="AE576" s="29"/>
      <c r="AF576" s="29"/>
      <c r="AG576" s="29"/>
      <c r="AH576" s="29"/>
      <c r="AI576" s="29"/>
      <c r="AJ576" s="29"/>
      <c r="AK576" s="29"/>
      <c r="AL576" s="29"/>
      <c r="AM576" s="29"/>
      <c r="AN576" s="29"/>
      <c r="AO576" s="68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669"/>
      <c r="BV576" s="29"/>
      <c r="BW576" s="29"/>
      <c r="BX576" s="29"/>
      <c r="BY576" s="29"/>
      <c r="BZ576" s="29"/>
      <c r="CA576" s="29"/>
      <c r="CB576" s="29"/>
      <c r="CC576" s="29"/>
      <c r="CD576" s="31"/>
      <c r="CE576" s="22"/>
      <c r="CF576" s="448">
        <f>IF(CG576="","",MAX($CF$2:CF575)+1)</f>
        <v>260</v>
      </c>
      <c r="CG576" s="655" t="s">
        <v>102</v>
      </c>
      <c r="CH576" s="655"/>
      <c r="CI576" s="655"/>
    </row>
    <row r="577" spans="1:87" s="11" customFormat="1" ht="13.5" customHeight="1">
      <c r="A577" s="734"/>
      <c r="B577" s="610" t="s">
        <v>83</v>
      </c>
      <c r="C577" s="29"/>
      <c r="D577" s="29" t="s">
        <v>2210</v>
      </c>
      <c r="E577" s="29"/>
      <c r="F577" s="29"/>
      <c r="G577" s="29"/>
      <c r="H577" s="29"/>
      <c r="I577" s="29"/>
      <c r="J577" s="28"/>
      <c r="K577" s="29"/>
      <c r="L577" s="29"/>
      <c r="M577" s="29"/>
      <c r="N577" s="29"/>
      <c r="O577" s="29"/>
      <c r="P577" s="29"/>
      <c r="Q577" s="29"/>
      <c r="R577" s="29"/>
      <c r="S577" s="575"/>
      <c r="T577" s="29"/>
      <c r="U577" s="432"/>
      <c r="V577" s="29"/>
      <c r="W577" s="29"/>
      <c r="Y577" s="29"/>
      <c r="Z577" s="29"/>
      <c r="AA577" s="29"/>
      <c r="AC577" s="690" t="s">
        <v>84</v>
      </c>
      <c r="AD577" s="691"/>
      <c r="AE577" s="691"/>
      <c r="AF577" s="691"/>
      <c r="AG577" s="691"/>
      <c r="AH577" s="578"/>
      <c r="AI577" s="52" t="s">
        <v>994</v>
      </c>
      <c r="AJ577" s="53"/>
      <c r="AK577" s="53"/>
      <c r="AL577" s="53"/>
      <c r="AM577" s="53"/>
      <c r="AN577" s="53"/>
      <c r="AO577" s="53"/>
      <c r="AP577" s="53"/>
      <c r="AQ577" s="53"/>
      <c r="AR577" s="53"/>
      <c r="AS577" s="53"/>
      <c r="AT577" s="53"/>
      <c r="AU577" s="53"/>
      <c r="AV577" s="53"/>
      <c r="AW577" s="53"/>
      <c r="AX577" s="53"/>
      <c r="AY577" s="53"/>
      <c r="AZ577" s="53"/>
      <c r="BA577" s="53"/>
      <c r="BB577" s="53"/>
      <c r="BC577" s="53"/>
      <c r="BD577" s="53"/>
      <c r="BE577" s="53"/>
      <c r="BF577" s="53"/>
      <c r="BG577" s="53"/>
      <c r="BH577" s="53"/>
      <c r="BI577" s="53"/>
      <c r="BJ577" s="53"/>
      <c r="BK577" s="53"/>
      <c r="BL577" s="54"/>
      <c r="BM577" s="53"/>
      <c r="BN577" s="53"/>
      <c r="BO577" s="53"/>
      <c r="BP577" s="53"/>
      <c r="BQ577" s="53"/>
      <c r="BR577" s="53"/>
      <c r="BS577" s="54"/>
      <c r="BT577" s="29"/>
      <c r="BU577" s="669"/>
      <c r="BV577" s="29"/>
      <c r="BW577" s="29"/>
      <c r="BX577" s="29"/>
      <c r="BY577" s="29"/>
      <c r="BZ577" s="29"/>
      <c r="CA577" s="29"/>
      <c r="CB577" s="29"/>
      <c r="CC577" s="29"/>
      <c r="CD577" s="31"/>
      <c r="CE577" s="22"/>
      <c r="CF577" s="448">
        <f>IF(CG577="","",MAX($CF$2:CF576)+1)</f>
        <v>261</v>
      </c>
      <c r="CG577" s="655" t="s">
        <v>102</v>
      </c>
      <c r="CH577" s="655"/>
      <c r="CI577" s="655"/>
    </row>
    <row r="578" spans="1:87" s="11" customFormat="1" ht="13.5" customHeight="1">
      <c r="A578" s="734"/>
      <c r="B578" s="610" t="s">
        <v>83</v>
      </c>
      <c r="C578" s="29"/>
      <c r="D578" s="29"/>
      <c r="E578" s="29"/>
      <c r="F578" s="29"/>
      <c r="G578" s="29"/>
      <c r="H578" s="29"/>
      <c r="I578" s="29"/>
      <c r="J578" s="28"/>
      <c r="K578" s="29"/>
      <c r="L578" s="29"/>
      <c r="M578" s="29"/>
      <c r="N578" s="29"/>
      <c r="O578" s="29"/>
      <c r="P578" s="29"/>
      <c r="Q578" s="29"/>
      <c r="R578" s="29"/>
      <c r="S578" s="575"/>
      <c r="T578" s="29"/>
      <c r="U578" s="432"/>
      <c r="V578" s="29"/>
      <c r="W578" s="29"/>
      <c r="Y578" s="29"/>
      <c r="Z578" s="29"/>
      <c r="AA578" s="29"/>
      <c r="AC578" s="692"/>
      <c r="AD578" s="693"/>
      <c r="AE578" s="693"/>
      <c r="AF578" s="693"/>
      <c r="AG578" s="693"/>
      <c r="AH578" s="694"/>
      <c r="AI578" s="55"/>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7"/>
      <c r="BM578" s="56"/>
      <c r="BN578" s="56"/>
      <c r="BO578" s="56"/>
      <c r="BP578" s="56"/>
      <c r="BQ578" s="56"/>
      <c r="BR578" s="56"/>
      <c r="BS578" s="57"/>
      <c r="BT578" s="29"/>
      <c r="BU578" s="669"/>
      <c r="BV578" s="29"/>
      <c r="BW578" s="29"/>
      <c r="BX578" s="29"/>
      <c r="BY578" s="29"/>
      <c r="BZ578" s="29"/>
      <c r="CA578" s="29"/>
      <c r="CB578" s="29"/>
      <c r="CC578" s="29"/>
      <c r="CD578" s="31"/>
      <c r="CE578" s="22"/>
      <c r="CF578" s="448" t="str">
        <f>IF(CG578="","",MAX($CF$2:CF577)+1)</f>
        <v/>
      </c>
      <c r="CG578" s="655"/>
      <c r="CH578" s="655"/>
      <c r="CI578" s="655"/>
    </row>
    <row r="579" spans="1:87" s="11" customFormat="1" ht="13.5" customHeight="1">
      <c r="A579" s="734"/>
      <c r="B579" s="610" t="s">
        <v>83</v>
      </c>
      <c r="C579" s="29"/>
      <c r="D579" s="29"/>
      <c r="E579" s="29"/>
      <c r="F579" s="29"/>
      <c r="G579" s="29"/>
      <c r="H579" s="29"/>
      <c r="I579" s="29"/>
      <c r="J579" s="28"/>
      <c r="K579" s="29"/>
      <c r="L579" s="29"/>
      <c r="M579" s="29"/>
      <c r="N579" s="29"/>
      <c r="O579" s="29"/>
      <c r="P579" s="29"/>
      <c r="Q579" s="29"/>
      <c r="R579" s="29"/>
      <c r="S579" s="575"/>
      <c r="T579" s="29"/>
      <c r="U579" s="432"/>
      <c r="V579" s="29"/>
      <c r="W579" s="29"/>
      <c r="Y579" s="29"/>
      <c r="Z579" s="29"/>
      <c r="AA579" s="29"/>
      <c r="AC579" s="690" t="s">
        <v>62</v>
      </c>
      <c r="AD579" s="691"/>
      <c r="AE579" s="691"/>
      <c r="AF579" s="691"/>
      <c r="AG579" s="691"/>
      <c r="AH579" s="578"/>
      <c r="AI579" s="52" t="s">
        <v>809</v>
      </c>
      <c r="AJ579" s="53"/>
      <c r="AK579" s="53"/>
      <c r="AL579" s="53"/>
      <c r="AM579" s="53"/>
      <c r="AN579" s="53"/>
      <c r="AO579" s="53"/>
      <c r="AP579" s="53"/>
      <c r="AQ579" s="53"/>
      <c r="AR579" s="53"/>
      <c r="AS579" s="53"/>
      <c r="AT579" s="53"/>
      <c r="AU579" s="53"/>
      <c r="AV579" s="53"/>
      <c r="AW579" s="53"/>
      <c r="AX579" s="53"/>
      <c r="AY579" s="53"/>
      <c r="AZ579" s="53"/>
      <c r="BA579" s="53"/>
      <c r="BB579" s="53"/>
      <c r="BC579" s="53"/>
      <c r="BD579" s="53"/>
      <c r="BE579" s="53"/>
      <c r="BF579" s="53"/>
      <c r="BG579" s="53"/>
      <c r="BH579" s="53"/>
      <c r="BI579" s="53"/>
      <c r="BJ579" s="53"/>
      <c r="BK579" s="53"/>
      <c r="BL579" s="54"/>
      <c r="BM579" s="53" t="s">
        <v>80</v>
      </c>
      <c r="BN579" s="53"/>
      <c r="BO579" s="53"/>
      <c r="BP579" s="53"/>
      <c r="BQ579" s="53"/>
      <c r="BR579" s="53"/>
      <c r="BS579" s="54"/>
      <c r="BT579" s="29"/>
      <c r="BU579" s="669"/>
      <c r="BV579" s="29"/>
      <c r="BW579" s="29"/>
      <c r="BX579" s="29"/>
      <c r="BY579" s="29"/>
      <c r="BZ579" s="29"/>
      <c r="CA579" s="29"/>
      <c r="CB579" s="29"/>
      <c r="CC579" s="29"/>
      <c r="CD579" s="31"/>
      <c r="CE579" s="22"/>
      <c r="CF579" s="448">
        <f>IF(CG579="","",MAX($CF$2:CF578)+1)</f>
        <v>262</v>
      </c>
      <c r="CG579" s="655" t="s">
        <v>102</v>
      </c>
      <c r="CH579" s="655"/>
      <c r="CI579" s="655"/>
    </row>
    <row r="580" spans="1:87" s="11" customFormat="1" ht="13.5" customHeight="1">
      <c r="A580" s="734"/>
      <c r="B580" s="610" t="s">
        <v>83</v>
      </c>
      <c r="C580" s="29"/>
      <c r="D580" s="29" t="s">
        <v>2211</v>
      </c>
      <c r="E580" s="29"/>
      <c r="F580" s="29"/>
      <c r="G580" s="29"/>
      <c r="H580" s="29"/>
      <c r="I580" s="29"/>
      <c r="J580" s="28"/>
      <c r="K580" s="29"/>
      <c r="L580" s="29"/>
      <c r="M580" s="29"/>
      <c r="N580" s="29"/>
      <c r="O580" s="29"/>
      <c r="P580" s="29"/>
      <c r="Q580" s="29"/>
      <c r="R580" s="29"/>
      <c r="S580" s="575"/>
      <c r="T580" s="29"/>
      <c r="U580" s="432"/>
      <c r="V580" s="29"/>
      <c r="W580" s="29"/>
      <c r="Y580" s="29"/>
      <c r="Z580" s="29"/>
      <c r="AA580" s="29"/>
      <c r="AC580" s="654"/>
      <c r="AD580" s="579"/>
      <c r="AE580" s="579"/>
      <c r="AF580" s="579"/>
      <c r="AG580" s="579"/>
      <c r="AH580" s="576"/>
      <c r="AI580" s="618" t="s">
        <v>810</v>
      </c>
      <c r="AJ580" s="430"/>
      <c r="AK580" s="430"/>
      <c r="AL580" s="430"/>
      <c r="AM580" s="430"/>
      <c r="AN580" s="430"/>
      <c r="AO580" s="430"/>
      <c r="AP580" s="430"/>
      <c r="AQ580" s="430"/>
      <c r="AR580" s="430"/>
      <c r="AS580" s="430"/>
      <c r="AT580" s="430"/>
      <c r="AU580" s="430"/>
      <c r="AV580" s="430"/>
      <c r="AW580" s="430"/>
      <c r="AX580" s="430"/>
      <c r="AY580" s="430"/>
      <c r="AZ580" s="430"/>
      <c r="BA580" s="430"/>
      <c r="BB580" s="430"/>
      <c r="BC580" s="430"/>
      <c r="BD580" s="430"/>
      <c r="BE580" s="430"/>
      <c r="BF580" s="430"/>
      <c r="BG580" s="430"/>
      <c r="BH580" s="430"/>
      <c r="BI580" s="430"/>
      <c r="BJ580" s="430"/>
      <c r="BK580" s="430"/>
      <c r="BL580" s="431"/>
      <c r="BM580" s="430"/>
      <c r="BN580" s="430"/>
      <c r="BO580" s="430"/>
      <c r="BP580" s="430"/>
      <c r="BQ580" s="430"/>
      <c r="BR580" s="430"/>
      <c r="BS580" s="431"/>
      <c r="BT580" s="29"/>
      <c r="BU580" s="669"/>
      <c r="BV580" s="29"/>
      <c r="BW580" s="29"/>
      <c r="BX580" s="29"/>
      <c r="BY580" s="29"/>
      <c r="BZ580" s="29"/>
      <c r="CA580" s="29"/>
      <c r="CB580" s="29"/>
      <c r="CC580" s="29"/>
      <c r="CD580" s="31"/>
      <c r="CE580" s="22"/>
      <c r="CF580" s="448">
        <f>IF(CG580="","",MAX($CF$2:CF579)+1)</f>
        <v>263</v>
      </c>
      <c r="CG580" s="655" t="s">
        <v>102</v>
      </c>
      <c r="CH580" s="655"/>
      <c r="CI580" s="655"/>
    </row>
    <row r="581" spans="1:87" s="11" customFormat="1" ht="13.5" customHeight="1">
      <c r="A581" s="734"/>
      <c r="B581" s="610" t="s">
        <v>83</v>
      </c>
      <c r="C581" s="29"/>
      <c r="D581" s="29"/>
      <c r="E581" s="29"/>
      <c r="F581" s="29"/>
      <c r="G581" s="29"/>
      <c r="H581" s="29"/>
      <c r="I581" s="29"/>
      <c r="J581" s="28"/>
      <c r="K581" s="29"/>
      <c r="L581" s="29"/>
      <c r="M581" s="29"/>
      <c r="N581" s="29"/>
      <c r="O581" s="29"/>
      <c r="P581" s="29"/>
      <c r="Q581" s="29"/>
      <c r="R581" s="29"/>
      <c r="S581" s="575"/>
      <c r="T581" s="29"/>
      <c r="U581" s="432"/>
      <c r="V581" s="29"/>
      <c r="W581" s="29"/>
      <c r="Y581" s="29"/>
      <c r="Z581" s="29"/>
      <c r="AA581" s="29"/>
      <c r="AC581" s="692"/>
      <c r="AD581" s="693"/>
      <c r="AE581" s="693"/>
      <c r="AF581" s="693"/>
      <c r="AG581" s="693"/>
      <c r="AH581" s="694"/>
      <c r="AI581" s="55"/>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7"/>
      <c r="BM581" s="56"/>
      <c r="BN581" s="56"/>
      <c r="BO581" s="56"/>
      <c r="BP581" s="56"/>
      <c r="BQ581" s="56"/>
      <c r="BR581" s="56"/>
      <c r="BS581" s="57"/>
      <c r="BT581" s="29"/>
      <c r="BU581" s="669"/>
      <c r="BV581" s="29"/>
      <c r="BW581" s="29"/>
      <c r="BX581" s="29"/>
      <c r="BY581" s="29"/>
      <c r="BZ581" s="29"/>
      <c r="CA581" s="29"/>
      <c r="CB581" s="29"/>
      <c r="CC581" s="29"/>
      <c r="CD581" s="31"/>
      <c r="CE581" s="22"/>
      <c r="CF581" s="448" t="str">
        <f>IF(CG581="","",MAX($CF$2:CF580)+1)</f>
        <v/>
      </c>
      <c r="CG581" s="655"/>
      <c r="CH581" s="655"/>
      <c r="CI581" s="655"/>
    </row>
    <row r="582" spans="1:87" s="11" customFormat="1" ht="13.5" customHeight="1">
      <c r="A582" s="734"/>
      <c r="B582" s="610" t="s">
        <v>83</v>
      </c>
      <c r="C582" s="29"/>
      <c r="D582" s="29"/>
      <c r="E582" s="29"/>
      <c r="F582" s="29"/>
      <c r="G582" s="29"/>
      <c r="H582" s="29"/>
      <c r="I582" s="29"/>
      <c r="J582" s="28"/>
      <c r="K582" s="29"/>
      <c r="L582" s="29"/>
      <c r="M582" s="29"/>
      <c r="N582" s="29"/>
      <c r="O582" s="29"/>
      <c r="P582" s="29"/>
      <c r="Q582" s="29"/>
      <c r="R582" s="29"/>
      <c r="S582" s="575"/>
      <c r="T582" s="29"/>
      <c r="U582" s="432"/>
      <c r="V582" s="29"/>
      <c r="W582" s="29"/>
      <c r="Y582" s="29"/>
      <c r="Z582" s="29"/>
      <c r="AA582" s="29"/>
      <c r="AC582" s="690" t="s">
        <v>777</v>
      </c>
      <c r="AD582" s="691"/>
      <c r="AE582" s="691"/>
      <c r="AF582" s="691"/>
      <c r="AG582" s="691"/>
      <c r="AH582" s="578"/>
      <c r="AI582" s="52"/>
      <c r="AJ582" s="53"/>
      <c r="AK582" s="53"/>
      <c r="AL582" s="580"/>
      <c r="AM582" s="581" t="s">
        <v>811</v>
      </c>
      <c r="AN582" s="53"/>
      <c r="AO582" s="53"/>
      <c r="AP582" s="53"/>
      <c r="AQ582" s="53"/>
      <c r="AR582" s="53"/>
      <c r="AS582" s="53"/>
      <c r="AT582" s="53"/>
      <c r="AU582" s="53"/>
      <c r="AV582" s="53"/>
      <c r="AW582" s="581" t="s">
        <v>609</v>
      </c>
      <c r="AX582" s="580"/>
      <c r="AY582" s="581" t="s">
        <v>812</v>
      </c>
      <c r="AZ582" s="53"/>
      <c r="BA582" s="53"/>
      <c r="BB582" s="53"/>
      <c r="BC582" s="53"/>
      <c r="BD582" s="53"/>
      <c r="BE582" s="53"/>
      <c r="BF582" s="53"/>
      <c r="BG582" s="53"/>
      <c r="BH582" s="53"/>
      <c r="BI582" s="53"/>
      <c r="BJ582" s="53"/>
      <c r="BK582" s="53"/>
      <c r="BL582" s="54"/>
      <c r="BM582" s="52" t="s">
        <v>1771</v>
      </c>
      <c r="BN582" s="53"/>
      <c r="BO582" s="53"/>
      <c r="BP582" s="53"/>
      <c r="BQ582" s="53"/>
      <c r="BR582" s="53"/>
      <c r="BS582" s="54"/>
      <c r="BT582" s="29"/>
      <c r="BU582" s="669"/>
      <c r="BV582" s="29"/>
      <c r="BW582" s="29"/>
      <c r="BX582" s="29"/>
      <c r="BY582" s="29"/>
      <c r="BZ582" s="29"/>
      <c r="CA582" s="29"/>
      <c r="CB582" s="29"/>
      <c r="CC582" s="29"/>
      <c r="CD582" s="31"/>
      <c r="CE582" s="22"/>
      <c r="CF582" s="448">
        <f>IF(CG582="","",MAX($CF$2:CF581)+1)</f>
        <v>264</v>
      </c>
      <c r="CG582" s="655" t="s">
        <v>102</v>
      </c>
      <c r="CH582" s="655"/>
      <c r="CI582" s="655"/>
    </row>
    <row r="583" spans="1:87" s="11" customFormat="1" ht="13.5" customHeight="1">
      <c r="A583" s="734"/>
      <c r="B583" s="610" t="s">
        <v>83</v>
      </c>
      <c r="C583" s="29"/>
      <c r="D583" s="29"/>
      <c r="E583" s="29"/>
      <c r="F583" s="29"/>
      <c r="G583" s="29"/>
      <c r="H583" s="29"/>
      <c r="I583" s="29"/>
      <c r="J583" s="28"/>
      <c r="K583" s="29"/>
      <c r="L583" s="29"/>
      <c r="M583" s="29"/>
      <c r="N583" s="29"/>
      <c r="O583" s="29"/>
      <c r="P583" s="29"/>
      <c r="Q583" s="29"/>
      <c r="R583" s="29"/>
      <c r="S583" s="575"/>
      <c r="T583" s="29"/>
      <c r="U583" s="432"/>
      <c r="V583" s="29"/>
      <c r="W583" s="29"/>
      <c r="Y583" s="29"/>
      <c r="Z583" s="29"/>
      <c r="AA583" s="29"/>
      <c r="AC583" s="654"/>
      <c r="AD583" s="579"/>
      <c r="AE583" s="579"/>
      <c r="AF583" s="579"/>
      <c r="AG583" s="579"/>
      <c r="AH583" s="576"/>
      <c r="AI583" s="582" t="s">
        <v>63</v>
      </c>
      <c r="AJ583" s="583"/>
      <c r="AK583" s="583"/>
      <c r="AL583" s="584"/>
      <c r="AM583" s="585" t="s">
        <v>554</v>
      </c>
      <c r="AN583" s="583"/>
      <c r="AO583" s="583"/>
      <c r="AP583" s="583"/>
      <c r="AQ583" s="583"/>
      <c r="AR583" s="583"/>
      <c r="AS583" s="583"/>
      <c r="AT583" s="583"/>
      <c r="AU583" s="583"/>
      <c r="AV583" s="583"/>
      <c r="AW583" s="585" t="s">
        <v>609</v>
      </c>
      <c r="AX583" s="584"/>
      <c r="AY583" s="586" t="s">
        <v>64</v>
      </c>
      <c r="AZ583" s="583"/>
      <c r="BA583" s="583"/>
      <c r="BB583" s="583"/>
      <c r="BC583" s="583"/>
      <c r="BD583" s="583"/>
      <c r="BE583" s="583"/>
      <c r="BF583" s="583"/>
      <c r="BG583" s="583"/>
      <c r="BH583" s="583"/>
      <c r="BI583" s="583"/>
      <c r="BJ583" s="583"/>
      <c r="BK583" s="583"/>
      <c r="BL583" s="587"/>
      <c r="BM583" s="618" t="s">
        <v>555</v>
      </c>
      <c r="BN583" s="583"/>
      <c r="BO583" s="583"/>
      <c r="BP583" s="583"/>
      <c r="BQ583" s="583"/>
      <c r="BR583" s="583"/>
      <c r="BS583" s="587"/>
      <c r="BT583" s="29"/>
      <c r="BU583" s="669"/>
      <c r="BV583" s="29"/>
      <c r="BW583" s="29"/>
      <c r="BX583" s="29"/>
      <c r="BY583" s="29"/>
      <c r="BZ583" s="29"/>
      <c r="CA583" s="29"/>
      <c r="CB583" s="29"/>
      <c r="CC583" s="29"/>
      <c r="CD583" s="31"/>
      <c r="CE583" s="22"/>
      <c r="CF583" s="448">
        <f>IF(CG583="","",MAX($CF$2:CF582)+1)</f>
        <v>265</v>
      </c>
      <c r="CG583" s="655" t="s">
        <v>102</v>
      </c>
      <c r="CH583" s="655"/>
      <c r="CI583" s="655"/>
    </row>
    <row r="584" spans="1:87" s="11" customFormat="1" ht="13.5" customHeight="1">
      <c r="A584" s="734"/>
      <c r="B584" s="610" t="s">
        <v>83</v>
      </c>
      <c r="C584" s="29"/>
      <c r="D584" s="29"/>
      <c r="E584" s="29"/>
      <c r="F584" s="29"/>
      <c r="G584" s="29"/>
      <c r="H584" s="29"/>
      <c r="I584" s="29"/>
      <c r="J584" s="28"/>
      <c r="K584" s="29"/>
      <c r="L584" s="29"/>
      <c r="M584" s="29"/>
      <c r="N584" s="29"/>
      <c r="O584" s="29"/>
      <c r="P584" s="29"/>
      <c r="Q584" s="29"/>
      <c r="R584" s="29"/>
      <c r="S584" s="575"/>
      <c r="T584" s="29"/>
      <c r="U584" s="432"/>
      <c r="V584" s="29"/>
      <c r="W584" s="29"/>
      <c r="Y584" s="29"/>
      <c r="Z584" s="29"/>
      <c r="AA584" s="29"/>
      <c r="AC584" s="654"/>
      <c r="AD584" s="579"/>
      <c r="AE584" s="579"/>
      <c r="AF584" s="579"/>
      <c r="AG584" s="579"/>
      <c r="AH584" s="576"/>
      <c r="AI584" s="55"/>
      <c r="AJ584" s="56"/>
      <c r="AK584" s="56"/>
      <c r="AL584" s="588"/>
      <c r="AM584" s="589"/>
      <c r="AN584" s="56"/>
      <c r="AO584" s="56"/>
      <c r="AP584" s="56"/>
      <c r="AQ584" s="590"/>
      <c r="AR584" s="56"/>
      <c r="AS584" s="56"/>
      <c r="AT584" s="56"/>
      <c r="AU584" s="56"/>
      <c r="AV584" s="56"/>
      <c r="AW584" s="589"/>
      <c r="AX584" s="588"/>
      <c r="AY584" s="589"/>
      <c r="AZ584" s="56"/>
      <c r="BA584" s="56"/>
      <c r="BB584" s="56"/>
      <c r="BC584" s="56"/>
      <c r="BD584" s="56"/>
      <c r="BE584" s="56"/>
      <c r="BF584" s="56"/>
      <c r="BG584" s="56"/>
      <c r="BH584" s="56"/>
      <c r="BI584" s="56"/>
      <c r="BJ584" s="56"/>
      <c r="BK584" s="56"/>
      <c r="BL584" s="57"/>
      <c r="BM584" s="55"/>
      <c r="BN584" s="56"/>
      <c r="BO584" s="56"/>
      <c r="BP584" s="56"/>
      <c r="BQ584" s="56"/>
      <c r="BR584" s="56"/>
      <c r="BS584" s="57"/>
      <c r="BT584" s="29"/>
      <c r="BU584" s="669"/>
      <c r="BV584" s="29"/>
      <c r="BW584" s="29"/>
      <c r="BX584" s="29"/>
      <c r="BY584" s="29"/>
      <c r="BZ584" s="29"/>
      <c r="CA584" s="29"/>
      <c r="CB584" s="29"/>
      <c r="CC584" s="29"/>
      <c r="CD584" s="31"/>
      <c r="CE584" s="22"/>
      <c r="CF584" s="448" t="str">
        <f>IF(CG584="","",MAX($CF$2:CF583)+1)</f>
        <v/>
      </c>
      <c r="CG584" s="655"/>
      <c r="CH584" s="655"/>
      <c r="CI584" s="655"/>
    </row>
    <row r="585" spans="1:87" s="11" customFormat="1" ht="13.5" customHeight="1">
      <c r="A585" s="734"/>
      <c r="B585" s="610" t="s">
        <v>83</v>
      </c>
      <c r="C585" s="29"/>
      <c r="D585" s="29"/>
      <c r="E585" s="29"/>
      <c r="F585" s="29"/>
      <c r="G585" s="29"/>
      <c r="H585" s="29"/>
      <c r="I585" s="29"/>
      <c r="J585" s="28"/>
      <c r="K585" s="29"/>
      <c r="L585" s="29"/>
      <c r="M585" s="29"/>
      <c r="N585" s="29"/>
      <c r="O585" s="29"/>
      <c r="P585" s="29"/>
      <c r="Q585" s="29"/>
      <c r="R585" s="29"/>
      <c r="S585" s="575"/>
      <c r="T585" s="29"/>
      <c r="U585" s="432"/>
      <c r="V585" s="29"/>
      <c r="W585" s="29"/>
      <c r="Y585" s="29"/>
      <c r="Z585" s="29"/>
      <c r="AA585" s="29"/>
      <c r="AC585" s="690" t="s">
        <v>32</v>
      </c>
      <c r="AD585" s="691"/>
      <c r="AE585" s="691"/>
      <c r="AF585" s="691"/>
      <c r="AG585" s="691"/>
      <c r="AH585" s="578"/>
      <c r="AI585" s="582"/>
      <c r="AJ585" s="430"/>
      <c r="AK585" s="430"/>
      <c r="AL585" s="619"/>
      <c r="AM585" s="620" t="s">
        <v>814</v>
      </c>
      <c r="AN585" s="430"/>
      <c r="AO585" s="430"/>
      <c r="AP585" s="430"/>
      <c r="AQ585" s="430"/>
      <c r="AR585" s="430"/>
      <c r="AS585" s="430"/>
      <c r="AT585" s="430"/>
      <c r="AU585" s="430"/>
      <c r="AV585" s="430"/>
      <c r="AW585" s="585" t="s">
        <v>609</v>
      </c>
      <c r="AX585" s="619"/>
      <c r="AY585" s="697" t="s">
        <v>815</v>
      </c>
      <c r="AZ585" s="430"/>
      <c r="BA585" s="430"/>
      <c r="BB585" s="430"/>
      <c r="BC585" s="430"/>
      <c r="BD585" s="430"/>
      <c r="BE585" s="430"/>
      <c r="BF585" s="430"/>
      <c r="BG585" s="430"/>
      <c r="BH585" s="430"/>
      <c r="BI585" s="430"/>
      <c r="BJ585" s="430"/>
      <c r="BK585" s="430"/>
      <c r="BL585" s="431"/>
      <c r="BM585" s="582"/>
      <c r="BN585" s="430"/>
      <c r="BO585" s="430"/>
      <c r="BP585" s="430"/>
      <c r="BQ585" s="430"/>
      <c r="BR585" s="430"/>
      <c r="BS585" s="431"/>
      <c r="BT585" s="29"/>
      <c r="BU585" s="669"/>
      <c r="BV585" s="29"/>
      <c r="BW585" s="29"/>
      <c r="BX585" s="29"/>
      <c r="BY585" s="29"/>
      <c r="BZ585" s="29"/>
      <c r="CA585" s="29"/>
      <c r="CB585" s="29"/>
      <c r="CC585" s="29"/>
      <c r="CD585" s="31"/>
      <c r="CE585" s="22"/>
      <c r="CF585" s="448">
        <f>IF(CG585="","",MAX($CF$2:CF584)+1)</f>
        <v>266</v>
      </c>
      <c r="CG585" s="655" t="s">
        <v>102</v>
      </c>
      <c r="CH585" s="655"/>
      <c r="CI585" s="655"/>
    </row>
    <row r="586" spans="1:87" s="11" customFormat="1" ht="13.5" customHeight="1">
      <c r="A586" s="734"/>
      <c r="B586" s="610" t="s">
        <v>83</v>
      </c>
      <c r="C586" s="29"/>
      <c r="D586" s="29"/>
      <c r="E586" s="29"/>
      <c r="F586" s="29"/>
      <c r="G586" s="29"/>
      <c r="H586" s="29"/>
      <c r="I586" s="29"/>
      <c r="J586" s="28"/>
      <c r="K586" s="29"/>
      <c r="L586" s="29"/>
      <c r="M586" s="29"/>
      <c r="N586" s="29"/>
      <c r="O586" s="29"/>
      <c r="P586" s="29"/>
      <c r="Q586" s="29"/>
      <c r="R586" s="29"/>
      <c r="S586" s="575"/>
      <c r="T586" s="29"/>
      <c r="U586" s="432"/>
      <c r="V586" s="29"/>
      <c r="W586" s="29"/>
      <c r="Y586" s="29"/>
      <c r="Z586" s="29"/>
      <c r="AA586" s="29"/>
      <c r="AC586" s="654"/>
      <c r="AD586" s="579"/>
      <c r="AE586" s="579"/>
      <c r="AF586" s="579"/>
      <c r="AG586" s="579"/>
      <c r="AH586" s="576"/>
      <c r="AI586" s="582" t="s">
        <v>63</v>
      </c>
      <c r="AJ586" s="430"/>
      <c r="AK586" s="430"/>
      <c r="AL586" s="619"/>
      <c r="AM586" s="620" t="s">
        <v>1089</v>
      </c>
      <c r="AN586" s="430"/>
      <c r="AO586" s="430"/>
      <c r="AP586" s="430"/>
      <c r="AQ586" s="430"/>
      <c r="AR586" s="430"/>
      <c r="AS586" s="430"/>
      <c r="AT586" s="430"/>
      <c r="AU586" s="430"/>
      <c r="AV586" s="430"/>
      <c r="AW586" s="585" t="s">
        <v>609</v>
      </c>
      <c r="AX586" s="619"/>
      <c r="AY586" s="697" t="s">
        <v>1493</v>
      </c>
      <c r="AZ586" s="430"/>
      <c r="BA586" s="430"/>
      <c r="BB586" s="430"/>
      <c r="BC586" s="430"/>
      <c r="BD586" s="430"/>
      <c r="BE586" s="430"/>
      <c r="BF586" s="430"/>
      <c r="BG586" s="430"/>
      <c r="BH586" s="430"/>
      <c r="BI586" s="430"/>
      <c r="BJ586" s="430"/>
      <c r="BK586" s="430"/>
      <c r="BL586" s="431"/>
      <c r="BM586" s="582"/>
      <c r="BN586" s="430"/>
      <c r="BO586" s="430"/>
      <c r="BP586" s="430"/>
      <c r="BQ586" s="430"/>
      <c r="BR586" s="430"/>
      <c r="BS586" s="431"/>
      <c r="BT586" s="29"/>
      <c r="BU586" s="669"/>
      <c r="BV586" s="29"/>
      <c r="BW586" s="29"/>
      <c r="BX586" s="29"/>
      <c r="BY586" s="29"/>
      <c r="BZ586" s="29"/>
      <c r="CA586" s="29"/>
      <c r="CB586" s="29"/>
      <c r="CC586" s="29"/>
      <c r="CD586" s="31"/>
      <c r="CE586" s="22"/>
      <c r="CF586" s="448">
        <f>IF(CG586="","",MAX($CF$2:CF585)+1)</f>
        <v>267</v>
      </c>
      <c r="CG586" s="655" t="s">
        <v>102</v>
      </c>
      <c r="CH586" s="655"/>
      <c r="CI586" s="655"/>
    </row>
    <row r="587" spans="1:87" s="11" customFormat="1" ht="13.5" customHeight="1">
      <c r="A587" s="734"/>
      <c r="B587" s="610" t="s">
        <v>83</v>
      </c>
      <c r="C587" s="29"/>
      <c r="D587" s="29"/>
      <c r="E587" s="29"/>
      <c r="F587" s="29"/>
      <c r="G587" s="29"/>
      <c r="H587" s="29"/>
      <c r="I587" s="29"/>
      <c r="J587" s="28"/>
      <c r="K587" s="29"/>
      <c r="L587" s="29"/>
      <c r="M587" s="29"/>
      <c r="N587" s="29"/>
      <c r="O587" s="29"/>
      <c r="P587" s="29"/>
      <c r="Q587" s="29"/>
      <c r="R587" s="29"/>
      <c r="S587" s="575"/>
      <c r="T587" s="29"/>
      <c r="U587" s="432"/>
      <c r="V587" s="29"/>
      <c r="W587" s="29"/>
      <c r="Y587" s="29"/>
      <c r="Z587" s="29"/>
      <c r="AA587" s="29"/>
      <c r="AC587" s="654"/>
      <c r="AD587" s="579"/>
      <c r="AE587" s="579"/>
      <c r="AF587" s="579"/>
      <c r="AG587" s="579"/>
      <c r="AH587" s="576"/>
      <c r="AI587" s="582" t="s">
        <v>63</v>
      </c>
      <c r="AJ587" s="583"/>
      <c r="AK587" s="583"/>
      <c r="AL587" s="584"/>
      <c r="AM587" s="585" t="s">
        <v>606</v>
      </c>
      <c r="AN587" s="583"/>
      <c r="AO587" s="583"/>
      <c r="AP587" s="583"/>
      <c r="AQ587" s="583"/>
      <c r="AR587" s="583"/>
      <c r="AS587" s="583"/>
      <c r="AT587" s="583"/>
      <c r="AU587" s="583"/>
      <c r="AV587" s="583"/>
      <c r="AW587" s="585" t="s">
        <v>609</v>
      </c>
      <c r="AX587" s="584"/>
      <c r="AY587" s="586" t="s">
        <v>64</v>
      </c>
      <c r="AZ587" s="583"/>
      <c r="BA587" s="583"/>
      <c r="BB587" s="583"/>
      <c r="BC587" s="583"/>
      <c r="BD587" s="583"/>
      <c r="BE587" s="583"/>
      <c r="BF587" s="583"/>
      <c r="BG587" s="583"/>
      <c r="BH587" s="583"/>
      <c r="BI587" s="583"/>
      <c r="BJ587" s="583"/>
      <c r="BK587" s="583"/>
      <c r="BL587" s="587"/>
      <c r="BM587" s="582"/>
      <c r="BN587" s="583"/>
      <c r="BO587" s="583"/>
      <c r="BP587" s="583"/>
      <c r="BQ587" s="583"/>
      <c r="BR587" s="583"/>
      <c r="BS587" s="587"/>
      <c r="BT587" s="29"/>
      <c r="BU587" s="669"/>
      <c r="BV587" s="29"/>
      <c r="BW587" s="29"/>
      <c r="BX587" s="29"/>
      <c r="BY587" s="29"/>
      <c r="BZ587" s="29"/>
      <c r="CA587" s="29"/>
      <c r="CB587" s="29"/>
      <c r="CC587" s="29"/>
      <c r="CD587" s="31"/>
      <c r="CE587" s="22"/>
      <c r="CF587" s="448">
        <f>IF(CG587="","",MAX($CF$2:CF586)+1)</f>
        <v>268</v>
      </c>
      <c r="CG587" s="655" t="s">
        <v>102</v>
      </c>
      <c r="CH587" s="655"/>
      <c r="CI587" s="655"/>
    </row>
    <row r="588" spans="1:87" s="11" customFormat="1" ht="13.5" customHeight="1">
      <c r="A588" s="734"/>
      <c r="B588" s="610" t="s">
        <v>83</v>
      </c>
      <c r="C588" s="29"/>
      <c r="D588" s="29"/>
      <c r="E588" s="29"/>
      <c r="F588" s="29"/>
      <c r="G588" s="29"/>
      <c r="H588" s="29"/>
      <c r="I588" s="29"/>
      <c r="J588" s="28"/>
      <c r="K588" s="29"/>
      <c r="L588" s="29"/>
      <c r="M588" s="29"/>
      <c r="N588" s="29"/>
      <c r="O588" s="29"/>
      <c r="P588" s="29"/>
      <c r="Q588" s="29"/>
      <c r="R588" s="29"/>
      <c r="S588" s="575"/>
      <c r="T588" s="29"/>
      <c r="U588" s="432"/>
      <c r="V588" s="29"/>
      <c r="W588" s="29"/>
      <c r="Y588" s="29"/>
      <c r="Z588" s="29"/>
      <c r="AA588" s="29"/>
      <c r="AC588" s="692"/>
      <c r="AD588" s="693"/>
      <c r="AE588" s="693"/>
      <c r="AF588" s="693"/>
      <c r="AG588" s="693"/>
      <c r="AH588" s="694"/>
      <c r="AI588" s="55"/>
      <c r="AJ588" s="56"/>
      <c r="AK588" s="56"/>
      <c r="AL588" s="588"/>
      <c r="AM588" s="589"/>
      <c r="AN588" s="56"/>
      <c r="AO588" s="56"/>
      <c r="AP588" s="56"/>
      <c r="AQ588" s="590"/>
      <c r="AR588" s="56"/>
      <c r="AS588" s="56"/>
      <c r="AT588" s="56"/>
      <c r="AU588" s="56"/>
      <c r="AV588" s="56"/>
      <c r="AW588" s="589"/>
      <c r="AX588" s="588"/>
      <c r="AY588" s="589"/>
      <c r="AZ588" s="56"/>
      <c r="BA588" s="56"/>
      <c r="BB588" s="56"/>
      <c r="BC588" s="56"/>
      <c r="BD588" s="56"/>
      <c r="BE588" s="56"/>
      <c r="BF588" s="56"/>
      <c r="BG588" s="56"/>
      <c r="BH588" s="56"/>
      <c r="BI588" s="56"/>
      <c r="BJ588" s="56"/>
      <c r="BK588" s="56"/>
      <c r="BL588" s="57"/>
      <c r="BM588" s="55"/>
      <c r="BN588" s="56"/>
      <c r="BO588" s="56"/>
      <c r="BP588" s="56"/>
      <c r="BQ588" s="56"/>
      <c r="BR588" s="56"/>
      <c r="BS588" s="57"/>
      <c r="BT588" s="29"/>
      <c r="BU588" s="669"/>
      <c r="BV588" s="29"/>
      <c r="BW588" s="29"/>
      <c r="BX588" s="29"/>
      <c r="BY588" s="29"/>
      <c r="BZ588" s="29"/>
      <c r="CA588" s="29"/>
      <c r="CB588" s="29"/>
      <c r="CC588" s="29"/>
      <c r="CD588" s="31"/>
      <c r="CE588" s="22"/>
      <c r="CF588" s="448" t="str">
        <f>IF(CG588="","",MAX($CF$2:CF587)+1)</f>
        <v/>
      </c>
      <c r="CG588" s="655"/>
      <c r="CH588" s="655"/>
      <c r="CI588" s="655"/>
    </row>
    <row r="589" spans="1:87" s="11" customFormat="1" ht="13.5" customHeight="1">
      <c r="A589" s="734"/>
      <c r="B589" s="610" t="s">
        <v>83</v>
      </c>
      <c r="C589" s="29"/>
      <c r="D589" s="29"/>
      <c r="E589" s="29"/>
      <c r="F589" s="29"/>
      <c r="G589" s="29"/>
      <c r="H589" s="29"/>
      <c r="I589" s="29"/>
      <c r="J589" s="28"/>
      <c r="K589" s="29"/>
      <c r="L589" s="29"/>
      <c r="M589" s="29"/>
      <c r="N589" s="29"/>
      <c r="O589" s="29"/>
      <c r="P589" s="29"/>
      <c r="Q589" s="29"/>
      <c r="R589" s="29"/>
      <c r="S589" s="575"/>
      <c r="T589" s="29"/>
      <c r="U589" s="432"/>
      <c r="V589" s="29"/>
      <c r="W589" s="29"/>
      <c r="Y589" s="29"/>
      <c r="Z589" s="29"/>
      <c r="AA589" s="29"/>
      <c r="AC589" s="690" t="s">
        <v>874</v>
      </c>
      <c r="AD589" s="723"/>
      <c r="AE589" s="723"/>
      <c r="AF589" s="723"/>
      <c r="AG589" s="723"/>
      <c r="AH589" s="724"/>
      <c r="AI589" s="52" t="s">
        <v>86</v>
      </c>
      <c r="AJ589" s="53"/>
      <c r="AK589" s="53"/>
      <c r="AL589" s="53"/>
      <c r="AM589" s="53"/>
      <c r="AN589" s="53"/>
      <c r="AO589" s="53"/>
      <c r="AP589" s="53"/>
      <c r="AQ589" s="53"/>
      <c r="AR589" s="53"/>
      <c r="AS589" s="53"/>
      <c r="AT589" s="53"/>
      <c r="AU589" s="53"/>
      <c r="AV589" s="53"/>
      <c r="AW589" s="53"/>
      <c r="AX589" s="53"/>
      <c r="AY589" s="53"/>
      <c r="AZ589" s="53"/>
      <c r="BA589" s="53"/>
      <c r="BB589" s="53"/>
      <c r="BC589" s="53"/>
      <c r="BD589" s="53"/>
      <c r="BE589" s="53"/>
      <c r="BF589" s="53"/>
      <c r="BG589" s="53"/>
      <c r="BH589" s="53"/>
      <c r="BI589" s="53"/>
      <c r="BJ589" s="53"/>
      <c r="BK589" s="53"/>
      <c r="BL589" s="53"/>
      <c r="BM589" s="52"/>
      <c r="BN589" s="53"/>
      <c r="BO589" s="53"/>
      <c r="BP589" s="53"/>
      <c r="BQ589" s="53"/>
      <c r="BR589" s="53"/>
      <c r="BS589" s="54"/>
      <c r="BT589" s="29"/>
      <c r="BU589" s="669"/>
      <c r="BV589" s="29"/>
      <c r="BW589" s="29"/>
      <c r="BX589" s="29"/>
      <c r="BY589" s="29"/>
      <c r="BZ589" s="29"/>
      <c r="CA589" s="29"/>
      <c r="CB589" s="29"/>
      <c r="CC589" s="29"/>
      <c r="CD589" s="31"/>
      <c r="CE589" s="22"/>
      <c r="CF589" s="448" t="str">
        <f>IF(CG589="","",MAX($CF$2:CF588)+1)</f>
        <v/>
      </c>
      <c r="CG589" s="655"/>
      <c r="CH589" s="655"/>
      <c r="CI589" s="655"/>
    </row>
    <row r="590" spans="1:87" s="11" customFormat="1" ht="13.5" customHeight="1">
      <c r="A590" s="734"/>
      <c r="B590" s="610" t="s">
        <v>83</v>
      </c>
      <c r="C590" s="29"/>
      <c r="D590" s="29"/>
      <c r="E590" s="29"/>
      <c r="F590" s="29"/>
      <c r="G590" s="29"/>
      <c r="H590" s="29"/>
      <c r="I590" s="29"/>
      <c r="J590" s="28"/>
      <c r="K590" s="29"/>
      <c r="L590" s="29"/>
      <c r="M590" s="29"/>
      <c r="N590" s="29"/>
      <c r="O590" s="29"/>
      <c r="P590" s="29"/>
      <c r="Q590" s="29"/>
      <c r="R590" s="29"/>
      <c r="S590" s="575"/>
      <c r="T590" s="29"/>
      <c r="U590" s="432"/>
      <c r="V590" s="29"/>
      <c r="W590" s="29"/>
      <c r="Y590" s="29"/>
      <c r="Z590" s="29"/>
      <c r="AA590" s="29"/>
      <c r="AC590" s="692"/>
      <c r="AD590" s="693"/>
      <c r="AE590" s="693"/>
      <c r="AF590" s="693"/>
      <c r="AG590" s="693"/>
      <c r="AH590" s="694"/>
      <c r="AI590" s="55"/>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5"/>
      <c r="BN590" s="56"/>
      <c r="BO590" s="56"/>
      <c r="BP590" s="56"/>
      <c r="BQ590" s="56"/>
      <c r="BR590" s="56"/>
      <c r="BS590" s="57"/>
      <c r="BT590" s="29"/>
      <c r="BU590" s="669"/>
      <c r="BV590" s="29"/>
      <c r="BW590" s="29"/>
      <c r="BX590" s="29"/>
      <c r="BY590" s="29"/>
      <c r="BZ590" s="29"/>
      <c r="CA590" s="29"/>
      <c r="CB590" s="29"/>
      <c r="CC590" s="29"/>
      <c r="CD590" s="31"/>
      <c r="CE590" s="22"/>
      <c r="CF590" s="448" t="str">
        <f>IF(CG590="","",MAX($CF$2:CF589)+1)</f>
        <v/>
      </c>
      <c r="CG590" s="655"/>
      <c r="CH590" s="655"/>
      <c r="CI590" s="655"/>
    </row>
    <row r="591" spans="1:87" s="11" customFormat="1" ht="13.5" customHeight="1">
      <c r="A591" s="734"/>
      <c r="B591" s="610" t="s">
        <v>83</v>
      </c>
      <c r="C591" s="29"/>
      <c r="D591" s="29"/>
      <c r="E591" s="29"/>
      <c r="F591" s="29"/>
      <c r="G591" s="29"/>
      <c r="H591" s="29"/>
      <c r="I591" s="29"/>
      <c r="J591" s="28"/>
      <c r="K591" s="29"/>
      <c r="L591" s="29"/>
      <c r="M591" s="29"/>
      <c r="N591" s="29"/>
      <c r="O591" s="29"/>
      <c r="P591" s="29"/>
      <c r="Q591" s="29"/>
      <c r="R591" s="29"/>
      <c r="S591" s="575"/>
      <c r="T591" s="29"/>
      <c r="U591" s="432"/>
      <c r="V591" s="29"/>
      <c r="W591" s="29"/>
      <c r="Y591" s="29"/>
      <c r="Z591" s="29"/>
      <c r="AA591" s="29"/>
      <c r="AC591" s="690" t="s">
        <v>875</v>
      </c>
      <c r="AD591" s="723"/>
      <c r="AE591" s="723"/>
      <c r="AF591" s="723"/>
      <c r="AG591" s="723"/>
      <c r="AH591" s="724"/>
      <c r="AI591" s="52" t="s">
        <v>86</v>
      </c>
      <c r="AJ591" s="53"/>
      <c r="AK591" s="53"/>
      <c r="AL591" s="53"/>
      <c r="AM591" s="53"/>
      <c r="AN591" s="53"/>
      <c r="AO591" s="53"/>
      <c r="AP591" s="53"/>
      <c r="AQ591" s="53"/>
      <c r="AR591" s="53"/>
      <c r="AS591" s="53"/>
      <c r="AT591" s="53"/>
      <c r="AU591" s="53"/>
      <c r="AV591" s="53"/>
      <c r="AW591" s="53"/>
      <c r="AX591" s="53"/>
      <c r="AY591" s="53"/>
      <c r="AZ591" s="53"/>
      <c r="BA591" s="53"/>
      <c r="BB591" s="53"/>
      <c r="BC591" s="53"/>
      <c r="BD591" s="53"/>
      <c r="BE591" s="53"/>
      <c r="BF591" s="53"/>
      <c r="BG591" s="53"/>
      <c r="BH591" s="53"/>
      <c r="BI591" s="53"/>
      <c r="BJ591" s="53"/>
      <c r="BK591" s="53"/>
      <c r="BL591" s="53"/>
      <c r="BM591" s="52"/>
      <c r="BN591" s="53"/>
      <c r="BO591" s="53"/>
      <c r="BP591" s="53"/>
      <c r="BQ591" s="53"/>
      <c r="BR591" s="53"/>
      <c r="BS591" s="54"/>
      <c r="BT591" s="29"/>
      <c r="BU591" s="669"/>
      <c r="BV591" s="29"/>
      <c r="BW591" s="29"/>
      <c r="BX591" s="29"/>
      <c r="BY591" s="29"/>
      <c r="BZ591" s="29"/>
      <c r="CA591" s="29"/>
      <c r="CB591" s="29"/>
      <c r="CC591" s="29"/>
      <c r="CD591" s="31"/>
      <c r="CE591" s="22"/>
      <c r="CF591" s="448" t="str">
        <f>IF(CG591="","",MAX($CF$2:CF590)+1)</f>
        <v/>
      </c>
      <c r="CG591" s="655"/>
      <c r="CH591" s="655"/>
      <c r="CI591" s="655"/>
    </row>
    <row r="592" spans="1:87" s="11" customFormat="1" ht="13.5" customHeight="1">
      <c r="A592" s="734"/>
      <c r="B592" s="610" t="s">
        <v>83</v>
      </c>
      <c r="C592" s="29"/>
      <c r="D592" s="29"/>
      <c r="E592" s="29"/>
      <c r="F592" s="29"/>
      <c r="G592" s="29"/>
      <c r="H592" s="29"/>
      <c r="I592" s="29"/>
      <c r="J592" s="28"/>
      <c r="K592" s="29"/>
      <c r="L592" s="29"/>
      <c r="M592" s="29"/>
      <c r="N592" s="29"/>
      <c r="O592" s="29"/>
      <c r="P592" s="29"/>
      <c r="Q592" s="29"/>
      <c r="R592" s="29"/>
      <c r="S592" s="575"/>
      <c r="T592" s="29"/>
      <c r="U592" s="432"/>
      <c r="V592" s="29"/>
      <c r="W592" s="29"/>
      <c r="Y592" s="29"/>
      <c r="Z592" s="29"/>
      <c r="AA592" s="29"/>
      <c r="AC592" s="692"/>
      <c r="AD592" s="693"/>
      <c r="AE592" s="693"/>
      <c r="AF592" s="693"/>
      <c r="AG592" s="693"/>
      <c r="AH592" s="694"/>
      <c r="AI592" s="55"/>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5"/>
      <c r="BN592" s="56"/>
      <c r="BO592" s="56"/>
      <c r="BP592" s="56"/>
      <c r="BQ592" s="56"/>
      <c r="BR592" s="56"/>
      <c r="BS592" s="57"/>
      <c r="BT592" s="29"/>
      <c r="BU592" s="669"/>
      <c r="BV592" s="29"/>
      <c r="BW592" s="29"/>
      <c r="BX592" s="29"/>
      <c r="BY592" s="29"/>
      <c r="BZ592" s="29"/>
      <c r="CA592" s="29"/>
      <c r="CB592" s="29"/>
      <c r="CC592" s="29"/>
      <c r="CD592" s="31"/>
      <c r="CE592" s="22"/>
      <c r="CF592" s="448" t="str">
        <f>IF(CG592="","",MAX($CF$2:CF591)+1)</f>
        <v/>
      </c>
      <c r="CG592" s="655"/>
      <c r="CH592" s="655"/>
      <c r="CI592" s="655"/>
    </row>
    <row r="593" spans="1:87" s="11" customFormat="1" ht="13.5" customHeight="1">
      <c r="A593" s="734"/>
      <c r="B593" s="610" t="s">
        <v>83</v>
      </c>
      <c r="C593" s="29"/>
      <c r="D593" s="29"/>
      <c r="E593" s="29"/>
      <c r="F593" s="29"/>
      <c r="G593" s="29"/>
      <c r="H593" s="29"/>
      <c r="I593" s="29"/>
      <c r="J593" s="28"/>
      <c r="K593" s="29"/>
      <c r="L593" s="29"/>
      <c r="M593" s="29"/>
      <c r="N593" s="29"/>
      <c r="O593" s="29"/>
      <c r="P593" s="29"/>
      <c r="Q593" s="29"/>
      <c r="R593" s="29"/>
      <c r="S593" s="575"/>
      <c r="T593" s="29"/>
      <c r="U593" s="432"/>
      <c r="V593" s="29"/>
      <c r="W593" s="29"/>
      <c r="Y593" s="29"/>
      <c r="Z593" s="29"/>
      <c r="AA593" s="29"/>
      <c r="AB593" s="29"/>
      <c r="AC593" s="29"/>
      <c r="AD593" s="29"/>
      <c r="AE593" s="29"/>
      <c r="AF593" s="29"/>
      <c r="AG593" s="29"/>
      <c r="AH593" s="29"/>
      <c r="AI593" s="29"/>
      <c r="AJ593" s="29"/>
      <c r="AK593" s="29"/>
      <c r="AL593" s="29"/>
      <c r="AM593" s="29"/>
      <c r="AN593" s="29"/>
      <c r="AO593" s="68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669"/>
      <c r="BV593" s="29"/>
      <c r="BW593" s="29"/>
      <c r="BX593" s="29"/>
      <c r="BY593" s="29"/>
      <c r="BZ593" s="29"/>
      <c r="CA593" s="29"/>
      <c r="CB593" s="29"/>
      <c r="CC593" s="29"/>
      <c r="CD593" s="31"/>
      <c r="CE593" s="22"/>
      <c r="CF593" s="448" t="str">
        <f>IF(CG593="","",MAX($CF$2:CF592)+1)</f>
        <v/>
      </c>
      <c r="CG593" s="655"/>
      <c r="CH593" s="655"/>
      <c r="CI593" s="655"/>
    </row>
    <row r="594" spans="1:87" s="11" customFormat="1" ht="13.5" customHeight="1">
      <c r="A594" s="734"/>
      <c r="B594" s="610" t="s">
        <v>83</v>
      </c>
      <c r="C594" s="29"/>
      <c r="D594" s="29"/>
      <c r="E594" s="29"/>
      <c r="F594" s="29"/>
      <c r="G594" s="29"/>
      <c r="H594" s="29"/>
      <c r="I594" s="29"/>
      <c r="J594" s="28"/>
      <c r="K594" s="29"/>
      <c r="L594" s="29"/>
      <c r="M594" s="29"/>
      <c r="N594" s="29"/>
      <c r="O594" s="29"/>
      <c r="P594" s="29"/>
      <c r="Q594" s="29"/>
      <c r="R594" s="29"/>
      <c r="S594" s="575"/>
      <c r="T594" s="29"/>
      <c r="U594" s="432"/>
      <c r="V594" s="29"/>
      <c r="W594" s="29"/>
      <c r="Y594" s="29"/>
      <c r="Z594" s="29"/>
      <c r="AA594" s="29"/>
      <c r="AB594" s="29" t="s">
        <v>1733</v>
      </c>
      <c r="AC594" s="29"/>
      <c r="AD594" s="29"/>
      <c r="AE594" s="29"/>
      <c r="AF594" s="29"/>
      <c r="AG594" s="29"/>
      <c r="AH594" s="29"/>
      <c r="AI594" s="29"/>
      <c r="AJ594" s="29"/>
      <c r="AK594" s="29"/>
      <c r="AL594" s="29"/>
      <c r="AM594" s="29"/>
      <c r="AN594" s="29"/>
      <c r="AO594" s="68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669"/>
      <c r="BV594" s="29"/>
      <c r="BW594" s="29"/>
      <c r="BX594" s="29"/>
      <c r="BY594" s="29"/>
      <c r="BZ594" s="29"/>
      <c r="CA594" s="29"/>
      <c r="CB594" s="29"/>
      <c r="CC594" s="29"/>
      <c r="CD594" s="31"/>
      <c r="CE594" s="22"/>
      <c r="CF594" s="448">
        <f>IF(CG594="","",MAX($CF$2:CF593)+1)</f>
        <v>269</v>
      </c>
      <c r="CG594" s="655" t="s">
        <v>353</v>
      </c>
      <c r="CH594" s="655"/>
      <c r="CI594" s="655"/>
    </row>
    <row r="595" spans="1:87" s="11" customFormat="1" ht="13.5" customHeight="1">
      <c r="A595" s="734"/>
      <c r="B595" s="610" t="s">
        <v>83</v>
      </c>
      <c r="C595" s="29"/>
      <c r="D595" s="29"/>
      <c r="E595" s="29"/>
      <c r="F595" s="29"/>
      <c r="G595" s="29"/>
      <c r="H595" s="29"/>
      <c r="I595" s="29"/>
      <c r="J595" s="28"/>
      <c r="K595" s="29"/>
      <c r="L595" s="29"/>
      <c r="M595" s="29"/>
      <c r="N595" s="29"/>
      <c r="O595" s="29"/>
      <c r="P595" s="29"/>
      <c r="Q595" s="29"/>
      <c r="R595" s="29"/>
      <c r="S595" s="575"/>
      <c r="T595" s="29"/>
      <c r="U595" s="432"/>
      <c r="V595" s="29"/>
      <c r="W595" s="29"/>
      <c r="Y595" s="29"/>
      <c r="Z595" s="29"/>
      <c r="AA595" s="29"/>
      <c r="AB595" s="29"/>
      <c r="AC595" s="29" t="s">
        <v>1734</v>
      </c>
      <c r="AD595" s="29"/>
      <c r="AE595" s="29"/>
      <c r="AF595" s="29"/>
      <c r="AG595" s="29"/>
      <c r="AH595" s="29"/>
      <c r="AI595" s="29"/>
      <c r="AJ595" s="29"/>
      <c r="AK595" s="29"/>
      <c r="AL595" s="29"/>
      <c r="AM595" s="29"/>
      <c r="AN595" s="29"/>
      <c r="AO595" s="68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669"/>
      <c r="BV595" s="29"/>
      <c r="BW595" s="29"/>
      <c r="BX595" s="29"/>
      <c r="BY595" s="29"/>
      <c r="BZ595" s="29"/>
      <c r="CA595" s="29"/>
      <c r="CB595" s="29"/>
      <c r="CC595" s="29"/>
      <c r="CD595" s="31"/>
      <c r="CE595" s="22"/>
      <c r="CF595" s="448">
        <f>IF(CG595="","",MAX($CF$2:CF594)+1)</f>
        <v>270</v>
      </c>
      <c r="CG595" s="655" t="s">
        <v>102</v>
      </c>
      <c r="CH595" s="655"/>
      <c r="CI595" s="655"/>
    </row>
    <row r="596" spans="1:87" s="11" customFormat="1" ht="13.5" customHeight="1">
      <c r="A596" s="734"/>
      <c r="B596" s="610" t="s">
        <v>83</v>
      </c>
      <c r="C596" s="29"/>
      <c r="D596" s="29"/>
      <c r="E596" s="29"/>
      <c r="F596" s="29"/>
      <c r="G596" s="29"/>
      <c r="H596" s="29"/>
      <c r="I596" s="29"/>
      <c r="J596" s="28"/>
      <c r="K596" s="29"/>
      <c r="L596" s="29"/>
      <c r="M596" s="29"/>
      <c r="N596" s="29"/>
      <c r="O596" s="29"/>
      <c r="P596" s="29"/>
      <c r="Q596" s="29"/>
      <c r="R596" s="29"/>
      <c r="S596" s="575"/>
      <c r="T596" s="29"/>
      <c r="U596" s="432"/>
      <c r="V596" s="29"/>
      <c r="W596" s="29"/>
      <c r="Y596" s="29"/>
      <c r="Z596" s="29"/>
      <c r="AA596" s="29"/>
      <c r="AB596" s="29"/>
      <c r="AD596" s="690" t="s">
        <v>84</v>
      </c>
      <c r="AE596" s="691"/>
      <c r="AF596" s="691"/>
      <c r="AG596" s="691"/>
      <c r="AH596" s="691"/>
      <c r="AI596" s="578"/>
      <c r="AJ596" s="52" t="s">
        <v>1036</v>
      </c>
      <c r="AK596" s="53"/>
      <c r="AL596" s="53"/>
      <c r="AM596" s="53"/>
      <c r="AN596" s="53"/>
      <c r="AO596" s="53"/>
      <c r="AP596" s="53"/>
      <c r="AQ596" s="53"/>
      <c r="AR596" s="53"/>
      <c r="AS596" s="53"/>
      <c r="AT596" s="53"/>
      <c r="AU596" s="53"/>
      <c r="AV596" s="53"/>
      <c r="AW596" s="53"/>
      <c r="AX596" s="53"/>
      <c r="AY596" s="53"/>
      <c r="AZ596" s="53"/>
      <c r="BA596" s="53"/>
      <c r="BB596" s="53"/>
      <c r="BC596" s="53"/>
      <c r="BD596" s="53"/>
      <c r="BE596" s="53"/>
      <c r="BF596" s="53"/>
      <c r="BG596" s="53"/>
      <c r="BH596" s="53"/>
      <c r="BI596" s="53"/>
      <c r="BJ596" s="53"/>
      <c r="BK596" s="53"/>
      <c r="BL596" s="54"/>
      <c r="BM596" s="53"/>
      <c r="BN596" s="53"/>
      <c r="BO596" s="53"/>
      <c r="BP596" s="53"/>
      <c r="BQ596" s="53"/>
      <c r="BR596" s="53"/>
      <c r="BS596" s="54"/>
      <c r="BT596" s="29"/>
      <c r="BU596" s="669"/>
      <c r="BV596" s="29"/>
      <c r="BW596" s="29"/>
      <c r="BX596" s="29"/>
      <c r="BY596" s="29"/>
      <c r="BZ596" s="29"/>
      <c r="CA596" s="29"/>
      <c r="CB596" s="29"/>
      <c r="CC596" s="29"/>
      <c r="CD596" s="31"/>
      <c r="CE596" s="22"/>
      <c r="CF596" s="448">
        <f>IF(CG596="","",MAX($CF$2:CF595)+1)</f>
        <v>271</v>
      </c>
      <c r="CG596" s="655" t="s">
        <v>102</v>
      </c>
      <c r="CH596" s="655"/>
      <c r="CI596" s="655"/>
    </row>
    <row r="597" spans="1:87" s="11" customFormat="1" ht="13.5" customHeight="1">
      <c r="A597" s="734"/>
      <c r="B597" s="610" t="s">
        <v>83</v>
      </c>
      <c r="C597" s="29"/>
      <c r="D597" s="29" t="s">
        <v>2216</v>
      </c>
      <c r="E597" s="29"/>
      <c r="F597" s="29"/>
      <c r="G597" s="29"/>
      <c r="H597" s="29"/>
      <c r="I597" s="29"/>
      <c r="J597" s="28"/>
      <c r="K597" s="29"/>
      <c r="L597" s="29"/>
      <c r="M597" s="29"/>
      <c r="N597" s="29"/>
      <c r="O597" s="29"/>
      <c r="P597" s="29"/>
      <c r="Q597" s="29"/>
      <c r="R597" s="29"/>
      <c r="S597" s="575"/>
      <c r="T597" s="29"/>
      <c r="U597" s="432"/>
      <c r="V597" s="29"/>
      <c r="W597" s="29"/>
      <c r="Y597" s="29"/>
      <c r="Z597" s="29"/>
      <c r="AA597" s="29"/>
      <c r="AB597" s="29"/>
      <c r="AD597" s="692"/>
      <c r="AE597" s="693"/>
      <c r="AF597" s="693"/>
      <c r="AG597" s="693"/>
      <c r="AH597" s="693"/>
      <c r="AI597" s="694"/>
      <c r="AJ597" s="55"/>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7"/>
      <c r="BM597" s="56"/>
      <c r="BN597" s="56"/>
      <c r="BO597" s="56"/>
      <c r="BP597" s="56"/>
      <c r="BQ597" s="56"/>
      <c r="BR597" s="56"/>
      <c r="BS597" s="57"/>
      <c r="BT597" s="29"/>
      <c r="BU597" s="669"/>
      <c r="BV597" s="29"/>
      <c r="BW597" s="29"/>
      <c r="BX597" s="29"/>
      <c r="BY597" s="29"/>
      <c r="BZ597" s="29"/>
      <c r="CA597" s="29"/>
      <c r="CB597" s="29"/>
      <c r="CC597" s="29"/>
      <c r="CD597" s="31"/>
      <c r="CE597" s="22"/>
      <c r="CF597" s="448" t="str">
        <f>IF(CG597="","",MAX($CF$2:CF596)+1)</f>
        <v/>
      </c>
      <c r="CG597" s="655"/>
      <c r="CH597" s="655"/>
      <c r="CI597" s="655"/>
    </row>
    <row r="598" spans="1:87" s="11" customFormat="1" ht="13.5" customHeight="1">
      <c r="A598" s="734"/>
      <c r="B598" s="610" t="s">
        <v>83</v>
      </c>
      <c r="C598" s="29"/>
      <c r="D598" s="29"/>
      <c r="E598" s="29"/>
      <c r="F598" s="29"/>
      <c r="G598" s="29"/>
      <c r="H598" s="29"/>
      <c r="I598" s="29"/>
      <c r="J598" s="28"/>
      <c r="K598" s="29"/>
      <c r="L598" s="29"/>
      <c r="M598" s="29"/>
      <c r="N598" s="29"/>
      <c r="O598" s="29"/>
      <c r="P598" s="29"/>
      <c r="Q598" s="29"/>
      <c r="R598" s="29"/>
      <c r="S598" s="575"/>
      <c r="T598" s="29"/>
      <c r="U598" s="432"/>
      <c r="V598" s="29"/>
      <c r="W598" s="29"/>
      <c r="Y598" s="29"/>
      <c r="Z598" s="29"/>
      <c r="AA598" s="29"/>
      <c r="AB598" s="29"/>
      <c r="AD598" s="690" t="s">
        <v>62</v>
      </c>
      <c r="AE598" s="691"/>
      <c r="AF598" s="691"/>
      <c r="AG598" s="691"/>
      <c r="AH598" s="691"/>
      <c r="AI598" s="578"/>
      <c r="AJ598" s="52" t="s">
        <v>798</v>
      </c>
      <c r="AK598" s="53"/>
      <c r="AL598" s="53"/>
      <c r="AM598" s="53"/>
      <c r="AN598" s="53"/>
      <c r="AO598" s="53"/>
      <c r="AP598" s="53"/>
      <c r="AQ598" s="53"/>
      <c r="AR598" s="53"/>
      <c r="AS598" s="53"/>
      <c r="AT598" s="53"/>
      <c r="AU598" s="53"/>
      <c r="AV598" s="53"/>
      <c r="AW598" s="53"/>
      <c r="AX598" s="53"/>
      <c r="AY598" s="53"/>
      <c r="AZ598" s="53"/>
      <c r="BA598" s="53"/>
      <c r="BB598" s="53"/>
      <c r="BC598" s="53"/>
      <c r="BD598" s="53"/>
      <c r="BE598" s="53"/>
      <c r="BF598" s="53"/>
      <c r="BG598" s="53"/>
      <c r="BH598" s="53"/>
      <c r="BI598" s="53"/>
      <c r="BJ598" s="53"/>
      <c r="BK598" s="53"/>
      <c r="BL598" s="54"/>
      <c r="BM598" s="53" t="s">
        <v>80</v>
      </c>
      <c r="BN598" s="53"/>
      <c r="BO598" s="53"/>
      <c r="BP598" s="53"/>
      <c r="BQ598" s="53"/>
      <c r="BR598" s="53"/>
      <c r="BS598" s="54"/>
      <c r="BT598" s="29"/>
      <c r="BU598" s="669"/>
      <c r="BV598" s="29"/>
      <c r="BW598" s="29"/>
      <c r="BX598" s="29"/>
      <c r="BY598" s="29"/>
      <c r="BZ598" s="29"/>
      <c r="CA598" s="29"/>
      <c r="CB598" s="29"/>
      <c r="CC598" s="29"/>
      <c r="CD598" s="31"/>
      <c r="CE598" s="22"/>
      <c r="CF598" s="448">
        <f>IF(CG598="","",MAX($CF$2:CF597)+1)</f>
        <v>272</v>
      </c>
      <c r="CG598" s="655" t="s">
        <v>102</v>
      </c>
      <c r="CH598" s="655"/>
      <c r="CI598" s="655"/>
    </row>
    <row r="599" spans="1:87" s="11" customFormat="1" ht="13.5" customHeight="1">
      <c r="A599" s="734"/>
      <c r="B599" s="610" t="s">
        <v>83</v>
      </c>
      <c r="C599" s="29"/>
      <c r="D599" s="29"/>
      <c r="E599" s="29"/>
      <c r="F599" s="29"/>
      <c r="G599" s="29"/>
      <c r="H599" s="29"/>
      <c r="I599" s="29"/>
      <c r="J599" s="28"/>
      <c r="K599" s="29"/>
      <c r="L599" s="29"/>
      <c r="M599" s="29"/>
      <c r="N599" s="29"/>
      <c r="O599" s="29"/>
      <c r="P599" s="29"/>
      <c r="Q599" s="29"/>
      <c r="R599" s="29"/>
      <c r="S599" s="575"/>
      <c r="T599" s="29"/>
      <c r="U599" s="432"/>
      <c r="V599" s="29"/>
      <c r="W599" s="29"/>
      <c r="Y599" s="29"/>
      <c r="Z599" s="29"/>
      <c r="AA599" s="29"/>
      <c r="AB599" s="29"/>
      <c r="AD599" s="654"/>
      <c r="AE599" s="579"/>
      <c r="AF599" s="579"/>
      <c r="AG599" s="579"/>
      <c r="AH599" s="579"/>
      <c r="AI599" s="576"/>
      <c r="AJ599" s="612" t="s">
        <v>1900</v>
      </c>
      <c r="AK599" s="613"/>
      <c r="AL599" s="613"/>
      <c r="AM599" s="613"/>
      <c r="AN599" s="613"/>
      <c r="AO599" s="613"/>
      <c r="AP599" s="613"/>
      <c r="AQ599" s="613"/>
      <c r="AR599" s="613"/>
      <c r="AS599" s="613"/>
      <c r="AT599" s="613"/>
      <c r="AU599" s="613"/>
      <c r="AV599" s="613"/>
      <c r="AW599" s="613"/>
      <c r="AX599" s="613"/>
      <c r="AY599" s="613"/>
      <c r="AZ599" s="613"/>
      <c r="BA599" s="613"/>
      <c r="BB599" s="613"/>
      <c r="BC599" s="613"/>
      <c r="BD599" s="613"/>
      <c r="BE599" s="613"/>
      <c r="BF599" s="613"/>
      <c r="BG599" s="613"/>
      <c r="BH599" s="613"/>
      <c r="BI599" s="613"/>
      <c r="BJ599" s="613"/>
      <c r="BK599" s="613"/>
      <c r="BL599" s="614"/>
      <c r="BM599" s="613"/>
      <c r="BN599" s="613"/>
      <c r="BO599" s="613"/>
      <c r="BP599" s="613"/>
      <c r="BQ599" s="613"/>
      <c r="BR599" s="613"/>
      <c r="BS599" s="614"/>
      <c r="BT599" s="29"/>
      <c r="BU599" s="669"/>
      <c r="BV599" s="29"/>
      <c r="BW599" s="29"/>
      <c r="BX599" s="29"/>
      <c r="BY599" s="29"/>
      <c r="BZ599" s="29"/>
      <c r="CA599" s="29"/>
      <c r="CB599" s="29"/>
      <c r="CC599" s="29"/>
      <c r="CD599" s="31"/>
      <c r="CE599" s="22"/>
      <c r="CF599" s="448">
        <f>IF(CG599="","",MAX($CF$2:CF598)+1)</f>
        <v>273</v>
      </c>
      <c r="CG599" s="655" t="s">
        <v>102</v>
      </c>
      <c r="CH599" s="655"/>
      <c r="CI599" s="655"/>
    </row>
    <row r="600" spans="1:87" s="11" customFormat="1" ht="13.5" customHeight="1">
      <c r="A600" s="734"/>
      <c r="B600" s="610" t="s">
        <v>83</v>
      </c>
      <c r="C600" s="29"/>
      <c r="D600" s="29" t="s">
        <v>2229</v>
      </c>
      <c r="E600" s="29"/>
      <c r="F600" s="29"/>
      <c r="G600" s="29"/>
      <c r="H600" s="29"/>
      <c r="I600" s="29"/>
      <c r="J600" s="28"/>
      <c r="K600" s="29"/>
      <c r="L600" s="29"/>
      <c r="M600" s="29"/>
      <c r="N600" s="29"/>
      <c r="O600" s="29"/>
      <c r="P600" s="29"/>
      <c r="Q600" s="29"/>
      <c r="R600" s="29"/>
      <c r="S600" s="575"/>
      <c r="T600" s="29"/>
      <c r="U600" s="432"/>
      <c r="V600" s="29"/>
      <c r="W600" s="29"/>
      <c r="Y600" s="29"/>
      <c r="Z600" s="29"/>
      <c r="AA600" s="29"/>
      <c r="AB600" s="29"/>
      <c r="AD600" s="692"/>
      <c r="AE600" s="693"/>
      <c r="AF600" s="693"/>
      <c r="AG600" s="693"/>
      <c r="AH600" s="693"/>
      <c r="AI600" s="694"/>
      <c r="AJ600" s="55"/>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7"/>
      <c r="BM600" s="56"/>
      <c r="BN600" s="56"/>
      <c r="BO600" s="56"/>
      <c r="BP600" s="56"/>
      <c r="BQ600" s="56"/>
      <c r="BR600" s="56"/>
      <c r="BS600" s="57"/>
      <c r="BT600" s="29"/>
      <c r="BU600" s="669"/>
      <c r="BV600" s="29"/>
      <c r="BW600" s="29"/>
      <c r="BX600" s="29"/>
      <c r="BY600" s="29"/>
      <c r="BZ600" s="29"/>
      <c r="CA600" s="29"/>
      <c r="CB600" s="29"/>
      <c r="CC600" s="29"/>
      <c r="CD600" s="31"/>
      <c r="CE600" s="22"/>
      <c r="CF600" s="448" t="str">
        <f>IF(CG600="","",MAX($CF$2:CF599)+1)</f>
        <v/>
      </c>
      <c r="CG600" s="655"/>
      <c r="CH600" s="655"/>
      <c r="CI600" s="655"/>
    </row>
    <row r="601" spans="1:87" s="11" customFormat="1" ht="13.5" customHeight="1">
      <c r="A601" s="734"/>
      <c r="B601" s="610" t="s">
        <v>83</v>
      </c>
      <c r="C601" s="29"/>
      <c r="D601" s="29"/>
      <c r="E601" s="29"/>
      <c r="F601" s="29"/>
      <c r="G601" s="29"/>
      <c r="H601" s="29"/>
      <c r="I601" s="29"/>
      <c r="J601" s="28"/>
      <c r="K601" s="29"/>
      <c r="L601" s="29"/>
      <c r="M601" s="29"/>
      <c r="N601" s="29"/>
      <c r="O601" s="29"/>
      <c r="P601" s="29"/>
      <c r="Q601" s="29"/>
      <c r="R601" s="29"/>
      <c r="S601" s="575"/>
      <c r="T601" s="29"/>
      <c r="U601" s="432"/>
      <c r="V601" s="29"/>
      <c r="W601" s="29"/>
      <c r="Y601" s="29"/>
      <c r="Z601" s="29"/>
      <c r="AA601" s="29"/>
      <c r="AB601" s="29"/>
      <c r="AD601" s="690" t="s">
        <v>777</v>
      </c>
      <c r="AE601" s="691"/>
      <c r="AF601" s="691"/>
      <c r="AG601" s="691"/>
      <c r="AH601" s="691"/>
      <c r="AI601" s="578"/>
      <c r="AJ601" s="52"/>
      <c r="AK601" s="53"/>
      <c r="AL601" s="53"/>
      <c r="AM601" s="580"/>
      <c r="AN601" s="581" t="s">
        <v>1898</v>
      </c>
      <c r="AO601" s="53"/>
      <c r="AP601" s="53"/>
      <c r="AQ601" s="53"/>
      <c r="AR601" s="53"/>
      <c r="AS601" s="53"/>
      <c r="AT601" s="53"/>
      <c r="AU601" s="53"/>
      <c r="AV601" s="53"/>
      <c r="AW601" s="53"/>
      <c r="AX601" s="581" t="s">
        <v>609</v>
      </c>
      <c r="AY601" s="580"/>
      <c r="AZ601" s="581" t="s">
        <v>1896</v>
      </c>
      <c r="BA601" s="53"/>
      <c r="BB601" s="53"/>
      <c r="BC601" s="53"/>
      <c r="BD601" s="53"/>
      <c r="BE601" s="53"/>
      <c r="BF601" s="53"/>
      <c r="BG601" s="53"/>
      <c r="BH601" s="53"/>
      <c r="BI601" s="53"/>
      <c r="BJ601" s="53"/>
      <c r="BK601" s="53"/>
      <c r="BL601" s="54"/>
      <c r="BM601" s="52" t="s">
        <v>931</v>
      </c>
      <c r="BN601" s="53"/>
      <c r="BO601" s="53"/>
      <c r="BP601" s="53"/>
      <c r="BQ601" s="53"/>
      <c r="BR601" s="53"/>
      <c r="BS601" s="54"/>
      <c r="BT601" s="29"/>
      <c r="BU601" s="669"/>
      <c r="BV601" s="29"/>
      <c r="BW601" s="29"/>
      <c r="BX601" s="29"/>
      <c r="BY601" s="29"/>
      <c r="BZ601" s="29"/>
      <c r="CA601" s="29"/>
      <c r="CB601" s="29"/>
      <c r="CC601" s="29"/>
      <c r="CD601" s="31"/>
      <c r="CE601" s="22"/>
      <c r="CF601" s="448">
        <f>IF(CG601="","",MAX($CF$2:CF600)+1)</f>
        <v>274</v>
      </c>
      <c r="CG601" s="655" t="s">
        <v>102</v>
      </c>
      <c r="CH601" s="655"/>
      <c r="CI601" s="655"/>
    </row>
    <row r="602" spans="1:87" s="11" customFormat="1" ht="13.5" customHeight="1">
      <c r="A602" s="734"/>
      <c r="B602" s="610" t="s">
        <v>83</v>
      </c>
      <c r="C602" s="29"/>
      <c r="D602" s="29"/>
      <c r="E602" s="29"/>
      <c r="F602" s="29"/>
      <c r="G602" s="29"/>
      <c r="H602" s="29"/>
      <c r="I602" s="29"/>
      <c r="J602" s="28"/>
      <c r="K602" s="29"/>
      <c r="L602" s="29"/>
      <c r="M602" s="29"/>
      <c r="N602" s="29"/>
      <c r="O602" s="29"/>
      <c r="P602" s="29"/>
      <c r="Q602" s="29"/>
      <c r="R602" s="29"/>
      <c r="S602" s="575"/>
      <c r="T602" s="29"/>
      <c r="U602" s="432"/>
      <c r="V602" s="29"/>
      <c r="W602" s="29"/>
      <c r="Y602" s="29"/>
      <c r="Z602" s="29"/>
      <c r="AA602" s="29"/>
      <c r="AB602" s="29"/>
      <c r="AD602" s="654"/>
      <c r="AE602" s="579"/>
      <c r="AF602" s="579"/>
      <c r="AG602" s="579"/>
      <c r="AH602" s="579"/>
      <c r="AI602" s="576"/>
      <c r="AJ602" s="582"/>
      <c r="AK602" s="430"/>
      <c r="AL602" s="430"/>
      <c r="AM602" s="619"/>
      <c r="AN602" s="620"/>
      <c r="AO602" s="430"/>
      <c r="AP602" s="430"/>
      <c r="AQ602" s="430"/>
      <c r="AR602" s="430"/>
      <c r="AS602" s="430"/>
      <c r="AT602" s="430"/>
      <c r="AU602" s="430"/>
      <c r="AV602" s="430"/>
      <c r="AW602" s="430"/>
      <c r="AX602" s="585"/>
      <c r="AY602" s="619"/>
      <c r="AZ602" s="697"/>
      <c r="BA602" s="430"/>
      <c r="BB602" s="430"/>
      <c r="BC602" s="430"/>
      <c r="BD602" s="430"/>
      <c r="BE602" s="430"/>
      <c r="BF602" s="430"/>
      <c r="BG602" s="430"/>
      <c r="BH602" s="430"/>
      <c r="BI602" s="430"/>
      <c r="BJ602" s="430"/>
      <c r="BK602" s="430"/>
      <c r="BL602" s="431"/>
      <c r="BM602" s="582" t="s">
        <v>803</v>
      </c>
      <c r="BN602" s="430"/>
      <c r="BO602" s="430"/>
      <c r="BP602" s="430"/>
      <c r="BQ602" s="430"/>
      <c r="BR602" s="430"/>
      <c r="BS602" s="431"/>
      <c r="BT602" s="29"/>
      <c r="BU602" s="669"/>
      <c r="BV602" s="29"/>
      <c r="BW602" s="29"/>
      <c r="BX602" s="29"/>
      <c r="BY602" s="29"/>
      <c r="BZ602" s="29"/>
      <c r="CA602" s="29"/>
      <c r="CB602" s="29"/>
      <c r="CC602" s="29"/>
      <c r="CD602" s="31"/>
      <c r="CE602" s="22"/>
      <c r="CF602" s="448">
        <f>IF(CG602="","",MAX($CF$2:CF601)+1)</f>
        <v>275</v>
      </c>
      <c r="CG602" s="655" t="s">
        <v>102</v>
      </c>
      <c r="CH602" s="655"/>
      <c r="CI602" s="655"/>
    </row>
    <row r="603" spans="1:87" s="11" customFormat="1" ht="13.5" customHeight="1">
      <c r="A603" s="734"/>
      <c r="B603" s="610" t="s">
        <v>83</v>
      </c>
      <c r="C603" s="29"/>
      <c r="D603" s="29" t="s">
        <v>2228</v>
      </c>
      <c r="E603" s="29"/>
      <c r="F603" s="29"/>
      <c r="G603" s="29"/>
      <c r="H603" s="29"/>
      <c r="I603" s="29"/>
      <c r="J603" s="28"/>
      <c r="K603" s="29"/>
      <c r="L603" s="29"/>
      <c r="M603" s="29"/>
      <c r="N603" s="29"/>
      <c r="O603" s="29"/>
      <c r="P603" s="29"/>
      <c r="Q603" s="29"/>
      <c r="R603" s="29"/>
      <c r="S603" s="575"/>
      <c r="T603" s="29"/>
      <c r="U603" s="432"/>
      <c r="V603" s="29"/>
      <c r="W603" s="29"/>
      <c r="Y603" s="29"/>
      <c r="Z603" s="29"/>
      <c r="AA603" s="29"/>
      <c r="AB603" s="29"/>
      <c r="AD603" s="654"/>
      <c r="AE603" s="579"/>
      <c r="AF603" s="579"/>
      <c r="AG603" s="579"/>
      <c r="AH603" s="579"/>
      <c r="AI603" s="576"/>
      <c r="AJ603" s="55"/>
      <c r="AK603" s="56"/>
      <c r="AL603" s="56"/>
      <c r="AM603" s="588"/>
      <c r="AN603" s="589"/>
      <c r="AO603" s="56"/>
      <c r="AP603" s="56"/>
      <c r="AQ603" s="56"/>
      <c r="AR603" s="590"/>
      <c r="AS603" s="56"/>
      <c r="AT603" s="56"/>
      <c r="AU603" s="56"/>
      <c r="AV603" s="56"/>
      <c r="AW603" s="56"/>
      <c r="AX603" s="589"/>
      <c r="AY603" s="588"/>
      <c r="AZ603" s="589"/>
      <c r="BA603" s="56"/>
      <c r="BB603" s="56"/>
      <c r="BC603" s="56"/>
      <c r="BD603" s="56"/>
      <c r="BE603" s="56"/>
      <c r="BF603" s="56"/>
      <c r="BG603" s="56"/>
      <c r="BH603" s="56"/>
      <c r="BI603" s="56"/>
      <c r="BJ603" s="56"/>
      <c r="BK603" s="56"/>
      <c r="BL603" s="57"/>
      <c r="BM603" s="55"/>
      <c r="BN603" s="56"/>
      <c r="BO603" s="56"/>
      <c r="BP603" s="56"/>
      <c r="BQ603" s="56"/>
      <c r="BR603" s="56"/>
      <c r="BS603" s="57"/>
      <c r="BT603" s="29"/>
      <c r="BU603" s="669"/>
      <c r="BV603" s="29"/>
      <c r="BW603" s="29"/>
      <c r="BX603" s="29"/>
      <c r="BY603" s="29"/>
      <c r="BZ603" s="29"/>
      <c r="CA603" s="29"/>
      <c r="CB603" s="29"/>
      <c r="CC603" s="29"/>
      <c r="CD603" s="31"/>
      <c r="CE603" s="22"/>
      <c r="CF603" s="448" t="str">
        <f>IF(CG603="","",MAX($CF$2:CF602)+1)</f>
        <v/>
      </c>
      <c r="CG603" s="655"/>
      <c r="CH603" s="655"/>
      <c r="CI603" s="655"/>
    </row>
    <row r="604" spans="1:87" s="11" customFormat="1" ht="13.5" customHeight="1">
      <c r="A604" s="734"/>
      <c r="B604" s="610" t="s">
        <v>83</v>
      </c>
      <c r="C604" s="29"/>
      <c r="D604" s="29"/>
      <c r="E604" s="29"/>
      <c r="F604" s="29"/>
      <c r="G604" s="29"/>
      <c r="H604" s="29"/>
      <c r="I604" s="29"/>
      <c r="J604" s="28"/>
      <c r="K604" s="29"/>
      <c r="L604" s="29"/>
      <c r="M604" s="29"/>
      <c r="N604" s="29"/>
      <c r="O604" s="29"/>
      <c r="P604" s="29"/>
      <c r="Q604" s="29"/>
      <c r="R604" s="29"/>
      <c r="S604" s="575"/>
      <c r="T604" s="29"/>
      <c r="U604" s="432"/>
      <c r="V604" s="29"/>
      <c r="W604" s="29"/>
      <c r="Y604" s="29"/>
      <c r="Z604" s="29"/>
      <c r="AA604" s="29"/>
      <c r="AB604" s="29"/>
      <c r="AD604" s="690" t="s">
        <v>32</v>
      </c>
      <c r="AE604" s="691"/>
      <c r="AF604" s="691"/>
      <c r="AG604" s="691"/>
      <c r="AH604" s="691"/>
      <c r="AI604" s="578"/>
      <c r="AJ604" s="52"/>
      <c r="AK604" s="53"/>
      <c r="AL604" s="53"/>
      <c r="AM604" s="580"/>
      <c r="AN604" s="581" t="s">
        <v>421</v>
      </c>
      <c r="AO604" s="53"/>
      <c r="AP604" s="53"/>
      <c r="AQ604" s="53"/>
      <c r="AR604" s="53"/>
      <c r="AS604" s="53"/>
      <c r="AT604" s="53"/>
      <c r="AU604" s="53"/>
      <c r="AV604" s="53"/>
      <c r="AW604" s="53"/>
      <c r="AX604" s="581" t="s">
        <v>609</v>
      </c>
      <c r="AY604" s="580"/>
      <c r="AZ604" s="581" t="s">
        <v>1721</v>
      </c>
      <c r="BA604" s="53"/>
      <c r="BB604" s="53"/>
      <c r="BC604" s="53"/>
      <c r="BD604" s="53"/>
      <c r="BE604" s="53"/>
      <c r="BF604" s="53"/>
      <c r="BG604" s="53"/>
      <c r="BH604" s="53"/>
      <c r="BI604" s="53"/>
      <c r="BJ604" s="53"/>
      <c r="BK604" s="53"/>
      <c r="BL604" s="54"/>
      <c r="BM604" s="52"/>
      <c r="BN604" s="53"/>
      <c r="BO604" s="53"/>
      <c r="BP604" s="53"/>
      <c r="BQ604" s="53"/>
      <c r="BR604" s="53"/>
      <c r="BS604" s="54"/>
      <c r="BT604" s="29"/>
      <c r="BU604" s="669"/>
      <c r="BV604" s="29"/>
      <c r="BW604" s="29"/>
      <c r="BX604" s="29"/>
      <c r="BY604" s="29"/>
      <c r="BZ604" s="29"/>
      <c r="CA604" s="29"/>
      <c r="CB604" s="29"/>
      <c r="CC604" s="29"/>
      <c r="CD604" s="31"/>
      <c r="CE604" s="22"/>
      <c r="CF604" s="448">
        <f>IF(CG604="","",MAX($CF$2:CF603)+1)</f>
        <v>276</v>
      </c>
      <c r="CG604" s="655" t="s">
        <v>102</v>
      </c>
      <c r="CH604" s="655"/>
      <c r="CI604" s="655"/>
    </row>
    <row r="605" spans="1:87" s="11" customFormat="1" ht="13.5" customHeight="1">
      <c r="A605" s="734"/>
      <c r="B605" s="610" t="s">
        <v>83</v>
      </c>
      <c r="C605" s="29"/>
      <c r="D605" s="29"/>
      <c r="E605" s="29"/>
      <c r="F605" s="29"/>
      <c r="G605" s="29"/>
      <c r="H605" s="29"/>
      <c r="I605" s="29"/>
      <c r="J605" s="28"/>
      <c r="K605" s="29"/>
      <c r="L605" s="29"/>
      <c r="M605" s="29"/>
      <c r="N605" s="29"/>
      <c r="O605" s="29"/>
      <c r="P605" s="29"/>
      <c r="Q605" s="29"/>
      <c r="R605" s="29"/>
      <c r="S605" s="575"/>
      <c r="T605" s="29"/>
      <c r="U605" s="432"/>
      <c r="V605" s="29"/>
      <c r="W605" s="29"/>
      <c r="Y605" s="29"/>
      <c r="Z605" s="29"/>
      <c r="AA605" s="29"/>
      <c r="AB605" s="29"/>
      <c r="AD605" s="654"/>
      <c r="AE605" s="579"/>
      <c r="AF605" s="579"/>
      <c r="AG605" s="579"/>
      <c r="AH605" s="579"/>
      <c r="AI605" s="576"/>
      <c r="AJ605" s="582" t="s">
        <v>63</v>
      </c>
      <c r="AK605" s="430"/>
      <c r="AL605" s="430"/>
      <c r="AM605" s="619"/>
      <c r="AN605" s="620" t="s">
        <v>1891</v>
      </c>
      <c r="AO605" s="430"/>
      <c r="AP605" s="430"/>
      <c r="AQ605" s="430"/>
      <c r="AR605" s="430"/>
      <c r="AS605" s="430"/>
      <c r="AT605" s="430"/>
      <c r="AU605" s="430"/>
      <c r="AV605" s="430"/>
      <c r="AW605" s="430"/>
      <c r="AX605" s="585" t="s">
        <v>609</v>
      </c>
      <c r="AY605" s="619"/>
      <c r="AZ605" s="697" t="s">
        <v>788</v>
      </c>
      <c r="BA605" s="430"/>
      <c r="BB605" s="430"/>
      <c r="BC605" s="430"/>
      <c r="BD605" s="430"/>
      <c r="BE605" s="430"/>
      <c r="BF605" s="430"/>
      <c r="BG605" s="430"/>
      <c r="BH605" s="430"/>
      <c r="BI605" s="430"/>
      <c r="BJ605" s="430"/>
      <c r="BK605" s="430"/>
      <c r="BL605" s="431"/>
      <c r="BM605" s="582"/>
      <c r="BN605" s="430"/>
      <c r="BO605" s="430"/>
      <c r="BP605" s="430"/>
      <c r="BQ605" s="430"/>
      <c r="BR605" s="430"/>
      <c r="BS605" s="431"/>
      <c r="BT605" s="29"/>
      <c r="BU605" s="669"/>
      <c r="BV605" s="29"/>
      <c r="BW605" s="29"/>
      <c r="BX605" s="29"/>
      <c r="BY605" s="29"/>
      <c r="BZ605" s="29"/>
      <c r="CA605" s="29"/>
      <c r="CB605" s="29"/>
      <c r="CC605" s="29"/>
      <c r="CD605" s="31"/>
      <c r="CE605" s="22"/>
      <c r="CF605" s="448">
        <f>IF(CG605="","",MAX($CF$2:CF604)+1)</f>
        <v>277</v>
      </c>
      <c r="CG605" s="655" t="s">
        <v>102</v>
      </c>
      <c r="CH605" s="655"/>
      <c r="CI605" s="655"/>
    </row>
    <row r="606" spans="1:87" s="11" customFormat="1" ht="13.5" customHeight="1">
      <c r="A606" s="734"/>
      <c r="B606" s="610" t="s">
        <v>83</v>
      </c>
      <c r="C606" s="29"/>
      <c r="D606" s="29"/>
      <c r="E606" s="29"/>
      <c r="F606" s="29"/>
      <c r="G606" s="29"/>
      <c r="H606" s="29"/>
      <c r="I606" s="29"/>
      <c r="J606" s="28"/>
      <c r="K606" s="29"/>
      <c r="L606" s="29"/>
      <c r="M606" s="29"/>
      <c r="N606" s="29"/>
      <c r="O606" s="29"/>
      <c r="P606" s="29"/>
      <c r="Q606" s="29"/>
      <c r="R606" s="29"/>
      <c r="S606" s="575"/>
      <c r="T606" s="29"/>
      <c r="U606" s="432"/>
      <c r="V606" s="29"/>
      <c r="W606" s="29"/>
      <c r="Y606" s="29"/>
      <c r="Z606" s="29"/>
      <c r="AA606" s="29"/>
      <c r="AB606" s="29"/>
      <c r="AD606" s="654"/>
      <c r="AE606" s="579"/>
      <c r="AF606" s="579"/>
      <c r="AG606" s="579"/>
      <c r="AH606" s="579"/>
      <c r="AI606" s="576"/>
      <c r="AJ606" s="582" t="s">
        <v>63</v>
      </c>
      <c r="AK606" s="430"/>
      <c r="AL606" s="430"/>
      <c r="AM606" s="619"/>
      <c r="AN606" s="620" t="s">
        <v>939</v>
      </c>
      <c r="AO606" s="430"/>
      <c r="AP606" s="430"/>
      <c r="AQ606" s="430"/>
      <c r="AR606" s="430"/>
      <c r="AS606" s="430"/>
      <c r="AT606" s="430"/>
      <c r="AU606" s="430"/>
      <c r="AV606" s="430"/>
      <c r="AW606" s="430"/>
      <c r="AX606" s="620"/>
      <c r="AY606" s="619"/>
      <c r="AZ606" s="697"/>
      <c r="BA606" s="430"/>
      <c r="BB606" s="430"/>
      <c r="BC606" s="430"/>
      <c r="BD606" s="430"/>
      <c r="BE606" s="430"/>
      <c r="BF606" s="430"/>
      <c r="BG606" s="430"/>
      <c r="BH606" s="430"/>
      <c r="BI606" s="430"/>
      <c r="BJ606" s="430"/>
      <c r="BK606" s="430"/>
      <c r="BL606" s="431"/>
      <c r="BM606" s="582"/>
      <c r="BN606" s="430"/>
      <c r="BO606" s="430"/>
      <c r="BP606" s="430"/>
      <c r="BQ606" s="430"/>
      <c r="BR606" s="430"/>
      <c r="BS606" s="431"/>
      <c r="BT606" s="29"/>
      <c r="BU606" s="669"/>
      <c r="BV606" s="29"/>
      <c r="BW606" s="29"/>
      <c r="BX606" s="29"/>
      <c r="BY606" s="29"/>
      <c r="BZ606" s="29"/>
      <c r="CA606" s="29"/>
      <c r="CB606" s="29"/>
      <c r="CC606" s="29"/>
      <c r="CD606" s="31"/>
      <c r="CE606" s="22"/>
      <c r="CF606" s="448">
        <f>IF(CG606="","",MAX($CF$2:CF605)+1)</f>
        <v>278</v>
      </c>
      <c r="CG606" s="655" t="s">
        <v>102</v>
      </c>
      <c r="CH606" s="655"/>
      <c r="CI606" s="655"/>
    </row>
    <row r="607" spans="1:87" s="11" customFormat="1" ht="13.5" customHeight="1">
      <c r="A607" s="734"/>
      <c r="B607" s="610" t="s">
        <v>83</v>
      </c>
      <c r="C607" s="29"/>
      <c r="E607" s="29"/>
      <c r="F607" s="29"/>
      <c r="G607" s="29"/>
      <c r="H607" s="29"/>
      <c r="I607" s="29"/>
      <c r="J607" s="28"/>
      <c r="K607" s="29"/>
      <c r="L607" s="29"/>
      <c r="M607" s="29"/>
      <c r="N607" s="29"/>
      <c r="O607" s="29"/>
      <c r="P607" s="29"/>
      <c r="Q607" s="29"/>
      <c r="R607" s="29"/>
      <c r="S607" s="575"/>
      <c r="T607" s="29"/>
      <c r="U607" s="432"/>
      <c r="V607" s="29"/>
      <c r="W607" s="29"/>
      <c r="Y607" s="29"/>
      <c r="Z607" s="29"/>
      <c r="AA607" s="29"/>
      <c r="AB607" s="29"/>
      <c r="AD607" s="753"/>
      <c r="AE607" s="579"/>
      <c r="AF607" s="579"/>
      <c r="AG607" s="579"/>
      <c r="AH607" s="579"/>
      <c r="AI607" s="576"/>
      <c r="AJ607" s="582"/>
      <c r="AK607" s="430"/>
      <c r="AL607" s="430"/>
      <c r="AM607" s="619"/>
      <c r="AN607" s="620"/>
      <c r="AO607" s="430" t="s">
        <v>1899</v>
      </c>
      <c r="AP607" s="430"/>
      <c r="AQ607" s="430"/>
      <c r="AR607" s="430"/>
      <c r="AS607" s="430"/>
      <c r="AT607" s="430"/>
      <c r="AU607" s="430"/>
      <c r="AV607" s="430"/>
      <c r="AW607" s="430"/>
      <c r="AX607" s="620" t="s">
        <v>558</v>
      </c>
      <c r="AY607" s="619"/>
      <c r="AZ607" s="697" t="s">
        <v>981</v>
      </c>
      <c r="BA607" s="430"/>
      <c r="BB607" s="430"/>
      <c r="BC607" s="430"/>
      <c r="BD607" s="430"/>
      <c r="BE607" s="430"/>
      <c r="BF607" s="430"/>
      <c r="BG607" s="430"/>
      <c r="BH607" s="430"/>
      <c r="BI607" s="430"/>
      <c r="BJ607" s="430"/>
      <c r="BK607" s="430"/>
      <c r="BL607" s="431"/>
      <c r="BM607" s="582"/>
      <c r="BN607" s="430"/>
      <c r="BO607" s="430"/>
      <c r="BP607" s="430"/>
      <c r="BQ607" s="430"/>
      <c r="BR607" s="430"/>
      <c r="BS607" s="431"/>
      <c r="BT607" s="29"/>
      <c r="BU607" s="752"/>
      <c r="BV607" s="29"/>
      <c r="BW607" s="29"/>
      <c r="BX607" s="29"/>
      <c r="BY607" s="29"/>
      <c r="BZ607" s="29"/>
      <c r="CA607" s="29"/>
      <c r="CB607" s="29"/>
      <c r="CC607" s="29"/>
      <c r="CD607" s="31"/>
      <c r="CE607" s="22"/>
      <c r="CF607" s="448">
        <f>IF(CG607="","",MAX($CF$2:CF606)+1)</f>
        <v>279</v>
      </c>
      <c r="CG607" s="749" t="s">
        <v>102</v>
      </c>
      <c r="CH607" s="749"/>
      <c r="CI607" s="749"/>
    </row>
    <row r="608" spans="1:87" s="11" customFormat="1" ht="13.5" customHeight="1">
      <c r="A608" s="734"/>
      <c r="B608" s="610" t="s">
        <v>83</v>
      </c>
      <c r="C608" s="29"/>
      <c r="D608" s="29" t="s">
        <v>2230</v>
      </c>
      <c r="E608" s="29"/>
      <c r="F608" s="29"/>
      <c r="G608" s="29"/>
      <c r="H608" s="29"/>
      <c r="I608" s="29"/>
      <c r="J608" s="28"/>
      <c r="K608" s="29"/>
      <c r="L608" s="29"/>
      <c r="M608" s="29"/>
      <c r="N608" s="29"/>
      <c r="O608" s="29"/>
      <c r="P608" s="29"/>
      <c r="Q608" s="29"/>
      <c r="R608" s="29"/>
      <c r="S608" s="575"/>
      <c r="T608" s="29"/>
      <c r="U608" s="432"/>
      <c r="V608" s="29"/>
      <c r="W608" s="29"/>
      <c r="Y608" s="29"/>
      <c r="Z608" s="29"/>
      <c r="AA608" s="29"/>
      <c r="AB608" s="29"/>
      <c r="AD608" s="753"/>
      <c r="AE608" s="579"/>
      <c r="AF608" s="579"/>
      <c r="AG608" s="579"/>
      <c r="AH608" s="579"/>
      <c r="AI608" s="576"/>
      <c r="AJ608" s="582"/>
      <c r="AK608" s="430"/>
      <c r="AL608" s="430"/>
      <c r="AM608" s="619"/>
      <c r="AN608" s="620" t="s">
        <v>940</v>
      </c>
      <c r="AO608" s="430"/>
      <c r="AP608" s="430"/>
      <c r="AQ608" s="430"/>
      <c r="AR608" s="430"/>
      <c r="AS608" s="430"/>
      <c r="AT608" s="430"/>
      <c r="AU608" s="430"/>
      <c r="AV608" s="430"/>
      <c r="AW608" s="430"/>
      <c r="AX608" s="620"/>
      <c r="AY608" s="619"/>
      <c r="AZ608" s="697"/>
      <c r="BA608" s="430"/>
      <c r="BB608" s="430"/>
      <c r="BC608" s="430"/>
      <c r="BD608" s="430"/>
      <c r="BE608" s="430"/>
      <c r="BF608" s="430"/>
      <c r="BG608" s="430"/>
      <c r="BH608" s="430"/>
      <c r="BI608" s="430"/>
      <c r="BJ608" s="430"/>
      <c r="BK608" s="430"/>
      <c r="BL608" s="431"/>
      <c r="BM608" s="582"/>
      <c r="BN608" s="430"/>
      <c r="BO608" s="430"/>
      <c r="BP608" s="430"/>
      <c r="BQ608" s="430"/>
      <c r="BR608" s="430"/>
      <c r="BS608" s="431"/>
      <c r="BT608" s="29"/>
      <c r="BU608" s="752"/>
      <c r="BV608" s="29"/>
      <c r="BW608" s="29"/>
      <c r="BX608" s="29"/>
      <c r="BY608" s="29"/>
      <c r="BZ608" s="29"/>
      <c r="CA608" s="29"/>
      <c r="CB608" s="29"/>
      <c r="CC608" s="29"/>
      <c r="CD608" s="31"/>
      <c r="CE608" s="22"/>
      <c r="CF608" s="448" t="str">
        <f>IF(CG608="","",MAX($CF$2:CF607)+1)</f>
        <v/>
      </c>
      <c r="CG608" s="749"/>
      <c r="CH608" s="749"/>
      <c r="CI608" s="749"/>
    </row>
    <row r="609" spans="1:87" s="11" customFormat="1" ht="13.5" customHeight="1">
      <c r="A609" s="734"/>
      <c r="B609" s="610" t="s">
        <v>83</v>
      </c>
      <c r="C609" s="29"/>
      <c r="D609" s="29"/>
      <c r="E609" s="29"/>
      <c r="F609" s="29"/>
      <c r="G609" s="29"/>
      <c r="H609" s="29"/>
      <c r="I609" s="29"/>
      <c r="J609" s="28"/>
      <c r="K609" s="29"/>
      <c r="L609" s="29"/>
      <c r="M609" s="29"/>
      <c r="N609" s="29"/>
      <c r="O609" s="29"/>
      <c r="P609" s="29"/>
      <c r="Q609" s="29"/>
      <c r="R609" s="29"/>
      <c r="S609" s="575"/>
      <c r="T609" s="29"/>
      <c r="U609" s="432"/>
      <c r="V609" s="29"/>
      <c r="W609" s="29"/>
      <c r="Y609" s="29"/>
      <c r="Z609" s="29"/>
      <c r="AA609" s="29"/>
      <c r="AB609" s="29"/>
      <c r="AD609" s="753"/>
      <c r="AE609" s="579"/>
      <c r="AF609" s="579"/>
      <c r="AG609" s="579"/>
      <c r="AH609" s="579"/>
      <c r="AI609" s="576"/>
      <c r="AJ609" s="582"/>
      <c r="AK609" s="430"/>
      <c r="AL609" s="430"/>
      <c r="AM609" s="619"/>
      <c r="AN609" s="620"/>
      <c r="AO609" s="430" t="s">
        <v>1899</v>
      </c>
      <c r="AP609" s="430"/>
      <c r="AQ609" s="430"/>
      <c r="AR609" s="430"/>
      <c r="AS609" s="430"/>
      <c r="AT609" s="430"/>
      <c r="AU609" s="430"/>
      <c r="AV609" s="430"/>
      <c r="AW609" s="430"/>
      <c r="AX609" s="620" t="s">
        <v>558</v>
      </c>
      <c r="AY609" s="619"/>
      <c r="AZ609" s="697" t="s">
        <v>982</v>
      </c>
      <c r="BA609" s="430"/>
      <c r="BB609" s="430"/>
      <c r="BC609" s="430"/>
      <c r="BD609" s="430"/>
      <c r="BE609" s="430"/>
      <c r="BF609" s="430"/>
      <c r="BG609" s="430"/>
      <c r="BH609" s="430"/>
      <c r="BI609" s="430"/>
      <c r="BJ609" s="430"/>
      <c r="BK609" s="430"/>
      <c r="BL609" s="431"/>
      <c r="BM609" s="582"/>
      <c r="BN609" s="430"/>
      <c r="BO609" s="430"/>
      <c r="BP609" s="430"/>
      <c r="BQ609" s="430"/>
      <c r="BR609" s="430"/>
      <c r="BS609" s="431"/>
      <c r="BT609" s="29"/>
      <c r="BU609" s="752"/>
      <c r="BV609" s="29"/>
      <c r="BW609" s="29"/>
      <c r="BX609" s="29"/>
      <c r="BY609" s="29"/>
      <c r="BZ609" s="29"/>
      <c r="CA609" s="29"/>
      <c r="CB609" s="29"/>
      <c r="CC609" s="29"/>
      <c r="CD609" s="31"/>
      <c r="CE609" s="22"/>
      <c r="CF609" s="448">
        <f>IF(CG609="","",MAX($CF$2:CF608)+1)</f>
        <v>280</v>
      </c>
      <c r="CG609" s="749" t="s">
        <v>102</v>
      </c>
      <c r="CH609" s="749"/>
      <c r="CI609" s="749"/>
    </row>
    <row r="610" spans="1:87" s="11" customFormat="1" ht="13.5" customHeight="1">
      <c r="A610" s="734"/>
      <c r="B610" s="610" t="s">
        <v>83</v>
      </c>
      <c r="C610" s="29"/>
      <c r="D610" s="29"/>
      <c r="E610" s="29"/>
      <c r="F610" s="29"/>
      <c r="G610" s="29"/>
      <c r="H610" s="29"/>
      <c r="I610" s="29"/>
      <c r="J610" s="28"/>
      <c r="K610" s="29"/>
      <c r="L610" s="29"/>
      <c r="M610" s="29"/>
      <c r="N610" s="29"/>
      <c r="O610" s="29"/>
      <c r="P610" s="29"/>
      <c r="Q610" s="29"/>
      <c r="R610" s="29"/>
      <c r="S610" s="575"/>
      <c r="T610" s="29"/>
      <c r="U610" s="432"/>
      <c r="V610" s="29"/>
      <c r="W610" s="29"/>
      <c r="Y610" s="29"/>
      <c r="Z610" s="29"/>
      <c r="AA610" s="29"/>
      <c r="AB610" s="29"/>
      <c r="AD610" s="753"/>
      <c r="AE610" s="579"/>
      <c r="AF610" s="579"/>
      <c r="AG610" s="579"/>
      <c r="AH610" s="579"/>
      <c r="AI610" s="576"/>
      <c r="AJ610" s="582"/>
      <c r="AK610" s="430"/>
      <c r="AL610" s="430"/>
      <c r="AM610" s="619"/>
      <c r="AN610" s="620" t="s">
        <v>941</v>
      </c>
      <c r="AO610" s="430"/>
      <c r="AP610" s="430"/>
      <c r="AQ610" s="430"/>
      <c r="AR610" s="430"/>
      <c r="AS610" s="430"/>
      <c r="AT610" s="430"/>
      <c r="AU610" s="430"/>
      <c r="AV610" s="430"/>
      <c r="AW610" s="430"/>
      <c r="AX610" s="620"/>
      <c r="AY610" s="619"/>
      <c r="AZ610" s="697"/>
      <c r="BA610" s="430"/>
      <c r="BB610" s="430"/>
      <c r="BC610" s="430"/>
      <c r="BD610" s="430"/>
      <c r="BE610" s="430"/>
      <c r="BF610" s="430"/>
      <c r="BG610" s="430"/>
      <c r="BH610" s="430"/>
      <c r="BI610" s="430"/>
      <c r="BJ610" s="430"/>
      <c r="BK610" s="430"/>
      <c r="BL610" s="431"/>
      <c r="BM610" s="582"/>
      <c r="BN610" s="430"/>
      <c r="BO610" s="430"/>
      <c r="BP610" s="430"/>
      <c r="BQ610" s="430"/>
      <c r="BR610" s="430"/>
      <c r="BS610" s="431"/>
      <c r="BT610" s="29"/>
      <c r="BU610" s="752"/>
      <c r="BV610" s="29"/>
      <c r="BW610" s="29"/>
      <c r="BX610" s="29"/>
      <c r="BY610" s="29"/>
      <c r="BZ610" s="29"/>
      <c r="CA610" s="29"/>
      <c r="CB610" s="29"/>
      <c r="CC610" s="29"/>
      <c r="CD610" s="31"/>
      <c r="CE610" s="22"/>
      <c r="CF610" s="448" t="str">
        <f>IF(CG610="","",MAX($CF$2:CF609)+1)</f>
        <v/>
      </c>
      <c r="CG610" s="749"/>
      <c r="CH610" s="749"/>
      <c r="CI610" s="749"/>
    </row>
    <row r="611" spans="1:87" s="11" customFormat="1" ht="13.5" customHeight="1">
      <c r="A611" s="734"/>
      <c r="B611" s="610" t="s">
        <v>83</v>
      </c>
      <c r="C611" s="29"/>
      <c r="D611" s="29"/>
      <c r="E611" s="29"/>
      <c r="F611" s="29"/>
      <c r="G611" s="29"/>
      <c r="H611" s="29"/>
      <c r="I611" s="29"/>
      <c r="J611" s="28"/>
      <c r="K611" s="29"/>
      <c r="L611" s="29"/>
      <c r="M611" s="29"/>
      <c r="N611" s="29"/>
      <c r="O611" s="29"/>
      <c r="P611" s="29"/>
      <c r="Q611" s="29"/>
      <c r="R611" s="29"/>
      <c r="S611" s="575"/>
      <c r="T611" s="29"/>
      <c r="U611" s="432"/>
      <c r="V611" s="29"/>
      <c r="W611" s="29"/>
      <c r="Y611" s="29"/>
      <c r="Z611" s="29"/>
      <c r="AA611" s="29"/>
      <c r="AB611" s="29"/>
      <c r="AD611" s="654"/>
      <c r="AE611" s="579"/>
      <c r="AF611" s="579"/>
      <c r="AG611" s="579"/>
      <c r="AH611" s="579"/>
      <c r="AI611" s="576"/>
      <c r="AJ611" s="582" t="s">
        <v>850</v>
      </c>
      <c r="AK611" s="430"/>
      <c r="AL611" s="430"/>
      <c r="AM611" s="619"/>
      <c r="AN611" s="620" t="s">
        <v>804</v>
      </c>
      <c r="AO611" s="430"/>
      <c r="AP611" s="430"/>
      <c r="AQ611" s="430"/>
      <c r="AR611" s="430"/>
      <c r="AS611" s="430"/>
      <c r="AT611" s="430"/>
      <c r="AU611" s="430"/>
      <c r="AV611" s="430"/>
      <c r="AW611" s="430"/>
      <c r="AX611" s="620" t="s">
        <v>1492</v>
      </c>
      <c r="AY611" s="619"/>
      <c r="AZ611" s="697" t="s">
        <v>1772</v>
      </c>
      <c r="BA611" s="430"/>
      <c r="BB611" s="430"/>
      <c r="BC611" s="430"/>
      <c r="BD611" s="430"/>
      <c r="BE611" s="430"/>
      <c r="BF611" s="430"/>
      <c r="BG611" s="430"/>
      <c r="BH611" s="430"/>
      <c r="BI611" s="430"/>
      <c r="BJ611" s="430"/>
      <c r="BK611" s="430"/>
      <c r="BL611" s="431"/>
      <c r="BM611" s="582"/>
      <c r="BN611" s="430"/>
      <c r="BO611" s="430"/>
      <c r="BP611" s="430"/>
      <c r="BQ611" s="430"/>
      <c r="BR611" s="430"/>
      <c r="BS611" s="431"/>
      <c r="BT611" s="29"/>
      <c r="BU611" s="669"/>
      <c r="BV611" s="29"/>
      <c r="BW611" s="29"/>
      <c r="BX611" s="29"/>
      <c r="BY611" s="29"/>
      <c r="BZ611" s="29"/>
      <c r="CA611" s="29"/>
      <c r="CB611" s="29"/>
      <c r="CC611" s="29"/>
      <c r="CD611" s="31"/>
      <c r="CE611" s="22"/>
      <c r="CF611" s="448">
        <f>IF(CG611="","",MAX($CF$2:CF610)+1)</f>
        <v>281</v>
      </c>
      <c r="CG611" s="655" t="s">
        <v>102</v>
      </c>
      <c r="CH611" s="655"/>
      <c r="CI611" s="655"/>
    </row>
    <row r="612" spans="1:87" s="11" customFormat="1" ht="13.5" customHeight="1">
      <c r="A612" s="734"/>
      <c r="B612" s="610" t="s">
        <v>83</v>
      </c>
      <c r="C612" s="29"/>
      <c r="D612" s="29"/>
      <c r="E612" s="29"/>
      <c r="F612" s="29"/>
      <c r="G612" s="29"/>
      <c r="H612" s="29"/>
      <c r="I612" s="29"/>
      <c r="J612" s="28"/>
      <c r="K612" s="29"/>
      <c r="L612" s="29"/>
      <c r="M612" s="29"/>
      <c r="N612" s="29"/>
      <c r="O612" s="29"/>
      <c r="P612" s="29"/>
      <c r="Q612" s="29"/>
      <c r="R612" s="29"/>
      <c r="S612" s="575"/>
      <c r="T612" s="29"/>
      <c r="U612" s="432"/>
      <c r="V612" s="29"/>
      <c r="W612" s="29"/>
      <c r="Y612" s="29"/>
      <c r="Z612" s="29"/>
      <c r="AA612" s="29"/>
      <c r="AD612" s="654"/>
      <c r="AE612" s="579"/>
      <c r="AF612" s="579"/>
      <c r="AG612" s="579"/>
      <c r="AH612" s="579"/>
      <c r="AI612" s="576"/>
      <c r="AJ612" s="582" t="s">
        <v>63</v>
      </c>
      <c r="AK612" s="430"/>
      <c r="AL612" s="430"/>
      <c r="AM612" s="619"/>
      <c r="AN612" s="620" t="s">
        <v>778</v>
      </c>
      <c r="AO612" s="430"/>
      <c r="AP612" s="430"/>
      <c r="AQ612" s="430"/>
      <c r="AR612" s="430"/>
      <c r="AS612" s="430"/>
      <c r="AT612" s="430"/>
      <c r="AU612" s="430"/>
      <c r="AV612" s="430"/>
      <c r="AW612" s="430"/>
      <c r="AX612" s="620" t="s">
        <v>807</v>
      </c>
      <c r="AY612" s="619"/>
      <c r="AZ612" s="697" t="s">
        <v>808</v>
      </c>
      <c r="BA612" s="430"/>
      <c r="BB612" s="430"/>
      <c r="BC612" s="430"/>
      <c r="BD612" s="430"/>
      <c r="BE612" s="430"/>
      <c r="BF612" s="430"/>
      <c r="BG612" s="430"/>
      <c r="BH612" s="430"/>
      <c r="BI612" s="430"/>
      <c r="BJ612" s="430"/>
      <c r="BK612" s="430"/>
      <c r="BL612" s="431"/>
      <c r="BM612" s="582"/>
      <c r="BN612" s="430"/>
      <c r="BO612" s="430"/>
      <c r="BP612" s="430"/>
      <c r="BQ612" s="430"/>
      <c r="BR612" s="430"/>
      <c r="BS612" s="431"/>
      <c r="BT612" s="29"/>
      <c r="BU612" s="669"/>
      <c r="BW612" s="29"/>
      <c r="BX612" s="29"/>
      <c r="BY612" s="29"/>
      <c r="BZ612" s="29"/>
      <c r="CA612" s="29"/>
      <c r="CB612" s="29"/>
      <c r="CC612" s="29"/>
      <c r="CD612" s="31"/>
      <c r="CE612" s="22"/>
      <c r="CF612" s="448">
        <f>IF(CG612="","",MAX($CF$2:CF611)+1)</f>
        <v>282</v>
      </c>
      <c r="CG612" s="655" t="s">
        <v>102</v>
      </c>
      <c r="CH612" s="655"/>
      <c r="CI612" s="655"/>
    </row>
    <row r="613" spans="1:87" s="11" customFormat="1" ht="13.5" customHeight="1">
      <c r="A613" s="734"/>
      <c r="B613" s="610" t="s">
        <v>83</v>
      </c>
      <c r="C613" s="29"/>
      <c r="D613" s="29"/>
      <c r="E613" s="29"/>
      <c r="F613" s="29"/>
      <c r="G613" s="29"/>
      <c r="H613" s="29"/>
      <c r="I613" s="29"/>
      <c r="J613" s="28"/>
      <c r="K613" s="29"/>
      <c r="L613" s="29"/>
      <c r="M613" s="29"/>
      <c r="N613" s="29"/>
      <c r="O613" s="29"/>
      <c r="P613" s="29"/>
      <c r="Q613" s="29"/>
      <c r="R613" s="29"/>
      <c r="S613" s="575"/>
      <c r="T613" s="29"/>
      <c r="U613" s="432"/>
      <c r="V613" s="29"/>
      <c r="W613" s="29"/>
      <c r="Y613" s="29"/>
      <c r="Z613" s="29"/>
      <c r="AA613" s="29"/>
      <c r="AB613" s="29"/>
      <c r="AD613" s="654"/>
      <c r="AE613" s="579"/>
      <c r="AF613" s="579"/>
      <c r="AG613" s="579"/>
      <c r="AH613" s="579"/>
      <c r="AI613" s="576"/>
      <c r="AJ613" s="582" t="s">
        <v>63</v>
      </c>
      <c r="AK613" s="583"/>
      <c r="AL613" s="583"/>
      <c r="AM613" s="584"/>
      <c r="AN613" s="585" t="s">
        <v>606</v>
      </c>
      <c r="AO613" s="583"/>
      <c r="AP613" s="583"/>
      <c r="AQ613" s="583"/>
      <c r="AR613" s="583"/>
      <c r="AS613" s="583"/>
      <c r="AT613" s="583"/>
      <c r="AU613" s="583"/>
      <c r="AV613" s="583"/>
      <c r="AW613" s="583"/>
      <c r="AX613" s="585" t="s">
        <v>1494</v>
      </c>
      <c r="AY613" s="584"/>
      <c r="AZ613" s="586" t="s">
        <v>64</v>
      </c>
      <c r="BA613" s="583"/>
      <c r="BB613" s="583"/>
      <c r="BC613" s="583"/>
      <c r="BD613" s="583"/>
      <c r="BE613" s="583"/>
      <c r="BF613" s="583"/>
      <c r="BG613" s="583"/>
      <c r="BH613" s="583"/>
      <c r="BI613" s="583"/>
      <c r="BJ613" s="583"/>
      <c r="BK613" s="583"/>
      <c r="BL613" s="587"/>
      <c r="BM613" s="582"/>
      <c r="BN613" s="583"/>
      <c r="BO613" s="583"/>
      <c r="BP613" s="583"/>
      <c r="BQ613" s="583"/>
      <c r="BR613" s="583"/>
      <c r="BS613" s="587"/>
      <c r="BT613" s="29"/>
      <c r="BU613" s="669"/>
      <c r="BV613" s="29"/>
      <c r="BW613" s="29"/>
      <c r="BX613" s="29"/>
      <c r="BY613" s="29"/>
      <c r="BZ613" s="29"/>
      <c r="CA613" s="29"/>
      <c r="CB613" s="29"/>
      <c r="CC613" s="29"/>
      <c r="CD613" s="31"/>
      <c r="CE613" s="22"/>
      <c r="CF613" s="448">
        <f>IF(CG613="","",MAX($CF$2:CF612)+1)</f>
        <v>283</v>
      </c>
      <c r="CG613" s="655" t="s">
        <v>102</v>
      </c>
      <c r="CH613" s="655"/>
      <c r="CI613" s="655"/>
    </row>
    <row r="614" spans="1:87" s="11" customFormat="1" ht="13.5" customHeight="1">
      <c r="A614" s="734"/>
      <c r="B614" s="610" t="s">
        <v>83</v>
      </c>
      <c r="C614" s="29"/>
      <c r="D614" s="29"/>
      <c r="E614" s="29"/>
      <c r="F614" s="29"/>
      <c r="G614" s="29"/>
      <c r="H614" s="29"/>
      <c r="I614" s="29"/>
      <c r="J614" s="28"/>
      <c r="K614" s="29"/>
      <c r="L614" s="29"/>
      <c r="M614" s="29"/>
      <c r="N614" s="29"/>
      <c r="O614" s="29"/>
      <c r="P614" s="29"/>
      <c r="Q614" s="29"/>
      <c r="R614" s="29"/>
      <c r="S614" s="575"/>
      <c r="T614" s="29"/>
      <c r="U614" s="432"/>
      <c r="V614" s="29"/>
      <c r="W614" s="29"/>
      <c r="Y614" s="29"/>
      <c r="Z614" s="29"/>
      <c r="AA614" s="29"/>
      <c r="AB614" s="29"/>
      <c r="AD614" s="692"/>
      <c r="AE614" s="693"/>
      <c r="AF614" s="693"/>
      <c r="AG614" s="693"/>
      <c r="AH614" s="693"/>
      <c r="AI614" s="694"/>
      <c r="AJ614" s="55"/>
      <c r="AK614" s="56"/>
      <c r="AL614" s="56"/>
      <c r="AM614" s="588"/>
      <c r="AN614" s="589"/>
      <c r="AO614" s="56"/>
      <c r="AP614" s="56"/>
      <c r="AQ614" s="56"/>
      <c r="AR614" s="590"/>
      <c r="AS614" s="56"/>
      <c r="AT614" s="56"/>
      <c r="AU614" s="56"/>
      <c r="AV614" s="56"/>
      <c r="AW614" s="56"/>
      <c r="AX614" s="589"/>
      <c r="AY614" s="588"/>
      <c r="AZ614" s="589"/>
      <c r="BA614" s="56"/>
      <c r="BB614" s="56"/>
      <c r="BC614" s="56"/>
      <c r="BD614" s="56"/>
      <c r="BE614" s="56"/>
      <c r="BF614" s="56"/>
      <c r="BG614" s="56"/>
      <c r="BH614" s="56"/>
      <c r="BI614" s="56"/>
      <c r="BJ614" s="56"/>
      <c r="BK614" s="56"/>
      <c r="BL614" s="57"/>
      <c r="BM614" s="55"/>
      <c r="BN614" s="56"/>
      <c r="BO614" s="56"/>
      <c r="BP614" s="56"/>
      <c r="BQ614" s="56"/>
      <c r="BR614" s="56"/>
      <c r="BS614" s="57"/>
      <c r="BT614" s="29"/>
      <c r="BU614" s="669"/>
      <c r="BV614" s="29"/>
      <c r="BW614" s="29"/>
      <c r="BX614" s="29"/>
      <c r="BY614" s="29"/>
      <c r="BZ614" s="29"/>
      <c r="CA614" s="29"/>
      <c r="CB614" s="29"/>
      <c r="CC614" s="29"/>
      <c r="CD614" s="31"/>
      <c r="CE614" s="22"/>
      <c r="CF614" s="448" t="str">
        <f>IF(CG614="","",MAX($CF$2:CF613)+1)</f>
        <v/>
      </c>
      <c r="CG614" s="655"/>
      <c r="CH614" s="655"/>
      <c r="CI614" s="655"/>
    </row>
    <row r="615" spans="1:87" s="11" customFormat="1" ht="13.5" customHeight="1">
      <c r="A615" s="734"/>
      <c r="B615" s="610" t="s">
        <v>83</v>
      </c>
      <c r="C615" s="29"/>
      <c r="D615" s="29"/>
      <c r="E615" s="29"/>
      <c r="F615" s="29"/>
      <c r="G615" s="29"/>
      <c r="H615" s="29"/>
      <c r="I615" s="29"/>
      <c r="J615" s="28"/>
      <c r="K615" s="29"/>
      <c r="L615" s="29"/>
      <c r="M615" s="29"/>
      <c r="N615" s="29"/>
      <c r="O615" s="29"/>
      <c r="P615" s="29"/>
      <c r="Q615" s="29"/>
      <c r="R615" s="29"/>
      <c r="S615" s="575"/>
      <c r="T615" s="29"/>
      <c r="U615" s="432"/>
      <c r="V615" s="29"/>
      <c r="W615" s="29"/>
      <c r="Y615" s="29"/>
      <c r="Z615" s="29"/>
      <c r="AA615" s="29"/>
      <c r="AB615" s="29"/>
      <c r="AD615" s="690" t="s">
        <v>874</v>
      </c>
      <c r="AE615" s="723"/>
      <c r="AF615" s="723"/>
      <c r="AG615" s="723"/>
      <c r="AH615" s="723"/>
      <c r="AI615" s="724"/>
      <c r="AJ615" s="52" t="s">
        <v>86</v>
      </c>
      <c r="AK615" s="53"/>
      <c r="AL615" s="53"/>
      <c r="AM615" s="53"/>
      <c r="AN615" s="53"/>
      <c r="AO615" s="53"/>
      <c r="AP615" s="53"/>
      <c r="AQ615" s="53"/>
      <c r="AR615" s="53"/>
      <c r="AS615" s="53"/>
      <c r="AT615" s="53"/>
      <c r="AU615" s="53"/>
      <c r="AV615" s="53"/>
      <c r="AW615" s="53"/>
      <c r="AX615" s="53"/>
      <c r="AY615" s="53"/>
      <c r="AZ615" s="53"/>
      <c r="BA615" s="53"/>
      <c r="BB615" s="53"/>
      <c r="BC615" s="53"/>
      <c r="BD615" s="53"/>
      <c r="BE615" s="53"/>
      <c r="BF615" s="53"/>
      <c r="BG615" s="53"/>
      <c r="BH615" s="53"/>
      <c r="BI615" s="53"/>
      <c r="BJ615" s="53"/>
      <c r="BK615" s="53"/>
      <c r="BL615" s="53"/>
      <c r="BM615" s="52"/>
      <c r="BN615" s="53"/>
      <c r="BO615" s="53"/>
      <c r="BP615" s="53"/>
      <c r="BQ615" s="53"/>
      <c r="BR615" s="53"/>
      <c r="BS615" s="54"/>
      <c r="BT615" s="29"/>
      <c r="BU615" s="669"/>
      <c r="BV615" s="29"/>
      <c r="BW615" s="29"/>
      <c r="BX615" s="29"/>
      <c r="BY615" s="29"/>
      <c r="BZ615" s="29"/>
      <c r="CA615" s="29"/>
      <c r="CB615" s="29"/>
      <c r="CC615" s="29"/>
      <c r="CD615" s="31"/>
      <c r="CE615" s="22"/>
      <c r="CF615" s="448" t="str">
        <f>IF(CG615="","",MAX($CF$2:CF614)+1)</f>
        <v/>
      </c>
      <c r="CG615" s="655"/>
      <c r="CH615" s="655"/>
      <c r="CI615" s="655"/>
    </row>
    <row r="616" spans="1:87" s="11" customFormat="1" ht="13.5" customHeight="1">
      <c r="A616" s="734"/>
      <c r="B616" s="610" t="s">
        <v>83</v>
      </c>
      <c r="C616" s="29"/>
      <c r="D616" s="29"/>
      <c r="E616" s="29"/>
      <c r="F616" s="29"/>
      <c r="G616" s="29"/>
      <c r="H616" s="29"/>
      <c r="I616" s="29"/>
      <c r="J616" s="28"/>
      <c r="K616" s="29"/>
      <c r="L616" s="29"/>
      <c r="M616" s="29"/>
      <c r="N616" s="29"/>
      <c r="O616" s="29"/>
      <c r="P616" s="29"/>
      <c r="Q616" s="29"/>
      <c r="R616" s="29"/>
      <c r="S616" s="575"/>
      <c r="T616" s="29"/>
      <c r="U616" s="432"/>
      <c r="V616" s="29"/>
      <c r="W616" s="29"/>
      <c r="Y616" s="29"/>
      <c r="Z616" s="29"/>
      <c r="AA616" s="29"/>
      <c r="AB616" s="29"/>
      <c r="AD616" s="692"/>
      <c r="AE616" s="693"/>
      <c r="AF616" s="693"/>
      <c r="AG616" s="693"/>
      <c r="AH616" s="693"/>
      <c r="AI616" s="694"/>
      <c r="AJ616" s="55"/>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5"/>
      <c r="BN616" s="56"/>
      <c r="BO616" s="56"/>
      <c r="BP616" s="56"/>
      <c r="BQ616" s="56"/>
      <c r="BR616" s="56"/>
      <c r="BS616" s="57"/>
      <c r="BT616" s="29"/>
      <c r="BU616" s="669"/>
      <c r="BV616" s="29"/>
      <c r="BW616" s="29"/>
      <c r="BX616" s="29"/>
      <c r="BY616" s="29"/>
      <c r="BZ616" s="29"/>
      <c r="CA616" s="29"/>
      <c r="CB616" s="29"/>
      <c r="CC616" s="29"/>
      <c r="CD616" s="31"/>
      <c r="CE616" s="22"/>
      <c r="CF616" s="448" t="str">
        <f>IF(CG616="","",MAX($CF$2:CF615)+1)</f>
        <v/>
      </c>
      <c r="CG616" s="655"/>
      <c r="CH616" s="655"/>
      <c r="CI616" s="655"/>
    </row>
    <row r="617" spans="1:87" s="11" customFormat="1" ht="13.5" customHeight="1">
      <c r="A617" s="734"/>
      <c r="B617" s="610" t="s">
        <v>83</v>
      </c>
      <c r="C617" s="29"/>
      <c r="D617" s="29"/>
      <c r="E617" s="29"/>
      <c r="F617" s="29"/>
      <c r="G617" s="29"/>
      <c r="H617" s="29"/>
      <c r="I617" s="29"/>
      <c r="J617" s="28"/>
      <c r="K617" s="29"/>
      <c r="L617" s="29"/>
      <c r="M617" s="29"/>
      <c r="N617" s="29"/>
      <c r="O617" s="29"/>
      <c r="P617" s="29"/>
      <c r="Q617" s="29"/>
      <c r="R617" s="29"/>
      <c r="S617" s="575"/>
      <c r="T617" s="29"/>
      <c r="U617" s="432"/>
      <c r="V617" s="29"/>
      <c r="W617" s="29"/>
      <c r="Y617" s="29"/>
      <c r="Z617" s="29"/>
      <c r="AA617" s="29"/>
      <c r="AB617" s="29"/>
      <c r="AD617" s="690" t="s">
        <v>875</v>
      </c>
      <c r="AE617" s="723"/>
      <c r="AF617" s="723"/>
      <c r="AG617" s="723"/>
      <c r="AH617" s="723"/>
      <c r="AI617" s="724"/>
      <c r="AJ617" s="52" t="s">
        <v>86</v>
      </c>
      <c r="AK617" s="53"/>
      <c r="AL617" s="53"/>
      <c r="AM617" s="53"/>
      <c r="AN617" s="53"/>
      <c r="AO617" s="53"/>
      <c r="AP617" s="53"/>
      <c r="AQ617" s="53"/>
      <c r="AR617" s="53"/>
      <c r="AS617" s="53"/>
      <c r="AT617" s="53"/>
      <c r="AU617" s="53"/>
      <c r="AV617" s="53"/>
      <c r="AW617" s="53"/>
      <c r="AX617" s="53"/>
      <c r="AY617" s="53"/>
      <c r="AZ617" s="53"/>
      <c r="BA617" s="53"/>
      <c r="BB617" s="53"/>
      <c r="BC617" s="53"/>
      <c r="BD617" s="53"/>
      <c r="BE617" s="53"/>
      <c r="BF617" s="53"/>
      <c r="BG617" s="53"/>
      <c r="BH617" s="53"/>
      <c r="BI617" s="53"/>
      <c r="BJ617" s="53"/>
      <c r="BK617" s="53"/>
      <c r="BL617" s="53"/>
      <c r="BM617" s="52"/>
      <c r="BN617" s="53"/>
      <c r="BO617" s="53"/>
      <c r="BP617" s="53"/>
      <c r="BQ617" s="53"/>
      <c r="BR617" s="53"/>
      <c r="BS617" s="54"/>
      <c r="BT617" s="29"/>
      <c r="BU617" s="669"/>
      <c r="BV617" s="29"/>
      <c r="BW617" s="29"/>
      <c r="BX617" s="29"/>
      <c r="BY617" s="29"/>
      <c r="BZ617" s="29"/>
      <c r="CA617" s="29"/>
      <c r="CB617" s="29"/>
      <c r="CC617" s="29"/>
      <c r="CD617" s="31"/>
      <c r="CE617" s="22"/>
      <c r="CF617" s="448" t="str">
        <f>IF(CG617="","",MAX($CF$2:CF616)+1)</f>
        <v/>
      </c>
      <c r="CG617" s="655"/>
      <c r="CH617" s="655"/>
      <c r="CI617" s="655"/>
    </row>
    <row r="618" spans="1:87" s="11" customFormat="1" ht="13.5" customHeight="1">
      <c r="A618" s="734"/>
      <c r="B618" s="610" t="s">
        <v>83</v>
      </c>
      <c r="C618" s="29"/>
      <c r="D618" s="29"/>
      <c r="E618" s="29"/>
      <c r="F618" s="29"/>
      <c r="G618" s="29"/>
      <c r="H618" s="29"/>
      <c r="I618" s="29"/>
      <c r="J618" s="28"/>
      <c r="K618" s="29"/>
      <c r="L618" s="29"/>
      <c r="M618" s="29"/>
      <c r="N618" s="29"/>
      <c r="O618" s="29"/>
      <c r="P618" s="29"/>
      <c r="Q618" s="29"/>
      <c r="R618" s="29"/>
      <c r="S618" s="575"/>
      <c r="T618" s="29"/>
      <c r="U618" s="432"/>
      <c r="V618" s="29"/>
      <c r="W618" s="29"/>
      <c r="Y618" s="29"/>
      <c r="Z618" s="29"/>
      <c r="AA618" s="29"/>
      <c r="AB618" s="29"/>
      <c r="AD618" s="692"/>
      <c r="AE618" s="693"/>
      <c r="AF618" s="693"/>
      <c r="AG618" s="693"/>
      <c r="AH618" s="693"/>
      <c r="AI618" s="694"/>
      <c r="AJ618" s="55"/>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5"/>
      <c r="BN618" s="56"/>
      <c r="BO618" s="56"/>
      <c r="BP618" s="56"/>
      <c r="BQ618" s="56"/>
      <c r="BR618" s="56"/>
      <c r="BS618" s="57"/>
      <c r="BT618" s="29"/>
      <c r="BU618" s="669"/>
      <c r="BV618" s="29"/>
      <c r="BW618" s="29"/>
      <c r="BX618" s="29"/>
      <c r="BY618" s="29"/>
      <c r="BZ618" s="29"/>
      <c r="CA618" s="29"/>
      <c r="CB618" s="29"/>
      <c r="CC618" s="29"/>
      <c r="CD618" s="31"/>
      <c r="CE618" s="22"/>
      <c r="CF618" s="448" t="str">
        <f>IF(CG618="","",MAX($CF$2:CF617)+1)</f>
        <v/>
      </c>
      <c r="CG618" s="655"/>
      <c r="CH618" s="655"/>
      <c r="CI618" s="655"/>
    </row>
    <row r="619" spans="1:87" s="11" customFormat="1" ht="13.5" customHeight="1">
      <c r="A619" s="734"/>
      <c r="B619" s="610" t="s">
        <v>83</v>
      </c>
      <c r="C619" s="29"/>
      <c r="D619" s="29"/>
      <c r="E619" s="29"/>
      <c r="F619" s="29"/>
      <c r="G619" s="29"/>
      <c r="H619" s="29"/>
      <c r="I619" s="29"/>
      <c r="J619" s="28"/>
      <c r="K619" s="29"/>
      <c r="L619" s="29"/>
      <c r="M619" s="29"/>
      <c r="N619" s="29"/>
      <c r="O619" s="29"/>
      <c r="P619" s="29"/>
      <c r="Q619" s="29"/>
      <c r="R619" s="29"/>
      <c r="S619" s="575"/>
      <c r="T619" s="29"/>
      <c r="U619" s="432"/>
      <c r="V619" s="29"/>
      <c r="W619" s="29"/>
      <c r="Y619" s="29"/>
      <c r="Z619" s="29"/>
      <c r="AA619" s="29"/>
      <c r="AB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752"/>
      <c r="BV619" s="29"/>
      <c r="BW619" s="29"/>
      <c r="BX619" s="29"/>
      <c r="BY619" s="29"/>
      <c r="BZ619" s="29"/>
      <c r="CA619" s="29"/>
      <c r="CB619" s="29"/>
      <c r="CC619" s="29"/>
      <c r="CD619" s="31"/>
      <c r="CE619" s="22"/>
      <c r="CF619" s="448" t="str">
        <f>IF(CG619="","",MAX($CF$2:CF618)+1)</f>
        <v/>
      </c>
      <c r="CG619" s="749"/>
      <c r="CH619" s="749"/>
      <c r="CI619" s="749"/>
    </row>
    <row r="620" spans="1:87" s="11" customFormat="1" ht="13.5" customHeight="1">
      <c r="A620" s="734"/>
      <c r="B620" s="610" t="s">
        <v>83</v>
      </c>
      <c r="C620" s="29"/>
      <c r="D620" s="29"/>
      <c r="E620" s="29"/>
      <c r="F620" s="29"/>
      <c r="G620" s="29"/>
      <c r="H620" s="29"/>
      <c r="I620" s="29"/>
      <c r="J620" s="28"/>
      <c r="K620" s="29"/>
      <c r="L620" s="29"/>
      <c r="M620" s="29"/>
      <c r="N620" s="29"/>
      <c r="O620" s="29"/>
      <c r="P620" s="29"/>
      <c r="Q620" s="29"/>
      <c r="R620" s="29"/>
      <c r="S620" s="575"/>
      <c r="T620" s="29"/>
      <c r="U620" s="432"/>
      <c r="V620" s="29"/>
      <c r="W620" s="29"/>
      <c r="Y620" s="29"/>
      <c r="Z620" s="29"/>
      <c r="AA620" s="29"/>
      <c r="AB620" s="29"/>
      <c r="AD620" s="11" t="s">
        <v>979</v>
      </c>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U620" s="1060"/>
      <c r="BV620" s="29"/>
      <c r="BW620" s="29"/>
      <c r="BX620" s="29"/>
      <c r="BY620" s="29"/>
      <c r="BZ620" s="29"/>
      <c r="CA620" s="29"/>
      <c r="CB620" s="29"/>
      <c r="CC620" s="29"/>
      <c r="CD620" s="31"/>
      <c r="CE620" s="22"/>
      <c r="CF620" s="448" t="str">
        <f>IF(CG620="","",MAX($CF$2:CF619)+1)</f>
        <v/>
      </c>
      <c r="CG620" s="1061"/>
      <c r="CH620" s="1061"/>
      <c r="CI620" s="1061"/>
    </row>
    <row r="621" spans="1:87" s="11" customFormat="1" ht="13.5" customHeight="1">
      <c r="A621" s="734"/>
      <c r="B621" s="610" t="s">
        <v>83</v>
      </c>
      <c r="C621" s="29"/>
      <c r="D621" s="29"/>
      <c r="E621" s="29"/>
      <c r="F621" s="29"/>
      <c r="G621" s="29"/>
      <c r="H621" s="29"/>
      <c r="I621" s="29"/>
      <c r="J621" s="28"/>
      <c r="K621" s="29"/>
      <c r="L621" s="29"/>
      <c r="M621" s="29"/>
      <c r="N621" s="29"/>
      <c r="O621" s="29"/>
      <c r="P621" s="29"/>
      <c r="Q621" s="29"/>
      <c r="R621" s="29"/>
      <c r="S621" s="575"/>
      <c r="T621" s="29"/>
      <c r="U621" s="432"/>
      <c r="V621" s="29"/>
      <c r="W621" s="29"/>
      <c r="Y621" s="29"/>
      <c r="Z621" s="29"/>
      <c r="AA621" s="29"/>
      <c r="AD621" s="1090" t="s">
        <v>84</v>
      </c>
      <c r="AE621" s="1080"/>
      <c r="AF621" s="1080"/>
      <c r="AG621" s="1080"/>
      <c r="AH621" s="1080"/>
      <c r="AI621" s="724"/>
      <c r="AJ621" s="52" t="s">
        <v>781</v>
      </c>
      <c r="AK621" s="53"/>
      <c r="AL621" s="53"/>
      <c r="AM621" s="53"/>
      <c r="AN621" s="53"/>
      <c r="AO621" s="53"/>
      <c r="AP621" s="53"/>
      <c r="AQ621" s="53"/>
      <c r="AR621" s="53"/>
      <c r="AS621" s="53"/>
      <c r="AT621" s="53"/>
      <c r="AU621" s="53"/>
      <c r="AV621" s="53"/>
      <c r="AW621" s="53"/>
      <c r="AX621" s="53"/>
      <c r="AY621" s="53"/>
      <c r="AZ621" s="53"/>
      <c r="BA621" s="53"/>
      <c r="BB621" s="53"/>
      <c r="BC621" s="53"/>
      <c r="BD621" s="53"/>
      <c r="BE621" s="53"/>
      <c r="BF621" s="53"/>
      <c r="BG621" s="53"/>
      <c r="BH621" s="53"/>
      <c r="BI621" s="53"/>
      <c r="BJ621" s="53"/>
      <c r="BK621" s="53"/>
      <c r="BL621" s="54"/>
      <c r="BM621" s="764"/>
      <c r="BN621" s="757"/>
      <c r="BO621" s="757"/>
      <c r="BP621" s="757"/>
      <c r="BQ621" s="757"/>
      <c r="BR621" s="757"/>
      <c r="BS621" s="758"/>
      <c r="BU621" s="1060"/>
      <c r="BV621" s="29"/>
      <c r="BW621" s="29"/>
      <c r="BX621" s="29"/>
      <c r="BY621" s="29"/>
      <c r="BZ621" s="29"/>
      <c r="CA621" s="29"/>
      <c r="CB621" s="29"/>
      <c r="CC621" s="29"/>
      <c r="CD621" s="31"/>
      <c r="CE621" s="22"/>
      <c r="CF621" s="448">
        <f>IF(CG621="","",MAX($CF$2:CF620)+1)</f>
        <v>284</v>
      </c>
      <c r="CG621" s="1061" t="s">
        <v>102</v>
      </c>
      <c r="CH621" s="1061"/>
      <c r="CI621" s="1061"/>
    </row>
    <row r="622" spans="1:87" s="11" customFormat="1" ht="13.5" customHeight="1">
      <c r="A622" s="734"/>
      <c r="B622" s="610" t="s">
        <v>83</v>
      </c>
      <c r="C622" s="29"/>
      <c r="D622" s="29"/>
      <c r="E622" s="29"/>
      <c r="F622" s="29"/>
      <c r="G622" s="29"/>
      <c r="H622" s="29"/>
      <c r="I622" s="29"/>
      <c r="J622" s="28"/>
      <c r="K622" s="29"/>
      <c r="L622" s="29"/>
      <c r="M622" s="29"/>
      <c r="N622" s="29"/>
      <c r="O622" s="29"/>
      <c r="P622" s="29"/>
      <c r="Q622" s="29"/>
      <c r="R622" s="29"/>
      <c r="S622" s="575"/>
      <c r="T622" s="29"/>
      <c r="U622" s="432"/>
      <c r="V622" s="29"/>
      <c r="W622" s="29"/>
      <c r="Y622" s="29"/>
      <c r="Z622" s="29"/>
      <c r="AA622" s="29"/>
      <c r="AD622" s="692"/>
      <c r="AE622" s="693"/>
      <c r="AF622" s="693"/>
      <c r="AG622" s="693"/>
      <c r="AH622" s="693"/>
      <c r="AI622" s="694"/>
      <c r="AJ622" s="55"/>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7"/>
      <c r="BM622" s="56"/>
      <c r="BN622" s="56"/>
      <c r="BO622" s="56"/>
      <c r="BP622" s="56"/>
      <c r="BQ622" s="56"/>
      <c r="BR622" s="56"/>
      <c r="BS622" s="57"/>
      <c r="BU622" s="1060"/>
      <c r="BV622" s="29"/>
      <c r="BW622" s="29"/>
      <c r="BX622" s="29"/>
      <c r="BY622" s="29"/>
      <c r="BZ622" s="29"/>
      <c r="CA622" s="29"/>
      <c r="CB622" s="29"/>
      <c r="CC622" s="29"/>
      <c r="CD622" s="31"/>
      <c r="CE622" s="22"/>
      <c r="CF622" s="448" t="str">
        <f>IF(CG622="","",MAX($CF$2:CF621)+1)</f>
        <v/>
      </c>
      <c r="CG622" s="1061"/>
      <c r="CH622" s="1061"/>
      <c r="CI622" s="1061"/>
    </row>
    <row r="623" spans="1:87" s="11" customFormat="1" ht="13.5" customHeight="1">
      <c r="A623" s="734"/>
      <c r="B623" s="610" t="s">
        <v>83</v>
      </c>
      <c r="C623" s="29"/>
      <c r="D623" s="29"/>
      <c r="E623" s="29"/>
      <c r="F623" s="29"/>
      <c r="G623" s="29"/>
      <c r="H623" s="29"/>
      <c r="I623" s="29"/>
      <c r="J623" s="28"/>
      <c r="K623" s="29"/>
      <c r="L623" s="29"/>
      <c r="M623" s="29"/>
      <c r="N623" s="29"/>
      <c r="O623" s="29"/>
      <c r="P623" s="29"/>
      <c r="Q623" s="29"/>
      <c r="R623" s="29"/>
      <c r="S623" s="575"/>
      <c r="T623" s="29"/>
      <c r="U623" s="432"/>
      <c r="V623" s="29"/>
      <c r="W623" s="29"/>
      <c r="Y623" s="29"/>
      <c r="Z623" s="29"/>
      <c r="AA623" s="29"/>
      <c r="AD623" s="1090" t="s">
        <v>62</v>
      </c>
      <c r="AE623" s="1080"/>
      <c r="AF623" s="1080"/>
      <c r="AG623" s="1080"/>
      <c r="AH623" s="1080"/>
      <c r="AI623" s="724"/>
      <c r="AJ623" s="52" t="s">
        <v>977</v>
      </c>
      <c r="AK623" s="53"/>
      <c r="AL623" s="53"/>
      <c r="AM623" s="53"/>
      <c r="AN623" s="53"/>
      <c r="AO623" s="53"/>
      <c r="AP623" s="53"/>
      <c r="AQ623" s="53"/>
      <c r="AR623" s="53"/>
      <c r="AS623" s="53"/>
      <c r="AT623" s="53"/>
      <c r="AU623" s="53"/>
      <c r="AV623" s="53"/>
      <c r="AW623" s="53"/>
      <c r="AX623" s="53"/>
      <c r="AY623" s="53"/>
      <c r="AZ623" s="53"/>
      <c r="BA623" s="53"/>
      <c r="BB623" s="53"/>
      <c r="BC623" s="53"/>
      <c r="BD623" s="53"/>
      <c r="BE623" s="53"/>
      <c r="BF623" s="53"/>
      <c r="BG623" s="53"/>
      <c r="BH623" s="53"/>
      <c r="BI623" s="53"/>
      <c r="BJ623" s="53"/>
      <c r="BK623" s="53"/>
      <c r="BL623" s="54"/>
      <c r="BM623" s="53" t="s">
        <v>80</v>
      </c>
      <c r="BN623" s="53"/>
      <c r="BO623" s="53"/>
      <c r="BP623" s="53"/>
      <c r="BQ623" s="53"/>
      <c r="BR623" s="53"/>
      <c r="BS623" s="54"/>
      <c r="BU623" s="1060"/>
      <c r="BV623" s="29"/>
      <c r="BW623" s="29"/>
      <c r="BX623" s="29"/>
      <c r="BY623" s="29"/>
      <c r="BZ623" s="29"/>
      <c r="CA623" s="29"/>
      <c r="CB623" s="29"/>
      <c r="CC623" s="29"/>
      <c r="CD623" s="31"/>
      <c r="CE623" s="22"/>
      <c r="CF623" s="448">
        <f>IF(CG623="","",MAX($CF$2:CF622)+1)</f>
        <v>285</v>
      </c>
      <c r="CG623" s="1061" t="s">
        <v>102</v>
      </c>
      <c r="CH623" s="1061"/>
      <c r="CI623" s="1061"/>
    </row>
    <row r="624" spans="1:87" s="11" customFormat="1" ht="13.5" customHeight="1">
      <c r="A624" s="734"/>
      <c r="B624" s="610" t="s">
        <v>83</v>
      </c>
      <c r="C624" s="29"/>
      <c r="D624" s="29"/>
      <c r="E624" s="29"/>
      <c r="F624" s="29"/>
      <c r="G624" s="29"/>
      <c r="H624" s="29"/>
      <c r="I624" s="29"/>
      <c r="J624" s="28"/>
      <c r="K624" s="29"/>
      <c r="L624" s="29"/>
      <c r="M624" s="29"/>
      <c r="N624" s="29"/>
      <c r="O624" s="29"/>
      <c r="P624" s="29"/>
      <c r="Q624" s="29"/>
      <c r="R624" s="29"/>
      <c r="S624" s="575"/>
      <c r="T624" s="29"/>
      <c r="U624" s="432"/>
      <c r="V624" s="29"/>
      <c r="W624" s="29"/>
      <c r="Y624" s="29"/>
      <c r="Z624" s="29"/>
      <c r="AA624" s="29"/>
      <c r="AD624" s="1059"/>
      <c r="AE624" s="579"/>
      <c r="AF624" s="579"/>
      <c r="AG624" s="579"/>
      <c r="AH624" s="579"/>
      <c r="AI624" s="576"/>
      <c r="AJ624" s="582" t="s">
        <v>789</v>
      </c>
      <c r="AK624" s="583"/>
      <c r="AL624" s="583"/>
      <c r="AM624" s="583"/>
      <c r="AN624" s="583"/>
      <c r="AO624" s="583"/>
      <c r="AP624" s="583"/>
      <c r="AQ624" s="583"/>
      <c r="AR624" s="583"/>
      <c r="AS624" s="583"/>
      <c r="AT624" s="583"/>
      <c r="AU624" s="583"/>
      <c r="AV624" s="583"/>
      <c r="AW624" s="583"/>
      <c r="AX624" s="583"/>
      <c r="AY624" s="583"/>
      <c r="AZ624" s="583"/>
      <c r="BA624" s="583"/>
      <c r="BB624" s="583"/>
      <c r="BC624" s="583"/>
      <c r="BD624" s="583"/>
      <c r="BE624" s="583"/>
      <c r="BF624" s="583"/>
      <c r="BG624" s="583"/>
      <c r="BH624" s="583"/>
      <c r="BI624" s="583"/>
      <c r="BJ624" s="583"/>
      <c r="BK624" s="583"/>
      <c r="BL624" s="587"/>
      <c r="BM624" s="583"/>
      <c r="BN624" s="583"/>
      <c r="BO624" s="583"/>
      <c r="BP624" s="583"/>
      <c r="BQ624" s="583"/>
      <c r="BR624" s="583"/>
      <c r="BS624" s="587"/>
      <c r="BU624" s="1060"/>
      <c r="BV624" s="29"/>
      <c r="BW624" s="29"/>
      <c r="BX624" s="29"/>
      <c r="BY624" s="29"/>
      <c r="BZ624" s="29"/>
      <c r="CA624" s="29"/>
      <c r="CB624" s="29"/>
      <c r="CC624" s="29"/>
      <c r="CD624" s="31"/>
      <c r="CE624" s="22"/>
      <c r="CF624" s="448">
        <f>IF(CG624="","",MAX($CF$2:CF623)+1)</f>
        <v>286</v>
      </c>
      <c r="CG624" s="1061" t="s">
        <v>102</v>
      </c>
      <c r="CH624" s="1061"/>
      <c r="CI624" s="1061"/>
    </row>
    <row r="625" spans="1:87" s="11" customFormat="1" ht="13.5" customHeight="1">
      <c r="A625" s="734"/>
      <c r="B625" s="610" t="s">
        <v>83</v>
      </c>
      <c r="C625" s="29"/>
      <c r="D625" s="29"/>
      <c r="E625" s="29"/>
      <c r="F625" s="29"/>
      <c r="G625" s="29"/>
      <c r="H625" s="29"/>
      <c r="I625" s="29"/>
      <c r="J625" s="28"/>
      <c r="K625" s="29"/>
      <c r="L625" s="29"/>
      <c r="M625" s="29"/>
      <c r="N625" s="29"/>
      <c r="O625" s="29"/>
      <c r="P625" s="29"/>
      <c r="Q625" s="29"/>
      <c r="R625" s="29"/>
      <c r="S625" s="575"/>
      <c r="T625" s="29"/>
      <c r="U625" s="432"/>
      <c r="V625" s="29"/>
      <c r="W625" s="29"/>
      <c r="Y625" s="29"/>
      <c r="Z625" s="29"/>
      <c r="AA625" s="29"/>
      <c r="AD625" s="1059"/>
      <c r="AE625" s="579"/>
      <c r="AF625" s="579"/>
      <c r="AG625" s="579"/>
      <c r="AH625" s="579"/>
      <c r="AI625" s="576"/>
      <c r="AJ625" s="582" t="s">
        <v>1895</v>
      </c>
      <c r="AK625" s="583"/>
      <c r="AL625" s="583"/>
      <c r="AM625" s="583"/>
      <c r="AN625" s="583"/>
      <c r="AO625" s="583"/>
      <c r="AP625" s="583"/>
      <c r="AQ625" s="583"/>
      <c r="AR625" s="583"/>
      <c r="AS625" s="583"/>
      <c r="AT625" s="583"/>
      <c r="AU625" s="583"/>
      <c r="AV625" s="583"/>
      <c r="AW625" s="583"/>
      <c r="AX625" s="583"/>
      <c r="AY625" s="583"/>
      <c r="AZ625" s="583"/>
      <c r="BA625" s="583"/>
      <c r="BB625" s="583"/>
      <c r="BC625" s="583"/>
      <c r="BD625" s="583"/>
      <c r="BE625" s="583"/>
      <c r="BF625" s="583"/>
      <c r="BG625" s="583"/>
      <c r="BH625" s="583"/>
      <c r="BI625" s="583"/>
      <c r="BJ625" s="583"/>
      <c r="BK625" s="583"/>
      <c r="BL625" s="587"/>
      <c r="BM625" s="583"/>
      <c r="BN625" s="583"/>
      <c r="BO625" s="583"/>
      <c r="BP625" s="583"/>
      <c r="BQ625" s="583"/>
      <c r="BR625" s="583"/>
      <c r="BS625" s="587"/>
      <c r="BU625" s="1060"/>
      <c r="BV625" s="29"/>
      <c r="BW625" s="29"/>
      <c r="BX625" s="29"/>
      <c r="BY625" s="29"/>
      <c r="BZ625" s="29"/>
      <c r="CA625" s="29"/>
      <c r="CB625" s="29"/>
      <c r="CC625" s="29"/>
      <c r="CD625" s="31"/>
      <c r="CE625" s="22"/>
      <c r="CF625" s="448">
        <f>IF(CG625="","",MAX($CF$2:CF624)+1)</f>
        <v>287</v>
      </c>
      <c r="CG625" s="1061" t="s">
        <v>102</v>
      </c>
      <c r="CH625" s="1061"/>
      <c r="CI625" s="1061"/>
    </row>
    <row r="626" spans="1:87" s="11" customFormat="1" ht="13.5" customHeight="1">
      <c r="A626" s="734"/>
      <c r="B626" s="610" t="s">
        <v>83</v>
      </c>
      <c r="C626" s="29"/>
      <c r="D626" s="29"/>
      <c r="E626" s="29"/>
      <c r="F626" s="29"/>
      <c r="G626" s="29"/>
      <c r="H626" s="29"/>
      <c r="I626" s="29"/>
      <c r="J626" s="28"/>
      <c r="K626" s="29"/>
      <c r="L626" s="29"/>
      <c r="M626" s="29"/>
      <c r="N626" s="29"/>
      <c r="O626" s="29"/>
      <c r="P626" s="29"/>
      <c r="Q626" s="29"/>
      <c r="R626" s="29"/>
      <c r="S626" s="575"/>
      <c r="T626" s="29"/>
      <c r="U626" s="432"/>
      <c r="V626" s="29"/>
      <c r="W626" s="29"/>
      <c r="Y626" s="29"/>
      <c r="Z626" s="29"/>
      <c r="AA626" s="29"/>
      <c r="AD626" s="692"/>
      <c r="AE626" s="693"/>
      <c r="AF626" s="693"/>
      <c r="AG626" s="693"/>
      <c r="AH626" s="693"/>
      <c r="AI626" s="694"/>
      <c r="AJ626" s="55"/>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7"/>
      <c r="BM626" s="56"/>
      <c r="BN626" s="56"/>
      <c r="BO626" s="56"/>
      <c r="BP626" s="56"/>
      <c r="BQ626" s="56"/>
      <c r="BR626" s="56"/>
      <c r="BS626" s="57"/>
      <c r="BU626" s="1060"/>
      <c r="BV626" s="29"/>
      <c r="BW626" s="29"/>
      <c r="BX626" s="29"/>
      <c r="BY626" s="29"/>
      <c r="BZ626" s="29"/>
      <c r="CA626" s="29"/>
      <c r="CB626" s="29"/>
      <c r="CC626" s="29"/>
      <c r="CD626" s="31"/>
      <c r="CE626" s="22"/>
      <c r="CF626" s="448" t="str">
        <f>IF(CG626="","",MAX($CF$2:CF625)+1)</f>
        <v/>
      </c>
      <c r="CG626" s="1061"/>
      <c r="CH626" s="1061"/>
      <c r="CI626" s="1061"/>
    </row>
    <row r="627" spans="1:87" s="11" customFormat="1" ht="13.5" customHeight="1">
      <c r="A627" s="734"/>
      <c r="B627" s="610" t="s">
        <v>83</v>
      </c>
      <c r="C627" s="29"/>
      <c r="D627" s="29"/>
      <c r="E627" s="29"/>
      <c r="F627" s="29"/>
      <c r="G627" s="29"/>
      <c r="H627" s="29"/>
      <c r="I627" s="29"/>
      <c r="J627" s="28"/>
      <c r="K627" s="29"/>
      <c r="L627" s="29"/>
      <c r="M627" s="29"/>
      <c r="N627" s="29"/>
      <c r="O627" s="29"/>
      <c r="P627" s="29"/>
      <c r="Q627" s="29"/>
      <c r="R627" s="29"/>
      <c r="S627" s="575"/>
      <c r="T627" s="29"/>
      <c r="U627" s="432"/>
      <c r="V627" s="29"/>
      <c r="W627" s="29"/>
      <c r="Y627" s="29"/>
      <c r="Z627" s="29"/>
      <c r="AA627" s="29"/>
      <c r="AD627" s="1090" t="s">
        <v>777</v>
      </c>
      <c r="AE627" s="579"/>
      <c r="AF627" s="579"/>
      <c r="AG627" s="579"/>
      <c r="AH627" s="579"/>
      <c r="AI627" s="576"/>
      <c r="AJ627" s="52"/>
      <c r="AK627" s="53"/>
      <c r="AL627" s="53"/>
      <c r="AM627" s="580"/>
      <c r="AN627" s="581" t="s">
        <v>630</v>
      </c>
      <c r="AO627" s="53"/>
      <c r="AP627" s="53"/>
      <c r="AQ627" s="53"/>
      <c r="AR627" s="53"/>
      <c r="AS627" s="53"/>
      <c r="AT627" s="53"/>
      <c r="AU627" s="53"/>
      <c r="AV627" s="53"/>
      <c r="AW627" s="53"/>
      <c r="AX627" s="581" t="s">
        <v>558</v>
      </c>
      <c r="AY627" s="580"/>
      <c r="AZ627" s="581" t="s">
        <v>978</v>
      </c>
      <c r="BA627" s="53"/>
      <c r="BB627" s="53"/>
      <c r="BC627" s="53"/>
      <c r="BD627" s="53"/>
      <c r="BE627" s="53"/>
      <c r="BF627" s="53"/>
      <c r="BG627" s="53"/>
      <c r="BH627" s="53"/>
      <c r="BI627" s="53"/>
      <c r="BJ627" s="53"/>
      <c r="BK627" s="53"/>
      <c r="BL627" s="54"/>
      <c r="BM627" s="52" t="s">
        <v>790</v>
      </c>
      <c r="BN627" s="53"/>
      <c r="BO627" s="53"/>
      <c r="BP627" s="53"/>
      <c r="BQ627" s="53"/>
      <c r="BR627" s="53"/>
      <c r="BS627" s="54"/>
      <c r="BT627" s="29"/>
      <c r="BU627" s="1060"/>
      <c r="BV627" s="29"/>
      <c r="BW627" s="29"/>
      <c r="BX627" s="29"/>
      <c r="BY627" s="29"/>
      <c r="BZ627" s="29"/>
      <c r="CA627" s="29"/>
      <c r="CB627" s="29"/>
      <c r="CC627" s="29"/>
      <c r="CD627" s="31"/>
      <c r="CE627" s="22"/>
      <c r="CF627" s="448">
        <f>IF(CG627="","",MAX($CF$2:CF626)+1)</f>
        <v>288</v>
      </c>
      <c r="CG627" s="1061" t="s">
        <v>102</v>
      </c>
      <c r="CH627" s="1061"/>
      <c r="CI627" s="1061"/>
    </row>
    <row r="628" spans="1:87" s="11" customFormat="1" ht="13.5" customHeight="1">
      <c r="A628" s="734"/>
      <c r="B628" s="610" t="s">
        <v>83</v>
      </c>
      <c r="C628" s="29"/>
      <c r="D628" s="29"/>
      <c r="E628" s="29"/>
      <c r="F628" s="29"/>
      <c r="G628" s="29"/>
      <c r="H628" s="29"/>
      <c r="I628" s="29"/>
      <c r="J628" s="28"/>
      <c r="K628" s="29"/>
      <c r="L628" s="29"/>
      <c r="M628" s="29"/>
      <c r="N628" s="29"/>
      <c r="O628" s="29"/>
      <c r="P628" s="29"/>
      <c r="Q628" s="29"/>
      <c r="R628" s="29"/>
      <c r="S628" s="575"/>
      <c r="T628" s="29"/>
      <c r="U628" s="432"/>
      <c r="V628" s="29"/>
      <c r="W628" s="29"/>
      <c r="Y628" s="29"/>
      <c r="Z628" s="29"/>
      <c r="AA628" s="29"/>
      <c r="AD628" s="1059"/>
      <c r="AE628" s="579"/>
      <c r="AF628" s="579"/>
      <c r="AG628" s="579"/>
      <c r="AH628" s="579"/>
      <c r="AI628" s="576"/>
      <c r="AJ628" s="582" t="s">
        <v>63</v>
      </c>
      <c r="AK628" s="430"/>
      <c r="AL628" s="430"/>
      <c r="AM628" s="619"/>
      <c r="AN628" s="620" t="s">
        <v>1890</v>
      </c>
      <c r="AO628" s="430"/>
      <c r="AP628" s="430"/>
      <c r="AQ628" s="430"/>
      <c r="AR628" s="430"/>
      <c r="AS628" s="430"/>
      <c r="AT628" s="430"/>
      <c r="AU628" s="430"/>
      <c r="AV628" s="430"/>
      <c r="AW628" s="430"/>
      <c r="AX628" s="585" t="s">
        <v>609</v>
      </c>
      <c r="AY628" s="619"/>
      <c r="AZ628" s="697" t="s">
        <v>1867</v>
      </c>
      <c r="BA628" s="430"/>
      <c r="BB628" s="430"/>
      <c r="BC628" s="430"/>
      <c r="BD628" s="430"/>
      <c r="BE628" s="430"/>
      <c r="BF628" s="430"/>
      <c r="BG628" s="430"/>
      <c r="BH628" s="430"/>
      <c r="BI628" s="430"/>
      <c r="BJ628" s="430"/>
      <c r="BK628" s="430"/>
      <c r="BL628" s="431"/>
      <c r="BM628" s="582" t="s">
        <v>902</v>
      </c>
      <c r="BN628" s="430"/>
      <c r="BO628" s="430"/>
      <c r="BP628" s="430"/>
      <c r="BQ628" s="430"/>
      <c r="BR628" s="430"/>
      <c r="BS628" s="431"/>
      <c r="BT628" s="29"/>
      <c r="BU628" s="1060"/>
      <c r="BV628" s="29"/>
      <c r="BW628" s="29"/>
      <c r="BX628" s="29"/>
      <c r="BY628" s="29"/>
      <c r="BZ628" s="29"/>
      <c r="CA628" s="29"/>
      <c r="CB628" s="29"/>
      <c r="CC628" s="29"/>
      <c r="CD628" s="31"/>
      <c r="CE628" s="22"/>
      <c r="CF628" s="448">
        <f>IF(CG628="","",MAX($CF$2:CF627)+1)</f>
        <v>289</v>
      </c>
      <c r="CG628" s="1061" t="s">
        <v>102</v>
      </c>
      <c r="CH628" s="1061"/>
      <c r="CI628" s="1061"/>
    </row>
    <row r="629" spans="1:87" s="11" customFormat="1" ht="13.5" customHeight="1">
      <c r="A629" s="734"/>
      <c r="B629" s="610" t="s">
        <v>83</v>
      </c>
      <c r="C629" s="29"/>
      <c r="D629" s="29"/>
      <c r="E629" s="29"/>
      <c r="F629" s="29"/>
      <c r="G629" s="29"/>
      <c r="H629" s="29"/>
      <c r="I629" s="29"/>
      <c r="J629" s="28"/>
      <c r="K629" s="29"/>
      <c r="L629" s="29"/>
      <c r="M629" s="29"/>
      <c r="N629" s="29"/>
      <c r="O629" s="29"/>
      <c r="P629" s="29"/>
      <c r="Q629" s="29"/>
      <c r="R629" s="29"/>
      <c r="S629" s="575"/>
      <c r="T629" s="29"/>
      <c r="U629" s="432"/>
      <c r="V629" s="29"/>
      <c r="W629" s="29"/>
      <c r="Y629" s="29"/>
      <c r="Z629" s="29"/>
      <c r="AA629" s="29"/>
      <c r="AD629" s="1059"/>
      <c r="AE629" s="579"/>
      <c r="AF629" s="579"/>
      <c r="AG629" s="579"/>
      <c r="AH629" s="579"/>
      <c r="AI629" s="576"/>
      <c r="AJ629" s="582" t="s">
        <v>801</v>
      </c>
      <c r="AK629" s="583"/>
      <c r="AL629" s="583"/>
      <c r="AM629" s="584"/>
      <c r="AN629" s="585" t="s">
        <v>554</v>
      </c>
      <c r="AO629" s="583"/>
      <c r="AP629" s="583"/>
      <c r="AQ629" s="583"/>
      <c r="AR629" s="583"/>
      <c r="AS629" s="583"/>
      <c r="AT629" s="583"/>
      <c r="AU629" s="583"/>
      <c r="AV629" s="583"/>
      <c r="AW629" s="583"/>
      <c r="AX629" s="585" t="s">
        <v>609</v>
      </c>
      <c r="AY629" s="584"/>
      <c r="AZ629" s="586" t="s">
        <v>802</v>
      </c>
      <c r="BA629" s="583"/>
      <c r="BB629" s="583"/>
      <c r="BC629" s="583"/>
      <c r="BD629" s="583"/>
      <c r="BE629" s="583"/>
      <c r="BF629" s="583"/>
      <c r="BG629" s="583"/>
      <c r="BH629" s="583"/>
      <c r="BI629" s="583"/>
      <c r="BJ629" s="583"/>
      <c r="BK629" s="583"/>
      <c r="BL629" s="587"/>
      <c r="BM629" s="582"/>
      <c r="BN629" s="583"/>
      <c r="BO629" s="583"/>
      <c r="BP629" s="583"/>
      <c r="BQ629" s="583"/>
      <c r="BR629" s="583"/>
      <c r="BS629" s="587"/>
      <c r="BT629" s="29"/>
      <c r="BU629" s="1060"/>
      <c r="BV629" s="29"/>
      <c r="BW629" s="29"/>
      <c r="BX629" s="29"/>
      <c r="BY629" s="29"/>
      <c r="BZ629" s="29"/>
      <c r="CA629" s="29"/>
      <c r="CB629" s="29"/>
      <c r="CC629" s="29"/>
      <c r="CD629" s="31"/>
      <c r="CE629" s="22"/>
      <c r="CF629" s="448">
        <f>IF(CG629="","",MAX($CF$2:CF628)+1)</f>
        <v>290</v>
      </c>
      <c r="CG629" s="1061" t="s">
        <v>102</v>
      </c>
      <c r="CH629" s="1061"/>
      <c r="CI629" s="1061"/>
    </row>
    <row r="630" spans="1:87" s="11" customFormat="1" ht="13.5" customHeight="1">
      <c r="A630" s="734"/>
      <c r="B630" s="610" t="s">
        <v>83</v>
      </c>
      <c r="C630" s="29"/>
      <c r="D630" s="29"/>
      <c r="E630" s="29"/>
      <c r="F630" s="29"/>
      <c r="G630" s="29"/>
      <c r="H630" s="29"/>
      <c r="I630" s="29"/>
      <c r="J630" s="28"/>
      <c r="K630" s="29"/>
      <c r="L630" s="29"/>
      <c r="M630" s="29"/>
      <c r="N630" s="29"/>
      <c r="O630" s="29"/>
      <c r="P630" s="29"/>
      <c r="Q630" s="29"/>
      <c r="R630" s="29"/>
      <c r="S630" s="575"/>
      <c r="T630" s="29"/>
      <c r="U630" s="432"/>
      <c r="V630" s="29"/>
      <c r="W630" s="29"/>
      <c r="Y630" s="29"/>
      <c r="Z630" s="29"/>
      <c r="AA630" s="29"/>
      <c r="AD630" s="1059"/>
      <c r="AE630" s="579"/>
      <c r="AF630" s="579"/>
      <c r="AG630" s="579"/>
      <c r="AH630" s="579"/>
      <c r="AI630" s="576"/>
      <c r="AJ630" s="55"/>
      <c r="AK630" s="56"/>
      <c r="AL630" s="56"/>
      <c r="AM630" s="588"/>
      <c r="AN630" s="589"/>
      <c r="AO630" s="56"/>
      <c r="AP630" s="56"/>
      <c r="AQ630" s="56"/>
      <c r="AR630" s="590"/>
      <c r="AS630" s="56"/>
      <c r="AT630" s="56"/>
      <c r="AU630" s="56"/>
      <c r="AV630" s="56"/>
      <c r="AW630" s="56"/>
      <c r="AX630" s="589"/>
      <c r="AY630" s="588"/>
      <c r="AZ630" s="589"/>
      <c r="BA630" s="56"/>
      <c r="BB630" s="56"/>
      <c r="BC630" s="56"/>
      <c r="BD630" s="56"/>
      <c r="BE630" s="56"/>
      <c r="BF630" s="56"/>
      <c r="BG630" s="56"/>
      <c r="BH630" s="56"/>
      <c r="BI630" s="56"/>
      <c r="BJ630" s="56"/>
      <c r="BK630" s="56"/>
      <c r="BL630" s="57"/>
      <c r="BM630" s="55"/>
      <c r="BN630" s="56"/>
      <c r="BO630" s="56"/>
      <c r="BP630" s="56"/>
      <c r="BQ630" s="56"/>
      <c r="BR630" s="56"/>
      <c r="BS630" s="57"/>
      <c r="BT630" s="29"/>
      <c r="BU630" s="1060"/>
      <c r="BV630" s="29"/>
      <c r="BW630" s="29"/>
      <c r="BX630" s="29"/>
      <c r="BY630" s="29"/>
      <c r="BZ630" s="29"/>
      <c r="CA630" s="29"/>
      <c r="CB630" s="29"/>
      <c r="CC630" s="29"/>
      <c r="CD630" s="31"/>
      <c r="CE630" s="22"/>
      <c r="CF630" s="448" t="str">
        <f>IF(CG630="","",MAX($CF$2:CF629)+1)</f>
        <v/>
      </c>
      <c r="CG630" s="1061"/>
      <c r="CH630" s="1061"/>
      <c r="CI630" s="1061"/>
    </row>
    <row r="631" spans="1:87" s="11" customFormat="1" ht="13.5" customHeight="1">
      <c r="A631" s="734"/>
      <c r="B631" s="610" t="s">
        <v>83</v>
      </c>
      <c r="C631" s="29"/>
      <c r="D631" s="29"/>
      <c r="E631" s="29"/>
      <c r="F631" s="29"/>
      <c r="G631" s="29"/>
      <c r="H631" s="29"/>
      <c r="I631" s="29"/>
      <c r="J631" s="28"/>
      <c r="K631" s="29"/>
      <c r="L631" s="29"/>
      <c r="M631" s="29"/>
      <c r="N631" s="29"/>
      <c r="O631" s="29"/>
      <c r="P631" s="29"/>
      <c r="Q631" s="29"/>
      <c r="R631" s="29"/>
      <c r="S631" s="575"/>
      <c r="T631" s="29"/>
      <c r="U631" s="432"/>
      <c r="V631" s="29"/>
      <c r="W631" s="29"/>
      <c r="Y631" s="29"/>
      <c r="Z631" s="29"/>
      <c r="AA631" s="29"/>
      <c r="AD631" s="1059"/>
      <c r="AE631" s="579"/>
      <c r="AF631" s="579"/>
      <c r="AG631" s="579"/>
      <c r="AH631" s="579"/>
      <c r="AI631" s="576"/>
      <c r="AJ631" s="52"/>
      <c r="AK631" s="53"/>
      <c r="AL631" s="53"/>
      <c r="AM631" s="580"/>
      <c r="AN631" s="581" t="s">
        <v>895</v>
      </c>
      <c r="AO631" s="53"/>
      <c r="AP631" s="53"/>
      <c r="AQ631" s="53"/>
      <c r="AR631" s="53"/>
      <c r="AS631" s="53"/>
      <c r="AT631" s="53"/>
      <c r="AU631" s="53"/>
      <c r="AV631" s="53"/>
      <c r="AW631" s="53"/>
      <c r="AX631" s="581" t="s">
        <v>558</v>
      </c>
      <c r="AY631" s="580"/>
      <c r="AZ631" s="581" t="s">
        <v>978</v>
      </c>
      <c r="BA631" s="53"/>
      <c r="BB631" s="53"/>
      <c r="BC631" s="53"/>
      <c r="BD631" s="53"/>
      <c r="BE631" s="53"/>
      <c r="BF631" s="53"/>
      <c r="BG631" s="53"/>
      <c r="BH631" s="53"/>
      <c r="BI631" s="53"/>
      <c r="BJ631" s="53"/>
      <c r="BK631" s="53"/>
      <c r="BL631" s="54"/>
      <c r="BM631" s="52" t="s">
        <v>800</v>
      </c>
      <c r="BN631" s="53"/>
      <c r="BO631" s="53"/>
      <c r="BP631" s="53"/>
      <c r="BQ631" s="53"/>
      <c r="BR631" s="53"/>
      <c r="BS631" s="54"/>
      <c r="BT631" s="29"/>
      <c r="BU631" s="1060"/>
      <c r="BV631" s="29"/>
      <c r="BW631" s="29"/>
      <c r="BX631" s="29"/>
      <c r="BY631" s="29"/>
      <c r="BZ631" s="29"/>
      <c r="CA631" s="29"/>
      <c r="CB631" s="29"/>
      <c r="CC631" s="29"/>
      <c r="CD631" s="31"/>
      <c r="CE631" s="22"/>
      <c r="CF631" s="448">
        <f>IF(CG631="","",MAX($CF$2:CF630)+1)</f>
        <v>291</v>
      </c>
      <c r="CG631" s="1061" t="s">
        <v>102</v>
      </c>
      <c r="CH631" s="1061"/>
      <c r="CI631" s="1061"/>
    </row>
    <row r="632" spans="1:87" s="11" customFormat="1" ht="13.5" customHeight="1">
      <c r="A632" s="734"/>
      <c r="B632" s="610" t="s">
        <v>83</v>
      </c>
      <c r="C632" s="29"/>
      <c r="D632" s="29"/>
      <c r="E632" s="29"/>
      <c r="F632" s="29"/>
      <c r="G632" s="29"/>
      <c r="H632" s="29"/>
      <c r="I632" s="29"/>
      <c r="J632" s="28"/>
      <c r="K632" s="29"/>
      <c r="L632" s="29"/>
      <c r="M632" s="29"/>
      <c r="N632" s="29"/>
      <c r="O632" s="29"/>
      <c r="P632" s="29"/>
      <c r="Q632" s="29"/>
      <c r="R632" s="29"/>
      <c r="S632" s="575"/>
      <c r="T632" s="29"/>
      <c r="U632" s="432"/>
      <c r="V632" s="29"/>
      <c r="W632" s="29"/>
      <c r="Y632" s="29"/>
      <c r="Z632" s="29"/>
      <c r="AA632" s="29"/>
      <c r="AD632" s="1059"/>
      <c r="AE632" s="579"/>
      <c r="AF632" s="579"/>
      <c r="AG632" s="579"/>
      <c r="AH632" s="579"/>
      <c r="AI632" s="576"/>
      <c r="AJ632" s="582" t="s">
        <v>801</v>
      </c>
      <c r="AK632" s="583"/>
      <c r="AL632" s="583"/>
      <c r="AM632" s="584"/>
      <c r="AN632" s="585" t="s">
        <v>556</v>
      </c>
      <c r="AO632" s="583"/>
      <c r="AP632" s="583"/>
      <c r="AQ632" s="583"/>
      <c r="AR632" s="583"/>
      <c r="AS632" s="583"/>
      <c r="AT632" s="583"/>
      <c r="AU632" s="583"/>
      <c r="AV632" s="583"/>
      <c r="AW632" s="583"/>
      <c r="AX632" s="585" t="s">
        <v>609</v>
      </c>
      <c r="AY632" s="584"/>
      <c r="AZ632" s="586" t="s">
        <v>802</v>
      </c>
      <c r="BA632" s="583"/>
      <c r="BB632" s="583"/>
      <c r="BC632" s="583"/>
      <c r="BD632" s="583"/>
      <c r="BE632" s="583"/>
      <c r="BF632" s="583"/>
      <c r="BG632" s="583"/>
      <c r="BH632" s="583"/>
      <c r="BI632" s="583"/>
      <c r="BJ632" s="583"/>
      <c r="BK632" s="583"/>
      <c r="BL632" s="587"/>
      <c r="BM632" s="582" t="s">
        <v>930</v>
      </c>
      <c r="BN632" s="583"/>
      <c r="BO632" s="583"/>
      <c r="BP632" s="583"/>
      <c r="BQ632" s="583"/>
      <c r="BR632" s="583"/>
      <c r="BS632" s="587"/>
      <c r="BT632" s="29"/>
      <c r="BU632" s="1060"/>
      <c r="BV632" s="29"/>
      <c r="BW632" s="29"/>
      <c r="BX632" s="29"/>
      <c r="BY632" s="29"/>
      <c r="BZ632" s="29"/>
      <c r="CA632" s="29"/>
      <c r="CB632" s="29"/>
      <c r="CC632" s="29"/>
      <c r="CD632" s="31"/>
      <c r="CE632" s="22"/>
      <c r="CF632" s="448">
        <f>IF(CG632="","",MAX($CF$2:CF631)+1)</f>
        <v>292</v>
      </c>
      <c r="CG632" s="1061" t="s">
        <v>102</v>
      </c>
      <c r="CH632" s="1061"/>
      <c r="CI632" s="1061"/>
    </row>
    <row r="633" spans="1:87" s="11" customFormat="1" ht="13.5" customHeight="1">
      <c r="A633" s="734"/>
      <c r="B633" s="610" t="s">
        <v>83</v>
      </c>
      <c r="C633" s="29"/>
      <c r="D633" s="29"/>
      <c r="E633" s="29"/>
      <c r="F633" s="29"/>
      <c r="G633" s="29"/>
      <c r="H633" s="29"/>
      <c r="I633" s="29"/>
      <c r="J633" s="28"/>
      <c r="K633" s="29"/>
      <c r="L633" s="29"/>
      <c r="M633" s="29"/>
      <c r="N633" s="29"/>
      <c r="O633" s="29"/>
      <c r="P633" s="29"/>
      <c r="Q633" s="29"/>
      <c r="R633" s="29"/>
      <c r="S633" s="575"/>
      <c r="T633" s="29"/>
      <c r="U633" s="432"/>
      <c r="V633" s="29"/>
      <c r="W633" s="29"/>
      <c r="Y633" s="29"/>
      <c r="Z633" s="29"/>
      <c r="AA633" s="29"/>
      <c r="AD633" s="1059"/>
      <c r="AE633" s="579"/>
      <c r="AF633" s="579"/>
      <c r="AG633" s="579"/>
      <c r="AH633" s="579"/>
      <c r="AI633" s="576"/>
      <c r="AJ633" s="55"/>
      <c r="AK633" s="56"/>
      <c r="AL633" s="56"/>
      <c r="AM633" s="588"/>
      <c r="AN633" s="589"/>
      <c r="AO633" s="56"/>
      <c r="AP633" s="56"/>
      <c r="AQ633" s="56"/>
      <c r="AR633" s="590"/>
      <c r="AS633" s="56"/>
      <c r="AT633" s="56"/>
      <c r="AU633" s="56"/>
      <c r="AV633" s="56"/>
      <c r="AW633" s="56"/>
      <c r="AX633" s="589"/>
      <c r="AY633" s="588"/>
      <c r="AZ633" s="589"/>
      <c r="BA633" s="56"/>
      <c r="BB633" s="56"/>
      <c r="BC633" s="56"/>
      <c r="BD633" s="56"/>
      <c r="BE633" s="56"/>
      <c r="BF633" s="56"/>
      <c r="BG633" s="56"/>
      <c r="BH633" s="56"/>
      <c r="BI633" s="56"/>
      <c r="BJ633" s="56"/>
      <c r="BK633" s="56"/>
      <c r="BL633" s="57"/>
      <c r="BM633" s="55"/>
      <c r="BN633" s="56"/>
      <c r="BO633" s="56"/>
      <c r="BP633" s="56"/>
      <c r="BQ633" s="56"/>
      <c r="BR633" s="56"/>
      <c r="BS633" s="57"/>
      <c r="BT633" s="29"/>
      <c r="BU633" s="1060"/>
      <c r="BV633" s="29"/>
      <c r="BW633" s="29"/>
      <c r="BX633" s="29"/>
      <c r="BY633" s="29"/>
      <c r="BZ633" s="29"/>
      <c r="CA633" s="29"/>
      <c r="CB633" s="29"/>
      <c r="CC633" s="29"/>
      <c r="CD633" s="31"/>
      <c r="CE633" s="22"/>
      <c r="CF633" s="448" t="str">
        <f>IF(CG633="","",MAX($CF$2:CF632)+1)</f>
        <v/>
      </c>
      <c r="CG633" s="1061"/>
      <c r="CH633" s="1061"/>
      <c r="CI633" s="1061"/>
    </row>
    <row r="634" spans="1:87" s="11" customFormat="1" ht="13.5" customHeight="1">
      <c r="A634" s="734"/>
      <c r="B634" s="610" t="s">
        <v>83</v>
      </c>
      <c r="C634" s="29"/>
      <c r="D634" s="29"/>
      <c r="E634" s="29"/>
      <c r="F634" s="29"/>
      <c r="G634" s="29"/>
      <c r="H634" s="29"/>
      <c r="I634" s="29"/>
      <c r="J634" s="28"/>
      <c r="K634" s="29"/>
      <c r="L634" s="29"/>
      <c r="M634" s="29"/>
      <c r="N634" s="29"/>
      <c r="O634" s="29"/>
      <c r="P634" s="29"/>
      <c r="Q634" s="29"/>
      <c r="R634" s="29"/>
      <c r="S634" s="575"/>
      <c r="T634" s="29"/>
      <c r="U634" s="432"/>
      <c r="V634" s="29"/>
      <c r="W634" s="29"/>
      <c r="Y634" s="29"/>
      <c r="Z634" s="29"/>
      <c r="AA634" s="29"/>
      <c r="AD634" s="1090" t="s">
        <v>32</v>
      </c>
      <c r="AE634" s="1080"/>
      <c r="AF634" s="1080"/>
      <c r="AG634" s="1080"/>
      <c r="AH634" s="1080"/>
      <c r="AI634" s="724"/>
      <c r="AJ634" s="52"/>
      <c r="AK634" s="53"/>
      <c r="AL634" s="53"/>
      <c r="AM634" s="580"/>
      <c r="AN634" s="581" t="s">
        <v>421</v>
      </c>
      <c r="AO634" s="53"/>
      <c r="AP634" s="53"/>
      <c r="AQ634" s="53"/>
      <c r="AR634" s="53"/>
      <c r="AS634" s="53"/>
      <c r="AT634" s="53"/>
      <c r="AU634" s="53"/>
      <c r="AV634" s="53"/>
      <c r="AW634" s="53"/>
      <c r="AX634" s="581" t="s">
        <v>609</v>
      </c>
      <c r="AY634" s="580"/>
      <c r="AZ634" s="581" t="s">
        <v>1721</v>
      </c>
      <c r="BA634" s="53"/>
      <c r="BB634" s="53"/>
      <c r="BC634" s="53"/>
      <c r="BD634" s="53"/>
      <c r="BE634" s="53"/>
      <c r="BF634" s="53"/>
      <c r="BG634" s="53"/>
      <c r="BH634" s="53"/>
      <c r="BI634" s="53"/>
      <c r="BJ634" s="53"/>
      <c r="BK634" s="53"/>
      <c r="BL634" s="54"/>
      <c r="BM634" s="52"/>
      <c r="BN634" s="53"/>
      <c r="BO634" s="53"/>
      <c r="BP634" s="53"/>
      <c r="BQ634" s="53"/>
      <c r="BR634" s="53"/>
      <c r="BS634" s="54"/>
      <c r="BT634" s="29"/>
      <c r="BU634" s="1060"/>
      <c r="BV634" s="29"/>
      <c r="BW634" s="29"/>
      <c r="BX634" s="29"/>
      <c r="BY634" s="29"/>
      <c r="BZ634" s="29"/>
      <c r="CA634" s="29"/>
      <c r="CB634" s="29"/>
      <c r="CC634" s="29"/>
      <c r="CD634" s="31"/>
      <c r="CE634" s="22"/>
      <c r="CF634" s="448">
        <f>IF(CG634="","",MAX($CF$2:CF633)+1)</f>
        <v>293</v>
      </c>
      <c r="CG634" s="1061" t="s">
        <v>102</v>
      </c>
      <c r="CH634" s="1061"/>
      <c r="CI634" s="1061"/>
    </row>
    <row r="635" spans="1:87" s="11" customFormat="1" ht="13.5" customHeight="1">
      <c r="A635" s="734"/>
      <c r="B635" s="610" t="s">
        <v>83</v>
      </c>
      <c r="C635" s="29"/>
      <c r="D635" s="29"/>
      <c r="E635" s="29"/>
      <c r="F635" s="29"/>
      <c r="G635" s="29"/>
      <c r="H635" s="29"/>
      <c r="I635" s="29"/>
      <c r="J635" s="28"/>
      <c r="K635" s="29"/>
      <c r="L635" s="29"/>
      <c r="M635" s="29"/>
      <c r="N635" s="29"/>
      <c r="O635" s="29"/>
      <c r="P635" s="29"/>
      <c r="Q635" s="29"/>
      <c r="R635" s="29"/>
      <c r="S635" s="575"/>
      <c r="T635" s="29"/>
      <c r="U635" s="432"/>
      <c r="V635" s="29"/>
      <c r="W635" s="29"/>
      <c r="Y635" s="29"/>
      <c r="Z635" s="29"/>
      <c r="AA635" s="29"/>
      <c r="AD635" s="1059"/>
      <c r="AE635" s="579"/>
      <c r="AF635" s="579"/>
      <c r="AG635" s="579"/>
      <c r="AH635" s="579"/>
      <c r="AI635" s="576"/>
      <c r="AJ635" s="582" t="s">
        <v>63</v>
      </c>
      <c r="AK635" s="430"/>
      <c r="AL635" s="430"/>
      <c r="AM635" s="619"/>
      <c r="AN635" s="620" t="s">
        <v>358</v>
      </c>
      <c r="AO635" s="430"/>
      <c r="AP635" s="430"/>
      <c r="AQ635" s="430"/>
      <c r="AR635" s="430"/>
      <c r="AS635" s="430"/>
      <c r="AT635" s="430"/>
      <c r="AU635" s="430"/>
      <c r="AV635" s="430"/>
      <c r="AW635" s="430"/>
      <c r="AX635" s="585" t="s">
        <v>609</v>
      </c>
      <c r="AY635" s="619"/>
      <c r="AZ635" s="620" t="s">
        <v>1722</v>
      </c>
      <c r="BA635" s="430"/>
      <c r="BB635" s="430"/>
      <c r="BC635" s="430"/>
      <c r="BD635" s="430"/>
      <c r="BE635" s="430"/>
      <c r="BF635" s="430"/>
      <c r="BG635" s="430"/>
      <c r="BH635" s="430"/>
      <c r="BI635" s="430"/>
      <c r="BJ635" s="430"/>
      <c r="BK635" s="430"/>
      <c r="BL635" s="431"/>
      <c r="BM635" s="618"/>
      <c r="BN635" s="430"/>
      <c r="BO635" s="430"/>
      <c r="BP635" s="430"/>
      <c r="BQ635" s="430"/>
      <c r="BR635" s="430"/>
      <c r="BS635" s="431"/>
      <c r="BT635" s="29"/>
      <c r="BU635" s="1060"/>
      <c r="BV635" s="29"/>
      <c r="BW635" s="29"/>
      <c r="BX635" s="29"/>
      <c r="BY635" s="29"/>
      <c r="BZ635" s="29"/>
      <c r="CA635" s="29"/>
      <c r="CB635" s="29"/>
      <c r="CC635" s="29"/>
      <c r="CD635" s="31"/>
      <c r="CE635" s="22"/>
      <c r="CF635" s="448">
        <f>IF(CG635="","",MAX($CF$2:CF634)+1)</f>
        <v>294</v>
      </c>
      <c r="CG635" s="1061" t="s">
        <v>102</v>
      </c>
      <c r="CH635" s="1061"/>
      <c r="CI635" s="1061"/>
    </row>
    <row r="636" spans="1:87" s="11" customFormat="1" ht="13.5" customHeight="1">
      <c r="A636" s="734"/>
      <c r="B636" s="610" t="s">
        <v>83</v>
      </c>
      <c r="C636" s="29"/>
      <c r="D636" s="29"/>
      <c r="E636" s="29"/>
      <c r="F636" s="29"/>
      <c r="G636" s="29"/>
      <c r="H636" s="29"/>
      <c r="I636" s="29"/>
      <c r="J636" s="28"/>
      <c r="K636" s="29"/>
      <c r="L636" s="29"/>
      <c r="M636" s="29"/>
      <c r="N636" s="29"/>
      <c r="O636" s="29"/>
      <c r="P636" s="29"/>
      <c r="Q636" s="29"/>
      <c r="R636" s="29"/>
      <c r="S636" s="575"/>
      <c r="T636" s="29"/>
      <c r="U636" s="432"/>
      <c r="V636" s="29"/>
      <c r="W636" s="29"/>
      <c r="Y636" s="29"/>
      <c r="Z636" s="29"/>
      <c r="AA636" s="29"/>
      <c r="AD636" s="1059"/>
      <c r="AE636" s="579"/>
      <c r="AF636" s="579"/>
      <c r="AG636" s="579"/>
      <c r="AH636" s="579"/>
      <c r="AI636" s="576"/>
      <c r="AJ636" s="582" t="s">
        <v>63</v>
      </c>
      <c r="AK636" s="430"/>
      <c r="AL636" s="430"/>
      <c r="AM636" s="619"/>
      <c r="AN636" s="620" t="s">
        <v>791</v>
      </c>
      <c r="AO636" s="430"/>
      <c r="AP636" s="430"/>
      <c r="AQ636" s="430"/>
      <c r="AR636" s="430"/>
      <c r="AS636" s="430"/>
      <c r="AT636" s="430"/>
      <c r="AU636" s="430"/>
      <c r="AV636" s="430"/>
      <c r="AW636" s="430"/>
      <c r="AX636" s="620" t="s">
        <v>558</v>
      </c>
      <c r="AY636" s="619"/>
      <c r="AZ636" s="696" t="s">
        <v>1723</v>
      </c>
      <c r="BA636" s="430"/>
      <c r="BB636" s="430"/>
      <c r="BC636" s="430"/>
      <c r="BD636" s="430"/>
      <c r="BE636" s="430"/>
      <c r="BF636" s="430"/>
      <c r="BG636" s="430"/>
      <c r="BH636" s="430"/>
      <c r="BI636" s="430"/>
      <c r="BJ636" s="430"/>
      <c r="BK636" s="430"/>
      <c r="BL636" s="431"/>
      <c r="BM636" s="618"/>
      <c r="BN636" s="430"/>
      <c r="BO636" s="430"/>
      <c r="BP636" s="430"/>
      <c r="BQ636" s="430"/>
      <c r="BR636" s="430"/>
      <c r="BS636" s="431"/>
      <c r="BT636" s="29"/>
      <c r="BU636" s="1060"/>
      <c r="BV636" s="29"/>
      <c r="BW636" s="29"/>
      <c r="BX636" s="29"/>
      <c r="BY636" s="29"/>
      <c r="BZ636" s="29"/>
      <c r="CA636" s="29"/>
      <c r="CB636" s="29"/>
      <c r="CC636" s="29"/>
      <c r="CD636" s="31"/>
      <c r="CE636" s="22"/>
      <c r="CF636" s="448">
        <f>IF(CG636="","",MAX($CF$2:CF635)+1)</f>
        <v>295</v>
      </c>
      <c r="CG636" s="1061" t="s">
        <v>102</v>
      </c>
      <c r="CH636" s="1061"/>
      <c r="CI636" s="1061"/>
    </row>
    <row r="637" spans="1:87" s="11" customFormat="1" ht="13.5" customHeight="1">
      <c r="A637" s="734"/>
      <c r="B637" s="610" t="s">
        <v>83</v>
      </c>
      <c r="C637" s="29"/>
      <c r="D637" s="29"/>
      <c r="E637" s="29"/>
      <c r="F637" s="29"/>
      <c r="G637" s="29"/>
      <c r="H637" s="29"/>
      <c r="I637" s="29"/>
      <c r="J637" s="28"/>
      <c r="K637" s="29"/>
      <c r="L637" s="29"/>
      <c r="M637" s="29"/>
      <c r="N637" s="29"/>
      <c r="O637" s="29"/>
      <c r="P637" s="29"/>
      <c r="Q637" s="29"/>
      <c r="R637" s="29"/>
      <c r="S637" s="575"/>
      <c r="T637" s="29"/>
      <c r="U637" s="432"/>
      <c r="V637" s="29"/>
      <c r="W637" s="29"/>
      <c r="Y637" s="29"/>
      <c r="Z637" s="29"/>
      <c r="AA637" s="29"/>
      <c r="AD637" s="1059"/>
      <c r="AE637" s="579"/>
      <c r="AF637" s="579"/>
      <c r="AG637" s="579"/>
      <c r="AH637" s="579"/>
      <c r="AI637" s="576"/>
      <c r="AJ637" s="582" t="s">
        <v>63</v>
      </c>
      <c r="AK637" s="583"/>
      <c r="AL637" s="583"/>
      <c r="AM637" s="584"/>
      <c r="AN637" s="585" t="s">
        <v>606</v>
      </c>
      <c r="AO637" s="583"/>
      <c r="AP637" s="583"/>
      <c r="AQ637" s="583"/>
      <c r="AR637" s="583"/>
      <c r="AS637" s="583"/>
      <c r="AT637" s="583"/>
      <c r="AU637" s="583"/>
      <c r="AV637" s="583"/>
      <c r="AW637" s="583"/>
      <c r="AX637" s="585" t="s">
        <v>609</v>
      </c>
      <c r="AY637" s="584"/>
      <c r="AZ637" s="586" t="s">
        <v>64</v>
      </c>
      <c r="BA637" s="583"/>
      <c r="BB637" s="583"/>
      <c r="BC637" s="583"/>
      <c r="BD637" s="583"/>
      <c r="BE637" s="583"/>
      <c r="BF637" s="583"/>
      <c r="BG637" s="583"/>
      <c r="BH637" s="583"/>
      <c r="BI637" s="583"/>
      <c r="BJ637" s="583"/>
      <c r="BK637" s="583"/>
      <c r="BL637" s="587"/>
      <c r="BM637" s="582"/>
      <c r="BN637" s="583"/>
      <c r="BO637" s="583"/>
      <c r="BP637" s="583"/>
      <c r="BQ637" s="583"/>
      <c r="BR637" s="583"/>
      <c r="BS637" s="587"/>
      <c r="BT637" s="29"/>
      <c r="BU637" s="1060"/>
      <c r="BV637" s="29"/>
      <c r="BW637" s="29"/>
      <c r="BX637" s="29"/>
      <c r="BY637" s="29"/>
      <c r="BZ637" s="29"/>
      <c r="CA637" s="29"/>
      <c r="CB637" s="29"/>
      <c r="CC637" s="29"/>
      <c r="CD637" s="31"/>
      <c r="CE637" s="22"/>
      <c r="CF637" s="448">
        <f>IF(CG637="","",MAX($CF$2:CF636)+1)</f>
        <v>296</v>
      </c>
      <c r="CG637" s="1061" t="s">
        <v>102</v>
      </c>
      <c r="CH637" s="1061"/>
      <c r="CI637" s="1061"/>
    </row>
    <row r="638" spans="1:87" s="11" customFormat="1" ht="13.5" customHeight="1">
      <c r="A638" s="734"/>
      <c r="B638" s="610" t="s">
        <v>83</v>
      </c>
      <c r="C638" s="29"/>
      <c r="D638" s="29"/>
      <c r="E638" s="29"/>
      <c r="F638" s="29"/>
      <c r="G638" s="29"/>
      <c r="H638" s="29"/>
      <c r="I638" s="29"/>
      <c r="J638" s="28"/>
      <c r="K638" s="29"/>
      <c r="L638" s="29"/>
      <c r="M638" s="29"/>
      <c r="N638" s="29"/>
      <c r="O638" s="29"/>
      <c r="P638" s="29"/>
      <c r="Q638" s="29"/>
      <c r="R638" s="29"/>
      <c r="S638" s="575"/>
      <c r="T638" s="29"/>
      <c r="U638" s="432"/>
      <c r="V638" s="29"/>
      <c r="W638" s="29"/>
      <c r="Y638" s="29"/>
      <c r="Z638" s="29"/>
      <c r="AA638" s="29"/>
      <c r="AD638" s="692"/>
      <c r="AE638" s="693"/>
      <c r="AF638" s="693"/>
      <c r="AG638" s="693"/>
      <c r="AH638" s="693"/>
      <c r="AI638" s="694"/>
      <c r="AJ638" s="55"/>
      <c r="AK638" s="56"/>
      <c r="AL638" s="56"/>
      <c r="AM638" s="588"/>
      <c r="AN638" s="589"/>
      <c r="AO638" s="56"/>
      <c r="AP638" s="56"/>
      <c r="AQ638" s="56"/>
      <c r="AR638" s="590"/>
      <c r="AS638" s="56"/>
      <c r="AT638" s="56"/>
      <c r="AU638" s="56"/>
      <c r="AV638" s="56"/>
      <c r="AW638" s="56"/>
      <c r="AX638" s="589"/>
      <c r="AY638" s="588"/>
      <c r="AZ638" s="589"/>
      <c r="BA638" s="56"/>
      <c r="BB638" s="56"/>
      <c r="BC638" s="56"/>
      <c r="BD638" s="56"/>
      <c r="BE638" s="56"/>
      <c r="BF638" s="56"/>
      <c r="BG638" s="56"/>
      <c r="BH638" s="56"/>
      <c r="BI638" s="56"/>
      <c r="BJ638" s="56"/>
      <c r="BK638" s="56"/>
      <c r="BL638" s="57"/>
      <c r="BM638" s="55"/>
      <c r="BN638" s="56"/>
      <c r="BO638" s="56"/>
      <c r="BP638" s="56"/>
      <c r="BQ638" s="56"/>
      <c r="BR638" s="56"/>
      <c r="BS638" s="57"/>
      <c r="BT638" s="29"/>
      <c r="BU638" s="1060"/>
      <c r="BV638" s="29"/>
      <c r="BW638" s="29"/>
      <c r="BX638" s="29"/>
      <c r="BY638" s="29"/>
      <c r="BZ638" s="29"/>
      <c r="CA638" s="29"/>
      <c r="CB638" s="29"/>
      <c r="CC638" s="29"/>
      <c r="CD638" s="31"/>
      <c r="CE638" s="22"/>
      <c r="CF638" s="448" t="str">
        <f>IF(CG638="","",MAX($CF$2:CF637)+1)</f>
        <v/>
      </c>
      <c r="CG638" s="1061"/>
      <c r="CH638" s="1061"/>
      <c r="CI638" s="1061"/>
    </row>
    <row r="639" spans="1:87" s="11" customFormat="1" ht="13.5" customHeight="1">
      <c r="A639" s="734"/>
      <c r="B639" s="610" t="s">
        <v>83</v>
      </c>
      <c r="C639" s="29"/>
      <c r="D639" s="29"/>
      <c r="E639" s="29"/>
      <c r="F639" s="29"/>
      <c r="G639" s="29"/>
      <c r="H639" s="29"/>
      <c r="I639" s="29"/>
      <c r="J639" s="28"/>
      <c r="K639" s="29"/>
      <c r="L639" s="29"/>
      <c r="M639" s="29"/>
      <c r="N639" s="29"/>
      <c r="O639" s="29"/>
      <c r="P639" s="29"/>
      <c r="Q639" s="29"/>
      <c r="R639" s="29"/>
      <c r="S639" s="575"/>
      <c r="T639" s="29"/>
      <c r="U639" s="432"/>
      <c r="V639" s="29"/>
      <c r="W639" s="29"/>
      <c r="Y639" s="29"/>
      <c r="Z639" s="29"/>
      <c r="AA639" s="29"/>
      <c r="AD639" s="1090" t="s">
        <v>874</v>
      </c>
      <c r="AE639" s="1080"/>
      <c r="AF639" s="1080"/>
      <c r="AG639" s="1080"/>
      <c r="AH639" s="1080"/>
      <c r="AI639" s="724"/>
      <c r="AJ639" s="52" t="s">
        <v>86</v>
      </c>
      <c r="AK639" s="53"/>
      <c r="AL639" s="53"/>
      <c r="AM639" s="53"/>
      <c r="AN639" s="53"/>
      <c r="AO639" s="53"/>
      <c r="AP639" s="53"/>
      <c r="AQ639" s="53"/>
      <c r="AR639" s="53"/>
      <c r="AS639" s="53"/>
      <c r="AT639" s="53"/>
      <c r="AU639" s="53"/>
      <c r="AV639" s="53"/>
      <c r="AW639" s="53"/>
      <c r="AX639" s="53"/>
      <c r="AY639" s="53"/>
      <c r="AZ639" s="53"/>
      <c r="BA639" s="53"/>
      <c r="BB639" s="53"/>
      <c r="BC639" s="53"/>
      <c r="BD639" s="53"/>
      <c r="BE639" s="53"/>
      <c r="BF639" s="53"/>
      <c r="BG639" s="53"/>
      <c r="BH639" s="53"/>
      <c r="BI639" s="53"/>
      <c r="BJ639" s="53"/>
      <c r="BK639" s="53"/>
      <c r="BL639" s="53"/>
      <c r="BM639" s="52"/>
      <c r="BN639" s="53"/>
      <c r="BO639" s="53"/>
      <c r="BP639" s="53"/>
      <c r="BQ639" s="53"/>
      <c r="BR639" s="53"/>
      <c r="BS639" s="54"/>
      <c r="BU639" s="1060"/>
      <c r="BV639" s="29"/>
      <c r="BW639" s="29"/>
      <c r="BX639" s="29"/>
      <c r="BY639" s="29"/>
      <c r="BZ639" s="29"/>
      <c r="CA639" s="29"/>
      <c r="CB639" s="29"/>
      <c r="CC639" s="29"/>
      <c r="CD639" s="31"/>
      <c r="CE639" s="22"/>
      <c r="CF639" s="448" t="str">
        <f>IF(CG639="","",MAX($CF$2:CF638)+1)</f>
        <v/>
      </c>
      <c r="CG639" s="1061"/>
      <c r="CH639" s="1061"/>
      <c r="CI639" s="1061"/>
    </row>
    <row r="640" spans="1:87" s="11" customFormat="1" ht="13.5" customHeight="1">
      <c r="A640" s="734"/>
      <c r="B640" s="610" t="s">
        <v>83</v>
      </c>
      <c r="C640" s="29"/>
      <c r="D640" s="29"/>
      <c r="E640" s="29"/>
      <c r="F640" s="29"/>
      <c r="G640" s="29"/>
      <c r="H640" s="29"/>
      <c r="I640" s="29"/>
      <c r="J640" s="28"/>
      <c r="K640" s="29"/>
      <c r="L640" s="29"/>
      <c r="M640" s="29"/>
      <c r="N640" s="29"/>
      <c r="O640" s="29"/>
      <c r="P640" s="29"/>
      <c r="Q640" s="29"/>
      <c r="R640" s="29"/>
      <c r="S640" s="575"/>
      <c r="T640" s="29"/>
      <c r="U640" s="432"/>
      <c r="V640" s="29"/>
      <c r="W640" s="29"/>
      <c r="Y640" s="29"/>
      <c r="Z640" s="29"/>
      <c r="AA640" s="29"/>
      <c r="AD640" s="692"/>
      <c r="AE640" s="693"/>
      <c r="AF640" s="693"/>
      <c r="AG640" s="693"/>
      <c r="AH640" s="693"/>
      <c r="AI640" s="694"/>
      <c r="AJ640" s="55"/>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5"/>
      <c r="BN640" s="56"/>
      <c r="BO640" s="56"/>
      <c r="BP640" s="56"/>
      <c r="BQ640" s="56"/>
      <c r="BR640" s="56"/>
      <c r="BS640" s="57"/>
      <c r="BU640" s="1060"/>
      <c r="BV640" s="29"/>
      <c r="BW640" s="29"/>
      <c r="BX640" s="29"/>
      <c r="BY640" s="29"/>
      <c r="BZ640" s="29"/>
      <c r="CA640" s="29"/>
      <c r="CB640" s="29"/>
      <c r="CC640" s="29"/>
      <c r="CD640" s="31"/>
      <c r="CE640" s="22"/>
      <c r="CF640" s="448" t="str">
        <f>IF(CG640="","",MAX($CF$2:CF639)+1)</f>
        <v/>
      </c>
      <c r="CG640" s="1061"/>
      <c r="CH640" s="1061"/>
      <c r="CI640" s="1061"/>
    </row>
    <row r="641" spans="1:87" s="11" customFormat="1" ht="13.5" customHeight="1">
      <c r="A641" s="734"/>
      <c r="B641" s="610" t="s">
        <v>83</v>
      </c>
      <c r="C641" s="29"/>
      <c r="D641" s="29"/>
      <c r="E641" s="29"/>
      <c r="F641" s="29"/>
      <c r="G641" s="29"/>
      <c r="H641" s="29"/>
      <c r="I641" s="29"/>
      <c r="J641" s="28"/>
      <c r="K641" s="29"/>
      <c r="L641" s="29"/>
      <c r="M641" s="29"/>
      <c r="N641" s="29"/>
      <c r="O641" s="29"/>
      <c r="P641" s="29"/>
      <c r="Q641" s="29"/>
      <c r="R641" s="29"/>
      <c r="S641" s="575"/>
      <c r="T641" s="29"/>
      <c r="U641" s="432"/>
      <c r="V641" s="29"/>
      <c r="W641" s="29"/>
      <c r="Y641" s="29"/>
      <c r="Z641" s="29"/>
      <c r="AA641" s="29"/>
      <c r="AD641" s="1090" t="s">
        <v>875</v>
      </c>
      <c r="AE641" s="1080"/>
      <c r="AF641" s="1080"/>
      <c r="AG641" s="1080"/>
      <c r="AH641" s="1080"/>
      <c r="AI641" s="724"/>
      <c r="AJ641" s="52" t="s">
        <v>86</v>
      </c>
      <c r="AK641" s="53"/>
      <c r="AL641" s="53"/>
      <c r="AM641" s="53"/>
      <c r="AN641" s="53"/>
      <c r="AO641" s="53"/>
      <c r="AP641" s="53"/>
      <c r="AQ641" s="53"/>
      <c r="AR641" s="53"/>
      <c r="AS641" s="53"/>
      <c r="AT641" s="53"/>
      <c r="AU641" s="53"/>
      <c r="AV641" s="53"/>
      <c r="AW641" s="53"/>
      <c r="AX641" s="53"/>
      <c r="AY641" s="53"/>
      <c r="AZ641" s="53"/>
      <c r="BA641" s="53"/>
      <c r="BB641" s="53"/>
      <c r="BC641" s="53"/>
      <c r="BD641" s="53"/>
      <c r="BE641" s="53"/>
      <c r="BF641" s="53"/>
      <c r="BG641" s="53"/>
      <c r="BH641" s="53"/>
      <c r="BI641" s="53"/>
      <c r="BJ641" s="53"/>
      <c r="BK641" s="53"/>
      <c r="BL641" s="53"/>
      <c r="BM641" s="52"/>
      <c r="BN641" s="53"/>
      <c r="BO641" s="53"/>
      <c r="BP641" s="53"/>
      <c r="BQ641" s="53"/>
      <c r="BR641" s="53"/>
      <c r="BS641" s="54"/>
      <c r="BU641" s="1060"/>
      <c r="BV641" s="29"/>
      <c r="BW641" s="29"/>
      <c r="BX641" s="29"/>
      <c r="BY641" s="29"/>
      <c r="BZ641" s="29"/>
      <c r="CA641" s="29"/>
      <c r="CB641" s="29"/>
      <c r="CC641" s="29"/>
      <c r="CD641" s="31"/>
      <c r="CE641" s="22"/>
      <c r="CF641" s="448" t="str">
        <f>IF(CG641="","",MAX($CF$2:CF640)+1)</f>
        <v/>
      </c>
      <c r="CG641" s="1061"/>
      <c r="CH641" s="1061"/>
      <c r="CI641" s="1061"/>
    </row>
    <row r="642" spans="1:87" s="11" customFormat="1" ht="13.5" customHeight="1">
      <c r="A642" s="734"/>
      <c r="B642" s="610" t="s">
        <v>83</v>
      </c>
      <c r="C642" s="29"/>
      <c r="D642" s="29"/>
      <c r="E642" s="29"/>
      <c r="F642" s="29"/>
      <c r="G642" s="29"/>
      <c r="H642" s="29"/>
      <c r="I642" s="29"/>
      <c r="J642" s="28"/>
      <c r="K642" s="29"/>
      <c r="L642" s="29"/>
      <c r="M642" s="29"/>
      <c r="N642" s="29"/>
      <c r="O642" s="29"/>
      <c r="P642" s="29"/>
      <c r="Q642" s="29"/>
      <c r="R642" s="29"/>
      <c r="S642" s="575"/>
      <c r="T642" s="29"/>
      <c r="U642" s="432"/>
      <c r="V642" s="29"/>
      <c r="W642" s="29"/>
      <c r="Y642" s="29"/>
      <c r="Z642" s="29"/>
      <c r="AA642" s="29"/>
      <c r="AD642" s="692"/>
      <c r="AE642" s="693"/>
      <c r="AF642" s="693"/>
      <c r="AG642" s="693"/>
      <c r="AH642" s="693"/>
      <c r="AI642" s="694"/>
      <c r="AJ642" s="55"/>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5"/>
      <c r="BN642" s="56"/>
      <c r="BO642" s="56"/>
      <c r="BP642" s="56"/>
      <c r="BQ642" s="56"/>
      <c r="BR642" s="56"/>
      <c r="BS642" s="57"/>
      <c r="BU642" s="1060"/>
      <c r="BV642" s="29"/>
      <c r="BW642" s="29"/>
      <c r="BX642" s="29"/>
      <c r="BY642" s="29"/>
      <c r="BZ642" s="29"/>
      <c r="CA642" s="29"/>
      <c r="CB642" s="29"/>
      <c r="CC642" s="29"/>
      <c r="CD642" s="31"/>
      <c r="CE642" s="22"/>
      <c r="CF642" s="448" t="str">
        <f>IF(CG642="","",MAX($CF$2:CF641)+1)</f>
        <v/>
      </c>
      <c r="CG642" s="1061"/>
      <c r="CH642" s="1061"/>
      <c r="CI642" s="1061"/>
    </row>
    <row r="643" spans="1:87" s="11" customFormat="1" ht="13.5" customHeight="1">
      <c r="A643" s="734"/>
      <c r="B643" s="610" t="s">
        <v>83</v>
      </c>
      <c r="C643" s="29"/>
      <c r="D643" s="29"/>
      <c r="E643" s="29"/>
      <c r="F643" s="29"/>
      <c r="G643" s="29"/>
      <c r="H643" s="29"/>
      <c r="I643" s="29"/>
      <c r="J643" s="28"/>
      <c r="K643" s="29"/>
      <c r="L643" s="29"/>
      <c r="M643" s="29"/>
      <c r="N643" s="29"/>
      <c r="O643" s="29"/>
      <c r="P643" s="29"/>
      <c r="Q643" s="29"/>
      <c r="R643" s="29"/>
      <c r="S643" s="575"/>
      <c r="T643" s="29"/>
      <c r="U643" s="432"/>
      <c r="V643" s="29"/>
      <c r="W643" s="29"/>
      <c r="Y643" s="29"/>
      <c r="Z643" s="29"/>
      <c r="AA643" s="29"/>
      <c r="AB643" s="29"/>
      <c r="AC643" s="29"/>
      <c r="AD643" s="29"/>
      <c r="AE643" s="29"/>
      <c r="AF643" s="29"/>
      <c r="AG643" s="29"/>
      <c r="AH643" s="29"/>
      <c r="AI643" s="29"/>
      <c r="AJ643" s="29"/>
      <c r="AK643" s="29"/>
      <c r="AL643" s="29"/>
      <c r="AM643" s="29"/>
      <c r="AN643" s="29"/>
      <c r="AO643" s="68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669"/>
      <c r="BV643" s="29"/>
      <c r="BW643" s="29"/>
      <c r="BX643" s="29"/>
      <c r="BY643" s="29"/>
      <c r="BZ643" s="29"/>
      <c r="CA643" s="29"/>
      <c r="CB643" s="29"/>
      <c r="CC643" s="29"/>
      <c r="CD643" s="31"/>
      <c r="CE643" s="22"/>
      <c r="CF643" s="448" t="str">
        <f>IF(CG643="","",MAX($CF$2:CF642)+1)</f>
        <v/>
      </c>
      <c r="CG643" s="655"/>
      <c r="CH643" s="655"/>
      <c r="CI643" s="655"/>
    </row>
    <row r="644" spans="1:87" s="11" customFormat="1" ht="13.5" customHeight="1">
      <c r="A644" s="734"/>
      <c r="B644" s="610" t="s">
        <v>83</v>
      </c>
      <c r="C644" s="29"/>
      <c r="D644" s="29"/>
      <c r="E644" s="29"/>
      <c r="F644" s="29"/>
      <c r="G644" s="29"/>
      <c r="H644" s="29"/>
      <c r="I644" s="29"/>
      <c r="J644" s="28"/>
      <c r="K644" s="29"/>
      <c r="L644" s="29"/>
      <c r="M644" s="29"/>
      <c r="N644" s="29"/>
      <c r="O644" s="29"/>
      <c r="P644" s="29"/>
      <c r="Q644" s="29"/>
      <c r="R644" s="29"/>
      <c r="S644" s="575"/>
      <c r="T644" s="29"/>
      <c r="U644" s="432"/>
      <c r="V644" s="29"/>
      <c r="W644" s="29"/>
      <c r="Y644" s="29"/>
      <c r="Z644" s="29"/>
      <c r="AA644" s="29"/>
      <c r="AC644" s="29" t="s">
        <v>1735</v>
      </c>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T644" s="29"/>
      <c r="BU644" s="669"/>
      <c r="BV644" s="29"/>
      <c r="BW644" s="29"/>
      <c r="BX644" s="29"/>
      <c r="BY644" s="29"/>
      <c r="BZ644" s="29"/>
      <c r="CA644" s="29"/>
      <c r="CB644" s="29"/>
      <c r="CC644" s="29"/>
      <c r="CD644" s="31"/>
      <c r="CE644" s="22"/>
      <c r="CF644" s="448">
        <f>IF(CG644="","",MAX($CF$2:CF643)+1)</f>
        <v>297</v>
      </c>
      <c r="CG644" s="655" t="s">
        <v>361</v>
      </c>
      <c r="CH644" s="655"/>
      <c r="CI644" s="655"/>
    </row>
    <row r="645" spans="1:87" s="11" customFormat="1" ht="13.5" customHeight="1">
      <c r="A645" s="734"/>
      <c r="B645" s="610" t="s">
        <v>83</v>
      </c>
      <c r="C645" s="29"/>
      <c r="D645" s="29"/>
      <c r="E645" s="29"/>
      <c r="F645" s="29"/>
      <c r="G645" s="29"/>
      <c r="H645" s="29"/>
      <c r="I645" s="29"/>
      <c r="J645" s="28"/>
      <c r="K645" s="29"/>
      <c r="L645" s="29"/>
      <c r="M645" s="29"/>
      <c r="N645" s="29"/>
      <c r="O645" s="29"/>
      <c r="P645" s="29"/>
      <c r="Q645" s="29"/>
      <c r="R645" s="29"/>
      <c r="S645" s="575"/>
      <c r="T645" s="29"/>
      <c r="U645" s="432"/>
      <c r="V645" s="29"/>
      <c r="W645" s="29"/>
      <c r="Y645" s="29"/>
      <c r="Z645" s="29"/>
      <c r="AA645" s="29"/>
      <c r="AD645" s="1485" t="s">
        <v>38</v>
      </c>
      <c r="AE645" s="1486"/>
      <c r="AF645" s="779" t="s">
        <v>60</v>
      </c>
      <c r="AG645" s="685"/>
      <c r="AH645" s="685"/>
      <c r="AI645" s="685"/>
      <c r="AJ645" s="685"/>
      <c r="AK645" s="685"/>
      <c r="AL645" s="685"/>
      <c r="AM645" s="685"/>
      <c r="AN645" s="685"/>
      <c r="AO645" s="685"/>
      <c r="AP645" s="685"/>
      <c r="AQ645" s="780"/>
      <c r="AR645" s="779" t="s">
        <v>68</v>
      </c>
      <c r="AS645" s="685"/>
      <c r="AT645" s="685"/>
      <c r="AU645" s="685"/>
      <c r="AV645" s="685"/>
      <c r="AW645" s="685"/>
      <c r="AX645" s="685"/>
      <c r="AY645" s="685"/>
      <c r="AZ645" s="685"/>
      <c r="BA645" s="685"/>
      <c r="BB645" s="685"/>
      <c r="BC645" s="685"/>
      <c r="BD645" s="685"/>
      <c r="BE645" s="685"/>
      <c r="BF645" s="685"/>
      <c r="BG645" s="685"/>
      <c r="BH645" s="685"/>
      <c r="BI645" s="685"/>
      <c r="BJ645" s="685"/>
      <c r="BK645" s="685"/>
      <c r="BL645" s="685"/>
      <c r="BM645" s="779" t="s">
        <v>66</v>
      </c>
      <c r="BN645" s="685"/>
      <c r="BO645" s="685"/>
      <c r="BP645" s="685"/>
      <c r="BQ645" s="685"/>
      <c r="BR645" s="685"/>
      <c r="BS645" s="780"/>
      <c r="BT645" s="29"/>
      <c r="BU645" s="669"/>
      <c r="BV645" s="29"/>
      <c r="BW645" s="29"/>
      <c r="BX645" s="29"/>
      <c r="BY645" s="29"/>
      <c r="BZ645" s="29"/>
      <c r="CA645" s="29"/>
      <c r="CB645" s="29"/>
      <c r="CC645" s="29"/>
      <c r="CD645" s="31"/>
      <c r="CE645" s="22"/>
      <c r="CF645" s="448" t="str">
        <f>IF(CG645="","",MAX($CF$2:CF644)+1)</f>
        <v/>
      </c>
      <c r="CG645" s="655"/>
      <c r="CH645" s="655"/>
      <c r="CI645" s="655"/>
    </row>
    <row r="646" spans="1:87" s="11" customFormat="1" ht="13.5" customHeight="1">
      <c r="A646" s="734"/>
      <c r="B646" s="610" t="s">
        <v>83</v>
      </c>
      <c r="C646" s="29"/>
      <c r="D646" s="29"/>
      <c r="E646" s="29"/>
      <c r="F646" s="29"/>
      <c r="G646" s="29"/>
      <c r="H646" s="29"/>
      <c r="I646" s="29"/>
      <c r="J646" s="28"/>
      <c r="K646" s="29"/>
      <c r="L646" s="29"/>
      <c r="M646" s="29"/>
      <c r="N646" s="29"/>
      <c r="O646" s="29"/>
      <c r="P646" s="29"/>
      <c r="Q646" s="29"/>
      <c r="R646" s="29"/>
      <c r="S646" s="575"/>
      <c r="T646" s="29"/>
      <c r="U646" s="432"/>
      <c r="V646" s="29"/>
      <c r="W646" s="29"/>
      <c r="Y646" s="29"/>
      <c r="Z646" s="29"/>
      <c r="AA646" s="29"/>
      <c r="AD646" s="1487">
        <v>1</v>
      </c>
      <c r="AE646" s="1488"/>
      <c r="AF646" s="673" t="s">
        <v>1418</v>
      </c>
      <c r="AG646" s="674"/>
      <c r="AH646" s="674"/>
      <c r="AI646" s="674"/>
      <c r="AJ646" s="674"/>
      <c r="AK646" s="674"/>
      <c r="AL646" s="674"/>
      <c r="AM646" s="674"/>
      <c r="AN646" s="674"/>
      <c r="AO646" s="674"/>
      <c r="AP646" s="674"/>
      <c r="AQ646" s="675"/>
      <c r="AR646" s="698" t="s">
        <v>717</v>
      </c>
      <c r="AS646" s="674"/>
      <c r="AT646" s="674"/>
      <c r="AU646" s="674"/>
      <c r="AV646" s="674"/>
      <c r="AW646" s="674"/>
      <c r="AX646" s="674"/>
      <c r="AY646" s="674"/>
      <c r="AZ646" s="674"/>
      <c r="BA646" s="674"/>
      <c r="BB646" s="674"/>
      <c r="BC646" s="674"/>
      <c r="BD646" s="674"/>
      <c r="BE646" s="674"/>
      <c r="BF646" s="674"/>
      <c r="BG646" s="674"/>
      <c r="BH646" s="674"/>
      <c r="BI646" s="674"/>
      <c r="BJ646" s="674"/>
      <c r="BK646" s="674"/>
      <c r="BL646" s="674"/>
      <c r="BM646" s="673" t="s">
        <v>67</v>
      </c>
      <c r="BN646" s="674"/>
      <c r="BO646" s="674"/>
      <c r="BP646" s="674"/>
      <c r="BQ646" s="674"/>
      <c r="BR646" s="674"/>
      <c r="BS646" s="675"/>
      <c r="BT646" s="29"/>
      <c r="BU646" s="669"/>
      <c r="BV646" s="29"/>
      <c r="BW646" s="29"/>
      <c r="BX646" s="29"/>
      <c r="BY646" s="29"/>
      <c r="BZ646" s="29"/>
      <c r="CA646" s="29"/>
      <c r="CB646" s="29"/>
      <c r="CC646" s="29"/>
      <c r="CD646" s="31"/>
      <c r="CE646" s="22"/>
      <c r="CF646" s="448">
        <f>IF(CG646="","",MAX($CF$2:CF645)+1)</f>
        <v>298</v>
      </c>
      <c r="CG646" s="655" t="s">
        <v>361</v>
      </c>
      <c r="CH646" s="655"/>
      <c r="CI646" s="655"/>
    </row>
    <row r="647" spans="1:87" s="11" customFormat="1" ht="13.5" customHeight="1">
      <c r="A647" s="734"/>
      <c r="B647" s="610" t="s">
        <v>83</v>
      </c>
      <c r="C647" s="29"/>
      <c r="D647" s="29"/>
      <c r="E647" s="29"/>
      <c r="F647" s="29"/>
      <c r="G647" s="29"/>
      <c r="H647" s="29"/>
      <c r="I647" s="29"/>
      <c r="J647" s="28"/>
      <c r="K647" s="29"/>
      <c r="L647" s="29"/>
      <c r="M647" s="29"/>
      <c r="N647" s="29"/>
      <c r="O647" s="29"/>
      <c r="P647" s="29"/>
      <c r="Q647" s="29"/>
      <c r="R647" s="29"/>
      <c r="S647" s="575"/>
      <c r="T647" s="29"/>
      <c r="U647" s="432"/>
      <c r="V647" s="29"/>
      <c r="W647" s="29"/>
      <c r="Y647" s="29"/>
      <c r="Z647" s="29"/>
      <c r="AA647" s="29"/>
      <c r="AB647" s="29"/>
      <c r="AC647" s="29"/>
      <c r="AD647" s="29"/>
      <c r="AE647" s="29"/>
      <c r="AF647" s="29"/>
      <c r="AG647" s="29"/>
      <c r="AH647" s="29"/>
      <c r="AI647" s="29"/>
      <c r="AJ647" s="29"/>
      <c r="AK647" s="29"/>
      <c r="AL647" s="29"/>
      <c r="AM647" s="29"/>
      <c r="AN647" s="29"/>
      <c r="AO647" s="689"/>
      <c r="AP647" s="29"/>
      <c r="AQ647" s="29"/>
      <c r="AR647" s="509" t="s">
        <v>1643</v>
      </c>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669"/>
      <c r="BV647" s="29"/>
      <c r="BW647" s="29"/>
      <c r="BX647" s="29"/>
      <c r="BY647" s="29"/>
      <c r="BZ647" s="29"/>
      <c r="CA647" s="29"/>
      <c r="CB647" s="29"/>
      <c r="CC647" s="29"/>
      <c r="CD647" s="31"/>
      <c r="CE647" s="22"/>
      <c r="CF647" s="448" t="str">
        <f>IF(CG647="","",MAX($CF$2:CF646)+1)</f>
        <v/>
      </c>
      <c r="CG647" s="655"/>
      <c r="CH647" s="655"/>
      <c r="CI647" s="655"/>
    </row>
    <row r="648" spans="1:87" s="11" customFormat="1" ht="13.5" customHeight="1">
      <c r="A648" s="734"/>
      <c r="B648" s="610"/>
      <c r="C648" s="29"/>
      <c r="D648" s="29"/>
      <c r="E648" s="29"/>
      <c r="F648" s="29"/>
      <c r="G648" s="29"/>
      <c r="H648" s="29"/>
      <c r="I648" s="29"/>
      <c r="J648" s="28"/>
      <c r="K648" s="29"/>
      <c r="L648" s="29"/>
      <c r="M648" s="29"/>
      <c r="N648" s="29"/>
      <c r="O648" s="29"/>
      <c r="P648" s="29"/>
      <c r="Q648" s="29"/>
      <c r="R648" s="29"/>
      <c r="S648" s="575"/>
      <c r="T648" s="29"/>
      <c r="U648" s="432"/>
      <c r="V648" s="29"/>
      <c r="W648" s="29"/>
      <c r="Y648" s="29"/>
      <c r="Z648" s="29"/>
      <c r="AA648" s="29"/>
      <c r="AB648" s="29"/>
      <c r="AC648" s="29"/>
      <c r="AD648" s="29"/>
      <c r="AE648" s="29"/>
      <c r="AF648" s="29"/>
      <c r="AG648" s="29"/>
      <c r="AH648" s="29"/>
      <c r="AI648" s="29"/>
      <c r="AJ648" s="29"/>
      <c r="AK648" s="29"/>
      <c r="AL648" s="29"/>
      <c r="AM648" s="29"/>
      <c r="AN648" s="29"/>
      <c r="AO648" s="689"/>
      <c r="AP648" s="29"/>
      <c r="AQ648" s="29"/>
      <c r="AR648" s="50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669"/>
      <c r="BV648" s="29"/>
      <c r="BW648" s="29"/>
      <c r="BX648" s="29"/>
      <c r="BY648" s="29"/>
      <c r="BZ648" s="29"/>
      <c r="CA648" s="29"/>
      <c r="CB648" s="29"/>
      <c r="CC648" s="29"/>
      <c r="CD648" s="31"/>
      <c r="CE648" s="22"/>
      <c r="CF648" s="448" t="str">
        <f>IF(CG648="","",MAX($CF$2:CF647)+1)</f>
        <v/>
      </c>
      <c r="CG648" s="655"/>
      <c r="CH648" s="655"/>
      <c r="CI648" s="655"/>
    </row>
    <row r="649" spans="1:87" s="11" customFormat="1" ht="13.5" customHeight="1">
      <c r="A649" s="734"/>
      <c r="B649" s="610" t="s">
        <v>83</v>
      </c>
      <c r="C649" s="29"/>
      <c r="D649" s="29"/>
      <c r="E649" s="29"/>
      <c r="F649" s="29"/>
      <c r="G649" s="29"/>
      <c r="H649" s="29"/>
      <c r="I649" s="29"/>
      <c r="J649" s="28"/>
      <c r="K649" s="29"/>
      <c r="L649" s="29"/>
      <c r="M649" s="29"/>
      <c r="N649" s="29"/>
      <c r="O649" s="29"/>
      <c r="P649" s="29"/>
      <c r="Q649" s="29"/>
      <c r="R649" s="29"/>
      <c r="S649" s="575"/>
      <c r="T649" s="29"/>
      <c r="U649" s="432"/>
      <c r="V649" s="29"/>
      <c r="W649" s="29"/>
      <c r="Y649" s="29"/>
      <c r="Z649" s="29" t="s">
        <v>1736</v>
      </c>
      <c r="AA649" s="29"/>
      <c r="AB649" s="29"/>
      <c r="AC649" s="29"/>
      <c r="AD649" s="29"/>
      <c r="AE649" s="29"/>
      <c r="AF649" s="29"/>
      <c r="AG649" s="29"/>
      <c r="AH649" s="29"/>
      <c r="AI649" s="29"/>
      <c r="AJ649" s="29"/>
      <c r="AK649" s="29"/>
      <c r="AL649" s="29"/>
      <c r="AM649" s="29"/>
      <c r="AN649" s="29"/>
      <c r="BU649" s="669"/>
      <c r="BY649" s="29"/>
      <c r="BZ649" s="29"/>
      <c r="CA649" s="29"/>
      <c r="CB649" s="29"/>
      <c r="CC649" s="29"/>
      <c r="CD649" s="31"/>
      <c r="CE649" s="22"/>
      <c r="CF649" s="448">
        <f>IF(CG649="","",MAX($CF$2:CF648)+1)</f>
        <v>299</v>
      </c>
      <c r="CG649" s="655" t="s">
        <v>353</v>
      </c>
      <c r="CH649" s="655"/>
      <c r="CI649" s="655"/>
    </row>
    <row r="650" spans="1:87" s="11" customFormat="1" ht="13.5" customHeight="1">
      <c r="A650" s="734"/>
      <c r="B650" s="610" t="s">
        <v>83</v>
      </c>
      <c r="C650" s="29"/>
      <c r="D650" s="29"/>
      <c r="E650" s="29"/>
      <c r="F650" s="29"/>
      <c r="G650" s="29"/>
      <c r="H650" s="29"/>
      <c r="I650" s="29"/>
      <c r="J650" s="28"/>
      <c r="K650" s="29"/>
      <c r="L650" s="29"/>
      <c r="M650" s="29"/>
      <c r="N650" s="29"/>
      <c r="O650" s="29"/>
      <c r="P650" s="29"/>
      <c r="Q650" s="29"/>
      <c r="R650" s="29"/>
      <c r="S650" s="575"/>
      <c r="T650" s="29"/>
      <c r="U650" s="432"/>
      <c r="V650" s="29"/>
      <c r="W650" s="29"/>
      <c r="Y650" s="29"/>
      <c r="Z650" s="29"/>
      <c r="AA650" s="29" t="s">
        <v>1727</v>
      </c>
      <c r="AB650" s="29"/>
      <c r="AC650" s="29"/>
      <c r="AD650" s="29"/>
      <c r="AE650" s="29"/>
      <c r="AF650" s="29"/>
      <c r="AG650" s="29"/>
      <c r="AH650" s="29"/>
      <c r="AI650" s="29"/>
      <c r="AJ650" s="29"/>
      <c r="AK650" s="29"/>
      <c r="AL650" s="29"/>
      <c r="AM650" s="29"/>
      <c r="AN650" s="29"/>
      <c r="BU650" s="669"/>
      <c r="BY650" s="29"/>
      <c r="BZ650" s="29"/>
      <c r="CA650" s="29"/>
      <c r="CB650" s="29"/>
      <c r="CC650" s="29"/>
      <c r="CD650" s="31"/>
      <c r="CE650" s="22"/>
      <c r="CF650" s="448" t="str">
        <f>IF(CG650="","",MAX($CF$2:CF649)+1)</f>
        <v/>
      </c>
      <c r="CG650" s="655"/>
      <c r="CH650" s="655"/>
      <c r="CI650" s="655"/>
    </row>
    <row r="651" spans="1:87" s="11" customFormat="1" ht="13.5" customHeight="1">
      <c r="A651" s="734"/>
      <c r="B651" s="610" t="s">
        <v>83</v>
      </c>
      <c r="C651" s="29"/>
      <c r="D651" s="29"/>
      <c r="E651" s="29"/>
      <c r="F651" s="29"/>
      <c r="G651" s="29"/>
      <c r="H651" s="29"/>
      <c r="I651" s="29"/>
      <c r="J651" s="28"/>
      <c r="K651" s="29"/>
      <c r="L651" s="29"/>
      <c r="M651" s="29"/>
      <c r="N651" s="29"/>
      <c r="O651" s="29"/>
      <c r="P651" s="29"/>
      <c r="Q651" s="29"/>
      <c r="R651" s="29"/>
      <c r="S651" s="575"/>
      <c r="T651" s="29"/>
      <c r="U651" s="432"/>
      <c r="V651" s="29"/>
      <c r="W651" s="29"/>
      <c r="Y651" s="29"/>
      <c r="Z651" s="29"/>
      <c r="AA651" s="29"/>
      <c r="AB651" s="29" t="s">
        <v>1487</v>
      </c>
      <c r="AC651" s="29"/>
      <c r="AD651" s="29"/>
      <c r="AE651" s="29"/>
      <c r="AF651" s="29"/>
      <c r="AG651" s="29"/>
      <c r="AH651" s="29"/>
      <c r="AI651" s="29"/>
      <c r="AJ651" s="29"/>
      <c r="AK651" s="29"/>
      <c r="AL651" s="29"/>
      <c r="AM651" s="29"/>
      <c r="AN651" s="29"/>
      <c r="AO651" s="68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669"/>
      <c r="BV651" s="29"/>
      <c r="BW651" s="29"/>
      <c r="BX651" s="29"/>
      <c r="BY651" s="29"/>
      <c r="BZ651" s="29"/>
      <c r="CA651" s="29"/>
      <c r="CB651" s="29"/>
      <c r="CC651" s="29"/>
      <c r="CD651" s="31"/>
      <c r="CE651" s="22"/>
      <c r="CF651" s="448" t="str">
        <f>IF(CG651="","",MAX($CF$2:CF650)+1)</f>
        <v/>
      </c>
      <c r="CG651" s="655"/>
      <c r="CH651" s="655"/>
      <c r="CI651" s="655"/>
    </row>
    <row r="652" spans="1:87" s="11" customFormat="1" ht="13.5" customHeight="1">
      <c r="A652" s="734"/>
      <c r="B652" s="610" t="s">
        <v>83</v>
      </c>
      <c r="C652" s="29"/>
      <c r="D652" s="29"/>
      <c r="E652" s="29"/>
      <c r="F652" s="29"/>
      <c r="G652" s="29"/>
      <c r="H652" s="29"/>
      <c r="I652" s="29"/>
      <c r="J652" s="28"/>
      <c r="K652" s="29"/>
      <c r="L652" s="29"/>
      <c r="M652" s="29"/>
      <c r="N652" s="29"/>
      <c r="O652" s="29"/>
      <c r="P652" s="29"/>
      <c r="Q652" s="29"/>
      <c r="R652" s="29"/>
      <c r="S652" s="575"/>
      <c r="T652" s="29"/>
      <c r="U652" s="432"/>
      <c r="V652" s="29"/>
      <c r="W652" s="29"/>
      <c r="Y652" s="29"/>
      <c r="Z652" s="29"/>
      <c r="AA652" s="29"/>
      <c r="AB652" s="29" t="s">
        <v>1728</v>
      </c>
      <c r="AC652" s="29"/>
      <c r="AD652" s="29"/>
      <c r="AE652" s="29"/>
      <c r="AF652" s="29"/>
      <c r="AG652" s="29"/>
      <c r="AH652" s="29"/>
      <c r="AI652" s="29"/>
      <c r="AJ652" s="29"/>
      <c r="AK652" s="29"/>
      <c r="AL652" s="29"/>
      <c r="AM652" s="29"/>
      <c r="AN652" s="29"/>
      <c r="AO652" s="68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669"/>
      <c r="BV652" s="29"/>
      <c r="BW652" s="29"/>
      <c r="BX652" s="29"/>
      <c r="BY652" s="29"/>
      <c r="BZ652" s="29"/>
      <c r="CA652" s="29"/>
      <c r="CB652" s="29"/>
      <c r="CC652" s="29"/>
      <c r="CD652" s="31"/>
      <c r="CE652" s="22"/>
      <c r="CF652" s="448">
        <f>IF(CG652="","",MAX($CF$2:CF651)+1)</f>
        <v>300</v>
      </c>
      <c r="CG652" s="655" t="s">
        <v>102</v>
      </c>
      <c r="CH652" s="655"/>
      <c r="CI652" s="655"/>
    </row>
    <row r="653" spans="1:87" s="11" customFormat="1" ht="13.5" customHeight="1">
      <c r="A653" s="734"/>
      <c r="B653" s="610" t="s">
        <v>83</v>
      </c>
      <c r="C653" s="29"/>
      <c r="D653" s="29"/>
      <c r="E653" s="29"/>
      <c r="F653" s="29"/>
      <c r="G653" s="29"/>
      <c r="H653" s="29"/>
      <c r="I653" s="29"/>
      <c r="J653" s="28"/>
      <c r="K653" s="29"/>
      <c r="L653" s="29"/>
      <c r="M653" s="29"/>
      <c r="N653" s="29"/>
      <c r="O653" s="29"/>
      <c r="P653" s="29"/>
      <c r="Q653" s="29"/>
      <c r="R653" s="29"/>
      <c r="S653" s="575"/>
      <c r="T653" s="29"/>
      <c r="U653" s="432"/>
      <c r="V653" s="29"/>
      <c r="W653" s="29"/>
      <c r="Y653" s="29"/>
      <c r="Z653" s="29"/>
      <c r="AA653" s="29"/>
      <c r="AB653" s="29"/>
      <c r="AC653" s="690" t="s">
        <v>84</v>
      </c>
      <c r="AD653" s="691"/>
      <c r="AE653" s="691"/>
      <c r="AF653" s="691"/>
      <c r="AG653" s="691"/>
      <c r="AH653" s="578"/>
      <c r="AI653" s="52" t="s">
        <v>1036</v>
      </c>
      <c r="AJ653" s="53"/>
      <c r="AK653" s="53"/>
      <c r="AL653" s="53"/>
      <c r="AM653" s="53"/>
      <c r="AN653" s="53"/>
      <c r="AO653" s="53"/>
      <c r="AP653" s="53"/>
      <c r="AQ653" s="53"/>
      <c r="AR653" s="53"/>
      <c r="AS653" s="53"/>
      <c r="AT653" s="53"/>
      <c r="AU653" s="53"/>
      <c r="AV653" s="53"/>
      <c r="AW653" s="53"/>
      <c r="AX653" s="53"/>
      <c r="AY653" s="53"/>
      <c r="AZ653" s="53"/>
      <c r="BA653" s="53"/>
      <c r="BB653" s="53"/>
      <c r="BC653" s="53"/>
      <c r="BD653" s="53"/>
      <c r="BE653" s="53"/>
      <c r="BF653" s="53"/>
      <c r="BG653" s="53"/>
      <c r="BH653" s="53"/>
      <c r="BI653" s="53"/>
      <c r="BJ653" s="53"/>
      <c r="BK653" s="53"/>
      <c r="BL653" s="54"/>
      <c r="BM653" s="53"/>
      <c r="BN653" s="53"/>
      <c r="BO653" s="53"/>
      <c r="BP653" s="53"/>
      <c r="BQ653" s="53"/>
      <c r="BR653" s="53"/>
      <c r="BS653" s="54"/>
      <c r="BT653" s="29"/>
      <c r="BU653" s="669"/>
      <c r="BV653" s="29"/>
      <c r="BW653" s="29"/>
      <c r="BX653" s="29"/>
      <c r="BY653" s="29"/>
      <c r="BZ653" s="29"/>
      <c r="CA653" s="29"/>
      <c r="CB653" s="29"/>
      <c r="CC653" s="29"/>
      <c r="CD653" s="31"/>
      <c r="CE653" s="22"/>
      <c r="CF653" s="448">
        <f>IF(CG653="","",MAX($CF$2:CF652)+1)</f>
        <v>301</v>
      </c>
      <c r="CG653" s="655" t="s">
        <v>102</v>
      </c>
      <c r="CH653" s="655"/>
      <c r="CI653" s="655"/>
    </row>
    <row r="654" spans="1:87" s="11" customFormat="1" ht="13.5" customHeight="1">
      <c r="A654" s="734"/>
      <c r="B654" s="610" t="s">
        <v>83</v>
      </c>
      <c r="C654" s="29"/>
      <c r="D654" s="29" t="s">
        <v>2254</v>
      </c>
      <c r="E654" s="29"/>
      <c r="F654" s="29"/>
      <c r="G654" s="29"/>
      <c r="H654" s="29"/>
      <c r="I654" s="29"/>
      <c r="J654" s="28"/>
      <c r="K654" s="29"/>
      <c r="L654" s="29"/>
      <c r="M654" s="29"/>
      <c r="N654" s="29"/>
      <c r="O654" s="29"/>
      <c r="P654" s="29"/>
      <c r="Q654" s="29"/>
      <c r="R654" s="29"/>
      <c r="S654" s="575"/>
      <c r="T654" s="29"/>
      <c r="U654" s="432"/>
      <c r="V654" s="29"/>
      <c r="W654" s="29"/>
      <c r="Y654" s="29"/>
      <c r="Z654" s="29"/>
      <c r="AA654" s="29"/>
      <c r="AB654" s="29"/>
      <c r="AC654" s="692"/>
      <c r="AD654" s="693"/>
      <c r="AE654" s="693"/>
      <c r="AF654" s="693"/>
      <c r="AG654" s="693"/>
      <c r="AH654" s="694"/>
      <c r="AI654" s="55"/>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7"/>
      <c r="BM654" s="56"/>
      <c r="BN654" s="56"/>
      <c r="BO654" s="56"/>
      <c r="BP654" s="56"/>
      <c r="BQ654" s="56"/>
      <c r="BR654" s="56"/>
      <c r="BS654" s="57"/>
      <c r="BT654" s="29"/>
      <c r="BU654" s="669"/>
      <c r="BV654" s="29"/>
      <c r="BW654" s="29"/>
      <c r="BX654" s="29"/>
      <c r="BY654" s="29"/>
      <c r="BZ654" s="29"/>
      <c r="CA654" s="29"/>
      <c r="CB654" s="29"/>
      <c r="CC654" s="29"/>
      <c r="CD654" s="31"/>
      <c r="CE654" s="22"/>
      <c r="CF654" s="448" t="str">
        <f>IF(CG654="","",MAX($CF$2:CF653)+1)</f>
        <v/>
      </c>
      <c r="CG654" s="655"/>
      <c r="CH654" s="655"/>
      <c r="CI654" s="655"/>
    </row>
    <row r="655" spans="1:87" s="11" customFormat="1" ht="13.5" customHeight="1">
      <c r="A655" s="734"/>
      <c r="B655" s="610" t="s">
        <v>83</v>
      </c>
      <c r="C655" s="29"/>
      <c r="D655" s="29"/>
      <c r="E655" s="29"/>
      <c r="F655" s="29"/>
      <c r="G655" s="29"/>
      <c r="H655" s="29"/>
      <c r="I655" s="29"/>
      <c r="J655" s="28"/>
      <c r="K655" s="29"/>
      <c r="L655" s="29"/>
      <c r="M655" s="29"/>
      <c r="N655" s="29"/>
      <c r="O655" s="29"/>
      <c r="P655" s="29"/>
      <c r="Q655" s="29"/>
      <c r="R655" s="29"/>
      <c r="S655" s="575"/>
      <c r="T655" s="29"/>
      <c r="U655" s="432"/>
      <c r="V655" s="29"/>
      <c r="W655" s="29"/>
      <c r="Y655" s="29"/>
      <c r="Z655" s="29"/>
      <c r="AA655" s="29"/>
      <c r="AB655" s="29"/>
      <c r="AC655" s="690" t="s">
        <v>62</v>
      </c>
      <c r="AD655" s="691"/>
      <c r="AE655" s="691"/>
      <c r="AF655" s="691"/>
      <c r="AG655" s="691"/>
      <c r="AH655" s="578"/>
      <c r="AI655" s="52" t="s">
        <v>925</v>
      </c>
      <c r="AJ655" s="53"/>
      <c r="AK655" s="53"/>
      <c r="AL655" s="53"/>
      <c r="AM655" s="53"/>
      <c r="AN655" s="53"/>
      <c r="AO655" s="53"/>
      <c r="AP655" s="53"/>
      <c r="AQ655" s="53"/>
      <c r="AR655" s="53"/>
      <c r="AS655" s="53"/>
      <c r="AT655" s="53"/>
      <c r="AU655" s="53"/>
      <c r="AV655" s="53"/>
      <c r="AW655" s="53"/>
      <c r="AX655" s="53"/>
      <c r="AY655" s="53"/>
      <c r="AZ655" s="53"/>
      <c r="BA655" s="53"/>
      <c r="BB655" s="53"/>
      <c r="BC655" s="53"/>
      <c r="BD655" s="53"/>
      <c r="BE655" s="53"/>
      <c r="BF655" s="53"/>
      <c r="BG655" s="53"/>
      <c r="BH655" s="53"/>
      <c r="BI655" s="53"/>
      <c r="BJ655" s="53"/>
      <c r="BK655" s="53"/>
      <c r="BL655" s="54"/>
      <c r="BM655" s="53" t="s">
        <v>80</v>
      </c>
      <c r="BN655" s="53"/>
      <c r="BO655" s="53"/>
      <c r="BP655" s="53"/>
      <c r="BQ655" s="53"/>
      <c r="BR655" s="53"/>
      <c r="BS655" s="54"/>
      <c r="BT655" s="29"/>
      <c r="BU655" s="669"/>
      <c r="BV655" s="29"/>
      <c r="BW655" s="29"/>
      <c r="BX655" s="29"/>
      <c r="BY655" s="29"/>
      <c r="BZ655" s="29"/>
      <c r="CA655" s="29"/>
      <c r="CB655" s="29"/>
      <c r="CC655" s="29"/>
      <c r="CD655" s="31"/>
      <c r="CE655" s="22"/>
      <c r="CF655" s="448">
        <f>IF(CG655="","",MAX($CF$2:CF654)+1)</f>
        <v>302</v>
      </c>
      <c r="CG655" s="655" t="s">
        <v>102</v>
      </c>
      <c r="CH655" s="655"/>
      <c r="CI655" s="655"/>
    </row>
    <row r="656" spans="1:87" s="11" customFormat="1" ht="13.5" customHeight="1">
      <c r="A656" s="734"/>
      <c r="B656" s="610" t="s">
        <v>83</v>
      </c>
      <c r="C656" s="29"/>
      <c r="D656" s="29"/>
      <c r="E656" s="29"/>
      <c r="F656" s="29"/>
      <c r="G656" s="29"/>
      <c r="H656" s="29"/>
      <c r="I656" s="29"/>
      <c r="J656" s="28"/>
      <c r="K656" s="29"/>
      <c r="L656" s="29"/>
      <c r="M656" s="29"/>
      <c r="N656" s="29"/>
      <c r="O656" s="29"/>
      <c r="P656" s="29"/>
      <c r="Q656" s="29"/>
      <c r="R656" s="29"/>
      <c r="S656" s="575"/>
      <c r="T656" s="29"/>
      <c r="U656" s="432"/>
      <c r="V656" s="29"/>
      <c r="W656" s="29"/>
      <c r="Y656" s="29"/>
      <c r="Z656" s="29"/>
      <c r="AA656" s="29"/>
      <c r="AB656" s="29"/>
      <c r="AC656" s="692"/>
      <c r="AD656" s="693"/>
      <c r="AE656" s="693"/>
      <c r="AF656" s="693"/>
      <c r="AG656" s="693"/>
      <c r="AH656" s="694"/>
      <c r="AI656" s="55"/>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7"/>
      <c r="BM656" s="56"/>
      <c r="BN656" s="56"/>
      <c r="BO656" s="56"/>
      <c r="BP656" s="56"/>
      <c r="BQ656" s="56"/>
      <c r="BR656" s="56"/>
      <c r="BS656" s="57"/>
      <c r="BT656" s="29"/>
      <c r="BU656" s="669"/>
      <c r="BV656" s="29"/>
      <c r="BW656" s="29"/>
      <c r="BX656" s="29"/>
      <c r="BY656" s="29"/>
      <c r="BZ656" s="29"/>
      <c r="CA656" s="29"/>
      <c r="CB656" s="29"/>
      <c r="CC656" s="29"/>
      <c r="CD656" s="31"/>
      <c r="CE656" s="22"/>
      <c r="CF656" s="448" t="str">
        <f>IF(CG656="","",MAX($CF$2:CF655)+1)</f>
        <v/>
      </c>
      <c r="CG656" s="655"/>
      <c r="CH656" s="655"/>
      <c r="CI656" s="655"/>
    </row>
    <row r="657" spans="1:87" s="11" customFormat="1" ht="13.5" customHeight="1">
      <c r="A657" s="734"/>
      <c r="B657" s="610" t="s">
        <v>83</v>
      </c>
      <c r="C657" s="29"/>
      <c r="D657" s="29"/>
      <c r="E657" s="29"/>
      <c r="F657" s="29"/>
      <c r="G657" s="29"/>
      <c r="H657" s="29"/>
      <c r="I657" s="29"/>
      <c r="J657" s="28"/>
      <c r="K657" s="29"/>
      <c r="L657" s="29"/>
      <c r="M657" s="29"/>
      <c r="N657" s="29"/>
      <c r="O657" s="29"/>
      <c r="P657" s="29"/>
      <c r="Q657" s="29"/>
      <c r="R657" s="29"/>
      <c r="S657" s="575"/>
      <c r="T657" s="29"/>
      <c r="U657" s="432"/>
      <c r="V657" s="29"/>
      <c r="W657" s="29"/>
      <c r="Y657" s="29"/>
      <c r="Z657" s="29"/>
      <c r="AA657" s="29"/>
      <c r="AB657" s="29"/>
      <c r="AC657" s="690" t="s">
        <v>876</v>
      </c>
      <c r="AD657" s="723"/>
      <c r="AE657" s="723"/>
      <c r="AF657" s="723"/>
      <c r="AG657" s="723"/>
      <c r="AH657" s="724"/>
      <c r="AI657" s="52" t="s">
        <v>86</v>
      </c>
      <c r="AJ657" s="53"/>
      <c r="AK657" s="53"/>
      <c r="AL657" s="53"/>
      <c r="AM657" s="53"/>
      <c r="AN657" s="53"/>
      <c r="AO657" s="53"/>
      <c r="AP657" s="53"/>
      <c r="AQ657" s="53"/>
      <c r="AR657" s="53"/>
      <c r="AS657" s="53"/>
      <c r="AT657" s="53"/>
      <c r="AU657" s="53"/>
      <c r="AV657" s="53"/>
      <c r="AW657" s="53"/>
      <c r="AX657" s="53"/>
      <c r="AY657" s="53"/>
      <c r="AZ657" s="53"/>
      <c r="BA657" s="53"/>
      <c r="BB657" s="53"/>
      <c r="BC657" s="53"/>
      <c r="BD657" s="53"/>
      <c r="BE657" s="53"/>
      <c r="BF657" s="53"/>
      <c r="BG657" s="53"/>
      <c r="BH657" s="53"/>
      <c r="BI657" s="53"/>
      <c r="BJ657" s="53"/>
      <c r="BK657" s="53"/>
      <c r="BL657" s="53"/>
      <c r="BM657" s="52"/>
      <c r="BN657" s="53"/>
      <c r="BO657" s="53"/>
      <c r="BP657" s="53"/>
      <c r="BQ657" s="53"/>
      <c r="BR657" s="53"/>
      <c r="BS657" s="54"/>
      <c r="BT657" s="29"/>
      <c r="BU657" s="669"/>
      <c r="BV657" s="29"/>
      <c r="BW657" s="29"/>
      <c r="BX657" s="29"/>
      <c r="BY657" s="29"/>
      <c r="BZ657" s="29"/>
      <c r="CA657" s="29"/>
      <c r="CB657" s="29"/>
      <c r="CC657" s="29"/>
      <c r="CD657" s="31"/>
      <c r="CE657" s="22"/>
      <c r="CF657" s="448" t="str">
        <f>IF(CG657="","",MAX($CF$2:CF656)+1)</f>
        <v/>
      </c>
      <c r="CG657" s="655"/>
      <c r="CH657" s="655"/>
      <c r="CI657" s="655"/>
    </row>
    <row r="658" spans="1:87" s="11" customFormat="1" ht="13.5" customHeight="1">
      <c r="A658" s="734"/>
      <c r="B658" s="610" t="s">
        <v>83</v>
      </c>
      <c r="C658" s="29"/>
      <c r="D658" s="29"/>
      <c r="E658" s="29"/>
      <c r="F658" s="29"/>
      <c r="G658" s="29"/>
      <c r="H658" s="29"/>
      <c r="I658" s="29"/>
      <c r="J658" s="28"/>
      <c r="K658" s="29"/>
      <c r="L658" s="29"/>
      <c r="M658" s="29"/>
      <c r="N658" s="29"/>
      <c r="O658" s="29"/>
      <c r="P658" s="29"/>
      <c r="Q658" s="29"/>
      <c r="R658" s="29"/>
      <c r="S658" s="575"/>
      <c r="T658" s="29"/>
      <c r="U658" s="432"/>
      <c r="V658" s="29"/>
      <c r="W658" s="29"/>
      <c r="Y658" s="29"/>
      <c r="Z658" s="29"/>
      <c r="AA658" s="29"/>
      <c r="AB658" s="29"/>
      <c r="AC658" s="692"/>
      <c r="AD658" s="693"/>
      <c r="AE658" s="693"/>
      <c r="AF658" s="693"/>
      <c r="AG658" s="693"/>
      <c r="AH658" s="694"/>
      <c r="AI658" s="55"/>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5"/>
      <c r="BN658" s="56"/>
      <c r="BO658" s="56"/>
      <c r="BP658" s="56"/>
      <c r="BQ658" s="56"/>
      <c r="BR658" s="56"/>
      <c r="BS658" s="57"/>
      <c r="BT658" s="29"/>
      <c r="BU658" s="669"/>
      <c r="BV658" s="29"/>
      <c r="BW658" s="29"/>
      <c r="BX658" s="29"/>
      <c r="BY658" s="29"/>
      <c r="BZ658" s="29"/>
      <c r="CA658" s="29"/>
      <c r="CB658" s="29"/>
      <c r="CC658" s="29"/>
      <c r="CD658" s="31"/>
      <c r="CE658" s="22"/>
      <c r="CF658" s="448" t="str">
        <f>IF(CG658="","",MAX($CF$2:CF657)+1)</f>
        <v/>
      </c>
      <c r="CG658" s="655"/>
      <c r="CH658" s="655"/>
      <c r="CI658" s="655"/>
    </row>
    <row r="659" spans="1:87" s="11" customFormat="1" ht="13.5" customHeight="1">
      <c r="A659" s="734"/>
      <c r="B659" s="610" t="s">
        <v>83</v>
      </c>
      <c r="C659" s="29"/>
      <c r="D659" s="29"/>
      <c r="E659" s="29"/>
      <c r="F659" s="29"/>
      <c r="G659" s="29"/>
      <c r="H659" s="29"/>
      <c r="I659" s="29"/>
      <c r="J659" s="28"/>
      <c r="K659" s="29"/>
      <c r="L659" s="29"/>
      <c r="M659" s="29"/>
      <c r="N659" s="29"/>
      <c r="O659" s="29"/>
      <c r="P659" s="29"/>
      <c r="Q659" s="29"/>
      <c r="R659" s="29"/>
      <c r="S659" s="575"/>
      <c r="T659" s="29"/>
      <c r="U659" s="432"/>
      <c r="V659" s="29"/>
      <c r="W659" s="29"/>
      <c r="Y659" s="29"/>
      <c r="Z659" s="29"/>
      <c r="AA659" s="29"/>
      <c r="AB659" s="29"/>
      <c r="AC659" s="690" t="s">
        <v>32</v>
      </c>
      <c r="AD659" s="691"/>
      <c r="AE659" s="691"/>
      <c r="AF659" s="691"/>
      <c r="AG659" s="691"/>
      <c r="AH659" s="578"/>
      <c r="AI659" s="52"/>
      <c r="AJ659" s="53"/>
      <c r="AK659" s="53"/>
      <c r="AL659" s="580"/>
      <c r="AM659" s="581" t="s">
        <v>421</v>
      </c>
      <c r="AN659" s="53"/>
      <c r="AO659" s="53"/>
      <c r="AP659" s="53"/>
      <c r="AQ659" s="53"/>
      <c r="AR659" s="53"/>
      <c r="AS659" s="53"/>
      <c r="AT659" s="53"/>
      <c r="AU659" s="53"/>
      <c r="AV659" s="53"/>
      <c r="AW659" s="581" t="s">
        <v>609</v>
      </c>
      <c r="AX659" s="580"/>
      <c r="AY659" s="581" t="s">
        <v>1721</v>
      </c>
      <c r="AZ659" s="53"/>
      <c r="BA659" s="53"/>
      <c r="BB659" s="53"/>
      <c r="BC659" s="53"/>
      <c r="BD659" s="53"/>
      <c r="BE659" s="53"/>
      <c r="BF659" s="53"/>
      <c r="BG659" s="53"/>
      <c r="BH659" s="53"/>
      <c r="BI659" s="53"/>
      <c r="BJ659" s="53"/>
      <c r="BK659" s="53"/>
      <c r="BL659" s="54"/>
      <c r="BM659" s="52"/>
      <c r="BN659" s="53"/>
      <c r="BO659" s="53"/>
      <c r="BP659" s="53"/>
      <c r="BQ659" s="53"/>
      <c r="BR659" s="53"/>
      <c r="BS659" s="54"/>
      <c r="BT659" s="29"/>
      <c r="BU659" s="669"/>
      <c r="BV659" s="29"/>
      <c r="BW659" s="29"/>
      <c r="BX659" s="29"/>
      <c r="BY659" s="29"/>
      <c r="BZ659" s="29"/>
      <c r="CA659" s="29"/>
      <c r="CB659" s="29"/>
      <c r="CC659" s="29"/>
      <c r="CD659" s="31"/>
      <c r="CE659" s="22"/>
      <c r="CF659" s="448">
        <f>IF(CG659="","",MAX($CF$2:CF658)+1)</f>
        <v>303</v>
      </c>
      <c r="CG659" s="655" t="s">
        <v>102</v>
      </c>
      <c r="CH659" s="655"/>
      <c r="CI659" s="655"/>
    </row>
    <row r="660" spans="1:87" s="11" customFormat="1" ht="13.5" customHeight="1">
      <c r="A660" s="734"/>
      <c r="B660" s="610" t="s">
        <v>83</v>
      </c>
      <c r="C660" s="29"/>
      <c r="D660" s="29"/>
      <c r="E660" s="29"/>
      <c r="F660" s="29"/>
      <c r="G660" s="29"/>
      <c r="H660" s="29"/>
      <c r="I660" s="29"/>
      <c r="J660" s="28"/>
      <c r="K660" s="29"/>
      <c r="L660" s="29"/>
      <c r="M660" s="29"/>
      <c r="N660" s="29"/>
      <c r="O660" s="29"/>
      <c r="P660" s="29"/>
      <c r="Q660" s="29"/>
      <c r="R660" s="29"/>
      <c r="S660" s="575"/>
      <c r="T660" s="29"/>
      <c r="U660" s="432"/>
      <c r="V660" s="29"/>
      <c r="W660" s="29"/>
      <c r="Y660" s="29"/>
      <c r="Z660" s="29"/>
      <c r="AA660" s="29"/>
      <c r="AB660" s="29"/>
      <c r="AC660" s="654"/>
      <c r="AD660" s="579"/>
      <c r="AE660" s="579"/>
      <c r="AF660" s="579"/>
      <c r="AG660" s="579"/>
      <c r="AH660" s="576"/>
      <c r="AI660" s="582" t="s">
        <v>63</v>
      </c>
      <c r="AJ660" s="430"/>
      <c r="AK660" s="430"/>
      <c r="AL660" s="619"/>
      <c r="AM660" s="620" t="s">
        <v>358</v>
      </c>
      <c r="AN660" s="430"/>
      <c r="AO660" s="430"/>
      <c r="AP660" s="430"/>
      <c r="AQ660" s="430"/>
      <c r="AR660" s="430"/>
      <c r="AS660" s="430"/>
      <c r="AT660" s="430"/>
      <c r="AU660" s="430"/>
      <c r="AV660" s="430"/>
      <c r="AW660" s="585" t="s">
        <v>609</v>
      </c>
      <c r="AX660" s="619"/>
      <c r="AY660" s="620" t="s">
        <v>1722</v>
      </c>
      <c r="AZ660" s="430"/>
      <c r="BA660" s="430"/>
      <c r="BB660" s="430"/>
      <c r="BC660" s="430"/>
      <c r="BD660" s="430"/>
      <c r="BE660" s="430"/>
      <c r="BF660" s="430"/>
      <c r="BG660" s="430"/>
      <c r="BH660" s="430"/>
      <c r="BI660" s="430"/>
      <c r="BJ660" s="430"/>
      <c r="BK660" s="430"/>
      <c r="BL660" s="431"/>
      <c r="BM660" s="618"/>
      <c r="BN660" s="430"/>
      <c r="BO660" s="430"/>
      <c r="BP660" s="430"/>
      <c r="BQ660" s="430"/>
      <c r="BR660" s="430"/>
      <c r="BS660" s="431"/>
      <c r="BT660" s="29"/>
      <c r="BU660" s="669"/>
      <c r="BV660" s="29"/>
      <c r="BW660" s="29"/>
      <c r="BX660" s="29"/>
      <c r="BY660" s="29"/>
      <c r="BZ660" s="29"/>
      <c r="CA660" s="29"/>
      <c r="CB660" s="29"/>
      <c r="CC660" s="29"/>
      <c r="CD660" s="31"/>
      <c r="CE660" s="22"/>
      <c r="CF660" s="448">
        <f>IF(CG660="","",MAX($CF$2:CF659)+1)</f>
        <v>304</v>
      </c>
      <c r="CG660" s="655" t="s">
        <v>102</v>
      </c>
      <c r="CH660" s="655"/>
      <c r="CI660" s="655"/>
    </row>
    <row r="661" spans="1:87" s="11" customFormat="1" ht="13.5" customHeight="1">
      <c r="A661" s="734"/>
      <c r="B661" s="610" t="s">
        <v>83</v>
      </c>
      <c r="C661" s="29"/>
      <c r="D661" s="29"/>
      <c r="E661" s="29"/>
      <c r="F661" s="29"/>
      <c r="G661" s="29"/>
      <c r="H661" s="29"/>
      <c r="I661" s="29"/>
      <c r="J661" s="28"/>
      <c r="K661" s="29"/>
      <c r="L661" s="29"/>
      <c r="M661" s="29"/>
      <c r="N661" s="29"/>
      <c r="O661" s="29"/>
      <c r="P661" s="29"/>
      <c r="Q661" s="29"/>
      <c r="R661" s="29"/>
      <c r="S661" s="575"/>
      <c r="T661" s="29"/>
      <c r="U661" s="432"/>
      <c r="V661" s="29"/>
      <c r="W661" s="29"/>
      <c r="Y661" s="29"/>
      <c r="Z661" s="29"/>
      <c r="AA661" s="29"/>
      <c r="AB661" s="29"/>
      <c r="AC661" s="654"/>
      <c r="AD661" s="579"/>
      <c r="AE661" s="579"/>
      <c r="AF661" s="579"/>
      <c r="AG661" s="579"/>
      <c r="AH661" s="576"/>
      <c r="AI661" s="582" t="s">
        <v>63</v>
      </c>
      <c r="AJ661" s="430"/>
      <c r="AK661" s="430"/>
      <c r="AL661" s="619"/>
      <c r="AM661" s="585" t="s">
        <v>795</v>
      </c>
      <c r="AN661" s="430"/>
      <c r="AO661" s="430"/>
      <c r="AP661" s="430"/>
      <c r="AQ661" s="430"/>
      <c r="AR661" s="430"/>
      <c r="AS661" s="430"/>
      <c r="AT661" s="430"/>
      <c r="AU661" s="430"/>
      <c r="AV661" s="430"/>
      <c r="AW661" s="585" t="s">
        <v>609</v>
      </c>
      <c r="AX661" s="619"/>
      <c r="AY661" s="696" t="s">
        <v>1723</v>
      </c>
      <c r="AZ661" s="430"/>
      <c r="BA661" s="430"/>
      <c r="BB661" s="430"/>
      <c r="BC661" s="430"/>
      <c r="BD661" s="430"/>
      <c r="BE661" s="430"/>
      <c r="BF661" s="430"/>
      <c r="BG661" s="430"/>
      <c r="BH661" s="430"/>
      <c r="BI661" s="430"/>
      <c r="BJ661" s="430"/>
      <c r="BK661" s="430"/>
      <c r="BL661" s="431"/>
      <c r="BM661" s="582"/>
      <c r="BN661" s="430"/>
      <c r="BO661" s="430"/>
      <c r="BP661" s="430"/>
      <c r="BQ661" s="430"/>
      <c r="BR661" s="430"/>
      <c r="BS661" s="431"/>
      <c r="BT661" s="29"/>
      <c r="BU661" s="669"/>
      <c r="BV661" s="29"/>
      <c r="BW661" s="29"/>
      <c r="BX661" s="29"/>
      <c r="BY661" s="29"/>
      <c r="BZ661" s="29"/>
      <c r="CA661" s="29"/>
      <c r="CB661" s="29"/>
      <c r="CC661" s="29"/>
      <c r="CD661" s="31"/>
      <c r="CE661" s="22"/>
      <c r="CF661" s="448">
        <f>IF(CG661="","",MAX($CF$2:CF660)+1)</f>
        <v>305</v>
      </c>
      <c r="CG661" s="655" t="s">
        <v>102</v>
      </c>
      <c r="CH661" s="655"/>
      <c r="CI661" s="655"/>
    </row>
    <row r="662" spans="1:87" s="11" customFormat="1" ht="13.5" customHeight="1">
      <c r="A662" s="734"/>
      <c r="B662" s="610" t="s">
        <v>83</v>
      </c>
      <c r="C662" s="29"/>
      <c r="D662" s="29"/>
      <c r="E662" s="29"/>
      <c r="F662" s="29"/>
      <c r="G662" s="29"/>
      <c r="H662" s="29"/>
      <c r="I662" s="29"/>
      <c r="J662" s="28"/>
      <c r="K662" s="29"/>
      <c r="L662" s="29"/>
      <c r="M662" s="29"/>
      <c r="N662" s="29"/>
      <c r="O662" s="29"/>
      <c r="P662" s="29"/>
      <c r="Q662" s="29"/>
      <c r="R662" s="29"/>
      <c r="S662" s="575"/>
      <c r="T662" s="29"/>
      <c r="U662" s="432"/>
      <c r="V662" s="29"/>
      <c r="W662" s="29"/>
      <c r="Y662" s="29"/>
      <c r="Z662" s="29"/>
      <c r="AA662" s="29"/>
      <c r="AB662" s="29"/>
      <c r="AC662" s="654"/>
      <c r="AD662" s="579"/>
      <c r="AE662" s="579"/>
      <c r="AF662" s="579"/>
      <c r="AG662" s="579"/>
      <c r="AH662" s="576"/>
      <c r="AI662" s="582" t="s">
        <v>63</v>
      </c>
      <c r="AJ662" s="430"/>
      <c r="AK662" s="430"/>
      <c r="AL662" s="619"/>
      <c r="AM662" s="585" t="s">
        <v>816</v>
      </c>
      <c r="AN662" s="430"/>
      <c r="AO662" s="430"/>
      <c r="AP662" s="430"/>
      <c r="AQ662" s="430"/>
      <c r="AR662" s="430"/>
      <c r="AS662" s="430"/>
      <c r="AT662" s="430"/>
      <c r="AU662" s="430"/>
      <c r="AV662" s="430"/>
      <c r="AW662" s="585" t="s">
        <v>609</v>
      </c>
      <c r="AX662" s="619"/>
      <c r="AY662" s="697" t="s">
        <v>817</v>
      </c>
      <c r="AZ662" s="430"/>
      <c r="BA662" s="430"/>
      <c r="BB662" s="430"/>
      <c r="BC662" s="430"/>
      <c r="BD662" s="430"/>
      <c r="BE662" s="430"/>
      <c r="BF662" s="430"/>
      <c r="BG662" s="430"/>
      <c r="BH662" s="430"/>
      <c r="BI662" s="430"/>
      <c r="BJ662" s="430"/>
      <c r="BK662" s="430"/>
      <c r="BL662" s="431"/>
      <c r="BM662" s="582"/>
      <c r="BN662" s="430"/>
      <c r="BO662" s="430"/>
      <c r="BP662" s="430"/>
      <c r="BQ662" s="430"/>
      <c r="BR662" s="430"/>
      <c r="BS662" s="431"/>
      <c r="BT662" s="29"/>
      <c r="BU662" s="669"/>
      <c r="BV662" s="29"/>
      <c r="BW662" s="29"/>
      <c r="BX662" s="29"/>
      <c r="BY662" s="29"/>
      <c r="BZ662" s="29"/>
      <c r="CA662" s="29"/>
      <c r="CB662" s="29"/>
      <c r="CC662" s="29"/>
      <c r="CD662" s="31"/>
      <c r="CE662" s="22"/>
      <c r="CF662" s="448">
        <f>IF(CG662="","",MAX($CF$2:CF661)+1)</f>
        <v>306</v>
      </c>
      <c r="CG662" s="655" t="s">
        <v>102</v>
      </c>
      <c r="CH662" s="655"/>
      <c r="CI662" s="655"/>
    </row>
    <row r="663" spans="1:87" s="11" customFormat="1" ht="13.5" customHeight="1">
      <c r="A663" s="734"/>
      <c r="B663" s="610" t="s">
        <v>83</v>
      </c>
      <c r="C663" s="29"/>
      <c r="D663" s="29"/>
      <c r="E663" s="29"/>
      <c r="F663" s="29"/>
      <c r="G663" s="29"/>
      <c r="H663" s="29"/>
      <c r="I663" s="29"/>
      <c r="J663" s="28"/>
      <c r="K663" s="29"/>
      <c r="L663" s="29"/>
      <c r="M663" s="29"/>
      <c r="N663" s="29"/>
      <c r="O663" s="29"/>
      <c r="P663" s="29"/>
      <c r="Q663" s="29"/>
      <c r="R663" s="29"/>
      <c r="S663" s="575"/>
      <c r="T663" s="29"/>
      <c r="U663" s="432"/>
      <c r="V663" s="29"/>
      <c r="W663" s="29"/>
      <c r="Y663" s="29"/>
      <c r="Z663" s="29"/>
      <c r="AA663" s="29"/>
      <c r="AB663" s="29"/>
      <c r="AC663" s="654"/>
      <c r="AD663" s="579"/>
      <c r="AE663" s="579"/>
      <c r="AF663" s="579"/>
      <c r="AG663" s="579"/>
      <c r="AH663" s="576"/>
      <c r="AI663" s="582" t="s">
        <v>63</v>
      </c>
      <c r="AJ663" s="430"/>
      <c r="AK663" s="430"/>
      <c r="AL663" s="619"/>
      <c r="AM663" s="585" t="s">
        <v>796</v>
      </c>
      <c r="AN663" s="430"/>
      <c r="AO663" s="430"/>
      <c r="AP663" s="430"/>
      <c r="AQ663" s="430"/>
      <c r="AR663" s="430"/>
      <c r="AS663" s="430"/>
      <c r="AT663" s="430"/>
      <c r="AU663" s="430"/>
      <c r="AV663" s="430"/>
      <c r="AW663" s="585" t="s">
        <v>609</v>
      </c>
      <c r="AX663" s="619"/>
      <c r="AY663" s="697" t="s">
        <v>853</v>
      </c>
      <c r="AZ663" s="430"/>
      <c r="BA663" s="430"/>
      <c r="BB663" s="430"/>
      <c r="BC663" s="430"/>
      <c r="BD663" s="430"/>
      <c r="BE663" s="430"/>
      <c r="BF663" s="430"/>
      <c r="BG663" s="430"/>
      <c r="BH663" s="430"/>
      <c r="BI663" s="430"/>
      <c r="BJ663" s="430"/>
      <c r="BK663" s="430"/>
      <c r="BL663" s="431"/>
      <c r="BM663" s="582"/>
      <c r="BN663" s="430"/>
      <c r="BO663" s="430"/>
      <c r="BP663" s="430"/>
      <c r="BQ663" s="430"/>
      <c r="BR663" s="430"/>
      <c r="BS663" s="431"/>
      <c r="BT663" s="29"/>
      <c r="BU663" s="669"/>
      <c r="BV663" s="29"/>
      <c r="BW663" s="29"/>
      <c r="BX663" s="29"/>
      <c r="BY663" s="29"/>
      <c r="BZ663" s="29"/>
      <c r="CA663" s="29"/>
      <c r="CB663" s="29"/>
      <c r="CC663" s="29"/>
      <c r="CD663" s="31"/>
      <c r="CE663" s="22"/>
      <c r="CF663" s="448">
        <f>IF(CG663="","",MAX($CF$2:CF662)+1)</f>
        <v>307</v>
      </c>
      <c r="CG663" s="655" t="s">
        <v>102</v>
      </c>
      <c r="CH663" s="655"/>
      <c r="CI663" s="655"/>
    </row>
    <row r="664" spans="1:87" s="11" customFormat="1" ht="13.5" customHeight="1">
      <c r="A664" s="734"/>
      <c r="B664" s="610" t="s">
        <v>83</v>
      </c>
      <c r="C664" s="29"/>
      <c r="D664" s="29"/>
      <c r="E664" s="29"/>
      <c r="F664" s="29"/>
      <c r="G664" s="29"/>
      <c r="H664" s="29"/>
      <c r="I664" s="29"/>
      <c r="J664" s="28"/>
      <c r="K664" s="29"/>
      <c r="L664" s="29"/>
      <c r="M664" s="29"/>
      <c r="N664" s="29"/>
      <c r="O664" s="29"/>
      <c r="P664" s="29"/>
      <c r="Q664" s="29"/>
      <c r="R664" s="29"/>
      <c r="S664" s="575"/>
      <c r="T664" s="29"/>
      <c r="U664" s="432"/>
      <c r="V664" s="29"/>
      <c r="W664" s="29"/>
      <c r="Y664" s="29"/>
      <c r="Z664" s="29"/>
      <c r="AA664" s="29"/>
      <c r="AB664" s="29"/>
      <c r="AC664" s="654"/>
      <c r="AD664" s="579"/>
      <c r="AE664" s="579"/>
      <c r="AF664" s="579"/>
      <c r="AG664" s="579"/>
      <c r="AH664" s="576"/>
      <c r="AI664" s="582" t="s">
        <v>63</v>
      </c>
      <c r="AJ664" s="583"/>
      <c r="AK664" s="583"/>
      <c r="AL664" s="584"/>
      <c r="AM664" s="585" t="s">
        <v>606</v>
      </c>
      <c r="AN664" s="583"/>
      <c r="AO664" s="583"/>
      <c r="AP664" s="583"/>
      <c r="AQ664" s="583"/>
      <c r="AR664" s="583"/>
      <c r="AS664" s="583"/>
      <c r="AT664" s="583"/>
      <c r="AU664" s="583"/>
      <c r="AV664" s="583"/>
      <c r="AW664" s="585" t="s">
        <v>609</v>
      </c>
      <c r="AX664" s="584"/>
      <c r="AY664" s="586" t="s">
        <v>64</v>
      </c>
      <c r="AZ664" s="583"/>
      <c r="BA664" s="583"/>
      <c r="BB664" s="583"/>
      <c r="BC664" s="583"/>
      <c r="BD664" s="583"/>
      <c r="BE664" s="583"/>
      <c r="BF664" s="583"/>
      <c r="BG664" s="583"/>
      <c r="BH664" s="583"/>
      <c r="BI664" s="583"/>
      <c r="BJ664" s="583"/>
      <c r="BK664" s="583"/>
      <c r="BL664" s="587"/>
      <c r="BM664" s="582"/>
      <c r="BN664" s="583"/>
      <c r="BO664" s="583"/>
      <c r="BP664" s="583"/>
      <c r="BQ664" s="583"/>
      <c r="BR664" s="583"/>
      <c r="BS664" s="587"/>
      <c r="BT664" s="29"/>
      <c r="BU664" s="669"/>
      <c r="BV664" s="29"/>
      <c r="BW664" s="29"/>
      <c r="BX664" s="29"/>
      <c r="BY664" s="29"/>
      <c r="BZ664" s="29"/>
      <c r="CA664" s="29"/>
      <c r="CB664" s="29"/>
      <c r="CC664" s="29"/>
      <c r="CD664" s="31"/>
      <c r="CE664" s="22"/>
      <c r="CF664" s="448">
        <f>IF(CG664="","",MAX($CF$2:CF663)+1)</f>
        <v>308</v>
      </c>
      <c r="CG664" s="655" t="s">
        <v>102</v>
      </c>
      <c r="CH664" s="655"/>
      <c r="CI664" s="655"/>
    </row>
    <row r="665" spans="1:87" s="11" customFormat="1" ht="13.5" customHeight="1">
      <c r="A665" s="734"/>
      <c r="B665" s="610" t="s">
        <v>83</v>
      </c>
      <c r="C665" s="29"/>
      <c r="D665" s="29"/>
      <c r="E665" s="29"/>
      <c r="F665" s="29"/>
      <c r="G665" s="29"/>
      <c r="H665" s="29"/>
      <c r="I665" s="29"/>
      <c r="J665" s="28"/>
      <c r="K665" s="29"/>
      <c r="L665" s="29"/>
      <c r="M665" s="29"/>
      <c r="N665" s="29"/>
      <c r="O665" s="29"/>
      <c r="P665" s="29"/>
      <c r="Q665" s="29"/>
      <c r="R665" s="29"/>
      <c r="S665" s="575"/>
      <c r="T665" s="29"/>
      <c r="U665" s="432"/>
      <c r="V665" s="29"/>
      <c r="W665" s="29"/>
      <c r="Y665" s="29"/>
      <c r="Z665" s="29"/>
      <c r="AA665" s="29"/>
      <c r="AB665" s="29"/>
      <c r="AC665" s="692"/>
      <c r="AD665" s="693"/>
      <c r="AE665" s="693"/>
      <c r="AF665" s="693"/>
      <c r="AG665" s="693"/>
      <c r="AH665" s="694"/>
      <c r="AI665" s="55"/>
      <c r="AJ665" s="56"/>
      <c r="AK665" s="56"/>
      <c r="AL665" s="588"/>
      <c r="AM665" s="589"/>
      <c r="AN665" s="56"/>
      <c r="AO665" s="56"/>
      <c r="AP665" s="56"/>
      <c r="AQ665" s="590"/>
      <c r="AR665" s="56"/>
      <c r="AS665" s="56"/>
      <c r="AT665" s="56"/>
      <c r="AU665" s="56"/>
      <c r="AV665" s="56"/>
      <c r="AW665" s="589"/>
      <c r="AX665" s="588"/>
      <c r="AY665" s="589"/>
      <c r="AZ665" s="56"/>
      <c r="BA665" s="56"/>
      <c r="BB665" s="56"/>
      <c r="BC665" s="56"/>
      <c r="BD665" s="56"/>
      <c r="BE665" s="56"/>
      <c r="BF665" s="56"/>
      <c r="BG665" s="56"/>
      <c r="BH665" s="56"/>
      <c r="BI665" s="56"/>
      <c r="BJ665" s="56"/>
      <c r="BK665" s="56"/>
      <c r="BL665" s="57"/>
      <c r="BM665" s="55"/>
      <c r="BN665" s="56"/>
      <c r="BO665" s="56"/>
      <c r="BP665" s="56"/>
      <c r="BQ665" s="56"/>
      <c r="BR665" s="56"/>
      <c r="BS665" s="57"/>
      <c r="BT665" s="29"/>
      <c r="BU665" s="669"/>
      <c r="BV665" s="29"/>
      <c r="BW665" s="29"/>
      <c r="BX665" s="29"/>
      <c r="BY665" s="29"/>
      <c r="BZ665" s="29"/>
      <c r="CA665" s="29"/>
      <c r="CB665" s="29"/>
      <c r="CC665" s="29"/>
      <c r="CD665" s="31"/>
      <c r="CE665" s="22"/>
      <c r="CF665" s="448" t="str">
        <f>IF(CG665="","",MAX($CF$2:CF664)+1)</f>
        <v/>
      </c>
      <c r="CG665" s="655"/>
      <c r="CH665" s="655"/>
      <c r="CI665" s="655"/>
    </row>
    <row r="666" spans="1:87" s="11" customFormat="1" ht="13.5" customHeight="1">
      <c r="A666" s="734"/>
      <c r="B666" s="610" t="s">
        <v>83</v>
      </c>
      <c r="C666" s="29"/>
      <c r="D666" s="29"/>
      <c r="E666" s="29"/>
      <c r="F666" s="29"/>
      <c r="G666" s="29"/>
      <c r="H666" s="29"/>
      <c r="I666" s="29"/>
      <c r="J666" s="28"/>
      <c r="K666" s="29"/>
      <c r="L666" s="29"/>
      <c r="M666" s="29"/>
      <c r="N666" s="29"/>
      <c r="O666" s="29"/>
      <c r="P666" s="29"/>
      <c r="Q666" s="29"/>
      <c r="R666" s="29"/>
      <c r="S666" s="575"/>
      <c r="T666" s="29"/>
      <c r="U666" s="432"/>
      <c r="V666" s="29"/>
      <c r="W666" s="29"/>
      <c r="Y666" s="29"/>
      <c r="Z666" s="29"/>
      <c r="AA666" s="29"/>
      <c r="AB666" s="29"/>
      <c r="AC666" s="690" t="s">
        <v>874</v>
      </c>
      <c r="AD666" s="723"/>
      <c r="AE666" s="723"/>
      <c r="AF666" s="723"/>
      <c r="AG666" s="723"/>
      <c r="AH666" s="724"/>
      <c r="AI666" s="52" t="s">
        <v>86</v>
      </c>
      <c r="AJ666" s="53"/>
      <c r="AK666" s="53"/>
      <c r="AL666" s="53"/>
      <c r="AM666" s="53"/>
      <c r="AN666" s="53"/>
      <c r="AO666" s="53"/>
      <c r="AP666" s="53"/>
      <c r="AQ666" s="53"/>
      <c r="AR666" s="53"/>
      <c r="AS666" s="53"/>
      <c r="AT666" s="53"/>
      <c r="AU666" s="53"/>
      <c r="AV666" s="53"/>
      <c r="AW666" s="53"/>
      <c r="AX666" s="53"/>
      <c r="AY666" s="53"/>
      <c r="AZ666" s="53"/>
      <c r="BA666" s="53"/>
      <c r="BB666" s="53"/>
      <c r="BC666" s="53"/>
      <c r="BD666" s="53"/>
      <c r="BE666" s="53"/>
      <c r="BF666" s="53"/>
      <c r="BG666" s="53"/>
      <c r="BH666" s="53"/>
      <c r="BI666" s="53"/>
      <c r="BJ666" s="53"/>
      <c r="BK666" s="53"/>
      <c r="BL666" s="53"/>
      <c r="BM666" s="52"/>
      <c r="BN666" s="53"/>
      <c r="BO666" s="53"/>
      <c r="BP666" s="53"/>
      <c r="BQ666" s="53"/>
      <c r="BR666" s="53"/>
      <c r="BS666" s="54"/>
      <c r="BT666" s="29"/>
      <c r="BU666" s="669"/>
      <c r="BV666" s="29"/>
      <c r="BW666" s="29"/>
      <c r="BX666" s="29"/>
      <c r="BY666" s="29"/>
      <c r="BZ666" s="29"/>
      <c r="CA666" s="29"/>
      <c r="CB666" s="29"/>
      <c r="CC666" s="29"/>
      <c r="CD666" s="31"/>
      <c r="CE666" s="22"/>
      <c r="CF666" s="448" t="str">
        <f>IF(CG666="","",MAX($CF$2:CF665)+1)</f>
        <v/>
      </c>
      <c r="CG666" s="655"/>
      <c r="CH666" s="655"/>
      <c r="CI666" s="655"/>
    </row>
    <row r="667" spans="1:87" s="11" customFormat="1" ht="13.5" customHeight="1">
      <c r="A667" s="734"/>
      <c r="B667" s="610" t="s">
        <v>83</v>
      </c>
      <c r="C667" s="29"/>
      <c r="D667" s="29"/>
      <c r="E667" s="29"/>
      <c r="F667" s="29"/>
      <c r="G667" s="29"/>
      <c r="H667" s="29"/>
      <c r="I667" s="29"/>
      <c r="J667" s="28"/>
      <c r="K667" s="29"/>
      <c r="L667" s="29"/>
      <c r="M667" s="29"/>
      <c r="N667" s="29"/>
      <c r="O667" s="29"/>
      <c r="P667" s="29"/>
      <c r="Q667" s="29"/>
      <c r="R667" s="29"/>
      <c r="S667" s="575"/>
      <c r="T667" s="29"/>
      <c r="U667" s="432"/>
      <c r="V667" s="29"/>
      <c r="W667" s="29"/>
      <c r="Y667" s="29"/>
      <c r="Z667" s="29"/>
      <c r="AA667" s="29"/>
      <c r="AB667" s="29"/>
      <c r="AC667" s="692"/>
      <c r="AD667" s="693"/>
      <c r="AE667" s="693"/>
      <c r="AF667" s="693"/>
      <c r="AG667" s="693"/>
      <c r="AH667" s="694"/>
      <c r="AI667" s="55"/>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5"/>
      <c r="BN667" s="56"/>
      <c r="BO667" s="56"/>
      <c r="BP667" s="56"/>
      <c r="BQ667" s="56"/>
      <c r="BR667" s="56"/>
      <c r="BS667" s="57"/>
      <c r="BT667" s="29"/>
      <c r="BU667" s="669"/>
      <c r="BV667" s="29"/>
      <c r="BW667" s="29"/>
      <c r="BX667" s="29"/>
      <c r="BY667" s="29"/>
      <c r="BZ667" s="29"/>
      <c r="CA667" s="29"/>
      <c r="CB667" s="29"/>
      <c r="CC667" s="29"/>
      <c r="CD667" s="31"/>
      <c r="CE667" s="22"/>
      <c r="CF667" s="448" t="str">
        <f>IF(CG667="","",MAX($CF$2:CF666)+1)</f>
        <v/>
      </c>
      <c r="CG667" s="655"/>
      <c r="CH667" s="655"/>
      <c r="CI667" s="655"/>
    </row>
    <row r="668" spans="1:87" s="11" customFormat="1" ht="13.5" customHeight="1">
      <c r="A668" s="734"/>
      <c r="B668" s="610" t="s">
        <v>83</v>
      </c>
      <c r="C668" s="29"/>
      <c r="D668" s="29"/>
      <c r="E668" s="29"/>
      <c r="F668" s="29"/>
      <c r="G668" s="29"/>
      <c r="H668" s="29"/>
      <c r="I668" s="29"/>
      <c r="J668" s="28"/>
      <c r="K668" s="29"/>
      <c r="L668" s="29"/>
      <c r="M668" s="29"/>
      <c r="N668" s="29"/>
      <c r="O668" s="29"/>
      <c r="P668" s="29"/>
      <c r="Q668" s="29"/>
      <c r="R668" s="29"/>
      <c r="S668" s="575"/>
      <c r="T668" s="29"/>
      <c r="U668" s="432"/>
      <c r="V668" s="29"/>
      <c r="W668" s="29"/>
      <c r="Y668" s="29"/>
      <c r="Z668" s="29"/>
      <c r="AA668" s="29"/>
      <c r="AB668" s="29"/>
      <c r="AC668" s="690" t="s">
        <v>875</v>
      </c>
      <c r="AD668" s="723"/>
      <c r="AE668" s="723"/>
      <c r="AF668" s="723"/>
      <c r="AG668" s="723"/>
      <c r="AH668" s="724"/>
      <c r="AI668" s="52" t="s">
        <v>86</v>
      </c>
      <c r="AJ668" s="53"/>
      <c r="AK668" s="53"/>
      <c r="AL668" s="53"/>
      <c r="AM668" s="53"/>
      <c r="AN668" s="53"/>
      <c r="AO668" s="53"/>
      <c r="AP668" s="53"/>
      <c r="AQ668" s="53"/>
      <c r="AR668" s="53"/>
      <c r="AS668" s="53"/>
      <c r="AT668" s="53"/>
      <c r="AU668" s="53"/>
      <c r="AV668" s="53"/>
      <c r="AW668" s="53"/>
      <c r="AX668" s="53"/>
      <c r="AY668" s="53"/>
      <c r="AZ668" s="53"/>
      <c r="BA668" s="53"/>
      <c r="BB668" s="53"/>
      <c r="BC668" s="53"/>
      <c r="BD668" s="53"/>
      <c r="BE668" s="53"/>
      <c r="BF668" s="53"/>
      <c r="BG668" s="53"/>
      <c r="BH668" s="53"/>
      <c r="BI668" s="53"/>
      <c r="BJ668" s="53"/>
      <c r="BK668" s="53"/>
      <c r="BL668" s="53"/>
      <c r="BM668" s="52"/>
      <c r="BN668" s="53"/>
      <c r="BO668" s="53"/>
      <c r="BP668" s="53"/>
      <c r="BQ668" s="53"/>
      <c r="BR668" s="53"/>
      <c r="BS668" s="54"/>
      <c r="BT668" s="29"/>
      <c r="BU668" s="669"/>
      <c r="BV668" s="29"/>
      <c r="BW668" s="29"/>
      <c r="BX668" s="29"/>
      <c r="BY668" s="29"/>
      <c r="BZ668" s="29"/>
      <c r="CA668" s="29"/>
      <c r="CB668" s="29"/>
      <c r="CC668" s="29"/>
      <c r="CD668" s="31"/>
      <c r="CE668" s="22"/>
      <c r="CF668" s="448" t="str">
        <f>IF(CG668="","",MAX($CF$2:CF667)+1)</f>
        <v/>
      </c>
      <c r="CG668" s="655"/>
      <c r="CH668" s="655"/>
      <c r="CI668" s="655"/>
    </row>
    <row r="669" spans="1:87" s="11" customFormat="1" ht="13.5" customHeight="1">
      <c r="A669" s="734"/>
      <c r="B669" s="610" t="s">
        <v>83</v>
      </c>
      <c r="C669" s="29"/>
      <c r="D669" s="29"/>
      <c r="E669" s="29"/>
      <c r="F669" s="29"/>
      <c r="G669" s="29"/>
      <c r="H669" s="29"/>
      <c r="I669" s="29"/>
      <c r="J669" s="28"/>
      <c r="K669" s="29"/>
      <c r="L669" s="29"/>
      <c r="M669" s="29"/>
      <c r="N669" s="29"/>
      <c r="O669" s="29"/>
      <c r="P669" s="29"/>
      <c r="Q669" s="29"/>
      <c r="R669" s="29"/>
      <c r="S669" s="575"/>
      <c r="T669" s="29"/>
      <c r="U669" s="432"/>
      <c r="V669" s="29"/>
      <c r="W669" s="29"/>
      <c r="Y669" s="29"/>
      <c r="Z669" s="29"/>
      <c r="AA669" s="29"/>
      <c r="AB669" s="29"/>
      <c r="AC669" s="692"/>
      <c r="AD669" s="693"/>
      <c r="AE669" s="693"/>
      <c r="AF669" s="693"/>
      <c r="AG669" s="693"/>
      <c r="AH669" s="694"/>
      <c r="AI669" s="55"/>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5"/>
      <c r="BN669" s="56"/>
      <c r="BO669" s="56"/>
      <c r="BP669" s="56"/>
      <c r="BQ669" s="56"/>
      <c r="BR669" s="56"/>
      <c r="BS669" s="57"/>
      <c r="BT669" s="29"/>
      <c r="BU669" s="669"/>
      <c r="BV669" s="29"/>
      <c r="BW669" s="29"/>
      <c r="BX669" s="29"/>
      <c r="BY669" s="29"/>
      <c r="BZ669" s="29"/>
      <c r="CA669" s="29"/>
      <c r="CB669" s="29"/>
      <c r="CC669" s="29"/>
      <c r="CD669" s="31"/>
      <c r="CE669" s="22"/>
      <c r="CF669" s="448" t="str">
        <f>IF(CG669="","",MAX($CF$2:CF668)+1)</f>
        <v/>
      </c>
      <c r="CG669" s="655"/>
      <c r="CH669" s="655"/>
      <c r="CI669" s="655"/>
    </row>
    <row r="670" spans="1:87" s="11" customFormat="1" ht="13.5" customHeight="1">
      <c r="A670" s="734"/>
      <c r="B670" s="610" t="s">
        <v>83</v>
      </c>
      <c r="C670" s="29"/>
      <c r="D670" s="29"/>
      <c r="E670" s="29"/>
      <c r="F670" s="29"/>
      <c r="G670" s="29"/>
      <c r="H670" s="29"/>
      <c r="I670" s="29"/>
      <c r="J670" s="28"/>
      <c r="K670" s="29"/>
      <c r="L670" s="29"/>
      <c r="M670" s="29"/>
      <c r="N670" s="29"/>
      <c r="O670" s="29"/>
      <c r="P670" s="29"/>
      <c r="Q670" s="29"/>
      <c r="R670" s="29"/>
      <c r="S670" s="575"/>
      <c r="T670" s="29"/>
      <c r="U670" s="432"/>
      <c r="V670" s="29"/>
      <c r="W670" s="29"/>
      <c r="Y670" s="29"/>
      <c r="Z670" s="29"/>
      <c r="AA670" s="29"/>
      <c r="AB670" s="29"/>
      <c r="AC670" s="29"/>
      <c r="AD670" s="29"/>
      <c r="AE670" s="29"/>
      <c r="AF670" s="29"/>
      <c r="AG670" s="29"/>
      <c r="AH670" s="29"/>
      <c r="AI670" s="29"/>
      <c r="AJ670" s="29"/>
      <c r="AK670" s="29"/>
      <c r="AL670" s="29"/>
      <c r="AM670" s="29"/>
      <c r="AN670" s="29"/>
      <c r="AO670" s="689"/>
      <c r="AP670" s="29"/>
      <c r="AQ670" s="29"/>
      <c r="AR670" s="29"/>
      <c r="AS670" s="29"/>
      <c r="AT670" s="29"/>
      <c r="AU670" s="29"/>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669"/>
      <c r="BV670" s="29"/>
      <c r="BW670" s="29"/>
      <c r="BX670" s="29"/>
      <c r="BY670" s="29"/>
      <c r="BZ670" s="29"/>
      <c r="CA670" s="29"/>
      <c r="CB670" s="29"/>
      <c r="CC670" s="29"/>
      <c r="CD670" s="31"/>
      <c r="CE670" s="22"/>
      <c r="CF670" s="448" t="str">
        <f>IF(CG670="","",MAX($CF$2:CF669)+1)</f>
        <v/>
      </c>
      <c r="CG670" s="655"/>
      <c r="CH670" s="655"/>
      <c r="CI670" s="655"/>
    </row>
    <row r="671" spans="1:87" s="11" customFormat="1" ht="13.5" customHeight="1">
      <c r="A671" s="734"/>
      <c r="B671" s="610" t="s">
        <v>83</v>
      </c>
      <c r="C671" s="29"/>
      <c r="D671" s="29"/>
      <c r="E671" s="29"/>
      <c r="F671" s="29"/>
      <c r="G671" s="29"/>
      <c r="H671" s="29"/>
      <c r="I671" s="29"/>
      <c r="J671" s="28"/>
      <c r="K671" s="29"/>
      <c r="L671" s="29"/>
      <c r="M671" s="29"/>
      <c r="N671" s="29"/>
      <c r="O671" s="29"/>
      <c r="P671" s="29"/>
      <c r="Q671" s="29"/>
      <c r="R671" s="29"/>
      <c r="S671" s="575"/>
      <c r="T671" s="29"/>
      <c r="U671" s="432"/>
      <c r="V671" s="29"/>
      <c r="W671" s="29"/>
      <c r="Y671" s="29"/>
      <c r="Z671" s="29"/>
      <c r="AA671" s="29"/>
      <c r="AB671" s="29" t="s">
        <v>983</v>
      </c>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T671" s="29"/>
      <c r="BU671" s="669"/>
      <c r="BV671" s="29"/>
      <c r="BW671" s="29"/>
      <c r="BX671" s="29"/>
      <c r="BY671" s="29"/>
      <c r="BZ671" s="29"/>
      <c r="CA671" s="29"/>
      <c r="CB671" s="29"/>
      <c r="CC671" s="29"/>
      <c r="CD671" s="31"/>
      <c r="CE671" s="22"/>
      <c r="CF671" s="448">
        <f>IF(CG671="","",MAX($CF$2:CF670)+1)</f>
        <v>309</v>
      </c>
      <c r="CG671" s="655" t="s">
        <v>361</v>
      </c>
      <c r="CH671" s="655"/>
      <c r="CI671" s="655"/>
    </row>
    <row r="672" spans="1:87" s="11" customFormat="1" ht="13.5" customHeight="1">
      <c r="A672" s="734"/>
      <c r="B672" s="610" t="s">
        <v>83</v>
      </c>
      <c r="C672" s="29"/>
      <c r="D672" s="29"/>
      <c r="E672" s="29"/>
      <c r="F672" s="29"/>
      <c r="G672" s="29"/>
      <c r="H672" s="29"/>
      <c r="I672" s="29"/>
      <c r="J672" s="28"/>
      <c r="K672" s="29"/>
      <c r="L672" s="29"/>
      <c r="M672" s="29"/>
      <c r="N672" s="29"/>
      <c r="O672" s="29"/>
      <c r="P672" s="29"/>
      <c r="Q672" s="29"/>
      <c r="R672" s="29"/>
      <c r="S672" s="575"/>
      <c r="T672" s="29"/>
      <c r="U672" s="432"/>
      <c r="V672" s="29"/>
      <c r="W672" s="29"/>
      <c r="Y672" s="29"/>
      <c r="Z672" s="29"/>
      <c r="AA672" s="29"/>
      <c r="AC672" s="1485" t="s">
        <v>38</v>
      </c>
      <c r="AD672" s="1486"/>
      <c r="AE672" s="779" t="s">
        <v>60</v>
      </c>
      <c r="AF672" s="685"/>
      <c r="AG672" s="685"/>
      <c r="AH672" s="685"/>
      <c r="AI672" s="685"/>
      <c r="AJ672" s="685"/>
      <c r="AK672" s="685"/>
      <c r="AL672" s="685"/>
      <c r="AM672" s="685"/>
      <c r="AN672" s="685"/>
      <c r="AO672" s="685"/>
      <c r="AP672" s="780"/>
      <c r="AQ672" s="779" t="s">
        <v>68</v>
      </c>
      <c r="AR672" s="685"/>
      <c r="AS672" s="685"/>
      <c r="AT672" s="685"/>
      <c r="AU672" s="685"/>
      <c r="AV672" s="685"/>
      <c r="AW672" s="685"/>
      <c r="AX672" s="685"/>
      <c r="AY672" s="685"/>
      <c r="AZ672" s="685"/>
      <c r="BA672" s="685"/>
      <c r="BB672" s="685"/>
      <c r="BC672" s="685"/>
      <c r="BD672" s="685"/>
      <c r="BE672" s="685"/>
      <c r="BF672" s="685"/>
      <c r="BG672" s="685"/>
      <c r="BH672" s="685"/>
      <c r="BI672" s="685"/>
      <c r="BJ672" s="685"/>
      <c r="BK672" s="685"/>
      <c r="BL672" s="780"/>
      <c r="BM672" s="779" t="s">
        <v>66</v>
      </c>
      <c r="BN672" s="685"/>
      <c r="BO672" s="685"/>
      <c r="BP672" s="685"/>
      <c r="BQ672" s="685"/>
      <c r="BR672" s="685"/>
      <c r="BS672" s="780"/>
      <c r="BT672" s="29"/>
      <c r="BU672" s="669"/>
      <c r="BV672" s="29"/>
      <c r="BW672" s="29"/>
      <c r="BX672" s="29"/>
      <c r="BY672" s="29"/>
      <c r="BZ672" s="29"/>
      <c r="CA672" s="29"/>
      <c r="CB672" s="29"/>
      <c r="CC672" s="29"/>
      <c r="CD672" s="31"/>
      <c r="CE672" s="22"/>
      <c r="CF672" s="448" t="str">
        <f>IF(CG672="","",MAX($CF$2:CF671)+1)</f>
        <v/>
      </c>
      <c r="CG672" s="655"/>
      <c r="CH672" s="655"/>
      <c r="CI672" s="655"/>
    </row>
    <row r="673" spans="1:87" s="11" customFormat="1" ht="13.5" customHeight="1">
      <c r="A673" s="734"/>
      <c r="B673" s="610" t="s">
        <v>83</v>
      </c>
      <c r="C673" s="29"/>
      <c r="D673" s="29"/>
      <c r="E673" s="29"/>
      <c r="F673" s="29"/>
      <c r="G673" s="29"/>
      <c r="H673" s="29"/>
      <c r="I673" s="29"/>
      <c r="J673" s="28"/>
      <c r="K673" s="29"/>
      <c r="L673" s="29"/>
      <c r="M673" s="29"/>
      <c r="N673" s="29"/>
      <c r="O673" s="29"/>
      <c r="P673" s="29"/>
      <c r="Q673" s="29"/>
      <c r="R673" s="29"/>
      <c r="S673" s="575"/>
      <c r="T673" s="29"/>
      <c r="U673" s="432"/>
      <c r="V673" s="29"/>
      <c r="W673" s="29"/>
      <c r="Y673" s="29"/>
      <c r="Z673" s="29"/>
      <c r="AA673" s="29"/>
      <c r="AC673" s="1487">
        <v>1</v>
      </c>
      <c r="AD673" s="1488"/>
      <c r="AE673" s="673" t="s">
        <v>1488</v>
      </c>
      <c r="AF673" s="674"/>
      <c r="AG673" s="674"/>
      <c r="AH673" s="674"/>
      <c r="AI673" s="674"/>
      <c r="AJ673" s="674"/>
      <c r="AK673" s="674"/>
      <c r="AL673" s="674"/>
      <c r="AM673" s="674"/>
      <c r="AN673" s="674"/>
      <c r="AO673" s="674"/>
      <c r="AP673" s="675"/>
      <c r="AQ673" s="698" t="s">
        <v>707</v>
      </c>
      <c r="AR673" s="674"/>
      <c r="AS673" s="674"/>
      <c r="AT673" s="674"/>
      <c r="AU673" s="674"/>
      <c r="AV673" s="674"/>
      <c r="AW673" s="674"/>
      <c r="AX673" s="674"/>
      <c r="AY673" s="674"/>
      <c r="AZ673" s="674"/>
      <c r="BA673" s="674"/>
      <c r="BB673" s="674"/>
      <c r="BC673" s="674"/>
      <c r="BD673" s="674"/>
      <c r="BE673" s="674"/>
      <c r="BF673" s="674"/>
      <c r="BG673" s="674"/>
      <c r="BH673" s="674"/>
      <c r="BI673" s="674"/>
      <c r="BJ673" s="674"/>
      <c r="BK673" s="674"/>
      <c r="BL673" s="675"/>
      <c r="BM673" s="673" t="s">
        <v>67</v>
      </c>
      <c r="BN673" s="674"/>
      <c r="BO673" s="674"/>
      <c r="BP673" s="674"/>
      <c r="BQ673" s="674"/>
      <c r="BR673" s="674"/>
      <c r="BS673" s="675"/>
      <c r="BT673" s="29"/>
      <c r="BU673" s="669"/>
      <c r="BV673" s="29"/>
      <c r="BW673" s="29"/>
      <c r="BX673" s="29"/>
      <c r="BY673" s="29"/>
      <c r="BZ673" s="29"/>
      <c r="CA673" s="29"/>
      <c r="CB673" s="29"/>
      <c r="CC673" s="29"/>
      <c r="CD673" s="31"/>
      <c r="CE673" s="22"/>
      <c r="CF673" s="448">
        <f>IF(CG673="","",MAX($CF$2:CF672)+1)</f>
        <v>310</v>
      </c>
      <c r="CG673" s="655" t="s">
        <v>361</v>
      </c>
      <c r="CH673" s="655"/>
      <c r="CI673" s="655"/>
    </row>
    <row r="674" spans="1:87" s="11" customFormat="1" ht="13.5" customHeight="1">
      <c r="A674" s="734"/>
      <c r="B674" s="610" t="s">
        <v>83</v>
      </c>
      <c r="C674" s="29"/>
      <c r="D674" s="29"/>
      <c r="E674" s="29"/>
      <c r="F674" s="29"/>
      <c r="G674" s="29"/>
      <c r="H674" s="29"/>
      <c r="I674" s="29"/>
      <c r="J674" s="28"/>
      <c r="K674" s="29"/>
      <c r="L674" s="29"/>
      <c r="M674" s="29"/>
      <c r="N674" s="29"/>
      <c r="O674" s="29"/>
      <c r="P674" s="29"/>
      <c r="Q674" s="29"/>
      <c r="R674" s="29"/>
      <c r="S674" s="575"/>
      <c r="T674" s="29"/>
      <c r="U674" s="432"/>
      <c r="V674" s="29"/>
      <c r="W674" s="29"/>
      <c r="Y674" s="29"/>
      <c r="Z674" s="29"/>
      <c r="AA674" s="29"/>
      <c r="AB674" s="29"/>
      <c r="AC674" s="29"/>
      <c r="AD674" s="29"/>
      <c r="AE674" s="29"/>
      <c r="AF674" s="29"/>
      <c r="AG674" s="29"/>
      <c r="AH674" s="29"/>
      <c r="AI674" s="29"/>
      <c r="AJ674" s="29"/>
      <c r="AK674" s="29"/>
      <c r="AL674" s="29"/>
      <c r="AM674" s="29"/>
      <c r="AN674" s="29"/>
      <c r="AO674" s="689"/>
      <c r="AP674" s="29"/>
      <c r="AQ674" s="509" t="s">
        <v>1176</v>
      </c>
      <c r="AR674" s="29"/>
      <c r="AS674" s="29"/>
      <c r="AT674" s="29"/>
      <c r="AU674" s="29"/>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669"/>
      <c r="BV674" s="29"/>
      <c r="BW674" s="29"/>
      <c r="BX674" s="29"/>
      <c r="BY674" s="29"/>
      <c r="BZ674" s="29"/>
      <c r="CA674" s="29"/>
      <c r="CB674" s="29"/>
      <c r="CC674" s="29"/>
      <c r="CD674" s="31"/>
      <c r="CE674" s="22"/>
      <c r="CF674" s="448" t="str">
        <f>IF(CG674="","",MAX($CF$2:CF673)+1)</f>
        <v/>
      </c>
      <c r="CG674" s="655"/>
      <c r="CH674" s="655"/>
      <c r="CI674" s="655"/>
    </row>
    <row r="675" spans="1:87" s="11" customFormat="1" ht="13.5" customHeight="1">
      <c r="A675" s="734"/>
      <c r="B675" s="610"/>
      <c r="C675" s="29"/>
      <c r="D675" s="29"/>
      <c r="E675" s="29"/>
      <c r="F675" s="29"/>
      <c r="G675" s="29"/>
      <c r="H675" s="29"/>
      <c r="I675" s="29"/>
      <c r="J675" s="28"/>
      <c r="K675" s="29"/>
      <c r="L675" s="29"/>
      <c r="M675" s="29"/>
      <c r="N675" s="29"/>
      <c r="O675" s="29"/>
      <c r="P675" s="29"/>
      <c r="Q675" s="29"/>
      <c r="R675" s="29"/>
      <c r="S675" s="575"/>
      <c r="T675" s="29"/>
      <c r="U675" s="432"/>
      <c r="V675" s="29"/>
      <c r="W675" s="29"/>
      <c r="Y675" s="29"/>
      <c r="Z675" s="29"/>
      <c r="AA675" s="29"/>
      <c r="AB675" s="29"/>
      <c r="AC675" s="29"/>
      <c r="AD675" s="29"/>
      <c r="AE675" s="29"/>
      <c r="AF675" s="29"/>
      <c r="AG675" s="29"/>
      <c r="AH675" s="29"/>
      <c r="AI675" s="29"/>
      <c r="AJ675" s="29"/>
      <c r="AK675" s="29"/>
      <c r="AL675" s="29"/>
      <c r="AM675" s="29"/>
      <c r="AN675" s="29"/>
      <c r="AO675" s="689"/>
      <c r="AP675" s="29"/>
      <c r="AQ675" s="509"/>
      <c r="AR675" s="29"/>
      <c r="AS675" s="29"/>
      <c r="AT675" s="29"/>
      <c r="AU675" s="29"/>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669"/>
      <c r="BV675" s="29"/>
      <c r="BW675" s="29"/>
      <c r="BX675" s="29"/>
      <c r="BY675" s="29"/>
      <c r="BZ675" s="29"/>
      <c r="CA675" s="29"/>
      <c r="CB675" s="29"/>
      <c r="CC675" s="29"/>
      <c r="CD675" s="31"/>
      <c r="CE675" s="22"/>
      <c r="CF675" s="448" t="str">
        <f>IF(CG675="","",MAX($CF$2:CF674)+1)</f>
        <v/>
      </c>
      <c r="CG675" s="655"/>
      <c r="CH675" s="655"/>
      <c r="CI675" s="655"/>
    </row>
    <row r="676" spans="1:87" s="11" customFormat="1" ht="13.5" customHeight="1">
      <c r="A676" s="734"/>
      <c r="B676" s="610" t="s">
        <v>83</v>
      </c>
      <c r="C676" s="29"/>
      <c r="D676" s="29"/>
      <c r="E676" s="29"/>
      <c r="F676" s="29"/>
      <c r="G676" s="29"/>
      <c r="H676" s="29"/>
      <c r="I676" s="29"/>
      <c r="J676" s="28"/>
      <c r="K676" s="29"/>
      <c r="L676" s="29"/>
      <c r="M676" s="29"/>
      <c r="N676" s="29"/>
      <c r="O676" s="29"/>
      <c r="P676" s="29"/>
      <c r="Q676" s="29"/>
      <c r="R676" s="29"/>
      <c r="S676" s="575"/>
      <c r="T676" s="29"/>
      <c r="U676" s="432"/>
      <c r="V676" s="29"/>
      <c r="W676" s="29"/>
      <c r="Y676" s="29"/>
      <c r="Z676" s="29" t="s">
        <v>1737</v>
      </c>
      <c r="AA676" s="29"/>
      <c r="AB676" s="29"/>
      <c r="AC676" s="29"/>
      <c r="AD676" s="29"/>
      <c r="AE676" s="29"/>
      <c r="AF676" s="29"/>
      <c r="AG676" s="29"/>
      <c r="AH676" s="29"/>
      <c r="AI676" s="29"/>
      <c r="AJ676" s="29"/>
      <c r="AK676" s="29"/>
      <c r="AL676" s="29"/>
      <c r="AM676" s="29"/>
      <c r="AN676" s="29"/>
      <c r="AO676" s="689"/>
      <c r="AP676" s="29"/>
      <c r="AQ676" s="29"/>
      <c r="AR676" s="29"/>
      <c r="AS676" s="29"/>
      <c r="AT676" s="29"/>
      <c r="AU676" s="29"/>
      <c r="AV676" s="29"/>
      <c r="AW676" s="29"/>
      <c r="AX676" s="29"/>
      <c r="AY676" s="29"/>
      <c r="AZ676" s="29"/>
      <c r="BA676" s="29"/>
      <c r="BB676" s="29"/>
      <c r="BC676" s="29"/>
      <c r="BD676" s="29"/>
      <c r="BE676" s="29"/>
      <c r="BF676" s="29"/>
      <c r="BG676" s="29"/>
      <c r="BH676" s="29"/>
      <c r="BI676" s="29"/>
      <c r="BJ676" s="29"/>
      <c r="BK676" s="29"/>
      <c r="BL676" s="29"/>
      <c r="BM676" s="29"/>
      <c r="BN676" s="29"/>
      <c r="BO676" s="29"/>
      <c r="BP676" s="29"/>
      <c r="BQ676" s="29"/>
      <c r="BR676" s="29"/>
      <c r="BS676" s="29"/>
      <c r="BT676" s="29"/>
      <c r="BU676" s="669"/>
      <c r="BV676" s="29"/>
      <c r="BW676" s="29"/>
      <c r="BX676" s="29"/>
      <c r="BY676" s="29"/>
      <c r="BZ676" s="29"/>
      <c r="CA676" s="29"/>
      <c r="CB676" s="29"/>
      <c r="CC676" s="29"/>
      <c r="CD676" s="31"/>
      <c r="CE676" s="22"/>
      <c r="CF676" s="448">
        <f>IF(CG676="","",MAX($CF$2:CF675)+1)</f>
        <v>311</v>
      </c>
      <c r="CG676" s="655" t="s">
        <v>353</v>
      </c>
      <c r="CH676" s="655"/>
      <c r="CI676" s="655"/>
    </row>
    <row r="677" spans="1:87" s="11" customFormat="1" ht="13.5" customHeight="1">
      <c r="A677" s="734"/>
      <c r="B677" s="610" t="s">
        <v>83</v>
      </c>
      <c r="C677" s="29"/>
      <c r="D677" s="29"/>
      <c r="E677" s="29"/>
      <c r="F677" s="29"/>
      <c r="G677" s="29"/>
      <c r="H677" s="29"/>
      <c r="I677" s="29"/>
      <c r="J677" s="28"/>
      <c r="K677" s="29"/>
      <c r="L677" s="29"/>
      <c r="M677" s="29"/>
      <c r="N677" s="29"/>
      <c r="O677" s="29"/>
      <c r="P677" s="29"/>
      <c r="Q677" s="29"/>
      <c r="R677" s="29"/>
      <c r="S677" s="575"/>
      <c r="T677" s="29"/>
      <c r="U677" s="432"/>
      <c r="V677" s="29"/>
      <c r="W677" s="29"/>
      <c r="Y677" s="29"/>
      <c r="Z677" s="29"/>
      <c r="AA677" s="29" t="s">
        <v>1727</v>
      </c>
      <c r="AB677" s="29"/>
      <c r="AC677" s="29"/>
      <c r="AD677" s="29"/>
      <c r="AE677" s="29"/>
      <c r="AF677" s="29"/>
      <c r="AG677" s="29"/>
      <c r="AH677" s="29"/>
      <c r="AI677" s="29"/>
      <c r="AJ677" s="29"/>
      <c r="AK677" s="29"/>
      <c r="AL677" s="29"/>
      <c r="AM677" s="29"/>
      <c r="AN677" s="29"/>
      <c r="AO677" s="689"/>
      <c r="AP677" s="29"/>
      <c r="AQ677" s="29"/>
      <c r="AR677" s="29"/>
      <c r="AS677" s="29"/>
      <c r="AT677" s="29"/>
      <c r="AU677" s="29"/>
      <c r="AV677" s="29"/>
      <c r="AW677" s="29"/>
      <c r="AX677" s="29"/>
      <c r="AY677" s="29"/>
      <c r="AZ677" s="29"/>
      <c r="BA677" s="29"/>
      <c r="BB677" s="29"/>
      <c r="BC677" s="29"/>
      <c r="BD677" s="29"/>
      <c r="BE677" s="29"/>
      <c r="BF677" s="29"/>
      <c r="BG677" s="29"/>
      <c r="BH677" s="29"/>
      <c r="BI677" s="29"/>
      <c r="BJ677" s="29"/>
      <c r="BK677" s="29"/>
      <c r="BL677" s="29"/>
      <c r="BM677" s="29"/>
      <c r="BN677" s="29"/>
      <c r="BO677" s="29"/>
      <c r="BP677" s="29"/>
      <c r="BQ677" s="29"/>
      <c r="BR677" s="29"/>
      <c r="BS677" s="29"/>
      <c r="BT677" s="29"/>
      <c r="BU677" s="669"/>
      <c r="BV677" s="29"/>
      <c r="BW677" s="29"/>
      <c r="BX677" s="29"/>
      <c r="BY677" s="29"/>
      <c r="BZ677" s="29"/>
      <c r="CA677" s="29"/>
      <c r="CB677" s="29"/>
      <c r="CC677" s="29"/>
      <c r="CD677" s="31"/>
      <c r="CE677" s="22"/>
      <c r="CF677" s="448" t="str">
        <f>IF(CG677="","",MAX($CF$2:CF676)+1)</f>
        <v/>
      </c>
      <c r="CG677" s="655"/>
      <c r="CH677" s="655"/>
      <c r="CI677" s="655"/>
    </row>
    <row r="678" spans="1:87" s="11" customFormat="1" ht="13.5" customHeight="1">
      <c r="A678" s="734"/>
      <c r="B678" s="610" t="s">
        <v>83</v>
      </c>
      <c r="C678" s="29"/>
      <c r="D678" s="29"/>
      <c r="E678" s="29"/>
      <c r="F678" s="29"/>
      <c r="G678" s="29"/>
      <c r="H678" s="29"/>
      <c r="I678" s="29"/>
      <c r="J678" s="28"/>
      <c r="K678" s="29"/>
      <c r="L678" s="29"/>
      <c r="M678" s="29"/>
      <c r="N678" s="29"/>
      <c r="O678" s="29"/>
      <c r="P678" s="29"/>
      <c r="Q678" s="29"/>
      <c r="R678" s="29"/>
      <c r="S678" s="575"/>
      <c r="T678" s="29"/>
      <c r="U678" s="432"/>
      <c r="V678" s="29"/>
      <c r="W678" s="29"/>
      <c r="Y678" s="29"/>
      <c r="Z678" s="29"/>
      <c r="AA678" s="29"/>
      <c r="AB678" s="29" t="s">
        <v>1487</v>
      </c>
      <c r="AC678" s="29"/>
      <c r="AD678" s="29"/>
      <c r="AE678" s="29"/>
      <c r="AF678" s="29"/>
      <c r="AG678" s="29"/>
      <c r="AH678" s="29"/>
      <c r="AI678" s="29"/>
      <c r="AJ678" s="29"/>
      <c r="AK678" s="29"/>
      <c r="AL678" s="29"/>
      <c r="AM678" s="29"/>
      <c r="AN678" s="29"/>
      <c r="AO678" s="689"/>
      <c r="AP678" s="29"/>
      <c r="AQ678" s="29"/>
      <c r="AR678" s="29"/>
      <c r="AS678" s="29"/>
      <c r="AT678" s="29"/>
      <c r="AU678" s="29"/>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669"/>
      <c r="BV678" s="29"/>
      <c r="BW678" s="29"/>
      <c r="BX678" s="29"/>
      <c r="BY678" s="29"/>
      <c r="BZ678" s="29"/>
      <c r="CA678" s="29"/>
      <c r="CB678" s="29"/>
      <c r="CC678" s="29"/>
      <c r="CD678" s="31"/>
      <c r="CE678" s="22"/>
      <c r="CF678" s="448" t="str">
        <f>IF(CG678="","",MAX($CF$2:CF677)+1)</f>
        <v/>
      </c>
      <c r="CG678" s="655"/>
      <c r="CH678" s="655"/>
      <c r="CI678" s="655"/>
    </row>
    <row r="679" spans="1:87" s="11" customFormat="1" ht="13.5" customHeight="1">
      <c r="A679" s="734"/>
      <c r="B679" s="610" t="s">
        <v>83</v>
      </c>
      <c r="C679" s="29"/>
      <c r="D679" s="29"/>
      <c r="E679" s="29"/>
      <c r="F679" s="29"/>
      <c r="G679" s="29"/>
      <c r="H679" s="29"/>
      <c r="I679" s="29"/>
      <c r="J679" s="28"/>
      <c r="K679" s="29"/>
      <c r="L679" s="29"/>
      <c r="M679" s="29"/>
      <c r="N679" s="29"/>
      <c r="O679" s="29"/>
      <c r="P679" s="29"/>
      <c r="Q679" s="29"/>
      <c r="R679" s="29"/>
      <c r="S679" s="575"/>
      <c r="T679" s="29"/>
      <c r="U679" s="432"/>
      <c r="V679" s="29"/>
      <c r="W679" s="29"/>
      <c r="Y679" s="29"/>
      <c r="Z679" s="29"/>
      <c r="AA679" s="29"/>
      <c r="AB679" s="29" t="s">
        <v>1738</v>
      </c>
      <c r="AC679" s="29"/>
      <c r="AD679" s="29"/>
      <c r="AE679" s="29"/>
      <c r="AF679" s="29"/>
      <c r="AG679" s="29"/>
      <c r="AH679" s="29"/>
      <c r="AI679" s="29"/>
      <c r="AJ679" s="29"/>
      <c r="AK679" s="29"/>
      <c r="AL679" s="29"/>
      <c r="AM679" s="29"/>
      <c r="AN679" s="29"/>
      <c r="AO679" s="689"/>
      <c r="AP679" s="29"/>
      <c r="AQ679" s="29"/>
      <c r="AR679" s="29"/>
      <c r="AS679" s="29"/>
      <c r="AT679" s="29"/>
      <c r="AU679" s="29"/>
      <c r="AV679" s="29"/>
      <c r="AW679" s="29"/>
      <c r="AX679" s="29"/>
      <c r="AY679" s="29"/>
      <c r="AZ679" s="29"/>
      <c r="BA679" s="29"/>
      <c r="BB679" s="29"/>
      <c r="BC679" s="29"/>
      <c r="BD679" s="29"/>
      <c r="BE679" s="29"/>
      <c r="BF679" s="29"/>
      <c r="BG679" s="29"/>
      <c r="BH679" s="29"/>
      <c r="BI679" s="29"/>
      <c r="BJ679" s="29"/>
      <c r="BK679" s="29"/>
      <c r="BL679" s="29"/>
      <c r="BM679" s="29"/>
      <c r="BN679" s="29"/>
      <c r="BO679" s="29"/>
      <c r="BP679" s="29"/>
      <c r="BQ679" s="29"/>
      <c r="BR679" s="29"/>
      <c r="BS679" s="29"/>
      <c r="BT679" s="29"/>
      <c r="BU679" s="669"/>
      <c r="BV679" s="29"/>
      <c r="BW679" s="29"/>
      <c r="BX679" s="29"/>
      <c r="BY679" s="29"/>
      <c r="BZ679" s="29"/>
      <c r="CA679" s="29"/>
      <c r="CB679" s="29"/>
      <c r="CC679" s="29"/>
      <c r="CD679" s="31"/>
      <c r="CE679" s="22"/>
      <c r="CF679" s="448">
        <f>IF(CG679="","",MAX($CF$2:CF678)+1)</f>
        <v>312</v>
      </c>
      <c r="CG679" s="655" t="s">
        <v>102</v>
      </c>
      <c r="CH679" s="655"/>
      <c r="CI679" s="655"/>
    </row>
    <row r="680" spans="1:87" s="11" customFormat="1" ht="13.5" customHeight="1">
      <c r="A680" s="734"/>
      <c r="B680" s="610" t="s">
        <v>83</v>
      </c>
      <c r="C680" s="29"/>
      <c r="D680" s="29"/>
      <c r="E680" s="29"/>
      <c r="F680" s="29"/>
      <c r="G680" s="29"/>
      <c r="H680" s="29"/>
      <c r="I680" s="29"/>
      <c r="J680" s="28"/>
      <c r="K680" s="29"/>
      <c r="L680" s="29"/>
      <c r="M680" s="29"/>
      <c r="N680" s="29"/>
      <c r="O680" s="29"/>
      <c r="P680" s="29"/>
      <c r="Q680" s="29"/>
      <c r="R680" s="29"/>
      <c r="S680" s="575"/>
      <c r="T680" s="29"/>
      <c r="U680" s="432"/>
      <c r="V680" s="29"/>
      <c r="W680" s="29"/>
      <c r="Y680" s="29"/>
      <c r="Z680" s="29"/>
      <c r="AA680" s="29"/>
      <c r="AB680" s="29"/>
      <c r="AC680" s="690" t="s">
        <v>84</v>
      </c>
      <c r="AD680" s="691"/>
      <c r="AE680" s="691"/>
      <c r="AF680" s="691"/>
      <c r="AG680" s="691"/>
      <c r="AH680" s="578"/>
      <c r="AI680" s="52" t="s">
        <v>1036</v>
      </c>
      <c r="AJ680" s="53"/>
      <c r="AK680" s="53"/>
      <c r="AL680" s="53"/>
      <c r="AM680" s="53"/>
      <c r="AN680" s="53"/>
      <c r="AO680" s="53"/>
      <c r="AP680" s="53"/>
      <c r="AQ680" s="53"/>
      <c r="AR680" s="53"/>
      <c r="AS680" s="53"/>
      <c r="AT680" s="53"/>
      <c r="AU680" s="53"/>
      <c r="AV680" s="53"/>
      <c r="AW680" s="53"/>
      <c r="AX680" s="53"/>
      <c r="AY680" s="53"/>
      <c r="AZ680" s="53"/>
      <c r="BA680" s="53"/>
      <c r="BB680" s="53"/>
      <c r="BC680" s="53"/>
      <c r="BD680" s="53"/>
      <c r="BE680" s="53"/>
      <c r="BF680" s="53"/>
      <c r="BG680" s="53"/>
      <c r="BH680" s="53"/>
      <c r="BI680" s="53"/>
      <c r="BJ680" s="53"/>
      <c r="BK680" s="53"/>
      <c r="BL680" s="54"/>
      <c r="BM680" s="53"/>
      <c r="BN680" s="53"/>
      <c r="BO680" s="53"/>
      <c r="BP680" s="53"/>
      <c r="BQ680" s="53"/>
      <c r="BR680" s="53"/>
      <c r="BS680" s="54"/>
      <c r="BT680" s="29"/>
      <c r="BU680" s="669"/>
      <c r="BV680" s="29"/>
      <c r="BW680" s="29"/>
      <c r="BX680" s="29"/>
      <c r="BY680" s="29"/>
      <c r="BZ680" s="29"/>
      <c r="CA680" s="29"/>
      <c r="CB680" s="29"/>
      <c r="CC680" s="29"/>
      <c r="CD680" s="31"/>
      <c r="CE680" s="22"/>
      <c r="CF680" s="448">
        <f>IF(CG680="","",MAX($CF$2:CF679)+1)</f>
        <v>313</v>
      </c>
      <c r="CG680" s="655" t="s">
        <v>102</v>
      </c>
      <c r="CH680" s="655"/>
      <c r="CI680" s="655"/>
    </row>
    <row r="681" spans="1:87" s="11" customFormat="1" ht="13.5" customHeight="1">
      <c r="A681" s="734"/>
      <c r="B681" s="610" t="s">
        <v>83</v>
      </c>
      <c r="C681" s="29"/>
      <c r="D681" s="29" t="s">
        <v>2232</v>
      </c>
      <c r="E681" s="29"/>
      <c r="F681" s="29"/>
      <c r="G681" s="29"/>
      <c r="H681" s="29"/>
      <c r="I681" s="29"/>
      <c r="J681" s="28"/>
      <c r="K681" s="29"/>
      <c r="L681" s="29"/>
      <c r="M681" s="29"/>
      <c r="N681" s="29"/>
      <c r="O681" s="29"/>
      <c r="P681" s="29"/>
      <c r="Q681" s="29"/>
      <c r="R681" s="29"/>
      <c r="S681" s="575"/>
      <c r="T681" s="29"/>
      <c r="U681" s="432"/>
      <c r="V681" s="29"/>
      <c r="W681" s="29"/>
      <c r="Y681" s="29"/>
      <c r="Z681" s="29"/>
      <c r="AA681" s="29"/>
      <c r="AB681" s="29"/>
      <c r="AC681" s="692"/>
      <c r="AD681" s="693"/>
      <c r="AE681" s="693"/>
      <c r="AF681" s="693"/>
      <c r="AG681" s="693"/>
      <c r="AH681" s="694"/>
      <c r="AI681" s="55"/>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7"/>
      <c r="BM681" s="56"/>
      <c r="BN681" s="56"/>
      <c r="BO681" s="56"/>
      <c r="BP681" s="56"/>
      <c r="BQ681" s="56"/>
      <c r="BR681" s="56"/>
      <c r="BS681" s="57"/>
      <c r="BT681" s="29"/>
      <c r="BU681" s="669"/>
      <c r="BV681" s="29"/>
      <c r="BW681" s="29"/>
      <c r="BX681" s="29"/>
      <c r="BY681" s="29"/>
      <c r="BZ681" s="29"/>
      <c r="CA681" s="29"/>
      <c r="CB681" s="29"/>
      <c r="CC681" s="29"/>
      <c r="CD681" s="31"/>
      <c r="CE681" s="22"/>
      <c r="CF681" s="448" t="str">
        <f>IF(CG681="","",MAX($CF$2:CF680)+1)</f>
        <v/>
      </c>
      <c r="CG681" s="655"/>
      <c r="CH681" s="655"/>
      <c r="CI681" s="655"/>
    </row>
    <row r="682" spans="1:87" s="11" customFormat="1" ht="13.5" customHeight="1">
      <c r="A682" s="734"/>
      <c r="B682" s="610" t="s">
        <v>83</v>
      </c>
      <c r="C682" s="29"/>
      <c r="D682" s="29"/>
      <c r="E682" s="29"/>
      <c r="F682" s="29"/>
      <c r="G682" s="29"/>
      <c r="H682" s="29"/>
      <c r="I682" s="29"/>
      <c r="J682" s="28"/>
      <c r="K682" s="29"/>
      <c r="L682" s="29"/>
      <c r="M682" s="29"/>
      <c r="N682" s="29"/>
      <c r="O682" s="29"/>
      <c r="P682" s="29"/>
      <c r="Q682" s="29"/>
      <c r="R682" s="29"/>
      <c r="S682" s="575"/>
      <c r="T682" s="29"/>
      <c r="U682" s="432"/>
      <c r="V682" s="29"/>
      <c r="W682" s="29"/>
      <c r="Y682" s="29"/>
      <c r="Z682" s="29"/>
      <c r="AA682" s="29"/>
      <c r="AB682" s="29"/>
      <c r="AC682" s="690" t="s">
        <v>62</v>
      </c>
      <c r="AD682" s="691"/>
      <c r="AE682" s="691"/>
      <c r="AF682" s="691"/>
      <c r="AG682" s="691"/>
      <c r="AH682" s="578"/>
      <c r="AI682" s="52" t="s">
        <v>925</v>
      </c>
      <c r="AJ682" s="53"/>
      <c r="AK682" s="53"/>
      <c r="AL682" s="53"/>
      <c r="AM682" s="53"/>
      <c r="AN682" s="53"/>
      <c r="AO682" s="53"/>
      <c r="AP682" s="53"/>
      <c r="AQ682" s="53"/>
      <c r="AR682" s="53"/>
      <c r="AS682" s="53"/>
      <c r="AT682" s="53"/>
      <c r="AU682" s="53"/>
      <c r="AV682" s="53"/>
      <c r="AW682" s="53"/>
      <c r="AX682" s="53"/>
      <c r="AY682" s="53"/>
      <c r="AZ682" s="53"/>
      <c r="BA682" s="53"/>
      <c r="BB682" s="53"/>
      <c r="BC682" s="53"/>
      <c r="BD682" s="53"/>
      <c r="BE682" s="53"/>
      <c r="BF682" s="53"/>
      <c r="BG682" s="53"/>
      <c r="BH682" s="53"/>
      <c r="BI682" s="53"/>
      <c r="BJ682" s="53"/>
      <c r="BK682" s="53"/>
      <c r="BL682" s="54"/>
      <c r="BM682" s="53" t="s">
        <v>80</v>
      </c>
      <c r="BN682" s="53"/>
      <c r="BO682" s="53"/>
      <c r="BP682" s="53"/>
      <c r="BQ682" s="53"/>
      <c r="BR682" s="53"/>
      <c r="BS682" s="54"/>
      <c r="BT682" s="29"/>
      <c r="BU682" s="669"/>
      <c r="BV682" s="29"/>
      <c r="BW682" s="29"/>
      <c r="BX682" s="29"/>
      <c r="BY682" s="29"/>
      <c r="BZ682" s="29"/>
      <c r="CA682" s="29"/>
      <c r="CB682" s="29"/>
      <c r="CC682" s="29"/>
      <c r="CD682" s="31"/>
      <c r="CE682" s="22"/>
      <c r="CF682" s="448">
        <f>IF(CG682="","",MAX($CF$2:CF681)+1)</f>
        <v>314</v>
      </c>
      <c r="CG682" s="655" t="s">
        <v>102</v>
      </c>
      <c r="CH682" s="655"/>
      <c r="CI682" s="655"/>
    </row>
    <row r="683" spans="1:87" s="11" customFormat="1" ht="13.5" customHeight="1">
      <c r="A683" s="734"/>
      <c r="B683" s="610" t="s">
        <v>83</v>
      </c>
      <c r="C683" s="29"/>
      <c r="D683" s="29"/>
      <c r="E683" s="29"/>
      <c r="F683" s="29"/>
      <c r="G683" s="29"/>
      <c r="H683" s="29"/>
      <c r="I683" s="29"/>
      <c r="J683" s="28"/>
      <c r="K683" s="29"/>
      <c r="L683" s="29"/>
      <c r="M683" s="29"/>
      <c r="N683" s="29"/>
      <c r="O683" s="29"/>
      <c r="P683" s="29"/>
      <c r="Q683" s="29"/>
      <c r="R683" s="29"/>
      <c r="S683" s="575"/>
      <c r="T683" s="29"/>
      <c r="U683" s="432"/>
      <c r="V683" s="29"/>
      <c r="W683" s="29"/>
      <c r="Y683" s="29"/>
      <c r="Z683" s="29"/>
      <c r="AA683" s="29"/>
      <c r="AB683" s="29"/>
      <c r="AC683" s="692"/>
      <c r="AD683" s="693"/>
      <c r="AE683" s="693"/>
      <c r="AF683" s="693"/>
      <c r="AG683" s="693"/>
      <c r="AH683" s="694"/>
      <c r="AI683" s="55"/>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7"/>
      <c r="BM683" s="56"/>
      <c r="BN683" s="56"/>
      <c r="BO683" s="56"/>
      <c r="BP683" s="56"/>
      <c r="BQ683" s="56"/>
      <c r="BR683" s="56"/>
      <c r="BS683" s="57"/>
      <c r="BT683" s="29"/>
      <c r="BU683" s="669"/>
      <c r="BV683" s="29"/>
      <c r="BW683" s="29"/>
      <c r="BX683" s="29"/>
      <c r="BY683" s="29"/>
      <c r="BZ683" s="29"/>
      <c r="CA683" s="29"/>
      <c r="CB683" s="29"/>
      <c r="CC683" s="29"/>
      <c r="CD683" s="31"/>
      <c r="CE683" s="22"/>
      <c r="CF683" s="448" t="str">
        <f>IF(CG683="","",MAX($CF$2:CF682)+1)</f>
        <v/>
      </c>
      <c r="CG683" s="655"/>
      <c r="CH683" s="655"/>
      <c r="CI683" s="655"/>
    </row>
    <row r="684" spans="1:87" s="11" customFormat="1" ht="13.5" customHeight="1">
      <c r="A684" s="734"/>
      <c r="B684" s="610" t="s">
        <v>83</v>
      </c>
      <c r="C684" s="29"/>
      <c r="D684" s="29"/>
      <c r="E684" s="29"/>
      <c r="F684" s="29"/>
      <c r="G684" s="29"/>
      <c r="H684" s="29"/>
      <c r="I684" s="29"/>
      <c r="J684" s="28"/>
      <c r="K684" s="29"/>
      <c r="L684" s="29"/>
      <c r="M684" s="29"/>
      <c r="N684" s="29"/>
      <c r="O684" s="29"/>
      <c r="P684" s="29"/>
      <c r="Q684" s="29"/>
      <c r="R684" s="29"/>
      <c r="S684" s="575"/>
      <c r="T684" s="29"/>
      <c r="U684" s="432"/>
      <c r="V684" s="29"/>
      <c r="W684" s="29"/>
      <c r="Y684" s="29"/>
      <c r="Z684" s="29"/>
      <c r="AA684" s="29"/>
      <c r="AB684" s="29"/>
      <c r="AC684" s="690" t="s">
        <v>876</v>
      </c>
      <c r="AD684" s="723"/>
      <c r="AE684" s="723"/>
      <c r="AF684" s="723"/>
      <c r="AG684" s="723"/>
      <c r="AH684" s="724"/>
      <c r="AI684" s="52" t="s">
        <v>86</v>
      </c>
      <c r="AJ684" s="53"/>
      <c r="AK684" s="53"/>
      <c r="AL684" s="53"/>
      <c r="AM684" s="53"/>
      <c r="AN684" s="53"/>
      <c r="AO684" s="53"/>
      <c r="AP684" s="53"/>
      <c r="AQ684" s="53"/>
      <c r="AR684" s="53"/>
      <c r="AS684" s="53"/>
      <c r="AT684" s="53"/>
      <c r="AU684" s="53"/>
      <c r="AV684" s="53"/>
      <c r="AW684" s="53"/>
      <c r="AX684" s="53"/>
      <c r="AY684" s="53"/>
      <c r="AZ684" s="53"/>
      <c r="BA684" s="53"/>
      <c r="BB684" s="53"/>
      <c r="BC684" s="53"/>
      <c r="BD684" s="53"/>
      <c r="BE684" s="53"/>
      <c r="BF684" s="53"/>
      <c r="BG684" s="53"/>
      <c r="BH684" s="53"/>
      <c r="BI684" s="53"/>
      <c r="BJ684" s="53"/>
      <c r="BK684" s="53"/>
      <c r="BL684" s="53"/>
      <c r="BM684" s="52"/>
      <c r="BN684" s="53"/>
      <c r="BO684" s="53"/>
      <c r="BP684" s="53"/>
      <c r="BQ684" s="53"/>
      <c r="BR684" s="53"/>
      <c r="BS684" s="54"/>
      <c r="BT684" s="29"/>
      <c r="BU684" s="669"/>
      <c r="BV684" s="29"/>
      <c r="BW684" s="29"/>
      <c r="BX684" s="29"/>
      <c r="BY684" s="29"/>
      <c r="BZ684" s="29"/>
      <c r="CA684" s="29"/>
      <c r="CB684" s="29"/>
      <c r="CC684" s="29"/>
      <c r="CD684" s="31"/>
      <c r="CE684" s="22"/>
      <c r="CF684" s="448" t="str">
        <f>IF(CG684="","",MAX($CF$2:CF683)+1)</f>
        <v/>
      </c>
      <c r="CG684" s="655"/>
      <c r="CH684" s="655"/>
      <c r="CI684" s="655"/>
    </row>
    <row r="685" spans="1:87" s="11" customFormat="1" ht="13.5" customHeight="1">
      <c r="A685" s="734"/>
      <c r="B685" s="610" t="s">
        <v>83</v>
      </c>
      <c r="C685" s="29"/>
      <c r="D685" s="29"/>
      <c r="E685" s="29"/>
      <c r="F685" s="29"/>
      <c r="G685" s="29"/>
      <c r="H685" s="29"/>
      <c r="I685" s="29"/>
      <c r="J685" s="28"/>
      <c r="K685" s="29"/>
      <c r="L685" s="29"/>
      <c r="M685" s="29"/>
      <c r="N685" s="29"/>
      <c r="O685" s="29"/>
      <c r="P685" s="29"/>
      <c r="Q685" s="29"/>
      <c r="R685" s="29"/>
      <c r="S685" s="575"/>
      <c r="T685" s="29"/>
      <c r="U685" s="432"/>
      <c r="V685" s="29"/>
      <c r="W685" s="29"/>
      <c r="Y685" s="29"/>
      <c r="Z685" s="29"/>
      <c r="AA685" s="29"/>
      <c r="AB685" s="29"/>
      <c r="AC685" s="692"/>
      <c r="AD685" s="693"/>
      <c r="AE685" s="693"/>
      <c r="AF685" s="693"/>
      <c r="AG685" s="693"/>
      <c r="AH685" s="694"/>
      <c r="AI685" s="55"/>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5"/>
      <c r="BN685" s="56"/>
      <c r="BO685" s="56"/>
      <c r="BP685" s="56"/>
      <c r="BQ685" s="56"/>
      <c r="BR685" s="56"/>
      <c r="BS685" s="57"/>
      <c r="BT685" s="29"/>
      <c r="BU685" s="669"/>
      <c r="BV685" s="29"/>
      <c r="BW685" s="29"/>
      <c r="BX685" s="29"/>
      <c r="BY685" s="29"/>
      <c r="BZ685" s="29"/>
      <c r="CA685" s="29"/>
      <c r="CB685" s="29"/>
      <c r="CC685" s="29"/>
      <c r="CD685" s="31"/>
      <c r="CE685" s="22"/>
      <c r="CF685" s="448" t="str">
        <f>IF(CG685="","",MAX($CF$2:CF684)+1)</f>
        <v/>
      </c>
      <c r="CG685" s="655"/>
      <c r="CH685" s="655"/>
      <c r="CI685" s="655"/>
    </row>
    <row r="686" spans="1:87" s="11" customFormat="1" ht="13.5" customHeight="1">
      <c r="A686" s="734"/>
      <c r="B686" s="610" t="s">
        <v>83</v>
      </c>
      <c r="C686" s="29"/>
      <c r="D686" s="29"/>
      <c r="E686" s="29"/>
      <c r="F686" s="29"/>
      <c r="G686" s="29"/>
      <c r="H686" s="29"/>
      <c r="I686" s="29"/>
      <c r="J686" s="28"/>
      <c r="K686" s="29"/>
      <c r="L686" s="29"/>
      <c r="M686" s="29"/>
      <c r="N686" s="29"/>
      <c r="O686" s="29"/>
      <c r="P686" s="29"/>
      <c r="Q686" s="29"/>
      <c r="R686" s="29"/>
      <c r="S686" s="575"/>
      <c r="T686" s="29"/>
      <c r="U686" s="432"/>
      <c r="V686" s="29"/>
      <c r="W686" s="29"/>
      <c r="Y686" s="29"/>
      <c r="Z686" s="29"/>
      <c r="AA686" s="29"/>
      <c r="AB686" s="29"/>
      <c r="AC686" s="690" t="s">
        <v>32</v>
      </c>
      <c r="AD686" s="691"/>
      <c r="AE686" s="691"/>
      <c r="AF686" s="691"/>
      <c r="AG686" s="691"/>
      <c r="AH686" s="578"/>
      <c r="AI686" s="52"/>
      <c r="AJ686" s="53"/>
      <c r="AK686" s="53"/>
      <c r="AL686" s="580"/>
      <c r="AM686" s="581" t="s">
        <v>421</v>
      </c>
      <c r="AN686" s="53"/>
      <c r="AO686" s="53"/>
      <c r="AP686" s="53"/>
      <c r="AQ686" s="53"/>
      <c r="AR686" s="53"/>
      <c r="AS686" s="53"/>
      <c r="AT686" s="53"/>
      <c r="AU686" s="53"/>
      <c r="AV686" s="53"/>
      <c r="AW686" s="581" t="s">
        <v>609</v>
      </c>
      <c r="AX686" s="580"/>
      <c r="AY686" s="581" t="s">
        <v>1721</v>
      </c>
      <c r="AZ686" s="53"/>
      <c r="BA686" s="53"/>
      <c r="BB686" s="53"/>
      <c r="BC686" s="53"/>
      <c r="BD686" s="53"/>
      <c r="BE686" s="53"/>
      <c r="BF686" s="53"/>
      <c r="BG686" s="53"/>
      <c r="BH686" s="53"/>
      <c r="BI686" s="53"/>
      <c r="BJ686" s="53"/>
      <c r="BK686" s="53"/>
      <c r="BL686" s="54"/>
      <c r="BM686" s="52"/>
      <c r="BN686" s="53"/>
      <c r="BO686" s="53"/>
      <c r="BP686" s="53"/>
      <c r="BQ686" s="53"/>
      <c r="BR686" s="53"/>
      <c r="BS686" s="54"/>
      <c r="BT686" s="29"/>
      <c r="BU686" s="669"/>
      <c r="BV686" s="29"/>
      <c r="BW686" s="29"/>
      <c r="BX686" s="29"/>
      <c r="BY686" s="29"/>
      <c r="BZ686" s="29"/>
      <c r="CA686" s="29"/>
      <c r="CB686" s="29"/>
      <c r="CC686" s="29"/>
      <c r="CD686" s="31"/>
      <c r="CE686" s="22"/>
      <c r="CF686" s="448">
        <f>IF(CG686="","",MAX($CF$2:CF685)+1)</f>
        <v>315</v>
      </c>
      <c r="CG686" s="655" t="s">
        <v>102</v>
      </c>
      <c r="CH686" s="655"/>
      <c r="CI686" s="655"/>
    </row>
    <row r="687" spans="1:87" s="11" customFormat="1" ht="13.5" customHeight="1">
      <c r="A687" s="734"/>
      <c r="B687" s="610" t="s">
        <v>83</v>
      </c>
      <c r="C687" s="29"/>
      <c r="D687" s="29"/>
      <c r="E687" s="29"/>
      <c r="F687" s="29"/>
      <c r="G687" s="29"/>
      <c r="H687" s="29"/>
      <c r="I687" s="29"/>
      <c r="J687" s="28"/>
      <c r="K687" s="29"/>
      <c r="L687" s="29"/>
      <c r="M687" s="29"/>
      <c r="N687" s="29"/>
      <c r="O687" s="29"/>
      <c r="P687" s="29"/>
      <c r="Q687" s="29"/>
      <c r="R687" s="29"/>
      <c r="S687" s="575"/>
      <c r="T687" s="29"/>
      <c r="U687" s="432"/>
      <c r="V687" s="29"/>
      <c r="W687" s="29"/>
      <c r="Y687" s="29"/>
      <c r="Z687" s="29"/>
      <c r="AA687" s="29"/>
      <c r="AB687" s="29"/>
      <c r="AC687" s="654"/>
      <c r="AD687" s="579"/>
      <c r="AE687" s="579"/>
      <c r="AF687" s="579"/>
      <c r="AG687" s="579"/>
      <c r="AH687" s="576"/>
      <c r="AI687" s="582" t="s">
        <v>63</v>
      </c>
      <c r="AJ687" s="430"/>
      <c r="AK687" s="430"/>
      <c r="AL687" s="619"/>
      <c r="AM687" s="620" t="s">
        <v>358</v>
      </c>
      <c r="AN687" s="430"/>
      <c r="AO687" s="430"/>
      <c r="AP687" s="430"/>
      <c r="AQ687" s="430"/>
      <c r="AR687" s="430"/>
      <c r="AS687" s="430"/>
      <c r="AT687" s="430"/>
      <c r="AU687" s="430"/>
      <c r="AV687" s="430"/>
      <c r="AW687" s="585" t="s">
        <v>609</v>
      </c>
      <c r="AX687" s="619"/>
      <c r="AY687" s="620" t="s">
        <v>1722</v>
      </c>
      <c r="AZ687" s="430"/>
      <c r="BA687" s="430"/>
      <c r="BB687" s="430"/>
      <c r="BC687" s="430"/>
      <c r="BD687" s="430"/>
      <c r="BE687" s="430"/>
      <c r="BF687" s="430"/>
      <c r="BG687" s="430"/>
      <c r="BH687" s="430"/>
      <c r="BI687" s="430"/>
      <c r="BJ687" s="430"/>
      <c r="BK687" s="430"/>
      <c r="BL687" s="431"/>
      <c r="BM687" s="618"/>
      <c r="BN687" s="430"/>
      <c r="BO687" s="430"/>
      <c r="BP687" s="430"/>
      <c r="BQ687" s="430"/>
      <c r="BR687" s="430"/>
      <c r="BS687" s="431"/>
      <c r="BT687" s="29"/>
      <c r="BU687" s="669"/>
      <c r="BV687" s="29"/>
      <c r="BW687" s="29"/>
      <c r="BX687" s="29"/>
      <c r="BY687" s="29"/>
      <c r="BZ687" s="29"/>
      <c r="CA687" s="29"/>
      <c r="CB687" s="29"/>
      <c r="CC687" s="29"/>
      <c r="CD687" s="31"/>
      <c r="CE687" s="22"/>
      <c r="CF687" s="448">
        <f>IF(CG687="","",MAX($CF$2:CF686)+1)</f>
        <v>316</v>
      </c>
      <c r="CG687" s="655" t="s">
        <v>102</v>
      </c>
      <c r="CH687" s="655"/>
      <c r="CI687" s="655"/>
    </row>
    <row r="688" spans="1:87" s="11" customFormat="1" ht="13.5" customHeight="1">
      <c r="A688" s="734"/>
      <c r="B688" s="610" t="s">
        <v>83</v>
      </c>
      <c r="C688" s="29"/>
      <c r="D688" s="29"/>
      <c r="E688" s="29"/>
      <c r="F688" s="29"/>
      <c r="G688" s="29"/>
      <c r="H688" s="29"/>
      <c r="I688" s="29"/>
      <c r="J688" s="28"/>
      <c r="K688" s="29"/>
      <c r="L688" s="29"/>
      <c r="M688" s="29"/>
      <c r="N688" s="29"/>
      <c r="O688" s="29"/>
      <c r="P688" s="29"/>
      <c r="Q688" s="29"/>
      <c r="R688" s="29"/>
      <c r="S688" s="575"/>
      <c r="T688" s="29"/>
      <c r="U688" s="432"/>
      <c r="V688" s="29"/>
      <c r="W688" s="29"/>
      <c r="Y688" s="29"/>
      <c r="Z688" s="29"/>
      <c r="AA688" s="29"/>
      <c r="AB688" s="29"/>
      <c r="AC688" s="654"/>
      <c r="AD688" s="579"/>
      <c r="AE688" s="579"/>
      <c r="AF688" s="579"/>
      <c r="AG688" s="579"/>
      <c r="AH688" s="576"/>
      <c r="AI688" s="582" t="s">
        <v>63</v>
      </c>
      <c r="AJ688" s="430"/>
      <c r="AK688" s="430"/>
      <c r="AL688" s="619"/>
      <c r="AM688" s="585" t="s">
        <v>795</v>
      </c>
      <c r="AN688" s="430"/>
      <c r="AO688" s="430"/>
      <c r="AP688" s="430"/>
      <c r="AQ688" s="430"/>
      <c r="AR688" s="430"/>
      <c r="AS688" s="430"/>
      <c r="AT688" s="430"/>
      <c r="AU688" s="430"/>
      <c r="AV688" s="430"/>
      <c r="AW688" s="585" t="s">
        <v>609</v>
      </c>
      <c r="AX688" s="619"/>
      <c r="AY688" s="696" t="s">
        <v>1723</v>
      </c>
      <c r="AZ688" s="430"/>
      <c r="BA688" s="430"/>
      <c r="BB688" s="430"/>
      <c r="BC688" s="430"/>
      <c r="BD688" s="430"/>
      <c r="BE688" s="430"/>
      <c r="BF688" s="430"/>
      <c r="BG688" s="430"/>
      <c r="BH688" s="430"/>
      <c r="BI688" s="430"/>
      <c r="BJ688" s="430"/>
      <c r="BK688" s="430"/>
      <c r="BL688" s="431"/>
      <c r="BM688" s="582"/>
      <c r="BN688" s="430"/>
      <c r="BO688" s="430"/>
      <c r="BP688" s="430"/>
      <c r="BQ688" s="430"/>
      <c r="BR688" s="430"/>
      <c r="BS688" s="431"/>
      <c r="BT688" s="29"/>
      <c r="BU688" s="669"/>
      <c r="BV688" s="29"/>
      <c r="BW688" s="29"/>
      <c r="BX688" s="29"/>
      <c r="BY688" s="29"/>
      <c r="BZ688" s="29"/>
      <c r="CA688" s="29"/>
      <c r="CB688" s="29"/>
      <c r="CC688" s="29"/>
      <c r="CD688" s="31"/>
      <c r="CE688" s="22"/>
      <c r="CF688" s="448">
        <f>IF(CG688="","",MAX($CF$2:CF687)+1)</f>
        <v>317</v>
      </c>
      <c r="CG688" s="655" t="s">
        <v>102</v>
      </c>
      <c r="CH688" s="655"/>
      <c r="CI688" s="655"/>
    </row>
    <row r="689" spans="1:108" s="11" customFormat="1" ht="13.5" customHeight="1">
      <c r="A689" s="734"/>
      <c r="B689" s="610" t="s">
        <v>83</v>
      </c>
      <c r="C689" s="29"/>
      <c r="D689" s="29"/>
      <c r="E689" s="29"/>
      <c r="F689" s="29"/>
      <c r="G689" s="29"/>
      <c r="H689" s="29"/>
      <c r="I689" s="29"/>
      <c r="J689" s="28"/>
      <c r="K689" s="29"/>
      <c r="L689" s="29"/>
      <c r="M689" s="29"/>
      <c r="N689" s="29"/>
      <c r="O689" s="29"/>
      <c r="P689" s="29"/>
      <c r="Q689" s="29"/>
      <c r="R689" s="29"/>
      <c r="S689" s="575"/>
      <c r="T689" s="29"/>
      <c r="U689" s="432"/>
      <c r="V689" s="29"/>
      <c r="W689" s="29"/>
      <c r="Y689" s="29"/>
      <c r="Z689" s="29"/>
      <c r="AA689" s="29"/>
      <c r="AB689" s="29"/>
      <c r="AC689" s="654"/>
      <c r="AD689" s="579"/>
      <c r="AE689" s="579"/>
      <c r="AF689" s="579"/>
      <c r="AG689" s="579"/>
      <c r="AH689" s="576"/>
      <c r="AI689" s="582" t="s">
        <v>63</v>
      </c>
      <c r="AJ689" s="430"/>
      <c r="AK689" s="430"/>
      <c r="AL689" s="619"/>
      <c r="AM689" s="585" t="s">
        <v>796</v>
      </c>
      <c r="AN689" s="430"/>
      <c r="AO689" s="430"/>
      <c r="AP689" s="430"/>
      <c r="AQ689" s="430"/>
      <c r="AR689" s="430"/>
      <c r="AS689" s="430"/>
      <c r="AT689" s="430"/>
      <c r="AU689" s="430"/>
      <c r="AV689" s="430"/>
      <c r="AW689" s="585" t="s">
        <v>609</v>
      </c>
      <c r="AX689" s="619"/>
      <c r="AY689" s="697" t="s">
        <v>852</v>
      </c>
      <c r="AZ689" s="430"/>
      <c r="BA689" s="430"/>
      <c r="BB689" s="430"/>
      <c r="BC689" s="430"/>
      <c r="BD689" s="430"/>
      <c r="BE689" s="430"/>
      <c r="BF689" s="430"/>
      <c r="BG689" s="430"/>
      <c r="BH689" s="430"/>
      <c r="BI689" s="430"/>
      <c r="BJ689" s="430"/>
      <c r="BK689" s="430"/>
      <c r="BL689" s="431"/>
      <c r="BM689" s="582"/>
      <c r="BN689" s="430"/>
      <c r="BO689" s="430"/>
      <c r="BP689" s="430"/>
      <c r="BQ689" s="430"/>
      <c r="BR689" s="430"/>
      <c r="BS689" s="431"/>
      <c r="BT689" s="29"/>
      <c r="BU689" s="669"/>
      <c r="BV689" s="29"/>
      <c r="BW689" s="29"/>
      <c r="BX689" s="29"/>
      <c r="BY689" s="29"/>
      <c r="BZ689" s="29"/>
      <c r="CA689" s="29"/>
      <c r="CB689" s="29"/>
      <c r="CC689" s="29"/>
      <c r="CD689" s="31"/>
      <c r="CE689" s="22"/>
      <c r="CF689" s="448">
        <f>IF(CG689="","",MAX($CF$2:CF688)+1)</f>
        <v>318</v>
      </c>
      <c r="CG689" s="655" t="s">
        <v>102</v>
      </c>
      <c r="CH689" s="655"/>
      <c r="CI689" s="655"/>
    </row>
    <row r="690" spans="1:108" s="11" customFormat="1" ht="13.5" customHeight="1">
      <c r="A690" s="734"/>
      <c r="B690" s="610" t="s">
        <v>83</v>
      </c>
      <c r="C690" s="29"/>
      <c r="D690" s="29"/>
      <c r="E690" s="29"/>
      <c r="F690" s="29"/>
      <c r="G690" s="29"/>
      <c r="H690" s="29"/>
      <c r="I690" s="29"/>
      <c r="J690" s="28"/>
      <c r="K690" s="29"/>
      <c r="L690" s="29"/>
      <c r="M690" s="29"/>
      <c r="N690" s="29"/>
      <c r="O690" s="29"/>
      <c r="P690" s="29"/>
      <c r="Q690" s="29"/>
      <c r="R690" s="29"/>
      <c r="S690" s="575"/>
      <c r="T690" s="29"/>
      <c r="U690" s="432"/>
      <c r="V690" s="29"/>
      <c r="W690" s="29"/>
      <c r="Y690" s="29"/>
      <c r="Z690" s="29"/>
      <c r="AA690" s="29"/>
      <c r="AB690" s="29"/>
      <c r="AC690" s="654"/>
      <c r="AD690" s="579"/>
      <c r="AE690" s="579"/>
      <c r="AF690" s="579"/>
      <c r="AG690" s="579"/>
      <c r="AH690" s="576"/>
      <c r="AI690" s="582" t="s">
        <v>63</v>
      </c>
      <c r="AJ690" s="583"/>
      <c r="AK690" s="583"/>
      <c r="AL690" s="584"/>
      <c r="AM690" s="585" t="s">
        <v>606</v>
      </c>
      <c r="AN690" s="583"/>
      <c r="AO690" s="583"/>
      <c r="AP690" s="583"/>
      <c r="AQ690" s="583"/>
      <c r="AR690" s="583"/>
      <c r="AS690" s="583"/>
      <c r="AT690" s="583"/>
      <c r="AU690" s="583"/>
      <c r="AV690" s="583"/>
      <c r="AW690" s="585" t="s">
        <v>609</v>
      </c>
      <c r="AX690" s="584"/>
      <c r="AY690" s="586" t="s">
        <v>64</v>
      </c>
      <c r="AZ690" s="583"/>
      <c r="BA690" s="583"/>
      <c r="BB690" s="583"/>
      <c r="BC690" s="583"/>
      <c r="BD690" s="583"/>
      <c r="BE690" s="583"/>
      <c r="BF690" s="583"/>
      <c r="BG690" s="583"/>
      <c r="BH690" s="583"/>
      <c r="BI690" s="583"/>
      <c r="BJ690" s="583"/>
      <c r="BK690" s="583"/>
      <c r="BL690" s="587"/>
      <c r="BM690" s="582"/>
      <c r="BN690" s="583"/>
      <c r="BO690" s="583"/>
      <c r="BP690" s="583"/>
      <c r="BQ690" s="583"/>
      <c r="BR690" s="583"/>
      <c r="BS690" s="587"/>
      <c r="BT690" s="29"/>
      <c r="BU690" s="669"/>
      <c r="BV690" s="29"/>
      <c r="BW690" s="29"/>
      <c r="BX690" s="29"/>
      <c r="BY690" s="29"/>
      <c r="BZ690" s="29"/>
      <c r="CA690" s="29"/>
      <c r="CB690" s="29"/>
      <c r="CC690" s="29"/>
      <c r="CD690" s="31"/>
      <c r="CE690" s="22"/>
      <c r="CF690" s="448">
        <f>IF(CG690="","",MAX($CF$2:CF689)+1)</f>
        <v>319</v>
      </c>
      <c r="CG690" s="655" t="s">
        <v>102</v>
      </c>
      <c r="CH690" s="655"/>
      <c r="CI690" s="655"/>
    </row>
    <row r="691" spans="1:108" s="11" customFormat="1" ht="13.5" customHeight="1">
      <c r="A691" s="734"/>
      <c r="B691" s="610" t="s">
        <v>83</v>
      </c>
      <c r="C691" s="29"/>
      <c r="D691" s="29"/>
      <c r="E691" s="29"/>
      <c r="F691" s="29"/>
      <c r="G691" s="29"/>
      <c r="H691" s="29"/>
      <c r="I691" s="29"/>
      <c r="J691" s="28"/>
      <c r="K691" s="29"/>
      <c r="L691" s="29"/>
      <c r="M691" s="29"/>
      <c r="N691" s="29"/>
      <c r="O691" s="29"/>
      <c r="P691" s="29"/>
      <c r="Q691" s="29"/>
      <c r="R691" s="29"/>
      <c r="S691" s="575"/>
      <c r="T691" s="29"/>
      <c r="U691" s="432"/>
      <c r="V691" s="29"/>
      <c r="W691" s="29"/>
      <c r="Y691" s="29"/>
      <c r="Z691" s="29"/>
      <c r="AA691" s="29"/>
      <c r="AB691" s="29"/>
      <c r="AC691" s="692"/>
      <c r="AD691" s="693"/>
      <c r="AE691" s="693"/>
      <c r="AF691" s="693"/>
      <c r="AG691" s="693"/>
      <c r="AH691" s="694"/>
      <c r="AI691" s="55"/>
      <c r="AJ691" s="56"/>
      <c r="AK691" s="56"/>
      <c r="AL691" s="588"/>
      <c r="AM691" s="589"/>
      <c r="AN691" s="56"/>
      <c r="AO691" s="56"/>
      <c r="AP691" s="56"/>
      <c r="AQ691" s="590"/>
      <c r="AR691" s="56"/>
      <c r="AS691" s="56"/>
      <c r="AT691" s="56"/>
      <c r="AU691" s="56"/>
      <c r="AV691" s="56"/>
      <c r="AW691" s="589"/>
      <c r="AX691" s="588"/>
      <c r="AY691" s="589"/>
      <c r="AZ691" s="56"/>
      <c r="BA691" s="56"/>
      <c r="BB691" s="56"/>
      <c r="BC691" s="56"/>
      <c r="BD691" s="56"/>
      <c r="BE691" s="56"/>
      <c r="BF691" s="56"/>
      <c r="BG691" s="56"/>
      <c r="BH691" s="56"/>
      <c r="BI691" s="56"/>
      <c r="BJ691" s="56"/>
      <c r="BK691" s="56"/>
      <c r="BL691" s="57"/>
      <c r="BM691" s="55"/>
      <c r="BN691" s="56"/>
      <c r="BO691" s="56"/>
      <c r="BP691" s="56"/>
      <c r="BQ691" s="56"/>
      <c r="BR691" s="56"/>
      <c r="BS691" s="57"/>
      <c r="BT691" s="29"/>
      <c r="BU691" s="669"/>
      <c r="BV691" s="29"/>
      <c r="BW691" s="29"/>
      <c r="BX691" s="29"/>
      <c r="BY691" s="29"/>
      <c r="BZ691" s="29"/>
      <c r="CA691" s="29"/>
      <c r="CB691" s="29"/>
      <c r="CC691" s="29"/>
      <c r="CD691" s="31"/>
      <c r="CE691" s="22"/>
      <c r="CF691" s="448" t="str">
        <f>IF(CG691="","",MAX($CF$2:CF690)+1)</f>
        <v/>
      </c>
      <c r="CG691" s="655"/>
      <c r="CH691" s="655"/>
      <c r="CI691" s="655"/>
    </row>
    <row r="692" spans="1:108" s="11" customFormat="1" ht="13.5" customHeight="1">
      <c r="A692" s="734"/>
      <c r="B692" s="610" t="s">
        <v>83</v>
      </c>
      <c r="C692" s="29"/>
      <c r="D692" s="29"/>
      <c r="E692" s="29"/>
      <c r="F692" s="29"/>
      <c r="G692" s="29"/>
      <c r="H692" s="29"/>
      <c r="I692" s="29"/>
      <c r="J692" s="28"/>
      <c r="K692" s="29"/>
      <c r="L692" s="29"/>
      <c r="M692" s="29"/>
      <c r="N692" s="29"/>
      <c r="O692" s="29"/>
      <c r="P692" s="29"/>
      <c r="Q692" s="29"/>
      <c r="R692" s="29"/>
      <c r="S692" s="575"/>
      <c r="T692" s="29"/>
      <c r="U692" s="432"/>
      <c r="V692" s="29"/>
      <c r="W692" s="29"/>
      <c r="Y692" s="29"/>
      <c r="Z692" s="29"/>
      <c r="AA692" s="29"/>
      <c r="AB692" s="29"/>
      <c r="AC692" s="690" t="s">
        <v>874</v>
      </c>
      <c r="AD692" s="723"/>
      <c r="AE692" s="723"/>
      <c r="AF692" s="723"/>
      <c r="AG692" s="723"/>
      <c r="AH692" s="724"/>
      <c r="AI692" s="52" t="s">
        <v>86</v>
      </c>
      <c r="AJ692" s="53"/>
      <c r="AK692" s="53"/>
      <c r="AL692" s="53"/>
      <c r="AM692" s="53"/>
      <c r="AN692" s="53"/>
      <c r="AO692" s="53"/>
      <c r="AP692" s="53"/>
      <c r="AQ692" s="53"/>
      <c r="AR692" s="53"/>
      <c r="AS692" s="53"/>
      <c r="AT692" s="53"/>
      <c r="AU692" s="53"/>
      <c r="AV692" s="53"/>
      <c r="AW692" s="53"/>
      <c r="AX692" s="53"/>
      <c r="AY692" s="53"/>
      <c r="AZ692" s="53"/>
      <c r="BA692" s="53"/>
      <c r="BB692" s="53"/>
      <c r="BC692" s="53"/>
      <c r="BD692" s="53"/>
      <c r="BE692" s="53"/>
      <c r="BF692" s="53"/>
      <c r="BG692" s="53"/>
      <c r="BH692" s="53"/>
      <c r="BI692" s="53"/>
      <c r="BJ692" s="53"/>
      <c r="BK692" s="53"/>
      <c r="BL692" s="53"/>
      <c r="BM692" s="52"/>
      <c r="BN692" s="53"/>
      <c r="BO692" s="53"/>
      <c r="BP692" s="53"/>
      <c r="BQ692" s="53"/>
      <c r="BR692" s="53"/>
      <c r="BS692" s="54"/>
      <c r="BT692" s="29"/>
      <c r="BU692" s="669"/>
      <c r="BV692" s="29"/>
      <c r="BW692" s="29"/>
      <c r="BX692" s="29"/>
      <c r="BY692" s="29"/>
      <c r="BZ692" s="29"/>
      <c r="CA692" s="29"/>
      <c r="CB692" s="29"/>
      <c r="CC692" s="29"/>
      <c r="CD692" s="31"/>
      <c r="CE692" s="22"/>
      <c r="CF692" s="448" t="str">
        <f>IF(CG692="","",MAX($CF$2:CF691)+1)</f>
        <v/>
      </c>
      <c r="CG692" s="655"/>
      <c r="CH692" s="655"/>
      <c r="CI692" s="655"/>
    </row>
    <row r="693" spans="1:108" s="11" customFormat="1" ht="13.5" customHeight="1">
      <c r="A693" s="734"/>
      <c r="B693" s="610" t="s">
        <v>83</v>
      </c>
      <c r="C693" s="29"/>
      <c r="D693" s="29"/>
      <c r="E693" s="29"/>
      <c r="F693" s="29"/>
      <c r="G693" s="29"/>
      <c r="H693" s="29"/>
      <c r="I693" s="29"/>
      <c r="J693" s="28"/>
      <c r="K693" s="29"/>
      <c r="L693" s="29"/>
      <c r="M693" s="29"/>
      <c r="N693" s="29"/>
      <c r="O693" s="29"/>
      <c r="P693" s="29"/>
      <c r="Q693" s="29"/>
      <c r="R693" s="29"/>
      <c r="S693" s="575"/>
      <c r="T693" s="29"/>
      <c r="U693" s="432"/>
      <c r="V693" s="29"/>
      <c r="W693" s="29"/>
      <c r="Y693" s="29"/>
      <c r="Z693" s="29"/>
      <c r="AA693" s="29"/>
      <c r="AB693" s="29"/>
      <c r="AC693" s="692"/>
      <c r="AD693" s="693"/>
      <c r="AE693" s="693"/>
      <c r="AF693" s="693"/>
      <c r="AG693" s="693"/>
      <c r="AH693" s="694"/>
      <c r="AI693" s="55"/>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5"/>
      <c r="BN693" s="56"/>
      <c r="BO693" s="56"/>
      <c r="BP693" s="56"/>
      <c r="BQ693" s="56"/>
      <c r="BR693" s="56"/>
      <c r="BS693" s="57"/>
      <c r="BT693" s="29"/>
      <c r="BU693" s="669"/>
      <c r="BV693" s="29"/>
      <c r="BW693" s="29"/>
      <c r="BX693" s="29"/>
      <c r="BY693" s="29"/>
      <c r="BZ693" s="29"/>
      <c r="CA693" s="29"/>
      <c r="CB693" s="29"/>
      <c r="CC693" s="29"/>
      <c r="CD693" s="31"/>
      <c r="CE693" s="22"/>
      <c r="CF693" s="448" t="str">
        <f>IF(CG693="","",MAX($CF$2:CF692)+1)</f>
        <v/>
      </c>
      <c r="CG693" s="655"/>
      <c r="CH693" s="655"/>
      <c r="CI693" s="655"/>
    </row>
    <row r="694" spans="1:108" s="11" customFormat="1" ht="13.5" customHeight="1">
      <c r="A694" s="734"/>
      <c r="B694" s="610" t="s">
        <v>83</v>
      </c>
      <c r="C694" s="29"/>
      <c r="D694" s="29"/>
      <c r="E694" s="29"/>
      <c r="F694" s="29"/>
      <c r="G694" s="29"/>
      <c r="H694" s="29"/>
      <c r="I694" s="29"/>
      <c r="J694" s="28"/>
      <c r="K694" s="29"/>
      <c r="L694" s="29"/>
      <c r="M694" s="29"/>
      <c r="N694" s="29"/>
      <c r="O694" s="29"/>
      <c r="P694" s="29"/>
      <c r="Q694" s="29"/>
      <c r="R694" s="29"/>
      <c r="S694" s="575"/>
      <c r="T694" s="29"/>
      <c r="U694" s="432"/>
      <c r="V694" s="29"/>
      <c r="W694" s="29"/>
      <c r="Y694" s="29"/>
      <c r="Z694" s="29"/>
      <c r="AA694" s="29"/>
      <c r="AB694" s="29"/>
      <c r="AC694" s="690" t="s">
        <v>875</v>
      </c>
      <c r="AD694" s="723"/>
      <c r="AE694" s="723"/>
      <c r="AF694" s="723"/>
      <c r="AG694" s="723"/>
      <c r="AH694" s="724"/>
      <c r="AI694" s="52" t="s">
        <v>86</v>
      </c>
      <c r="AJ694" s="53"/>
      <c r="AK694" s="53"/>
      <c r="AL694" s="53"/>
      <c r="AM694" s="53"/>
      <c r="AN694" s="53"/>
      <c r="AO694" s="53"/>
      <c r="AP694" s="53"/>
      <c r="AQ694" s="53"/>
      <c r="AR694" s="53"/>
      <c r="AS694" s="53"/>
      <c r="AT694" s="53"/>
      <c r="AU694" s="53"/>
      <c r="AV694" s="53"/>
      <c r="AW694" s="53"/>
      <c r="AX694" s="53"/>
      <c r="AY694" s="53"/>
      <c r="AZ694" s="53"/>
      <c r="BA694" s="53"/>
      <c r="BB694" s="53"/>
      <c r="BC694" s="53"/>
      <c r="BD694" s="53"/>
      <c r="BE694" s="53"/>
      <c r="BF694" s="53"/>
      <c r="BG694" s="53"/>
      <c r="BH694" s="53"/>
      <c r="BI694" s="53"/>
      <c r="BJ694" s="53"/>
      <c r="BK694" s="53"/>
      <c r="BL694" s="53"/>
      <c r="BM694" s="52"/>
      <c r="BN694" s="53"/>
      <c r="BO694" s="53"/>
      <c r="BP694" s="53"/>
      <c r="BQ694" s="53"/>
      <c r="BR694" s="53"/>
      <c r="BS694" s="54"/>
      <c r="BT694" s="29"/>
      <c r="BU694" s="669"/>
      <c r="BV694" s="29"/>
      <c r="BW694" s="29"/>
      <c r="BX694" s="29"/>
      <c r="BY694" s="29"/>
      <c r="BZ694" s="29"/>
      <c r="CA694" s="29"/>
      <c r="CB694" s="29"/>
      <c r="CC694" s="29"/>
      <c r="CD694" s="31"/>
      <c r="CE694" s="22"/>
      <c r="CF694" s="448" t="str">
        <f>IF(CG694="","",MAX($CF$2:CF693)+1)</f>
        <v/>
      </c>
      <c r="CG694" s="655"/>
      <c r="CH694" s="655"/>
      <c r="CI694" s="655"/>
    </row>
    <row r="695" spans="1:108" s="11" customFormat="1" ht="13.5" customHeight="1">
      <c r="A695" s="734"/>
      <c r="B695" s="610" t="s">
        <v>83</v>
      </c>
      <c r="C695" s="29"/>
      <c r="D695" s="29"/>
      <c r="E695" s="29"/>
      <c r="F695" s="29"/>
      <c r="G695" s="29"/>
      <c r="H695" s="29"/>
      <c r="I695" s="29"/>
      <c r="J695" s="28"/>
      <c r="K695" s="29"/>
      <c r="L695" s="29"/>
      <c r="M695" s="29"/>
      <c r="N695" s="29"/>
      <c r="O695" s="29"/>
      <c r="P695" s="29"/>
      <c r="Q695" s="29"/>
      <c r="R695" s="29"/>
      <c r="S695" s="575"/>
      <c r="T695" s="29"/>
      <c r="U695" s="432"/>
      <c r="V695" s="29"/>
      <c r="W695" s="29"/>
      <c r="Y695" s="29"/>
      <c r="Z695" s="29"/>
      <c r="AA695" s="29"/>
      <c r="AB695" s="29"/>
      <c r="AC695" s="692"/>
      <c r="AD695" s="693"/>
      <c r="AE695" s="693"/>
      <c r="AF695" s="693"/>
      <c r="AG695" s="693"/>
      <c r="AH695" s="694"/>
      <c r="AI695" s="55"/>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5"/>
      <c r="BN695" s="56"/>
      <c r="BO695" s="56"/>
      <c r="BP695" s="56"/>
      <c r="BQ695" s="56"/>
      <c r="BR695" s="56"/>
      <c r="BS695" s="57"/>
      <c r="BT695" s="29"/>
      <c r="BU695" s="669"/>
      <c r="BV695" s="29"/>
      <c r="BW695" s="29"/>
      <c r="BX695" s="29"/>
      <c r="BY695" s="29"/>
      <c r="BZ695" s="29"/>
      <c r="CA695" s="29"/>
      <c r="CB695" s="29"/>
      <c r="CC695" s="29"/>
      <c r="CD695" s="31"/>
      <c r="CE695" s="22"/>
      <c r="CF695" s="448" t="str">
        <f>IF(CG695="","",MAX($CF$2:CF694)+1)</f>
        <v/>
      </c>
      <c r="CG695" s="655"/>
      <c r="CH695" s="655"/>
      <c r="CI695" s="655"/>
    </row>
    <row r="696" spans="1:108" s="11" customFormat="1" ht="13.5" customHeight="1">
      <c r="A696" s="734"/>
      <c r="B696" s="610" t="s">
        <v>83</v>
      </c>
      <c r="C696" s="29"/>
      <c r="D696" s="29"/>
      <c r="E696" s="29"/>
      <c r="F696" s="29"/>
      <c r="G696" s="29"/>
      <c r="H696" s="29"/>
      <c r="I696" s="29"/>
      <c r="J696" s="28"/>
      <c r="K696" s="29"/>
      <c r="L696" s="29"/>
      <c r="M696" s="29"/>
      <c r="N696" s="29"/>
      <c r="O696" s="29"/>
      <c r="P696" s="29"/>
      <c r="Q696" s="29"/>
      <c r="R696" s="29"/>
      <c r="S696" s="575"/>
      <c r="T696" s="29"/>
      <c r="U696" s="432"/>
      <c r="V696" s="29"/>
      <c r="W696" s="29"/>
      <c r="Y696" s="29"/>
      <c r="Z696" s="29"/>
      <c r="AA696" s="29"/>
      <c r="AB696" s="29"/>
      <c r="AC696" s="29"/>
      <c r="AD696" s="29"/>
      <c r="AE696" s="29"/>
      <c r="AF696" s="29"/>
      <c r="AG696" s="29"/>
      <c r="AH696" s="29"/>
      <c r="AI696" s="29"/>
      <c r="AJ696" s="29"/>
      <c r="AK696" s="29"/>
      <c r="AL696" s="29"/>
      <c r="AM696" s="29"/>
      <c r="AN696" s="29"/>
      <c r="AO696" s="689"/>
      <c r="AP696" s="29"/>
      <c r="AQ696" s="29"/>
      <c r="AR696" s="29"/>
      <c r="AS696" s="29"/>
      <c r="AT696" s="29"/>
      <c r="AU696" s="29"/>
      <c r="AV696" s="29"/>
      <c r="AW696" s="29"/>
      <c r="AX696" s="29"/>
      <c r="AY696" s="29"/>
      <c r="AZ696" s="29"/>
      <c r="BA696" s="29"/>
      <c r="BB696" s="29"/>
      <c r="BC696" s="29"/>
      <c r="BD696" s="29"/>
      <c r="BE696" s="29"/>
      <c r="BF696" s="29"/>
      <c r="BG696" s="29"/>
      <c r="BH696" s="29"/>
      <c r="BI696" s="29"/>
      <c r="BJ696" s="29"/>
      <c r="BK696" s="29"/>
      <c r="BL696" s="29"/>
      <c r="BM696" s="29"/>
      <c r="BN696" s="29"/>
      <c r="BO696" s="29"/>
      <c r="BP696" s="29"/>
      <c r="BQ696" s="29"/>
      <c r="BR696" s="29"/>
      <c r="BS696" s="29"/>
      <c r="BT696" s="29"/>
      <c r="BU696" s="669"/>
      <c r="BV696" s="29"/>
      <c r="BW696" s="29"/>
      <c r="BX696" s="29"/>
      <c r="BY696" s="29"/>
      <c r="BZ696" s="29"/>
      <c r="CA696" s="29"/>
      <c r="CB696" s="29"/>
      <c r="CC696" s="29"/>
      <c r="CD696" s="31"/>
      <c r="CE696" s="22"/>
      <c r="CF696" s="448" t="str">
        <f>IF(CG696="","",MAX($CF$2:CF695)+1)</f>
        <v/>
      </c>
      <c r="CG696" s="655"/>
      <c r="CH696" s="655"/>
      <c r="CI696" s="655"/>
    </row>
    <row r="697" spans="1:108" s="11" customFormat="1" ht="13.5" customHeight="1">
      <c r="A697" s="734"/>
      <c r="B697" s="610" t="s">
        <v>83</v>
      </c>
      <c r="C697" s="29"/>
      <c r="D697" s="29"/>
      <c r="E697" s="29"/>
      <c r="F697" s="29"/>
      <c r="G697" s="29"/>
      <c r="H697" s="29"/>
      <c r="I697" s="29"/>
      <c r="J697" s="28"/>
      <c r="K697" s="29"/>
      <c r="L697" s="29"/>
      <c r="M697" s="29"/>
      <c r="N697" s="29"/>
      <c r="O697" s="29"/>
      <c r="P697" s="29"/>
      <c r="Q697" s="29"/>
      <c r="R697" s="29"/>
      <c r="S697" s="575"/>
      <c r="T697" s="29"/>
      <c r="U697" s="432"/>
      <c r="V697" s="29"/>
      <c r="W697" s="29"/>
      <c r="Y697" s="29"/>
      <c r="Z697" s="29"/>
      <c r="AA697" s="29"/>
      <c r="AB697" s="29" t="s">
        <v>983</v>
      </c>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T697" s="29"/>
      <c r="BU697" s="669"/>
      <c r="BV697" s="29"/>
      <c r="BW697" s="29"/>
      <c r="BX697" s="29"/>
      <c r="BY697" s="29"/>
      <c r="BZ697" s="29"/>
      <c r="CA697" s="29"/>
      <c r="CB697" s="29"/>
      <c r="CC697" s="29"/>
      <c r="CD697" s="31"/>
      <c r="CE697" s="22"/>
      <c r="CF697" s="448">
        <f>IF(CG697="","",MAX($CF$2:CF696)+1)</f>
        <v>320</v>
      </c>
      <c r="CG697" s="655" t="s">
        <v>361</v>
      </c>
      <c r="CH697" s="655"/>
      <c r="CI697" s="655"/>
    </row>
    <row r="698" spans="1:108" s="11" customFormat="1" ht="13.5" customHeight="1">
      <c r="A698" s="734"/>
      <c r="B698" s="610" t="s">
        <v>83</v>
      </c>
      <c r="C698" s="29"/>
      <c r="D698" s="29"/>
      <c r="E698" s="29"/>
      <c r="F698" s="29"/>
      <c r="G698" s="29"/>
      <c r="H698" s="29"/>
      <c r="I698" s="29"/>
      <c r="J698" s="28"/>
      <c r="K698" s="29"/>
      <c r="L698" s="29"/>
      <c r="M698" s="29"/>
      <c r="N698" s="29"/>
      <c r="O698" s="29"/>
      <c r="P698" s="29"/>
      <c r="Q698" s="29"/>
      <c r="R698" s="29"/>
      <c r="S698" s="575"/>
      <c r="T698" s="29"/>
      <c r="U698" s="432"/>
      <c r="V698" s="29"/>
      <c r="W698" s="29"/>
      <c r="Y698" s="29"/>
      <c r="Z698" s="29"/>
      <c r="AA698" s="29"/>
      <c r="AC698" s="1485" t="s">
        <v>38</v>
      </c>
      <c r="AD698" s="1486"/>
      <c r="AE698" s="779" t="s">
        <v>60</v>
      </c>
      <c r="AF698" s="685"/>
      <c r="AG698" s="685"/>
      <c r="AH698" s="685"/>
      <c r="AI698" s="685"/>
      <c r="AJ698" s="685"/>
      <c r="AK698" s="685"/>
      <c r="AL698" s="685"/>
      <c r="AM698" s="685"/>
      <c r="AN698" s="685"/>
      <c r="AO698" s="685"/>
      <c r="AP698" s="780"/>
      <c r="AQ698" s="779" t="s">
        <v>68</v>
      </c>
      <c r="AR698" s="685"/>
      <c r="AS698" s="685"/>
      <c r="AT698" s="685"/>
      <c r="AU698" s="685"/>
      <c r="AV698" s="685"/>
      <c r="AW698" s="685"/>
      <c r="AX698" s="685"/>
      <c r="AY698" s="685"/>
      <c r="AZ698" s="685"/>
      <c r="BA698" s="685"/>
      <c r="BB698" s="685"/>
      <c r="BC698" s="685"/>
      <c r="BD698" s="685"/>
      <c r="BE698" s="685"/>
      <c r="BF698" s="685"/>
      <c r="BG698" s="685"/>
      <c r="BH698" s="685"/>
      <c r="BI698" s="685"/>
      <c r="BJ698" s="685"/>
      <c r="BK698" s="685"/>
      <c r="BL698" s="780"/>
      <c r="BM698" s="779" t="s">
        <v>66</v>
      </c>
      <c r="BN698" s="685"/>
      <c r="BO698" s="685"/>
      <c r="BP698" s="685"/>
      <c r="BQ698" s="685"/>
      <c r="BR698" s="685"/>
      <c r="BS698" s="780"/>
      <c r="BT698" s="29"/>
      <c r="BU698" s="669"/>
      <c r="BV698" s="29"/>
      <c r="BW698" s="29"/>
      <c r="BX698" s="29"/>
      <c r="BY698" s="29"/>
      <c r="BZ698" s="29"/>
      <c r="CA698" s="29"/>
      <c r="CB698" s="29"/>
      <c r="CC698" s="29"/>
      <c r="CD698" s="31"/>
      <c r="CE698" s="22"/>
      <c r="CF698" s="448" t="str">
        <f>IF(CG698="","",MAX($CF$2:CF697)+1)</f>
        <v/>
      </c>
      <c r="CG698" s="655"/>
      <c r="CH698" s="655"/>
      <c r="CI698" s="655"/>
    </row>
    <row r="699" spans="1:108" s="11" customFormat="1" ht="13.5" customHeight="1">
      <c r="A699" s="734"/>
      <c r="B699" s="610" t="s">
        <v>83</v>
      </c>
      <c r="C699" s="29"/>
      <c r="D699" s="29"/>
      <c r="E699" s="29"/>
      <c r="F699" s="29"/>
      <c r="G699" s="29"/>
      <c r="H699" s="29"/>
      <c r="I699" s="29"/>
      <c r="J699" s="28"/>
      <c r="K699" s="29"/>
      <c r="L699" s="29"/>
      <c r="M699" s="29"/>
      <c r="N699" s="29"/>
      <c r="O699" s="29"/>
      <c r="P699" s="29"/>
      <c r="Q699" s="29"/>
      <c r="R699" s="29"/>
      <c r="S699" s="575"/>
      <c r="T699" s="29"/>
      <c r="U699" s="432"/>
      <c r="V699" s="29"/>
      <c r="W699" s="29"/>
      <c r="Y699" s="29"/>
      <c r="Z699" s="29"/>
      <c r="AA699" s="29"/>
      <c r="AC699" s="1487">
        <v>1</v>
      </c>
      <c r="AD699" s="1488"/>
      <c r="AE699" s="673" t="s">
        <v>1488</v>
      </c>
      <c r="AF699" s="674"/>
      <c r="AG699" s="674"/>
      <c r="AH699" s="674"/>
      <c r="AI699" s="674"/>
      <c r="AJ699" s="674"/>
      <c r="AK699" s="674"/>
      <c r="AL699" s="674"/>
      <c r="AM699" s="674"/>
      <c r="AN699" s="674"/>
      <c r="AO699" s="674"/>
      <c r="AP699" s="675"/>
      <c r="AQ699" s="698" t="s">
        <v>727</v>
      </c>
      <c r="AR699" s="674"/>
      <c r="AS699" s="674"/>
      <c r="AT699" s="674"/>
      <c r="AU699" s="674"/>
      <c r="AV699" s="674"/>
      <c r="AW699" s="674"/>
      <c r="AX699" s="674"/>
      <c r="AY699" s="674"/>
      <c r="AZ699" s="674"/>
      <c r="BA699" s="674"/>
      <c r="BB699" s="674"/>
      <c r="BC699" s="674"/>
      <c r="BD699" s="674"/>
      <c r="BE699" s="674"/>
      <c r="BF699" s="674"/>
      <c r="BG699" s="674"/>
      <c r="BH699" s="674"/>
      <c r="BI699" s="674"/>
      <c r="BJ699" s="674"/>
      <c r="BK699" s="674"/>
      <c r="BL699" s="675"/>
      <c r="BM699" s="673" t="s">
        <v>67</v>
      </c>
      <c r="BN699" s="674"/>
      <c r="BO699" s="674"/>
      <c r="BP699" s="674"/>
      <c r="BQ699" s="674"/>
      <c r="BR699" s="674"/>
      <c r="BS699" s="675"/>
      <c r="BT699" s="29"/>
      <c r="BU699" s="669"/>
      <c r="BV699" s="29"/>
      <c r="BW699" s="29"/>
      <c r="BX699" s="29"/>
      <c r="BY699" s="29"/>
      <c r="BZ699" s="29"/>
      <c r="CA699" s="29"/>
      <c r="CB699" s="29"/>
      <c r="CC699" s="29"/>
      <c r="CD699" s="31"/>
      <c r="CE699" s="22"/>
      <c r="CF699" s="448">
        <f>IF(CG699="","",MAX($CF$2:CF698)+1)</f>
        <v>321</v>
      </c>
      <c r="CG699" s="655" t="s">
        <v>361</v>
      </c>
      <c r="CH699" s="655"/>
      <c r="CI699" s="655"/>
    </row>
    <row r="700" spans="1:108" s="11" customFormat="1" ht="13.5" customHeight="1">
      <c r="A700" s="734"/>
      <c r="B700" s="610" t="s">
        <v>83</v>
      </c>
      <c r="C700" s="29"/>
      <c r="D700" s="29"/>
      <c r="E700" s="29"/>
      <c r="F700" s="29"/>
      <c r="G700" s="29"/>
      <c r="H700" s="29"/>
      <c r="I700" s="29"/>
      <c r="J700" s="28"/>
      <c r="K700" s="29"/>
      <c r="L700" s="29"/>
      <c r="M700" s="29"/>
      <c r="N700" s="29"/>
      <c r="O700" s="29"/>
      <c r="P700" s="29"/>
      <c r="Q700" s="29"/>
      <c r="R700" s="29"/>
      <c r="S700" s="575"/>
      <c r="T700" s="29"/>
      <c r="U700" s="432"/>
      <c r="V700" s="29"/>
      <c r="W700" s="29"/>
      <c r="Y700" s="29"/>
      <c r="Z700" s="29"/>
      <c r="AA700" s="29"/>
      <c r="AB700" s="29"/>
      <c r="AC700" s="29"/>
      <c r="AD700" s="29"/>
      <c r="AE700" s="29"/>
      <c r="AF700" s="29"/>
      <c r="AG700" s="29"/>
      <c r="AH700" s="29"/>
      <c r="AI700" s="29"/>
      <c r="AJ700" s="29"/>
      <c r="AK700" s="29"/>
      <c r="AL700" s="29"/>
      <c r="AM700" s="29"/>
      <c r="AN700" s="29"/>
      <c r="AO700" s="689"/>
      <c r="AP700" s="29"/>
      <c r="AQ700" s="509" t="s">
        <v>1177</v>
      </c>
      <c r="AR700" s="29"/>
      <c r="AS700" s="29"/>
      <c r="AT700" s="29"/>
      <c r="AU700" s="29"/>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669"/>
      <c r="BV700" s="29"/>
      <c r="BW700" s="29"/>
      <c r="BX700" s="29"/>
      <c r="BY700" s="29"/>
      <c r="BZ700" s="29"/>
      <c r="CA700" s="29"/>
      <c r="CB700" s="29"/>
      <c r="CC700" s="29"/>
      <c r="CD700" s="31"/>
      <c r="CE700" s="22"/>
      <c r="CF700" s="448" t="str">
        <f>IF(CG700="","",MAX($CF$2:CF699)+1)</f>
        <v/>
      </c>
      <c r="CG700" s="655"/>
      <c r="CH700" s="655"/>
      <c r="CI700" s="655"/>
    </row>
    <row r="701" spans="1:108" s="11" customFormat="1" ht="13.5" customHeight="1">
      <c r="A701" s="734"/>
      <c r="B701" s="610"/>
      <c r="C701" s="29"/>
      <c r="D701" s="29"/>
      <c r="E701" s="29"/>
      <c r="F701" s="29"/>
      <c r="G701" s="29"/>
      <c r="H701" s="29"/>
      <c r="I701" s="29"/>
      <c r="J701" s="28"/>
      <c r="K701" s="29"/>
      <c r="L701" s="29"/>
      <c r="M701" s="29"/>
      <c r="N701" s="29"/>
      <c r="O701" s="29"/>
      <c r="P701" s="29"/>
      <c r="Q701" s="29"/>
      <c r="R701" s="29"/>
      <c r="S701" s="575"/>
      <c r="T701" s="29"/>
      <c r="U701" s="432"/>
      <c r="V701" s="29"/>
      <c r="W701" s="29"/>
      <c r="X701" s="29"/>
      <c r="Y701" s="29"/>
      <c r="Z701" s="29"/>
      <c r="AA701" s="29"/>
      <c r="AB701" s="29"/>
      <c r="AC701" s="29"/>
      <c r="AD701" s="29"/>
      <c r="AE701" s="29"/>
      <c r="AF701" s="29"/>
      <c r="AG701" s="29"/>
      <c r="AH701" s="29"/>
      <c r="AI701" s="29"/>
      <c r="AJ701" s="29"/>
      <c r="AK701" s="29"/>
      <c r="AL701" s="29"/>
      <c r="AM701" s="29"/>
      <c r="AN701" s="689"/>
      <c r="AO701" s="29"/>
      <c r="AP701" s="509"/>
      <c r="AQ701" s="29"/>
      <c r="AR701" s="29"/>
      <c r="AS701" s="29"/>
      <c r="AT701" s="29"/>
      <c r="AU701" s="29"/>
      <c r="AV701" s="29"/>
      <c r="AW701" s="29"/>
      <c r="AX701" s="29"/>
      <c r="AY701" s="29"/>
      <c r="AZ701" s="29"/>
      <c r="BA701" s="29"/>
      <c r="BB701" s="29"/>
      <c r="BC701" s="29"/>
      <c r="BD701" s="29"/>
      <c r="BE701" s="29"/>
      <c r="BF701" s="29"/>
      <c r="BG701" s="29"/>
      <c r="BH701" s="29"/>
      <c r="BI701" s="29"/>
      <c r="BJ701" s="29"/>
      <c r="BK701" s="29"/>
      <c r="BL701" s="29"/>
      <c r="BM701" s="29"/>
      <c r="BN701" s="29"/>
      <c r="BO701" s="29"/>
      <c r="BP701" s="29"/>
      <c r="BQ701" s="29"/>
      <c r="BR701" s="29"/>
      <c r="BS701" s="29"/>
      <c r="BT701" s="29"/>
      <c r="BU701" s="772"/>
      <c r="BV701" s="29"/>
      <c r="BW701" s="29"/>
      <c r="BX701" s="29"/>
      <c r="BY701" s="29"/>
      <c r="BZ701" s="29"/>
      <c r="CA701" s="29"/>
      <c r="CB701" s="29"/>
      <c r="CC701" s="29"/>
      <c r="CD701" s="31"/>
      <c r="CE701" s="22"/>
      <c r="CF701" s="448" t="str">
        <f>IF(CG701="","",MAX($CF$2:CF700)+1)</f>
        <v/>
      </c>
      <c r="CG701" s="767"/>
      <c r="CH701" s="767"/>
      <c r="CI701" s="767"/>
      <c r="CO701" s="29"/>
      <c r="CP701" s="29"/>
      <c r="CQ701" s="29"/>
      <c r="CR701" s="29"/>
      <c r="CS701" s="29"/>
      <c r="CT701" s="29"/>
      <c r="CU701" s="29"/>
      <c r="CV701" s="29"/>
      <c r="CW701" s="29"/>
      <c r="CX701" s="29"/>
      <c r="CY701" s="29"/>
      <c r="CZ701" s="29"/>
      <c r="DA701" s="29"/>
      <c r="DB701" s="29"/>
      <c r="DC701" s="29"/>
      <c r="DD701" s="29"/>
    </row>
    <row r="702" spans="1:108" s="11" customFormat="1" ht="13.5" customHeight="1">
      <c r="A702" s="734"/>
      <c r="B702" s="610" t="s">
        <v>83</v>
      </c>
      <c r="C702" s="29"/>
      <c r="D702" s="29"/>
      <c r="E702" s="29"/>
      <c r="F702" s="29"/>
      <c r="G702" s="29"/>
      <c r="H702" s="29"/>
      <c r="I702" s="29"/>
      <c r="J702" s="28"/>
      <c r="K702" s="29"/>
      <c r="L702" s="29"/>
      <c r="M702" s="29"/>
      <c r="N702" s="29"/>
      <c r="O702" s="29"/>
      <c r="P702" s="29"/>
      <c r="Q702" s="29"/>
      <c r="R702" s="29"/>
      <c r="S702" s="575"/>
      <c r="T702" s="29"/>
      <c r="U702" s="432"/>
      <c r="V702" s="29"/>
      <c r="W702" s="29"/>
      <c r="X702" s="1141" t="s">
        <v>1674</v>
      </c>
      <c r="Y702" s="1141"/>
      <c r="Z702" s="1145"/>
      <c r="AA702" s="1145"/>
      <c r="AB702" s="1145"/>
      <c r="AC702" s="1145"/>
      <c r="AD702" s="1145"/>
      <c r="AR702" s="700"/>
      <c r="BU702" s="669"/>
      <c r="BV702" s="29"/>
      <c r="BW702" s="29"/>
      <c r="BX702" s="29"/>
      <c r="BY702" s="29"/>
      <c r="BZ702" s="29"/>
      <c r="CA702" s="29"/>
      <c r="CB702" s="29"/>
      <c r="CC702" s="29"/>
      <c r="CD702" s="31"/>
      <c r="CE702" s="22"/>
      <c r="CF702" s="448" t="str">
        <f>IF(CG702="","",MAX($CF$2:CF701)+1)</f>
        <v/>
      </c>
      <c r="CG702" s="655"/>
      <c r="CH702" s="655"/>
      <c r="CI702" s="655"/>
      <c r="CO702" s="29"/>
      <c r="CP702" s="29"/>
      <c r="CQ702" s="29"/>
      <c r="CR702" s="29"/>
      <c r="CS702" s="29"/>
      <c r="CT702" s="29"/>
      <c r="CU702" s="29"/>
      <c r="CV702" s="29"/>
      <c r="CW702" s="29"/>
      <c r="CX702" s="29"/>
      <c r="CY702" s="29"/>
      <c r="CZ702" s="29"/>
      <c r="DA702" s="29"/>
      <c r="DB702" s="29"/>
      <c r="DC702" s="29"/>
      <c r="DD702" s="29"/>
    </row>
    <row r="703" spans="1:108" s="11" customFormat="1" ht="13.5" customHeight="1">
      <c r="A703" s="734"/>
      <c r="B703" s="610" t="s">
        <v>83</v>
      </c>
      <c r="C703" s="29"/>
      <c r="D703" s="29"/>
      <c r="E703" s="29"/>
      <c r="F703" s="29"/>
      <c r="G703" s="29"/>
      <c r="H703" s="29"/>
      <c r="I703" s="29"/>
      <c r="J703" s="28"/>
      <c r="K703" s="29"/>
      <c r="L703" s="29"/>
      <c r="M703" s="29"/>
      <c r="N703" s="29"/>
      <c r="O703" s="29"/>
      <c r="P703" s="29"/>
      <c r="Q703" s="29"/>
      <c r="R703" s="29"/>
      <c r="S703" s="575"/>
      <c r="T703" s="29"/>
      <c r="U703" s="432"/>
      <c r="V703" s="29"/>
      <c r="W703" s="29"/>
      <c r="X703" s="29"/>
      <c r="Y703" s="29" t="s">
        <v>837</v>
      </c>
      <c r="AR703" s="700"/>
      <c r="BU703" s="669"/>
      <c r="BV703" s="29"/>
      <c r="BW703" s="29"/>
      <c r="BX703" s="29"/>
      <c r="BY703" s="29"/>
      <c r="BZ703" s="29"/>
      <c r="CA703" s="29"/>
      <c r="CB703" s="29"/>
      <c r="CC703" s="29"/>
      <c r="CD703" s="31"/>
      <c r="CE703" s="22"/>
      <c r="CF703" s="448" t="str">
        <f>IF(CG703="","",MAX($CF$2:CF702)+1)</f>
        <v/>
      </c>
      <c r="CG703" s="655"/>
      <c r="CH703" s="655"/>
      <c r="CI703" s="655"/>
      <c r="CO703" s="29"/>
      <c r="CP703" s="29"/>
      <c r="CQ703" s="29"/>
      <c r="CR703" s="29"/>
      <c r="CS703" s="29"/>
      <c r="CT703" s="29"/>
      <c r="CU703" s="29"/>
      <c r="CV703" s="29"/>
      <c r="CW703" s="29"/>
      <c r="CX703" s="29"/>
      <c r="CY703" s="29"/>
      <c r="CZ703" s="29"/>
      <c r="DA703" s="29"/>
      <c r="DB703" s="29"/>
      <c r="DC703" s="29"/>
      <c r="DD703" s="29"/>
    </row>
    <row r="704" spans="1:108" s="11" customFormat="1" ht="13.5" customHeight="1">
      <c r="A704" s="734"/>
      <c r="B704" s="610" t="s">
        <v>83</v>
      </c>
      <c r="C704" s="29"/>
      <c r="D704" s="29"/>
      <c r="E704" s="29"/>
      <c r="F704" s="29"/>
      <c r="G704" s="29"/>
      <c r="H704" s="29"/>
      <c r="I704" s="29"/>
      <c r="J704" s="28"/>
      <c r="K704" s="29"/>
      <c r="L704" s="29"/>
      <c r="M704" s="29"/>
      <c r="N704" s="29"/>
      <c r="O704" s="29"/>
      <c r="P704" s="29"/>
      <c r="Q704" s="29"/>
      <c r="R704" s="29"/>
      <c r="S704" s="575"/>
      <c r="T704" s="29"/>
      <c r="U704" s="432"/>
      <c r="V704" s="29"/>
      <c r="W704" s="29"/>
      <c r="Y704" s="29" t="s">
        <v>997</v>
      </c>
      <c r="Z704" s="29"/>
      <c r="AR704" s="700"/>
      <c r="BU704" s="752"/>
      <c r="BV704" s="29"/>
      <c r="BW704" s="29"/>
      <c r="BX704" s="29"/>
      <c r="BY704" s="29"/>
      <c r="BZ704" s="29"/>
      <c r="CA704" s="29"/>
      <c r="CB704" s="29"/>
      <c r="CC704" s="29"/>
      <c r="CD704" s="31"/>
      <c r="CE704" s="22"/>
      <c r="CF704" s="448" t="str">
        <f>IF(CG704="","",MAX($CF$2:CF703)+1)</f>
        <v/>
      </c>
      <c r="CG704" s="755"/>
      <c r="CH704" s="755"/>
      <c r="CI704" s="755"/>
      <c r="CO704" s="29"/>
      <c r="CP704" s="29"/>
      <c r="CQ704" s="29"/>
      <c r="CR704" s="29"/>
      <c r="CS704" s="29"/>
      <c r="CT704" s="29"/>
      <c r="CU704" s="29"/>
      <c r="CV704" s="29"/>
      <c r="CW704" s="29"/>
      <c r="CX704" s="29"/>
      <c r="CY704" s="29"/>
      <c r="CZ704" s="29"/>
      <c r="DA704" s="29"/>
      <c r="DB704" s="29"/>
      <c r="DC704" s="29"/>
      <c r="DD704" s="29"/>
    </row>
    <row r="705" spans="1:108" s="11" customFormat="1" ht="13.5" customHeight="1">
      <c r="A705" s="734"/>
      <c r="B705" s="610" t="s">
        <v>83</v>
      </c>
      <c r="C705" s="29"/>
      <c r="D705" s="29"/>
      <c r="E705" s="29"/>
      <c r="F705" s="29"/>
      <c r="G705" s="29"/>
      <c r="H705" s="29"/>
      <c r="I705" s="29"/>
      <c r="J705" s="28"/>
      <c r="K705" s="29"/>
      <c r="L705" s="29"/>
      <c r="M705" s="29"/>
      <c r="N705" s="29"/>
      <c r="O705" s="29"/>
      <c r="P705" s="29"/>
      <c r="Q705" s="29"/>
      <c r="R705" s="29"/>
      <c r="S705" s="575"/>
      <c r="T705" s="29"/>
      <c r="U705" s="432"/>
      <c r="V705" s="29"/>
      <c r="W705" s="29"/>
      <c r="Y705" s="29"/>
      <c r="Z705" s="29" t="s">
        <v>995</v>
      </c>
      <c r="AR705" s="700"/>
      <c r="BU705" s="752"/>
      <c r="BV705" s="29"/>
      <c r="BW705" s="29"/>
      <c r="BX705" s="29"/>
      <c r="BY705" s="29"/>
      <c r="BZ705" s="29"/>
      <c r="CA705" s="29"/>
      <c r="CB705" s="29"/>
      <c r="CC705" s="29"/>
      <c r="CD705" s="31"/>
      <c r="CE705" s="22"/>
      <c r="CF705" s="448" t="str">
        <f>IF(CG705="","",MAX($CF$2:CF704)+1)</f>
        <v/>
      </c>
      <c r="CG705" s="755"/>
      <c r="CH705" s="755"/>
      <c r="CI705" s="755"/>
      <c r="CO705" s="29"/>
      <c r="CP705" s="29"/>
      <c r="CQ705" s="29"/>
      <c r="CR705" s="29"/>
      <c r="CS705" s="29"/>
      <c r="CT705" s="29"/>
      <c r="CU705" s="29"/>
      <c r="CV705" s="29"/>
      <c r="CW705" s="29"/>
      <c r="CX705" s="29"/>
      <c r="CY705" s="29"/>
      <c r="CZ705" s="29"/>
      <c r="DA705" s="29"/>
      <c r="DB705" s="29"/>
      <c r="DC705" s="29"/>
      <c r="DD705" s="29"/>
    </row>
    <row r="706" spans="1:108" s="11" customFormat="1" ht="13.5" customHeight="1">
      <c r="A706" s="734"/>
      <c r="B706" s="610" t="s">
        <v>83</v>
      </c>
      <c r="C706" s="29"/>
      <c r="D706" s="29"/>
      <c r="E706" s="29"/>
      <c r="F706" s="29"/>
      <c r="G706" s="29"/>
      <c r="H706" s="29"/>
      <c r="I706" s="29"/>
      <c r="J706" s="28"/>
      <c r="K706" s="29"/>
      <c r="L706" s="29"/>
      <c r="M706" s="29"/>
      <c r="N706" s="29"/>
      <c r="O706" s="29"/>
      <c r="P706" s="29"/>
      <c r="Q706" s="29"/>
      <c r="R706" s="29"/>
      <c r="S706" s="575"/>
      <c r="T706" s="29"/>
      <c r="U706" s="432"/>
      <c r="V706" s="29"/>
      <c r="W706" s="29"/>
      <c r="Y706" s="29"/>
      <c r="Z706" s="700" t="s">
        <v>1497</v>
      </c>
      <c r="AR706" s="700"/>
      <c r="BU706" s="752"/>
      <c r="BV706" s="29"/>
      <c r="BW706" s="29"/>
      <c r="BX706" s="29"/>
      <c r="BY706" s="29"/>
      <c r="BZ706" s="29"/>
      <c r="CA706" s="29"/>
      <c r="CB706" s="29"/>
      <c r="CC706" s="29"/>
      <c r="CD706" s="31"/>
      <c r="CE706" s="22"/>
      <c r="CF706" s="448">
        <f>IF(CG706="","",MAX($CF$2:CF705)+1)</f>
        <v>322</v>
      </c>
      <c r="CG706" s="755" t="s">
        <v>996</v>
      </c>
      <c r="CH706" s="755"/>
      <c r="CI706" s="755"/>
      <c r="CO706" s="29"/>
      <c r="CP706" s="29"/>
      <c r="CQ706" s="29"/>
      <c r="CR706" s="29"/>
      <c r="CS706" s="29"/>
      <c r="CT706" s="29"/>
      <c r="CU706" s="29"/>
      <c r="CV706" s="29"/>
      <c r="CW706" s="29"/>
      <c r="CX706" s="29"/>
      <c r="CY706" s="29"/>
      <c r="CZ706" s="29"/>
      <c r="DA706" s="29"/>
      <c r="DB706" s="29"/>
      <c r="DC706" s="29"/>
      <c r="DD706" s="29"/>
    </row>
    <row r="707" spans="1:108" s="11" customFormat="1" ht="13.5" customHeight="1">
      <c r="A707" s="734"/>
      <c r="B707" s="610" t="s">
        <v>83</v>
      </c>
      <c r="C707" s="29"/>
      <c r="D707" s="29"/>
      <c r="E707" s="29"/>
      <c r="F707" s="29"/>
      <c r="G707" s="29"/>
      <c r="H707" s="29"/>
      <c r="I707" s="29"/>
      <c r="J707" s="28"/>
      <c r="K707" s="29"/>
      <c r="L707" s="29"/>
      <c r="M707" s="29"/>
      <c r="N707" s="29"/>
      <c r="O707" s="29"/>
      <c r="P707" s="29"/>
      <c r="Q707" s="29"/>
      <c r="R707" s="29"/>
      <c r="S707" s="575"/>
      <c r="T707" s="29"/>
      <c r="U707" s="432"/>
      <c r="V707" s="29"/>
      <c r="W707" s="29"/>
      <c r="Y707" s="29"/>
      <c r="Z707" s="700" t="s">
        <v>2071</v>
      </c>
      <c r="AR707" s="700"/>
      <c r="BU707" s="752"/>
      <c r="BV707" s="29"/>
      <c r="BW707" s="29"/>
      <c r="BX707" s="29"/>
      <c r="BY707" s="29"/>
      <c r="BZ707" s="29"/>
      <c r="CA707" s="29"/>
      <c r="CB707" s="29"/>
      <c r="CC707" s="29"/>
      <c r="CD707" s="31"/>
      <c r="CE707" s="22"/>
      <c r="CF707" s="448">
        <f>IF(CG707="","",MAX($CF$2:CF706)+1)</f>
        <v>323</v>
      </c>
      <c r="CG707" s="755" t="s">
        <v>996</v>
      </c>
      <c r="CH707" s="755"/>
      <c r="CI707" s="755"/>
      <c r="CO707" s="29"/>
      <c r="CP707" s="29"/>
      <c r="CQ707" s="29"/>
      <c r="CR707" s="29"/>
      <c r="CS707" s="29"/>
      <c r="CT707" s="29"/>
      <c r="CU707" s="29"/>
      <c r="CV707" s="29"/>
      <c r="CW707" s="29"/>
      <c r="CX707" s="29"/>
      <c r="CY707" s="29"/>
      <c r="CZ707" s="29"/>
      <c r="DA707" s="29"/>
      <c r="DB707" s="29"/>
      <c r="DC707" s="29"/>
      <c r="DD707" s="29"/>
    </row>
    <row r="708" spans="1:108" s="11" customFormat="1" ht="13.5" customHeight="1">
      <c r="A708" s="734"/>
      <c r="B708" s="610" t="s">
        <v>83</v>
      </c>
      <c r="C708" s="29"/>
      <c r="D708" s="29"/>
      <c r="E708" s="29"/>
      <c r="F708" s="29"/>
      <c r="G708" s="29"/>
      <c r="H708" s="29"/>
      <c r="I708" s="29"/>
      <c r="J708" s="28"/>
      <c r="K708" s="29"/>
      <c r="L708" s="29"/>
      <c r="M708" s="29"/>
      <c r="N708" s="29"/>
      <c r="O708" s="29"/>
      <c r="P708" s="29"/>
      <c r="Q708" s="29"/>
      <c r="R708" s="29"/>
      <c r="S708" s="575"/>
      <c r="T708" s="29"/>
      <c r="U708" s="432"/>
      <c r="V708" s="29"/>
      <c r="W708" s="29"/>
      <c r="X708" s="29"/>
      <c r="Y708" s="700"/>
      <c r="AR708" s="700"/>
      <c r="BU708" s="752"/>
      <c r="BV708" s="29"/>
      <c r="BW708" s="29"/>
      <c r="BX708" s="29"/>
      <c r="BY708" s="29"/>
      <c r="BZ708" s="29"/>
      <c r="CA708" s="29"/>
      <c r="CB708" s="29"/>
      <c r="CC708" s="29"/>
      <c r="CD708" s="31"/>
      <c r="CE708" s="22"/>
      <c r="CF708" s="448" t="str">
        <f>IF(CG708="","",MAX($CF$2:CF707)+1)</f>
        <v/>
      </c>
      <c r="CG708" s="755"/>
      <c r="CH708" s="755"/>
      <c r="CI708" s="755"/>
      <c r="CO708" s="29"/>
      <c r="CP708" s="29"/>
      <c r="CQ708" s="29"/>
      <c r="CR708" s="29"/>
      <c r="CS708" s="29"/>
      <c r="CT708" s="29"/>
      <c r="CU708" s="29"/>
      <c r="CV708" s="29"/>
      <c r="CW708" s="29"/>
      <c r="CX708" s="29"/>
      <c r="CY708" s="29"/>
      <c r="CZ708" s="29"/>
      <c r="DA708" s="29"/>
      <c r="DB708" s="29"/>
      <c r="DC708" s="29"/>
      <c r="DD708" s="29"/>
    </row>
    <row r="709" spans="1:108" s="11" customFormat="1" ht="13.5" customHeight="1">
      <c r="A709" s="734"/>
      <c r="B709" s="610" t="s">
        <v>83</v>
      </c>
      <c r="C709" s="29"/>
      <c r="D709" s="29"/>
      <c r="E709" s="29"/>
      <c r="F709" s="29"/>
      <c r="G709" s="29"/>
      <c r="H709" s="29"/>
      <c r="I709" s="29"/>
      <c r="J709" s="28"/>
      <c r="K709" s="29"/>
      <c r="L709" s="29"/>
      <c r="M709" s="29"/>
      <c r="N709" s="29"/>
      <c r="O709" s="29"/>
      <c r="P709" s="29"/>
      <c r="Q709" s="29"/>
      <c r="R709" s="29"/>
      <c r="S709" s="575"/>
      <c r="T709" s="29"/>
      <c r="U709" s="432"/>
      <c r="V709" s="29"/>
      <c r="W709" s="29"/>
      <c r="Y709" s="29" t="s">
        <v>998</v>
      </c>
      <c r="Z709" s="29"/>
      <c r="AR709" s="700"/>
      <c r="BU709" s="752"/>
      <c r="BV709" s="29"/>
      <c r="BW709" s="29"/>
      <c r="BX709" s="29"/>
      <c r="BY709" s="29"/>
      <c r="BZ709" s="29"/>
      <c r="CA709" s="29"/>
      <c r="CB709" s="29"/>
      <c r="CC709" s="29"/>
      <c r="CD709" s="31"/>
      <c r="CE709" s="22"/>
      <c r="CF709" s="448" t="str">
        <f>IF(CG709="","",MAX($CF$2:CF708)+1)</f>
        <v/>
      </c>
      <c r="CG709" s="755"/>
      <c r="CH709" s="755"/>
      <c r="CI709" s="755"/>
      <c r="CO709" s="29"/>
      <c r="CP709" s="29"/>
      <c r="CQ709" s="29"/>
      <c r="CR709" s="29"/>
      <c r="CS709" s="29"/>
      <c r="CT709" s="29"/>
      <c r="CU709" s="29"/>
      <c r="CV709" s="29"/>
      <c r="CW709" s="29"/>
      <c r="CX709" s="29"/>
      <c r="CY709" s="29"/>
      <c r="CZ709" s="29"/>
      <c r="DA709" s="29"/>
      <c r="DB709" s="29"/>
      <c r="DC709" s="29"/>
      <c r="DD709" s="29"/>
    </row>
    <row r="710" spans="1:108" s="11" customFormat="1" ht="13.5" customHeight="1">
      <c r="A710" s="734"/>
      <c r="B710" s="610" t="s">
        <v>83</v>
      </c>
      <c r="C710" s="29"/>
      <c r="D710" s="29"/>
      <c r="E710" s="29"/>
      <c r="F710" s="29"/>
      <c r="G710" s="29"/>
      <c r="H710" s="29"/>
      <c r="I710" s="29"/>
      <c r="J710" s="28"/>
      <c r="K710" s="29"/>
      <c r="L710" s="29"/>
      <c r="M710" s="29"/>
      <c r="N710" s="29"/>
      <c r="O710" s="29"/>
      <c r="P710" s="29"/>
      <c r="Q710" s="29"/>
      <c r="R710" s="29"/>
      <c r="S710" s="575"/>
      <c r="T710" s="29"/>
      <c r="U710" s="432"/>
      <c r="V710" s="29"/>
      <c r="W710" s="29"/>
      <c r="Y710" s="29"/>
      <c r="Z710" s="29" t="s">
        <v>995</v>
      </c>
      <c r="AA710" s="700"/>
      <c r="AR710" s="700"/>
      <c r="BU710" s="752"/>
      <c r="BV710" s="29"/>
      <c r="BW710" s="29"/>
      <c r="BX710" s="29"/>
      <c r="BY710" s="29"/>
      <c r="BZ710" s="29"/>
      <c r="CA710" s="29"/>
      <c r="CB710" s="29"/>
      <c r="CC710" s="29"/>
      <c r="CD710" s="31"/>
      <c r="CE710" s="22"/>
      <c r="CF710" s="448" t="str">
        <f>IF(CG710="","",MAX($CF$2:CF709)+1)</f>
        <v/>
      </c>
      <c r="CG710" s="755"/>
      <c r="CH710" s="755"/>
      <c r="CI710" s="755"/>
      <c r="CO710" s="29"/>
      <c r="CP710" s="29"/>
      <c r="CQ710" s="29"/>
      <c r="CR710" s="29"/>
      <c r="CS710" s="29"/>
      <c r="CT710" s="29"/>
      <c r="CU710" s="29"/>
      <c r="CV710" s="29"/>
      <c r="CW710" s="29"/>
      <c r="CX710" s="29"/>
      <c r="CY710" s="29"/>
      <c r="CZ710" s="29"/>
      <c r="DA710" s="29"/>
      <c r="DB710" s="29"/>
      <c r="DC710" s="29"/>
      <c r="DD710" s="29"/>
    </row>
    <row r="711" spans="1:108" s="11" customFormat="1" ht="13.5" customHeight="1">
      <c r="A711" s="734"/>
      <c r="B711" s="610" t="s">
        <v>83</v>
      </c>
      <c r="C711" s="29"/>
      <c r="D711" s="29"/>
      <c r="E711" s="29"/>
      <c r="F711" s="29"/>
      <c r="G711" s="29"/>
      <c r="H711" s="29"/>
      <c r="I711" s="29"/>
      <c r="J711" s="28"/>
      <c r="K711" s="29"/>
      <c r="L711" s="29"/>
      <c r="M711" s="29"/>
      <c r="N711" s="29"/>
      <c r="O711" s="29"/>
      <c r="P711" s="29"/>
      <c r="Q711" s="29"/>
      <c r="R711" s="29"/>
      <c r="S711" s="575"/>
      <c r="T711" s="29"/>
      <c r="U711" s="432"/>
      <c r="V711" s="29"/>
      <c r="W711" s="29"/>
      <c r="Y711" s="29"/>
      <c r="Z711" s="700" t="s">
        <v>2072</v>
      </c>
      <c r="AR711" s="700"/>
      <c r="BU711" s="752"/>
      <c r="BV711" s="29"/>
      <c r="BW711" s="29"/>
      <c r="BX711" s="29"/>
      <c r="BY711" s="29"/>
      <c r="BZ711" s="29"/>
      <c r="CA711" s="29"/>
      <c r="CB711" s="29"/>
      <c r="CC711" s="29"/>
      <c r="CD711" s="31"/>
      <c r="CE711" s="22"/>
      <c r="CF711" s="448">
        <f>IF(CG711="","",MAX($CF$2:CF710)+1)</f>
        <v>324</v>
      </c>
      <c r="CG711" s="755" t="s">
        <v>996</v>
      </c>
      <c r="CH711" s="755"/>
      <c r="CI711" s="755"/>
      <c r="CO711" s="29"/>
      <c r="CP711" s="29"/>
      <c r="CQ711" s="29"/>
      <c r="CR711" s="29"/>
      <c r="CS711" s="29"/>
      <c r="CT711" s="29"/>
      <c r="CU711" s="29"/>
      <c r="CV711" s="29"/>
      <c r="CW711" s="29"/>
      <c r="CX711" s="29"/>
      <c r="CY711" s="29"/>
      <c r="CZ711" s="29"/>
      <c r="DA711" s="29"/>
      <c r="DB711" s="29"/>
      <c r="DC711" s="29"/>
      <c r="DD711" s="29"/>
    </row>
    <row r="712" spans="1:108" s="11" customFormat="1" ht="13.5" customHeight="1">
      <c r="A712" s="734"/>
      <c r="B712" s="610" t="s">
        <v>83</v>
      </c>
      <c r="C712" s="29"/>
      <c r="D712" s="29"/>
      <c r="E712" s="29"/>
      <c r="F712" s="29"/>
      <c r="G712" s="29"/>
      <c r="H712" s="29"/>
      <c r="I712" s="29"/>
      <c r="J712" s="28"/>
      <c r="K712" s="29"/>
      <c r="L712" s="29"/>
      <c r="M712" s="29"/>
      <c r="N712" s="29"/>
      <c r="O712" s="29"/>
      <c r="P712" s="29"/>
      <c r="Q712" s="29"/>
      <c r="R712" s="29"/>
      <c r="S712" s="575"/>
      <c r="T712" s="29"/>
      <c r="U712" s="432"/>
      <c r="V712" s="29"/>
      <c r="W712" s="29"/>
      <c r="Y712" s="29"/>
      <c r="Z712" s="700" t="s">
        <v>2073</v>
      </c>
      <c r="AR712" s="700"/>
      <c r="BU712" s="752"/>
      <c r="BV712" s="29"/>
      <c r="BW712" s="29"/>
      <c r="BX712" s="29"/>
      <c r="BY712" s="29"/>
      <c r="BZ712" s="29"/>
      <c r="CA712" s="29"/>
      <c r="CB712" s="29"/>
      <c r="CC712" s="29"/>
      <c r="CD712" s="31"/>
      <c r="CE712" s="22"/>
      <c r="CF712" s="448">
        <f>IF(CG712="","",MAX($CF$2:CF711)+1)</f>
        <v>325</v>
      </c>
      <c r="CG712" s="755" t="s">
        <v>996</v>
      </c>
      <c r="CH712" s="755"/>
      <c r="CI712" s="755"/>
      <c r="CO712" s="29"/>
      <c r="CP712" s="29"/>
      <c r="CQ712" s="29"/>
      <c r="CR712" s="29"/>
      <c r="CS712" s="29"/>
      <c r="CT712" s="29"/>
      <c r="CU712" s="29"/>
      <c r="CV712" s="29"/>
      <c r="CW712" s="29"/>
      <c r="CX712" s="29"/>
      <c r="CY712" s="29"/>
      <c r="CZ712" s="29"/>
      <c r="DA712" s="29"/>
      <c r="DB712" s="29"/>
      <c r="DC712" s="29"/>
      <c r="DD712" s="29"/>
    </row>
    <row r="713" spans="1:108" s="11" customFormat="1" ht="13.5" customHeight="1">
      <c r="A713" s="734"/>
      <c r="B713" s="610" t="s">
        <v>83</v>
      </c>
      <c r="C713" s="29"/>
      <c r="D713" s="29"/>
      <c r="E713" s="29"/>
      <c r="F713" s="29"/>
      <c r="G713" s="29"/>
      <c r="H713" s="29"/>
      <c r="I713" s="29"/>
      <c r="J713" s="28"/>
      <c r="K713" s="29"/>
      <c r="L713" s="29"/>
      <c r="M713" s="29"/>
      <c r="N713" s="29"/>
      <c r="O713" s="29"/>
      <c r="P713" s="29"/>
      <c r="Q713" s="29"/>
      <c r="R713" s="29"/>
      <c r="S713" s="575"/>
      <c r="T713" s="29"/>
      <c r="U713" s="432"/>
      <c r="V713" s="29"/>
      <c r="W713" s="29"/>
      <c r="Y713" s="29"/>
      <c r="Z713" s="700"/>
      <c r="AR713" s="700"/>
      <c r="BU713" s="752"/>
      <c r="BV713" s="29"/>
      <c r="BW713" s="29"/>
      <c r="BX713" s="29"/>
      <c r="BY713" s="29"/>
      <c r="BZ713" s="29"/>
      <c r="CA713" s="29"/>
      <c r="CB713" s="29"/>
      <c r="CC713" s="29"/>
      <c r="CD713" s="31"/>
      <c r="CE713" s="22"/>
      <c r="CF713" s="448" t="str">
        <f>IF(CG713="","",MAX($CF$2:CF712)+1)</f>
        <v/>
      </c>
      <c r="CG713" s="755"/>
      <c r="CH713" s="755"/>
      <c r="CI713" s="755"/>
      <c r="CO713" s="29"/>
      <c r="CP713" s="29"/>
      <c r="CQ713" s="29"/>
      <c r="CR713" s="29"/>
      <c r="CS713" s="29"/>
      <c r="CT713" s="29"/>
      <c r="CU713" s="29"/>
      <c r="CV713" s="29"/>
      <c r="CW713" s="29"/>
      <c r="CX713" s="29"/>
      <c r="CY713" s="29"/>
      <c r="CZ713" s="29"/>
      <c r="DA713" s="29"/>
      <c r="DB713" s="29"/>
      <c r="DC713" s="29"/>
      <c r="DD713" s="29"/>
    </row>
    <row r="714" spans="1:108" s="11" customFormat="1" ht="13.5" customHeight="1">
      <c r="A714" s="734"/>
      <c r="B714" s="610" t="s">
        <v>83</v>
      </c>
      <c r="C714" s="29"/>
      <c r="D714" s="29"/>
      <c r="E714" s="29"/>
      <c r="F714" s="29"/>
      <c r="G714" s="29"/>
      <c r="H714" s="29"/>
      <c r="I714" s="29"/>
      <c r="J714" s="28"/>
      <c r="K714" s="29"/>
      <c r="L714" s="29"/>
      <c r="M714" s="29"/>
      <c r="N714" s="29"/>
      <c r="O714" s="29"/>
      <c r="P714" s="29"/>
      <c r="Q714" s="29"/>
      <c r="R714" s="29"/>
      <c r="S714" s="575"/>
      <c r="T714" s="29"/>
      <c r="U714" s="432"/>
      <c r="V714" s="29"/>
      <c r="W714" s="29"/>
      <c r="Y714" s="29" t="s">
        <v>1197</v>
      </c>
      <c r="Z714" s="700"/>
      <c r="AR714" s="700"/>
      <c r="BU714" s="772"/>
      <c r="BV714" s="29"/>
      <c r="BW714" s="29"/>
      <c r="BX714" s="29"/>
      <c r="BY714" s="29"/>
      <c r="BZ714" s="29"/>
      <c r="CA714" s="29"/>
      <c r="CB714" s="29"/>
      <c r="CC714" s="29"/>
      <c r="CD714" s="31"/>
      <c r="CE714" s="22"/>
      <c r="CF714" s="448" t="str">
        <f>IF(CG714="","",MAX($CF$2:CF713)+1)</f>
        <v/>
      </c>
      <c r="CG714" s="767"/>
      <c r="CH714" s="767"/>
      <c r="CI714" s="767"/>
      <c r="CO714" s="29"/>
      <c r="CP714" s="29"/>
      <c r="CQ714" s="29"/>
      <c r="CR714" s="29"/>
      <c r="CS714" s="29"/>
      <c r="CT714" s="29"/>
      <c r="CU714" s="29"/>
      <c r="CV714" s="29"/>
      <c r="CW714" s="29"/>
      <c r="CX714" s="29"/>
      <c r="CY714" s="29"/>
      <c r="CZ714" s="29"/>
      <c r="DA714" s="29"/>
      <c r="DB714" s="29"/>
      <c r="DC714" s="29"/>
      <c r="DD714" s="29"/>
    </row>
    <row r="715" spans="1:108" s="11" customFormat="1" ht="13.5" customHeight="1">
      <c r="A715" s="734"/>
      <c r="B715" s="610" t="s">
        <v>83</v>
      </c>
      <c r="C715" s="29"/>
      <c r="D715" s="29"/>
      <c r="E715" s="29"/>
      <c r="F715" s="29"/>
      <c r="G715" s="29"/>
      <c r="H715" s="29"/>
      <c r="I715" s="29"/>
      <c r="J715" s="28"/>
      <c r="K715" s="29"/>
      <c r="L715" s="29"/>
      <c r="M715" s="29"/>
      <c r="N715" s="29"/>
      <c r="O715" s="29"/>
      <c r="P715" s="29"/>
      <c r="Q715" s="29"/>
      <c r="R715" s="29"/>
      <c r="S715" s="575"/>
      <c r="T715" s="29"/>
      <c r="U715" s="432"/>
      <c r="V715" s="29"/>
      <c r="W715" s="29"/>
      <c r="Y715" s="29"/>
      <c r="Z715" s="778" t="s">
        <v>1000</v>
      </c>
      <c r="AA715" s="769"/>
      <c r="AB715" s="769"/>
      <c r="AC715" s="769"/>
      <c r="AD715" s="769"/>
      <c r="AE715" s="769"/>
      <c r="AF715" s="769"/>
      <c r="AG715" s="769"/>
      <c r="AH715" s="769"/>
      <c r="AI715" s="769"/>
      <c r="AJ715" s="769"/>
      <c r="AK715" s="769"/>
      <c r="AL715" s="769"/>
      <c r="AM715" s="770"/>
      <c r="AN715" s="671" t="s">
        <v>1001</v>
      </c>
      <c r="AO715" s="671"/>
      <c r="AP715" s="671"/>
      <c r="AQ715" s="671"/>
      <c r="AR715" s="671"/>
      <c r="AS715" s="671"/>
      <c r="AT715" s="671"/>
      <c r="AU715" s="671"/>
      <c r="AV715" s="671"/>
      <c r="AW715" s="671"/>
      <c r="AX715" s="671"/>
      <c r="AY715" s="671"/>
      <c r="AZ715" s="671"/>
      <c r="BA715" s="671"/>
      <c r="BB715" s="671"/>
      <c r="BC715" s="671"/>
      <c r="BD715" s="671"/>
      <c r="BE715" s="671"/>
      <c r="BF715" s="671"/>
      <c r="BG715" s="671"/>
      <c r="BH715" s="671"/>
      <c r="BI715" s="824"/>
      <c r="BJ715" s="823" t="s">
        <v>2</v>
      </c>
      <c r="BK715" s="671"/>
      <c r="BL715" s="671"/>
      <c r="BM715" s="671"/>
      <c r="BN715" s="671"/>
      <c r="BO715" s="671"/>
      <c r="BP715" s="671"/>
      <c r="BQ715" s="671"/>
      <c r="BR715" s="671"/>
      <c r="BS715" s="672"/>
      <c r="BU715" s="772"/>
      <c r="BV715" s="29"/>
      <c r="BW715" s="29"/>
      <c r="BX715" s="29"/>
      <c r="BY715" s="29"/>
      <c r="BZ715" s="29"/>
      <c r="CA715" s="29"/>
      <c r="CB715" s="29"/>
      <c r="CC715" s="29"/>
      <c r="CD715" s="31"/>
      <c r="CE715" s="22"/>
      <c r="CF715" s="448" t="str">
        <f>IF(CG715="","",MAX($CF$2:CF714)+1)</f>
        <v/>
      </c>
      <c r="CG715" s="767"/>
      <c r="CH715" s="767"/>
      <c r="CI715" s="767"/>
      <c r="CO715" s="29"/>
      <c r="CP715" s="29"/>
      <c r="CQ715" s="29"/>
      <c r="CR715" s="29"/>
      <c r="CS715" s="29"/>
      <c r="CT715" s="29"/>
      <c r="CU715" s="29"/>
      <c r="CV715" s="29"/>
      <c r="CW715" s="29"/>
      <c r="CX715" s="29"/>
      <c r="CY715" s="29"/>
      <c r="CZ715" s="29"/>
      <c r="DA715" s="29"/>
      <c r="DB715" s="29"/>
      <c r="DC715" s="29"/>
      <c r="DD715" s="29"/>
    </row>
    <row r="716" spans="1:108" s="11" customFormat="1" ht="13.5" customHeight="1">
      <c r="A716" s="734"/>
      <c r="B716" s="610" t="s">
        <v>83</v>
      </c>
      <c r="C716" s="29"/>
      <c r="D716" s="29"/>
      <c r="E716" s="29"/>
      <c r="F716" s="29"/>
      <c r="G716" s="29"/>
      <c r="H716" s="29"/>
      <c r="I716" s="29"/>
      <c r="J716" s="28"/>
      <c r="K716" s="29"/>
      <c r="L716" s="29"/>
      <c r="M716" s="29"/>
      <c r="N716" s="29"/>
      <c r="O716" s="29"/>
      <c r="P716" s="29"/>
      <c r="Q716" s="29"/>
      <c r="R716" s="29"/>
      <c r="S716" s="575"/>
      <c r="T716" s="29"/>
      <c r="U716" s="432"/>
      <c r="V716" s="29"/>
      <c r="W716" s="29"/>
      <c r="Y716" s="29"/>
      <c r="Z716" s="820" t="s">
        <v>1211</v>
      </c>
      <c r="AA716" s="821"/>
      <c r="AB716" s="821"/>
      <c r="AC716" s="821"/>
      <c r="AD716" s="821"/>
      <c r="AE716" s="821"/>
      <c r="AF716" s="821"/>
      <c r="AG716" s="821"/>
      <c r="AH716" s="821"/>
      <c r="AI716" s="821"/>
      <c r="AJ716" s="821"/>
      <c r="AK716" s="821"/>
      <c r="AL716" s="821"/>
      <c r="AM716" s="822"/>
      <c r="AN716" s="820" t="s">
        <v>1210</v>
      </c>
      <c r="AO716" s="821"/>
      <c r="AP716" s="821"/>
      <c r="AQ716" s="821"/>
      <c r="AR716" s="821"/>
      <c r="AS716" s="821"/>
      <c r="AT716" s="821"/>
      <c r="AU716" s="821"/>
      <c r="AV716" s="821"/>
      <c r="AW716" s="821"/>
      <c r="AX716" s="821"/>
      <c r="AY716" s="821"/>
      <c r="AZ716" s="821"/>
      <c r="BA716" s="821"/>
      <c r="BB716" s="821"/>
      <c r="BC716" s="821"/>
      <c r="BD716" s="821"/>
      <c r="BE716" s="821"/>
      <c r="BF716" s="821"/>
      <c r="BG716" s="821"/>
      <c r="BH716" s="821"/>
      <c r="BI716" s="821"/>
      <c r="BJ716" s="820"/>
      <c r="BK716" s="821"/>
      <c r="BL716" s="821"/>
      <c r="BM716" s="821"/>
      <c r="BN716" s="821"/>
      <c r="BO716" s="821"/>
      <c r="BP716" s="821"/>
      <c r="BQ716" s="821"/>
      <c r="BR716" s="821"/>
      <c r="BS716" s="822"/>
      <c r="BU716" s="772"/>
      <c r="BV716" s="29"/>
      <c r="BW716" s="29"/>
      <c r="BX716" s="29"/>
      <c r="BY716" s="29"/>
      <c r="BZ716" s="29"/>
      <c r="CA716" s="29"/>
      <c r="CB716" s="29"/>
      <c r="CC716" s="29"/>
      <c r="CD716" s="31"/>
      <c r="CE716" s="22"/>
      <c r="CF716" s="448">
        <f>IF(CG716="","",MAX($CF$2:CF715)+1)</f>
        <v>326</v>
      </c>
      <c r="CG716" s="767" t="s">
        <v>1329</v>
      </c>
      <c r="CH716" s="767"/>
      <c r="CI716" s="767"/>
      <c r="CO716" s="29"/>
      <c r="CP716" s="29"/>
      <c r="CQ716" s="29"/>
      <c r="CR716" s="29"/>
      <c r="CS716" s="29"/>
      <c r="CT716" s="29"/>
      <c r="CU716" s="29"/>
      <c r="CV716" s="29"/>
      <c r="CW716" s="29"/>
      <c r="CX716" s="29"/>
      <c r="CY716" s="29"/>
      <c r="CZ716" s="29"/>
      <c r="DA716" s="29"/>
      <c r="DB716" s="29"/>
      <c r="DC716" s="29"/>
      <c r="DD716" s="29"/>
    </row>
    <row r="717" spans="1:108" s="11" customFormat="1" ht="13.5" customHeight="1">
      <c r="A717" s="734"/>
      <c r="B717" s="610" t="s">
        <v>83</v>
      </c>
      <c r="C717" s="29"/>
      <c r="D717" s="29"/>
      <c r="E717" s="29"/>
      <c r="F717" s="29"/>
      <c r="G717" s="29"/>
      <c r="H717" s="29"/>
      <c r="I717" s="29"/>
      <c r="J717" s="28"/>
      <c r="K717" s="29"/>
      <c r="L717" s="29"/>
      <c r="M717" s="29"/>
      <c r="N717" s="29"/>
      <c r="O717" s="29"/>
      <c r="P717" s="29"/>
      <c r="Q717" s="29"/>
      <c r="R717" s="29"/>
      <c r="S717" s="575"/>
      <c r="T717" s="29"/>
      <c r="U717" s="432"/>
      <c r="V717" s="29"/>
      <c r="W717" s="29"/>
      <c r="Y717" s="29"/>
      <c r="Z717" s="700"/>
      <c r="AR717" s="700"/>
      <c r="BU717" s="772"/>
      <c r="BV717" s="29"/>
      <c r="BW717" s="29"/>
      <c r="BX717" s="29"/>
      <c r="BY717" s="29"/>
      <c r="BZ717" s="29"/>
      <c r="CA717" s="29"/>
      <c r="CB717" s="29"/>
      <c r="CC717" s="29"/>
      <c r="CD717" s="31"/>
      <c r="CE717" s="22"/>
      <c r="CF717" s="448" t="str">
        <f>IF(CG717="","",MAX($CF$2:CF716)+1)</f>
        <v/>
      </c>
      <c r="CG717" s="767"/>
      <c r="CH717" s="767"/>
      <c r="CI717" s="767"/>
      <c r="CO717" s="29"/>
      <c r="CP717" s="29"/>
      <c r="CQ717" s="29"/>
      <c r="CR717" s="29"/>
      <c r="CS717" s="29"/>
      <c r="CT717" s="29"/>
      <c r="CU717" s="29"/>
      <c r="CV717" s="29"/>
      <c r="CW717" s="29"/>
      <c r="CX717" s="29"/>
      <c r="CY717" s="29"/>
      <c r="CZ717" s="29"/>
      <c r="DA717" s="29"/>
      <c r="DB717" s="29"/>
      <c r="DC717" s="29"/>
      <c r="DD717" s="29"/>
    </row>
    <row r="718" spans="1:108" s="11" customFormat="1" ht="13.5" customHeight="1">
      <c r="A718" s="734"/>
      <c r="B718" s="610" t="s">
        <v>83</v>
      </c>
      <c r="C718" s="29"/>
      <c r="D718" s="29"/>
      <c r="E718" s="29"/>
      <c r="F718" s="29"/>
      <c r="G718" s="29"/>
      <c r="H718" s="29"/>
      <c r="I718" s="29"/>
      <c r="J718" s="28"/>
      <c r="K718" s="29"/>
      <c r="L718" s="29"/>
      <c r="M718" s="29"/>
      <c r="N718" s="29"/>
      <c r="O718" s="29"/>
      <c r="P718" s="29"/>
      <c r="Q718" s="29"/>
      <c r="R718" s="29"/>
      <c r="S718" s="575"/>
      <c r="T718" s="29"/>
      <c r="U718" s="432"/>
      <c r="V718" s="29"/>
      <c r="W718" s="29"/>
      <c r="Y718" s="29" t="s">
        <v>1498</v>
      </c>
      <c r="Z718" s="29"/>
      <c r="AA718" s="29"/>
      <c r="AB718" s="29"/>
      <c r="AC718" s="29"/>
      <c r="AD718" s="29"/>
      <c r="AE718" s="29"/>
      <c r="AF718" s="29"/>
      <c r="AG718" s="29"/>
      <c r="AH718" s="29"/>
      <c r="AI718" s="29"/>
      <c r="AJ718" s="29"/>
      <c r="AK718" s="29"/>
      <c r="AL718" s="29"/>
      <c r="AM718" s="29"/>
      <c r="AN718" s="29"/>
      <c r="AO718" s="29"/>
      <c r="AP718" s="29"/>
      <c r="AQ718" s="29"/>
      <c r="AR718" s="29"/>
      <c r="AS718" s="29"/>
      <c r="AT718" s="689"/>
      <c r="AU718" s="29"/>
      <c r="AV718" s="29"/>
      <c r="AW718" s="29"/>
      <c r="AX718" s="29"/>
      <c r="AY718" s="29"/>
      <c r="AZ718" s="29"/>
      <c r="BA718" s="29"/>
      <c r="BB718" s="29"/>
      <c r="BC718" s="29"/>
      <c r="BD718" s="29"/>
      <c r="BE718" s="29"/>
      <c r="BF718" s="29"/>
      <c r="BG718" s="29"/>
      <c r="BH718" s="29"/>
      <c r="BI718" s="29"/>
      <c r="BJ718" s="29"/>
      <c r="BK718" s="29"/>
      <c r="BL718" s="29"/>
      <c r="BM718" s="29"/>
      <c r="BN718" s="29"/>
      <c r="BO718" s="29"/>
      <c r="BP718" s="29"/>
      <c r="BQ718" s="29"/>
      <c r="BR718" s="29"/>
      <c r="BS718" s="29"/>
      <c r="BT718" s="29"/>
      <c r="BU718" s="669"/>
      <c r="BV718" s="29"/>
      <c r="BW718" s="29"/>
      <c r="BX718" s="29"/>
      <c r="BY718" s="29"/>
      <c r="BZ718" s="29"/>
      <c r="CA718" s="29"/>
      <c r="CB718" s="29"/>
      <c r="CC718" s="29"/>
      <c r="CD718" s="31"/>
      <c r="CE718" s="22"/>
      <c r="CF718" s="448" t="str">
        <f>IF(CG718="","",MAX($CF$2:CF717)+1)</f>
        <v/>
      </c>
      <c r="CG718" s="655"/>
      <c r="CH718" s="655"/>
      <c r="CI718" s="655"/>
      <c r="CO718" s="29"/>
      <c r="CP718" s="29"/>
      <c r="CQ718" s="29"/>
      <c r="CR718" s="29"/>
      <c r="CS718" s="29"/>
      <c r="CT718" s="29"/>
      <c r="CU718" s="29"/>
      <c r="CV718" s="29"/>
      <c r="CW718" s="29"/>
      <c r="CX718" s="29"/>
      <c r="CY718" s="29"/>
      <c r="CZ718" s="29"/>
      <c r="DA718" s="29"/>
      <c r="DB718" s="29"/>
      <c r="DC718" s="29"/>
      <c r="DD718" s="29"/>
    </row>
    <row r="719" spans="1:108" s="11" customFormat="1" ht="13.5" customHeight="1">
      <c r="A719" s="734"/>
      <c r="B719" s="610" t="s">
        <v>83</v>
      </c>
      <c r="C719" s="29"/>
      <c r="D719" s="29"/>
      <c r="E719" s="29"/>
      <c r="F719" s="29"/>
      <c r="G719" s="29"/>
      <c r="H719" s="29"/>
      <c r="I719" s="29"/>
      <c r="J719" s="28"/>
      <c r="K719" s="29"/>
      <c r="L719" s="29"/>
      <c r="M719" s="29"/>
      <c r="N719" s="29"/>
      <c r="O719" s="29"/>
      <c r="P719" s="29"/>
      <c r="Q719" s="29"/>
      <c r="R719" s="29"/>
      <c r="S719" s="575"/>
      <c r="T719" s="29"/>
      <c r="U719" s="432"/>
      <c r="V719" s="29"/>
      <c r="W719" s="29"/>
      <c r="X719" s="29"/>
      <c r="Z719" s="29" t="s">
        <v>1709</v>
      </c>
      <c r="AA719" s="29"/>
      <c r="AB719" s="29"/>
      <c r="AC719" s="29"/>
      <c r="AD719" s="29"/>
      <c r="AE719" s="29"/>
      <c r="AF719" s="29"/>
      <c r="AG719" s="29"/>
      <c r="AH719" s="29"/>
      <c r="AI719" s="29"/>
      <c r="AJ719" s="29"/>
      <c r="AK719" s="29"/>
      <c r="AL719" s="29"/>
      <c r="AM719" s="29"/>
      <c r="AN719" s="29"/>
      <c r="AO719" s="29"/>
      <c r="AP719" s="29"/>
      <c r="AQ719" s="29"/>
      <c r="AR719" s="29"/>
      <c r="AS719" s="29"/>
      <c r="AT719" s="689"/>
      <c r="AU719" s="29"/>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669"/>
      <c r="BV719" s="29"/>
      <c r="BW719" s="29"/>
      <c r="BX719" s="29"/>
      <c r="BY719" s="29"/>
      <c r="BZ719" s="29"/>
      <c r="CA719" s="29"/>
      <c r="CB719" s="29"/>
      <c r="CC719" s="29"/>
      <c r="CD719" s="31"/>
      <c r="CE719" s="22"/>
      <c r="CF719" s="448">
        <f>IF(CG719="","",MAX($CF$2:CF718)+1)</f>
        <v>327</v>
      </c>
      <c r="CG719" s="655" t="s">
        <v>879</v>
      </c>
      <c r="CH719" s="655"/>
      <c r="CI719" s="655"/>
      <c r="CO719" s="29"/>
      <c r="CP719" s="29"/>
      <c r="CQ719" s="29"/>
      <c r="CR719" s="29"/>
      <c r="CS719" s="29"/>
      <c r="CT719" s="29"/>
      <c r="CU719" s="29"/>
      <c r="CV719" s="29"/>
      <c r="CW719" s="29"/>
      <c r="CX719" s="29"/>
      <c r="CY719" s="29"/>
      <c r="CZ719" s="29"/>
      <c r="DA719" s="29"/>
      <c r="DB719" s="29"/>
      <c r="DC719" s="29"/>
      <c r="DD719" s="29"/>
    </row>
    <row r="720" spans="1:108" s="11" customFormat="1" ht="13.5" customHeight="1">
      <c r="A720" s="734"/>
      <c r="B720" s="610" t="s">
        <v>83</v>
      </c>
      <c r="C720" s="29"/>
      <c r="D720" s="29"/>
      <c r="E720" s="29"/>
      <c r="F720" s="29"/>
      <c r="G720" s="29"/>
      <c r="H720" s="29"/>
      <c r="I720" s="29"/>
      <c r="J720" s="28"/>
      <c r="K720" s="29"/>
      <c r="L720" s="29"/>
      <c r="M720" s="29"/>
      <c r="N720" s="29"/>
      <c r="O720" s="29"/>
      <c r="P720" s="29"/>
      <c r="Q720" s="29"/>
      <c r="R720" s="29"/>
      <c r="S720" s="575"/>
      <c r="T720" s="29"/>
      <c r="U720" s="432"/>
      <c r="V720" s="29"/>
      <c r="W720" s="29"/>
      <c r="X720" s="29"/>
      <c r="Y720" s="29"/>
      <c r="AA720" s="1141" t="s">
        <v>1499</v>
      </c>
      <c r="AB720" s="1141"/>
      <c r="AC720" s="1141"/>
      <c r="AD720" s="1141"/>
      <c r="AE720" s="1141"/>
      <c r="AF720" s="1141"/>
      <c r="AG720" s="1141"/>
      <c r="AH720" s="1141"/>
      <c r="AI720" s="1141"/>
      <c r="AJ720" s="1141"/>
      <c r="AK720" s="1141"/>
      <c r="AL720" s="1141"/>
      <c r="AM720" s="1141"/>
      <c r="AN720" s="1141"/>
      <c r="AO720" s="1141"/>
      <c r="AP720" s="1141"/>
      <c r="AQ720" s="1141"/>
      <c r="AR720" s="1141"/>
      <c r="AS720" s="1141"/>
      <c r="AT720" s="1146"/>
      <c r="AU720" s="1141"/>
      <c r="AV720" s="1141"/>
      <c r="AW720" s="1141"/>
      <c r="AX720" s="1141"/>
      <c r="AY720" s="1141"/>
      <c r="AZ720" s="1141"/>
      <c r="BA720" s="1141"/>
      <c r="BB720" s="1141"/>
      <c r="BC720" s="1141"/>
      <c r="BD720" s="1141"/>
      <c r="BE720" s="1141"/>
      <c r="BF720" s="1141"/>
      <c r="BG720" s="1141"/>
      <c r="BH720" s="1141"/>
      <c r="BI720" s="1141"/>
      <c r="BJ720" s="1141"/>
      <c r="BK720" s="1141"/>
      <c r="BL720" s="1141"/>
      <c r="BM720" s="1141"/>
      <c r="BN720" s="29"/>
      <c r="BO720" s="29"/>
      <c r="BP720" s="29"/>
      <c r="BQ720" s="29"/>
      <c r="BR720" s="29"/>
      <c r="BS720" s="29"/>
      <c r="BT720" s="29"/>
      <c r="BU720" s="669"/>
      <c r="BV720" s="29"/>
      <c r="BW720" s="29"/>
      <c r="BX720" s="29"/>
      <c r="BY720" s="29"/>
      <c r="BZ720" s="29"/>
      <c r="CA720" s="29"/>
      <c r="CB720" s="29"/>
      <c r="CC720" s="29"/>
      <c r="CD720" s="31"/>
      <c r="CE720" s="22"/>
      <c r="CF720" s="448">
        <f>IF(CG720="","",MAX($CF$2:CF719)+1)</f>
        <v>328</v>
      </c>
      <c r="CG720" s="655" t="s">
        <v>353</v>
      </c>
      <c r="CH720" s="655"/>
      <c r="CI720" s="655"/>
      <c r="CO720" s="29"/>
      <c r="CP720" s="29"/>
      <c r="CQ720" s="29"/>
      <c r="CR720" s="29"/>
      <c r="CS720" s="29"/>
      <c r="CT720" s="29"/>
      <c r="CU720" s="29"/>
      <c r="CV720" s="29"/>
      <c r="CW720" s="29"/>
      <c r="CX720" s="29"/>
      <c r="CY720" s="29"/>
      <c r="CZ720" s="29"/>
      <c r="DA720" s="29"/>
      <c r="DB720" s="29"/>
      <c r="DC720" s="29"/>
      <c r="DD720" s="29"/>
    </row>
    <row r="721" spans="1:108" s="11" customFormat="1" ht="13.5" customHeight="1">
      <c r="A721" s="734"/>
      <c r="B721" s="610" t="s">
        <v>83</v>
      </c>
      <c r="C721" s="29"/>
      <c r="D721" s="29"/>
      <c r="E721" s="29"/>
      <c r="F721" s="29"/>
      <c r="G721" s="29"/>
      <c r="H721" s="29"/>
      <c r="I721" s="29"/>
      <c r="J721" s="28"/>
      <c r="K721" s="29"/>
      <c r="L721" s="29"/>
      <c r="M721" s="29"/>
      <c r="N721" s="29"/>
      <c r="O721" s="29"/>
      <c r="P721" s="29"/>
      <c r="Q721" s="29"/>
      <c r="R721" s="29"/>
      <c r="S721" s="575"/>
      <c r="T721" s="29"/>
      <c r="U721" s="432"/>
      <c r="V721" s="29"/>
      <c r="W721" s="29"/>
      <c r="X721" s="29"/>
      <c r="Y721" s="29"/>
      <c r="Z721" s="29"/>
      <c r="AA721" s="29"/>
      <c r="AB721" s="29" t="s">
        <v>1209</v>
      </c>
      <c r="AC721" s="29"/>
      <c r="AD721" s="29"/>
      <c r="AE721" s="29"/>
      <c r="AF721" s="29"/>
      <c r="AG721" s="29"/>
      <c r="AH721" s="29"/>
      <c r="AI721" s="29"/>
      <c r="AJ721" s="29"/>
      <c r="AK721" s="29"/>
      <c r="AL721" s="29"/>
      <c r="AM721" s="29"/>
      <c r="AN721" s="29"/>
      <c r="AO721" s="29"/>
      <c r="AP721" s="29"/>
      <c r="AQ721" s="29"/>
      <c r="AR721" s="29"/>
      <c r="AS721" s="29"/>
      <c r="AT721" s="689"/>
      <c r="AU721" s="29"/>
      <c r="AV721" s="29"/>
      <c r="AW721" s="29"/>
      <c r="AX721" s="29"/>
      <c r="AY721" s="29"/>
      <c r="AZ721" s="29"/>
      <c r="BA721" s="29"/>
      <c r="BB721" s="29"/>
      <c r="BC721" s="29"/>
      <c r="BD721" s="29"/>
      <c r="BE721" s="29"/>
      <c r="BF721" s="29"/>
      <c r="BG721" s="29"/>
      <c r="BH721" s="29"/>
      <c r="BI721" s="29"/>
      <c r="BJ721" s="29"/>
      <c r="BK721" s="29"/>
      <c r="BL721" s="29"/>
      <c r="BM721" s="29"/>
      <c r="BN721" s="29"/>
      <c r="BO721" s="29"/>
      <c r="BP721" s="29"/>
      <c r="BQ721" s="29"/>
      <c r="BR721" s="29"/>
      <c r="BS721" s="29"/>
      <c r="BT721" s="29"/>
      <c r="BU721" s="669"/>
      <c r="BV721" s="29"/>
      <c r="BW721" s="29"/>
      <c r="BX721" s="29"/>
      <c r="BY721" s="29"/>
      <c r="BZ721" s="29"/>
      <c r="CA721" s="29"/>
      <c r="CB721" s="29"/>
      <c r="CC721" s="29"/>
      <c r="CD721" s="31"/>
      <c r="CE721" s="22"/>
      <c r="CF721" s="448">
        <f>IF(CG721="","",MAX($CF$2:CF720)+1)</f>
        <v>329</v>
      </c>
      <c r="CG721" s="655" t="s">
        <v>102</v>
      </c>
      <c r="CH721" s="655"/>
      <c r="CI721" s="655"/>
      <c r="CO721" s="29"/>
      <c r="CP721" s="29"/>
      <c r="CQ721" s="29"/>
      <c r="CR721" s="29"/>
      <c r="CS721" s="29"/>
      <c r="CT721" s="29"/>
      <c r="CU721" s="29"/>
      <c r="CV721" s="29"/>
      <c r="CW721" s="29"/>
      <c r="CX721" s="29"/>
      <c r="CY721" s="29"/>
      <c r="CZ721" s="29"/>
      <c r="DA721" s="29"/>
      <c r="DB721" s="29"/>
      <c r="DC721" s="29"/>
      <c r="DD721" s="29"/>
    </row>
    <row r="722" spans="1:108" s="11" customFormat="1" ht="13.5" customHeight="1">
      <c r="A722" s="734"/>
      <c r="B722" s="610" t="s">
        <v>83</v>
      </c>
      <c r="C722" s="29"/>
      <c r="D722" s="29" t="s">
        <v>2257</v>
      </c>
      <c r="E722" s="29"/>
      <c r="F722" s="29"/>
      <c r="G722" s="29"/>
      <c r="H722" s="29"/>
      <c r="I722" s="29"/>
      <c r="J722" s="28"/>
      <c r="K722" s="29"/>
      <c r="L722" s="29"/>
      <c r="M722" s="29"/>
      <c r="N722" s="29"/>
      <c r="O722" s="29"/>
      <c r="P722" s="29"/>
      <c r="Q722" s="29"/>
      <c r="R722" s="29"/>
      <c r="S722" s="575"/>
      <c r="T722" s="29"/>
      <c r="U722" s="432"/>
      <c r="V722" s="29"/>
      <c r="W722" s="29"/>
      <c r="X722" s="29"/>
      <c r="Y722" s="29"/>
      <c r="Z722" s="29"/>
      <c r="AA722" s="29"/>
      <c r="AC722" s="690" t="s">
        <v>84</v>
      </c>
      <c r="AD722" s="754"/>
      <c r="AE722" s="754"/>
      <c r="AF722" s="754"/>
      <c r="AG722" s="754"/>
      <c r="AH722" s="578"/>
      <c r="AI722" s="52" t="s">
        <v>1913</v>
      </c>
      <c r="AJ722" s="53"/>
      <c r="AK722" s="53"/>
      <c r="AL722" s="53"/>
      <c r="AM722" s="53"/>
      <c r="AN722" s="53"/>
      <c r="AO722" s="53"/>
      <c r="AP722" s="53"/>
      <c r="AQ722" s="53"/>
      <c r="AR722" s="53"/>
      <c r="AS722" s="53"/>
      <c r="AT722" s="53"/>
      <c r="AU722" s="53"/>
      <c r="AV722" s="53"/>
      <c r="AW722" s="53"/>
      <c r="AX722" s="53"/>
      <c r="AY722" s="53"/>
      <c r="AZ722" s="53"/>
      <c r="BA722" s="53"/>
      <c r="BB722" s="53"/>
      <c r="BC722" s="53"/>
      <c r="BD722" s="53"/>
      <c r="BE722" s="53"/>
      <c r="BF722" s="53"/>
      <c r="BG722" s="53"/>
      <c r="BH722" s="53"/>
      <c r="BI722" s="53"/>
      <c r="BJ722" s="53"/>
      <c r="BK722" s="54"/>
      <c r="BL722" s="756"/>
      <c r="BM722" s="757"/>
      <c r="BN722" s="757"/>
      <c r="BO722" s="757"/>
      <c r="BP722" s="757"/>
      <c r="BQ722" s="757"/>
      <c r="BR722" s="757"/>
      <c r="BS722" s="758"/>
      <c r="BU722" s="752"/>
      <c r="BV722" s="29"/>
      <c r="BW722" s="29"/>
      <c r="BX722" s="29"/>
      <c r="BY722" s="29"/>
      <c r="BZ722" s="29"/>
      <c r="CA722" s="29"/>
      <c r="CB722" s="29"/>
      <c r="CC722" s="29"/>
      <c r="CD722" s="31"/>
      <c r="CE722" s="22"/>
      <c r="CF722" s="448">
        <f>IF(CG722="","",MAX($CF$2:CF721)+1)</f>
        <v>330</v>
      </c>
      <c r="CG722" s="749" t="s">
        <v>102</v>
      </c>
      <c r="CH722" s="749"/>
      <c r="CI722" s="749"/>
      <c r="CO722" s="29"/>
      <c r="CP722" s="29"/>
      <c r="CQ722" s="29"/>
      <c r="CR722" s="29"/>
      <c r="CS722" s="29"/>
      <c r="CT722" s="29"/>
      <c r="CU722" s="29"/>
      <c r="CV722" s="29"/>
      <c r="CW722" s="29"/>
      <c r="CX722" s="29"/>
      <c r="CY722" s="29"/>
      <c r="CZ722" s="29"/>
      <c r="DA722" s="29"/>
      <c r="DB722" s="29"/>
      <c r="DC722" s="29"/>
      <c r="DD722" s="29"/>
    </row>
    <row r="723" spans="1:108" s="11" customFormat="1" ht="13.5" customHeight="1">
      <c r="A723" s="734"/>
      <c r="B723" s="610" t="s">
        <v>83</v>
      </c>
      <c r="C723" s="29"/>
      <c r="D723" s="29"/>
      <c r="E723" s="29"/>
      <c r="F723" s="29"/>
      <c r="G723" s="29"/>
      <c r="H723" s="29"/>
      <c r="I723" s="29"/>
      <c r="J723" s="28"/>
      <c r="K723" s="29"/>
      <c r="L723" s="29"/>
      <c r="M723" s="29"/>
      <c r="N723" s="29"/>
      <c r="O723" s="29"/>
      <c r="P723" s="29"/>
      <c r="Q723" s="29"/>
      <c r="R723" s="29"/>
      <c r="S723" s="575"/>
      <c r="T723" s="29"/>
      <c r="U723" s="432"/>
      <c r="V723" s="29"/>
      <c r="W723" s="29"/>
      <c r="X723" s="29"/>
      <c r="Y723" s="29"/>
      <c r="Z723" s="29"/>
      <c r="AA723" s="29"/>
      <c r="AC723" s="753"/>
      <c r="AD723" s="579"/>
      <c r="AE723" s="579"/>
      <c r="AF723" s="579"/>
      <c r="AG723" s="579"/>
      <c r="AH723" s="576"/>
      <c r="AI723" s="582" t="s">
        <v>1773</v>
      </c>
      <c r="AJ723" s="583"/>
      <c r="AK723" s="583"/>
      <c r="AL723" s="583"/>
      <c r="AM723" s="583"/>
      <c r="AN723" s="583"/>
      <c r="AO723" s="583"/>
      <c r="AP723" s="583"/>
      <c r="AQ723" s="583"/>
      <c r="AR723" s="583"/>
      <c r="AS723" s="583"/>
      <c r="AT723" s="583"/>
      <c r="AU723" s="583"/>
      <c r="AV723" s="583"/>
      <c r="AW723" s="583"/>
      <c r="AX723" s="583"/>
      <c r="AY723" s="583"/>
      <c r="AZ723" s="583"/>
      <c r="BA723" s="583"/>
      <c r="BB723" s="583"/>
      <c r="BC723" s="583"/>
      <c r="BD723" s="583"/>
      <c r="BE723" s="583"/>
      <c r="BF723" s="583"/>
      <c r="BG723" s="583"/>
      <c r="BH723" s="583"/>
      <c r="BI723" s="583"/>
      <c r="BJ723" s="583"/>
      <c r="BK723" s="587"/>
      <c r="BL723" s="430" t="s">
        <v>988</v>
      </c>
      <c r="BM723" s="583"/>
      <c r="BN723" s="583"/>
      <c r="BO723" s="583"/>
      <c r="BP723" s="583"/>
      <c r="BQ723" s="583"/>
      <c r="BR723" s="583"/>
      <c r="BS723" s="587"/>
      <c r="BU723" s="752"/>
      <c r="BV723" s="29"/>
      <c r="BW723" s="29"/>
      <c r="BX723" s="29"/>
      <c r="BY723" s="29"/>
      <c r="BZ723" s="29"/>
      <c r="CA723" s="29"/>
      <c r="CB723" s="29"/>
      <c r="CC723" s="29"/>
      <c r="CD723" s="31"/>
      <c r="CE723" s="22"/>
      <c r="CF723" s="448" t="str">
        <f>IF(CG723="","",MAX($CF$2:CF722)+1)</f>
        <v/>
      </c>
      <c r="CG723" s="749"/>
      <c r="CH723" s="749"/>
      <c r="CI723" s="749"/>
      <c r="CO723" s="29"/>
      <c r="CP723" s="29"/>
      <c r="CQ723" s="29"/>
      <c r="CR723" s="29"/>
      <c r="CS723" s="29"/>
      <c r="CT723" s="29"/>
      <c r="CU723" s="29"/>
      <c r="CV723" s="29"/>
      <c r="CW723" s="29"/>
      <c r="CX723" s="29"/>
      <c r="CY723" s="29"/>
      <c r="CZ723" s="29"/>
      <c r="DA723" s="29"/>
      <c r="DB723" s="29"/>
      <c r="DC723" s="29"/>
      <c r="DD723" s="29"/>
    </row>
    <row r="724" spans="1:108" s="11" customFormat="1" ht="13.5" customHeight="1">
      <c r="A724" s="734"/>
      <c r="B724" s="610" t="s">
        <v>83</v>
      </c>
      <c r="C724" s="29"/>
      <c r="D724" s="29"/>
      <c r="E724" s="29"/>
      <c r="F724" s="29"/>
      <c r="G724" s="29"/>
      <c r="H724" s="29"/>
      <c r="I724" s="29"/>
      <c r="J724" s="28"/>
      <c r="K724" s="29"/>
      <c r="L724" s="29"/>
      <c r="M724" s="29"/>
      <c r="N724" s="29"/>
      <c r="O724" s="29"/>
      <c r="P724" s="29"/>
      <c r="Q724" s="29"/>
      <c r="R724" s="29"/>
      <c r="S724" s="575"/>
      <c r="T724" s="29"/>
      <c r="U724" s="432"/>
      <c r="V724" s="29"/>
      <c r="W724" s="29"/>
      <c r="X724" s="29"/>
      <c r="Y724" s="29"/>
      <c r="Z724" s="29"/>
      <c r="AA724" s="29"/>
      <c r="AC724" s="753"/>
      <c r="AD724" s="579"/>
      <c r="AE724" s="579"/>
      <c r="AF724" s="579"/>
      <c r="AG724" s="579"/>
      <c r="AH724" s="576"/>
      <c r="AI724" s="582" t="s">
        <v>889</v>
      </c>
      <c r="AJ724" s="583"/>
      <c r="AK724" s="583"/>
      <c r="AL724" s="583"/>
      <c r="AM724" s="583"/>
      <c r="AN724" s="583"/>
      <c r="AO724" s="583"/>
      <c r="AP724" s="583"/>
      <c r="AQ724" s="583"/>
      <c r="AR724" s="583"/>
      <c r="AS724" s="583"/>
      <c r="AT724" s="583"/>
      <c r="AU724" s="583"/>
      <c r="AV724" s="583"/>
      <c r="AW724" s="583"/>
      <c r="AX724" s="583"/>
      <c r="AY724" s="583"/>
      <c r="AZ724" s="583"/>
      <c r="BA724" s="583"/>
      <c r="BB724" s="583"/>
      <c r="BC724" s="583"/>
      <c r="BD724" s="583"/>
      <c r="BE724" s="583"/>
      <c r="BF724" s="583"/>
      <c r="BG724" s="583"/>
      <c r="BH724" s="583"/>
      <c r="BI724" s="583"/>
      <c r="BJ724" s="583"/>
      <c r="BK724" s="587"/>
      <c r="BL724" s="430" t="s">
        <v>989</v>
      </c>
      <c r="BM724" s="583"/>
      <c r="BN724" s="583"/>
      <c r="BO724" s="583"/>
      <c r="BP724" s="583"/>
      <c r="BQ724" s="583"/>
      <c r="BR724" s="583"/>
      <c r="BS724" s="587"/>
      <c r="BU724" s="752"/>
      <c r="BV724" s="29"/>
      <c r="BW724" s="29"/>
      <c r="BX724" s="29"/>
      <c r="BY724" s="29"/>
      <c r="BZ724" s="29"/>
      <c r="CA724" s="29"/>
      <c r="CB724" s="29"/>
      <c r="CC724" s="29"/>
      <c r="CD724" s="31"/>
      <c r="CE724" s="22"/>
      <c r="CF724" s="448" t="str">
        <f>IF(CG724="","",MAX($CF$2:CF723)+1)</f>
        <v/>
      </c>
      <c r="CG724" s="749"/>
      <c r="CH724" s="749"/>
      <c r="CI724" s="749"/>
      <c r="CO724" s="29"/>
      <c r="CP724" s="29"/>
      <c r="CQ724" s="29"/>
      <c r="CR724" s="29"/>
      <c r="CS724" s="29"/>
      <c r="CT724" s="29"/>
      <c r="CU724" s="29"/>
      <c r="CV724" s="29"/>
      <c r="CW724" s="29"/>
      <c r="CX724" s="29"/>
      <c r="CY724" s="29"/>
      <c r="CZ724" s="29"/>
      <c r="DA724" s="29"/>
      <c r="DB724" s="29"/>
      <c r="DC724" s="29"/>
      <c r="DD724" s="29"/>
    </row>
    <row r="725" spans="1:108" s="11" customFormat="1" ht="13.5" customHeight="1">
      <c r="A725" s="734"/>
      <c r="B725" s="610" t="s">
        <v>83</v>
      </c>
      <c r="C725" s="29"/>
      <c r="D725" s="29"/>
      <c r="E725" s="29"/>
      <c r="F725" s="29"/>
      <c r="G725" s="29"/>
      <c r="H725" s="29"/>
      <c r="I725" s="29"/>
      <c r="J725" s="28"/>
      <c r="K725" s="29"/>
      <c r="L725" s="29"/>
      <c r="M725" s="29"/>
      <c r="N725" s="29"/>
      <c r="O725" s="29"/>
      <c r="P725" s="29"/>
      <c r="Q725" s="29"/>
      <c r="R725" s="29"/>
      <c r="S725" s="575"/>
      <c r="T725" s="29"/>
      <c r="U725" s="432"/>
      <c r="V725" s="29"/>
      <c r="W725" s="29"/>
      <c r="X725" s="29"/>
      <c r="Y725" s="29"/>
      <c r="Z725" s="29"/>
      <c r="AA725" s="29"/>
      <c r="AC725" s="753"/>
      <c r="AD725" s="579"/>
      <c r="AE725" s="579"/>
      <c r="AF725" s="579"/>
      <c r="AG725" s="579"/>
      <c r="AH725" s="576"/>
      <c r="AI725" s="618"/>
      <c r="AJ725" s="430"/>
      <c r="AK725" s="430"/>
      <c r="AL725" s="430"/>
      <c r="AM725" s="430"/>
      <c r="AN725" s="430"/>
      <c r="AO725" s="430"/>
      <c r="AP725" s="430"/>
      <c r="AQ725" s="430"/>
      <c r="AR725" s="430"/>
      <c r="AS725" s="430"/>
      <c r="AT725" s="430"/>
      <c r="AU725" s="430"/>
      <c r="AV725" s="430"/>
      <c r="AW725" s="430"/>
      <c r="AX725" s="430"/>
      <c r="AY725" s="430"/>
      <c r="AZ725" s="430"/>
      <c r="BA725" s="430"/>
      <c r="BB725" s="430"/>
      <c r="BC725" s="430"/>
      <c r="BD725" s="430"/>
      <c r="BE725" s="430"/>
      <c r="BF725" s="430"/>
      <c r="BG725" s="430"/>
      <c r="BH725" s="430"/>
      <c r="BI725" s="430"/>
      <c r="BJ725" s="430"/>
      <c r="BK725" s="431"/>
      <c r="BL725" s="430"/>
      <c r="BM725" s="430"/>
      <c r="BN725" s="430"/>
      <c r="BO725" s="430"/>
      <c r="BP725" s="430"/>
      <c r="BQ725" s="430"/>
      <c r="BR725" s="430"/>
      <c r="BS725" s="431"/>
      <c r="BU725" s="752"/>
      <c r="BV725" s="29"/>
      <c r="BW725" s="29"/>
      <c r="BX725" s="29"/>
      <c r="BY725" s="29"/>
      <c r="BZ725" s="29"/>
      <c r="CA725" s="29"/>
      <c r="CB725" s="29"/>
      <c r="CC725" s="29"/>
      <c r="CD725" s="31"/>
      <c r="CE725" s="22"/>
      <c r="CF725" s="448" t="str">
        <f>IF(CG725="","",MAX($CF$2:CF724)+1)</f>
        <v/>
      </c>
      <c r="CG725" s="749"/>
      <c r="CH725" s="749"/>
      <c r="CI725" s="749"/>
      <c r="CO725" s="29"/>
      <c r="CP725" s="29"/>
      <c r="CQ725" s="29"/>
      <c r="CR725" s="29"/>
      <c r="CS725" s="29"/>
      <c r="CT725" s="29"/>
      <c r="CU725" s="29"/>
      <c r="CV725" s="29"/>
      <c r="CW725" s="29"/>
      <c r="CX725" s="29"/>
      <c r="CY725" s="29"/>
      <c r="CZ725" s="29"/>
      <c r="DA725" s="29"/>
      <c r="DB725" s="29"/>
      <c r="DC725" s="29"/>
      <c r="DD725" s="29"/>
    </row>
    <row r="726" spans="1:108" s="11" customFormat="1" ht="13.5" customHeight="1">
      <c r="A726" s="734"/>
      <c r="B726" s="610" t="s">
        <v>83</v>
      </c>
      <c r="C726" s="29"/>
      <c r="D726" s="29" t="s">
        <v>2258</v>
      </c>
      <c r="E726" s="29"/>
      <c r="F726" s="29"/>
      <c r="G726" s="29"/>
      <c r="H726" s="29"/>
      <c r="I726" s="29"/>
      <c r="J726" s="28"/>
      <c r="K726" s="29"/>
      <c r="L726" s="29"/>
      <c r="M726" s="29"/>
      <c r="N726" s="29"/>
      <c r="O726" s="29"/>
      <c r="P726" s="29"/>
      <c r="Q726" s="29"/>
      <c r="R726" s="29"/>
      <c r="S726" s="575"/>
      <c r="T726" s="29"/>
      <c r="U726" s="432"/>
      <c r="V726" s="29"/>
      <c r="W726" s="29"/>
      <c r="X726" s="29"/>
      <c r="Y726" s="29"/>
      <c r="Z726" s="29"/>
      <c r="AC726" s="690" t="s">
        <v>62</v>
      </c>
      <c r="AD726" s="691"/>
      <c r="AE726" s="691"/>
      <c r="AF726" s="691"/>
      <c r="AG726" s="691"/>
      <c r="AH726" s="578"/>
      <c r="AI726" s="52" t="s">
        <v>775</v>
      </c>
      <c r="AJ726" s="53"/>
      <c r="AK726" s="53"/>
      <c r="AL726" s="53"/>
      <c r="AM726" s="53"/>
      <c r="AN726" s="53"/>
      <c r="AO726" s="53"/>
      <c r="AP726" s="53"/>
      <c r="AQ726" s="53"/>
      <c r="AR726" s="53"/>
      <c r="AS726" s="53"/>
      <c r="AT726" s="53"/>
      <c r="AU726" s="53"/>
      <c r="AV726" s="53"/>
      <c r="AW726" s="53"/>
      <c r="AX726" s="53"/>
      <c r="AY726" s="53"/>
      <c r="AZ726" s="53"/>
      <c r="BA726" s="53"/>
      <c r="BB726" s="53"/>
      <c r="BC726" s="53"/>
      <c r="BD726" s="53"/>
      <c r="BE726" s="53"/>
      <c r="BF726" s="53"/>
      <c r="BG726" s="53"/>
      <c r="BH726" s="53"/>
      <c r="BI726" s="53"/>
      <c r="BJ726" s="53"/>
      <c r="BK726" s="54"/>
      <c r="BL726" s="53" t="s">
        <v>80</v>
      </c>
      <c r="BM726" s="53"/>
      <c r="BN726" s="53"/>
      <c r="BO726" s="53"/>
      <c r="BP726" s="53"/>
      <c r="BQ726" s="53"/>
      <c r="BR726" s="53"/>
      <c r="BS726" s="54"/>
      <c r="BT726" s="29"/>
      <c r="BU726" s="669"/>
      <c r="BV726" s="29"/>
      <c r="BW726" s="29"/>
      <c r="BX726" s="29"/>
      <c r="BY726" s="29"/>
      <c r="BZ726" s="29"/>
      <c r="CA726" s="29"/>
      <c r="CB726" s="29"/>
      <c r="CC726" s="29"/>
      <c r="CD726" s="31"/>
      <c r="CE726" s="22"/>
      <c r="CF726" s="448">
        <f>IF(CG726="","",MAX($CF$2:CF725)+1)</f>
        <v>331</v>
      </c>
      <c r="CG726" s="655" t="s">
        <v>102</v>
      </c>
      <c r="CH726" s="655"/>
      <c r="CI726" s="655"/>
      <c r="CO726" s="29"/>
      <c r="CP726" s="29"/>
      <c r="CQ726" s="29"/>
      <c r="CR726" s="29"/>
      <c r="CS726" s="29"/>
      <c r="CT726" s="29"/>
      <c r="CU726" s="29"/>
      <c r="CV726" s="29"/>
      <c r="CW726" s="29"/>
      <c r="CX726" s="29"/>
      <c r="CY726" s="29"/>
      <c r="CZ726" s="29"/>
      <c r="DA726" s="29"/>
      <c r="DB726" s="29"/>
      <c r="DC726" s="29"/>
      <c r="DD726" s="29"/>
    </row>
    <row r="727" spans="1:108" s="11" customFormat="1" ht="13.5" customHeight="1">
      <c r="A727" s="734"/>
      <c r="B727" s="610" t="s">
        <v>83</v>
      </c>
      <c r="C727" s="29"/>
      <c r="D727" s="29"/>
      <c r="E727" s="29"/>
      <c r="F727" s="29"/>
      <c r="G727" s="29"/>
      <c r="H727" s="29"/>
      <c r="I727" s="29"/>
      <c r="J727" s="28"/>
      <c r="K727" s="29"/>
      <c r="L727" s="29"/>
      <c r="M727" s="29"/>
      <c r="N727" s="29"/>
      <c r="O727" s="29"/>
      <c r="P727" s="29"/>
      <c r="Q727" s="29"/>
      <c r="R727" s="29"/>
      <c r="S727" s="575"/>
      <c r="T727" s="29"/>
      <c r="U727" s="432"/>
      <c r="V727" s="29"/>
      <c r="W727" s="29"/>
      <c r="X727" s="29"/>
      <c r="Y727" s="29"/>
      <c r="Z727" s="29"/>
      <c r="AC727" s="654"/>
      <c r="AD727" s="579"/>
      <c r="AE727" s="579"/>
      <c r="AF727" s="579"/>
      <c r="AG727" s="579"/>
      <c r="AH727" s="576"/>
      <c r="AI727" s="582" t="s">
        <v>776</v>
      </c>
      <c r="AJ727" s="583"/>
      <c r="AK727" s="583"/>
      <c r="AL727" s="583"/>
      <c r="AM727" s="583"/>
      <c r="AN727" s="583"/>
      <c r="AO727" s="583"/>
      <c r="AP727" s="583"/>
      <c r="AQ727" s="583"/>
      <c r="AR727" s="583"/>
      <c r="AS727" s="583"/>
      <c r="AT727" s="583"/>
      <c r="AU727" s="583"/>
      <c r="AV727" s="583"/>
      <c r="AW727" s="583"/>
      <c r="AX727" s="583"/>
      <c r="AY727" s="583"/>
      <c r="AZ727" s="583"/>
      <c r="BA727" s="583"/>
      <c r="BB727" s="583"/>
      <c r="BC727" s="583"/>
      <c r="BD727" s="583"/>
      <c r="BE727" s="583"/>
      <c r="BF727" s="583"/>
      <c r="BG727" s="583"/>
      <c r="BH727" s="583"/>
      <c r="BI727" s="583"/>
      <c r="BJ727" s="583"/>
      <c r="BK727" s="587"/>
      <c r="BL727" s="583"/>
      <c r="BM727" s="583"/>
      <c r="BN727" s="583"/>
      <c r="BO727" s="583"/>
      <c r="BP727" s="583"/>
      <c r="BQ727" s="583"/>
      <c r="BR727" s="583"/>
      <c r="BS727" s="587"/>
      <c r="BT727" s="29"/>
      <c r="BU727" s="669"/>
      <c r="BV727" s="29"/>
      <c r="BW727" s="29"/>
      <c r="BX727" s="29"/>
      <c r="BY727" s="29"/>
      <c r="BZ727" s="29"/>
      <c r="CA727" s="29"/>
      <c r="CB727" s="29"/>
      <c r="CC727" s="29"/>
      <c r="CD727" s="31"/>
      <c r="CE727" s="22"/>
      <c r="CF727" s="448">
        <f>IF(CG727="","",MAX($CF$2:CF726)+1)</f>
        <v>332</v>
      </c>
      <c r="CG727" s="655" t="s">
        <v>102</v>
      </c>
      <c r="CH727" s="655"/>
      <c r="CI727" s="655"/>
      <c r="CO727" s="29"/>
      <c r="CP727" s="29"/>
      <c r="CQ727" s="29"/>
      <c r="CR727" s="29"/>
      <c r="CS727" s="29"/>
      <c r="CT727" s="29"/>
      <c r="CU727" s="29"/>
      <c r="CV727" s="29"/>
      <c r="CW727" s="29"/>
      <c r="CX727" s="29"/>
      <c r="CY727" s="29"/>
      <c r="CZ727" s="29"/>
      <c r="DA727" s="29"/>
      <c r="DB727" s="29"/>
      <c r="DC727" s="29"/>
      <c r="DD727" s="29"/>
    </row>
    <row r="728" spans="1:108" s="11" customFormat="1" ht="13.5" customHeight="1">
      <c r="A728" s="734"/>
      <c r="B728" s="610" t="s">
        <v>83</v>
      </c>
      <c r="C728" s="29"/>
      <c r="D728" s="29" t="s">
        <v>2259</v>
      </c>
      <c r="E728" s="29"/>
      <c r="F728" s="29"/>
      <c r="G728" s="29"/>
      <c r="H728" s="29"/>
      <c r="I728" s="29"/>
      <c r="J728" s="28"/>
      <c r="K728" s="29"/>
      <c r="L728" s="29"/>
      <c r="M728" s="29"/>
      <c r="N728" s="29"/>
      <c r="O728" s="29"/>
      <c r="P728" s="29"/>
      <c r="Q728" s="29"/>
      <c r="R728" s="29"/>
      <c r="S728" s="575"/>
      <c r="T728" s="29"/>
      <c r="U728" s="432"/>
      <c r="V728" s="29"/>
      <c r="W728" s="29"/>
      <c r="X728" s="29"/>
      <c r="Y728" s="29"/>
      <c r="Z728" s="29"/>
      <c r="AC728" s="654"/>
      <c r="AD728" s="579"/>
      <c r="AE728" s="579"/>
      <c r="AF728" s="579"/>
      <c r="AG728" s="579"/>
      <c r="AH728" s="576"/>
      <c r="AI728" s="582" t="s">
        <v>1785</v>
      </c>
      <c r="AJ728" s="583"/>
      <c r="AK728" s="583"/>
      <c r="AL728" s="583"/>
      <c r="AM728" s="583"/>
      <c r="AN728" s="583"/>
      <c r="AO728" s="583"/>
      <c r="AP728" s="583"/>
      <c r="AQ728" s="583"/>
      <c r="AR728" s="583"/>
      <c r="AS728" s="583"/>
      <c r="AT728" s="583"/>
      <c r="AU728" s="583"/>
      <c r="AV728" s="583"/>
      <c r="AW728" s="583"/>
      <c r="AX728" s="583"/>
      <c r="AY728" s="583"/>
      <c r="AZ728" s="583"/>
      <c r="BA728" s="583"/>
      <c r="BB728" s="583"/>
      <c r="BC728" s="583"/>
      <c r="BD728" s="583"/>
      <c r="BE728" s="583"/>
      <c r="BF728" s="583"/>
      <c r="BG728" s="583"/>
      <c r="BH728" s="583"/>
      <c r="BI728" s="583"/>
      <c r="BJ728" s="583"/>
      <c r="BK728" s="587"/>
      <c r="BL728" s="583"/>
      <c r="BM728" s="583"/>
      <c r="BN728" s="583"/>
      <c r="BO728" s="583"/>
      <c r="BP728" s="583"/>
      <c r="BQ728" s="583"/>
      <c r="BR728" s="583"/>
      <c r="BS728" s="587"/>
      <c r="BT728" s="29"/>
      <c r="BU728" s="669"/>
      <c r="BV728" s="29"/>
      <c r="BW728" s="29"/>
      <c r="BX728" s="29"/>
      <c r="BY728" s="29"/>
      <c r="BZ728" s="29"/>
      <c r="CA728" s="29"/>
      <c r="CB728" s="29"/>
      <c r="CC728" s="29"/>
      <c r="CD728" s="31"/>
      <c r="CE728" s="22"/>
      <c r="CF728" s="448">
        <f>IF(CG728="","",MAX($CF$2:CF727)+1)</f>
        <v>333</v>
      </c>
      <c r="CG728" s="655" t="s">
        <v>102</v>
      </c>
      <c r="CH728" s="655"/>
      <c r="CI728" s="655"/>
      <c r="CO728" s="29"/>
      <c r="CP728" s="29"/>
      <c r="CQ728" s="29"/>
      <c r="CR728" s="29"/>
      <c r="CS728" s="29"/>
      <c r="CT728" s="29"/>
      <c r="CU728" s="29"/>
      <c r="CV728" s="29"/>
      <c r="CW728" s="29"/>
      <c r="CX728" s="29"/>
      <c r="CY728" s="29"/>
      <c r="CZ728" s="29"/>
      <c r="DA728" s="29"/>
      <c r="DB728" s="29"/>
      <c r="DC728" s="29"/>
      <c r="DD728" s="29"/>
    </row>
    <row r="729" spans="1:108" s="11" customFormat="1" ht="13.5" customHeight="1">
      <c r="A729" s="734"/>
      <c r="B729" s="610" t="s">
        <v>83</v>
      </c>
      <c r="C729" s="29"/>
      <c r="D729" s="29"/>
      <c r="E729" s="29"/>
      <c r="F729" s="29"/>
      <c r="G729" s="29"/>
      <c r="H729" s="29"/>
      <c r="I729" s="29"/>
      <c r="J729" s="28"/>
      <c r="K729" s="29"/>
      <c r="L729" s="29"/>
      <c r="M729" s="29"/>
      <c r="N729" s="29"/>
      <c r="O729" s="29"/>
      <c r="P729" s="29"/>
      <c r="Q729" s="29"/>
      <c r="R729" s="29"/>
      <c r="S729" s="575"/>
      <c r="T729" s="29"/>
      <c r="U729" s="432"/>
      <c r="V729" s="29"/>
      <c r="W729" s="29"/>
      <c r="X729" s="29"/>
      <c r="Y729" s="29"/>
      <c r="Z729" s="29"/>
      <c r="AC729" s="654"/>
      <c r="AD729" s="579"/>
      <c r="AE729" s="579"/>
      <c r="AF729" s="579"/>
      <c r="AG729" s="579"/>
      <c r="AH729" s="576"/>
      <c r="AI729" s="582" t="s">
        <v>1786</v>
      </c>
      <c r="AJ729" s="583"/>
      <c r="AK729" s="583"/>
      <c r="AL729" s="583"/>
      <c r="AM729" s="583"/>
      <c r="AN729" s="583"/>
      <c r="AO729" s="583"/>
      <c r="AP729" s="583"/>
      <c r="AQ729" s="583"/>
      <c r="AR729" s="583"/>
      <c r="AS729" s="583"/>
      <c r="AT729" s="583"/>
      <c r="AU729" s="583"/>
      <c r="AV729" s="583"/>
      <c r="AW729" s="583"/>
      <c r="AX729" s="583"/>
      <c r="AY729" s="583"/>
      <c r="AZ729" s="583"/>
      <c r="BA729" s="583"/>
      <c r="BB729" s="583"/>
      <c r="BC729" s="583"/>
      <c r="BD729" s="583"/>
      <c r="BE729" s="583"/>
      <c r="BF729" s="583"/>
      <c r="BG729" s="583"/>
      <c r="BH729" s="583"/>
      <c r="BI729" s="583"/>
      <c r="BJ729" s="583"/>
      <c r="BK729" s="587"/>
      <c r="BL729" s="583"/>
      <c r="BM729" s="583"/>
      <c r="BN729" s="583"/>
      <c r="BO729" s="583"/>
      <c r="BP729" s="583"/>
      <c r="BQ729" s="583"/>
      <c r="BR729" s="583"/>
      <c r="BS729" s="587"/>
      <c r="BT729" s="29"/>
      <c r="BU729" s="669"/>
      <c r="BV729" s="29"/>
      <c r="BW729" s="29"/>
      <c r="BX729" s="29"/>
      <c r="BY729" s="29"/>
      <c r="BZ729" s="29"/>
      <c r="CA729" s="29"/>
      <c r="CB729" s="29"/>
      <c r="CC729" s="29"/>
      <c r="CD729" s="31"/>
      <c r="CE729" s="22"/>
      <c r="CF729" s="448">
        <f>IF(CG729="","",MAX($CF$2:CF728)+1)</f>
        <v>334</v>
      </c>
      <c r="CG729" s="655" t="s">
        <v>102</v>
      </c>
      <c r="CH729" s="655"/>
      <c r="CI729" s="655"/>
      <c r="CO729" s="29"/>
      <c r="CP729" s="29"/>
      <c r="CQ729" s="29"/>
      <c r="CR729" s="29"/>
      <c r="CS729" s="29"/>
      <c r="CT729" s="29"/>
      <c r="CU729" s="29"/>
      <c r="CV729" s="29"/>
      <c r="CW729" s="29"/>
      <c r="CX729" s="29"/>
      <c r="CY729" s="29"/>
      <c r="CZ729" s="29"/>
      <c r="DA729" s="29"/>
      <c r="DB729" s="29"/>
      <c r="DC729" s="29"/>
      <c r="DD729" s="29"/>
    </row>
    <row r="730" spans="1:108" s="11" customFormat="1" ht="13.5" customHeight="1">
      <c r="A730" s="734"/>
      <c r="B730" s="610" t="s">
        <v>83</v>
      </c>
      <c r="C730" s="29"/>
      <c r="D730" s="29"/>
      <c r="E730" s="29"/>
      <c r="F730" s="29"/>
      <c r="G730" s="29"/>
      <c r="H730" s="29"/>
      <c r="I730" s="29"/>
      <c r="J730" s="28"/>
      <c r="K730" s="29"/>
      <c r="L730" s="29"/>
      <c r="M730" s="29"/>
      <c r="N730" s="29"/>
      <c r="O730" s="29"/>
      <c r="P730" s="29"/>
      <c r="Q730" s="29"/>
      <c r="R730" s="29"/>
      <c r="S730" s="575"/>
      <c r="T730" s="29"/>
      <c r="U730" s="432"/>
      <c r="V730" s="29"/>
      <c r="W730" s="29"/>
      <c r="X730" s="29"/>
      <c r="Y730" s="29"/>
      <c r="Z730" s="29"/>
      <c r="AC730" s="771"/>
      <c r="AD730" s="579"/>
      <c r="AE730" s="579"/>
      <c r="AF730" s="579"/>
      <c r="AG730" s="579"/>
      <c r="AH730" s="576"/>
      <c r="AI730" s="612" t="s">
        <v>1910</v>
      </c>
      <c r="AJ730" s="613"/>
      <c r="AK730" s="613"/>
      <c r="AL730" s="613"/>
      <c r="AM730" s="613"/>
      <c r="AN730" s="613"/>
      <c r="AO730" s="613"/>
      <c r="AP730" s="613"/>
      <c r="AQ730" s="613"/>
      <c r="AR730" s="613"/>
      <c r="AS730" s="613"/>
      <c r="AT730" s="613"/>
      <c r="AU730" s="613"/>
      <c r="AV730" s="613"/>
      <c r="AW730" s="613"/>
      <c r="AX730" s="613"/>
      <c r="AY730" s="613"/>
      <c r="AZ730" s="613"/>
      <c r="BA730" s="613"/>
      <c r="BB730" s="613"/>
      <c r="BC730" s="613"/>
      <c r="BD730" s="613"/>
      <c r="BE730" s="613"/>
      <c r="BF730" s="613"/>
      <c r="BG730" s="613"/>
      <c r="BH730" s="613"/>
      <c r="BI730" s="613"/>
      <c r="BJ730" s="613"/>
      <c r="BK730" s="614"/>
      <c r="BL730" s="613"/>
      <c r="BM730" s="613"/>
      <c r="BN730" s="613"/>
      <c r="BO730" s="613"/>
      <c r="BP730" s="613"/>
      <c r="BQ730" s="613"/>
      <c r="BR730" s="613"/>
      <c r="BS730" s="614"/>
      <c r="BT730" s="29"/>
      <c r="BU730" s="772"/>
      <c r="BV730" s="29"/>
      <c r="BW730" s="29"/>
      <c r="BX730" s="29"/>
      <c r="BY730" s="29"/>
      <c r="BZ730" s="29"/>
      <c r="CA730" s="29"/>
      <c r="CB730" s="29"/>
      <c r="CC730" s="29"/>
      <c r="CD730" s="31"/>
      <c r="CE730" s="22"/>
      <c r="CF730" s="448">
        <f>IF(CG730="","",MAX($CF$2:CF729)+1)</f>
        <v>335</v>
      </c>
      <c r="CG730" s="767" t="s">
        <v>1198</v>
      </c>
      <c r="CH730" s="767"/>
      <c r="CI730" s="767"/>
      <c r="CO730" s="29"/>
      <c r="CP730" s="29"/>
      <c r="CQ730" s="29"/>
      <c r="CR730" s="29"/>
      <c r="CS730" s="29"/>
      <c r="CT730" s="29"/>
      <c r="CU730" s="29"/>
      <c r="CV730" s="29"/>
      <c r="CW730" s="29"/>
      <c r="CX730" s="29"/>
      <c r="CY730" s="29"/>
      <c r="CZ730" s="29"/>
      <c r="DA730" s="29"/>
      <c r="DB730" s="29"/>
      <c r="DC730" s="29"/>
      <c r="DD730" s="29"/>
    </row>
    <row r="731" spans="1:108" s="11" customFormat="1" ht="13.5" customHeight="1">
      <c r="A731" s="734"/>
      <c r="B731" s="610" t="s">
        <v>83</v>
      </c>
      <c r="C731" s="29"/>
      <c r="D731" s="29"/>
      <c r="E731" s="29"/>
      <c r="F731" s="29"/>
      <c r="G731" s="29"/>
      <c r="H731" s="29"/>
      <c r="I731" s="29"/>
      <c r="J731" s="28"/>
      <c r="K731" s="29"/>
      <c r="L731" s="29"/>
      <c r="M731" s="29"/>
      <c r="N731" s="29"/>
      <c r="O731" s="29"/>
      <c r="P731" s="29"/>
      <c r="Q731" s="29"/>
      <c r="R731" s="29"/>
      <c r="S731" s="575"/>
      <c r="T731" s="29"/>
      <c r="U731" s="432"/>
      <c r="V731" s="29"/>
      <c r="W731" s="29"/>
      <c r="X731" s="29"/>
      <c r="Y731" s="29"/>
      <c r="Z731" s="29"/>
      <c r="AC731" s="771"/>
      <c r="AD731" s="579"/>
      <c r="AE731" s="579"/>
      <c r="AF731" s="579"/>
      <c r="AG731" s="579"/>
      <c r="AH731" s="576"/>
      <c r="AI731" s="612" t="s">
        <v>1911</v>
      </c>
      <c r="AJ731" s="613"/>
      <c r="AK731" s="613"/>
      <c r="AL731" s="613"/>
      <c r="AM731" s="613"/>
      <c r="AN731" s="613"/>
      <c r="AO731" s="613"/>
      <c r="AP731" s="613"/>
      <c r="AQ731" s="613"/>
      <c r="AR731" s="613"/>
      <c r="AS731" s="613"/>
      <c r="AT731" s="613"/>
      <c r="AU731" s="613"/>
      <c r="AV731" s="613"/>
      <c r="AW731" s="613"/>
      <c r="AX731" s="613"/>
      <c r="AY731" s="613"/>
      <c r="AZ731" s="613"/>
      <c r="BA731" s="613"/>
      <c r="BB731" s="613"/>
      <c r="BC731" s="613"/>
      <c r="BD731" s="613"/>
      <c r="BE731" s="613"/>
      <c r="BF731" s="613"/>
      <c r="BG731" s="613"/>
      <c r="BH731" s="613"/>
      <c r="BI731" s="613"/>
      <c r="BJ731" s="613"/>
      <c r="BK731" s="614"/>
      <c r="BL731" s="613"/>
      <c r="BM731" s="613"/>
      <c r="BN731" s="613"/>
      <c r="BO731" s="613"/>
      <c r="BP731" s="613"/>
      <c r="BQ731" s="613"/>
      <c r="BR731" s="613"/>
      <c r="BS731" s="614"/>
      <c r="BT731" s="29"/>
      <c r="BU731" s="772"/>
      <c r="BV731" s="29"/>
      <c r="BW731" s="29"/>
      <c r="BX731" s="29"/>
      <c r="BY731" s="29"/>
      <c r="BZ731" s="29"/>
      <c r="CA731" s="29"/>
      <c r="CB731" s="29"/>
      <c r="CC731" s="29"/>
      <c r="CD731" s="31"/>
      <c r="CE731" s="22"/>
      <c r="CF731" s="448">
        <f>IF(CG731="","",MAX($CF$2:CF730)+1)</f>
        <v>336</v>
      </c>
      <c r="CG731" s="767" t="s">
        <v>1503</v>
      </c>
      <c r="CH731" s="767"/>
      <c r="CI731" s="767"/>
      <c r="CO731" s="29"/>
      <c r="CP731" s="29"/>
      <c r="CQ731" s="29"/>
      <c r="CR731" s="29"/>
      <c r="CS731" s="29"/>
      <c r="CT731" s="29"/>
      <c r="CU731" s="29"/>
      <c r="CV731" s="29"/>
      <c r="CW731" s="29"/>
      <c r="CX731" s="29"/>
      <c r="CY731" s="29"/>
      <c r="CZ731" s="29"/>
      <c r="DA731" s="29"/>
      <c r="DB731" s="29"/>
      <c r="DC731" s="29"/>
      <c r="DD731" s="29"/>
    </row>
    <row r="732" spans="1:108" s="936" customFormat="1" ht="13.5" customHeight="1">
      <c r="A732" s="1063"/>
      <c r="B732" s="1064" t="s">
        <v>83</v>
      </c>
      <c r="C732" s="29"/>
      <c r="D732" s="29" t="s">
        <v>2260</v>
      </c>
      <c r="E732" s="29"/>
      <c r="F732" s="29"/>
      <c r="G732" s="29"/>
      <c r="H732" s="29"/>
      <c r="I732" s="29"/>
      <c r="J732" s="1065"/>
      <c r="K732" s="935"/>
      <c r="L732" s="935"/>
      <c r="M732" s="935"/>
      <c r="N732" s="935"/>
      <c r="O732" s="935"/>
      <c r="P732" s="935"/>
      <c r="Q732" s="935"/>
      <c r="R732" s="935"/>
      <c r="S732" s="1066"/>
      <c r="T732" s="935"/>
      <c r="U732" s="1067"/>
      <c r="V732" s="935"/>
      <c r="W732" s="935"/>
      <c r="X732" s="935"/>
      <c r="Z732" s="935"/>
      <c r="AA732" s="935"/>
      <c r="AC732" s="1068"/>
      <c r="AD732" s="924"/>
      <c r="AE732" s="924"/>
      <c r="AF732" s="924"/>
      <c r="AG732" s="924"/>
      <c r="AH732" s="925"/>
      <c r="AI732" s="926" t="s">
        <v>1912</v>
      </c>
      <c r="AJ732" s="927"/>
      <c r="AK732" s="927"/>
      <c r="AL732" s="927"/>
      <c r="AM732" s="927"/>
      <c r="AN732" s="927"/>
      <c r="AO732" s="927"/>
      <c r="AP732" s="927"/>
      <c r="AQ732" s="927"/>
      <c r="AR732" s="927"/>
      <c r="AS732" s="927"/>
      <c r="AT732" s="927"/>
      <c r="AU732" s="927"/>
      <c r="AV732" s="927"/>
      <c r="AW732" s="927"/>
      <c r="AX732" s="927"/>
      <c r="AY732" s="927"/>
      <c r="AZ732" s="927"/>
      <c r="BA732" s="927"/>
      <c r="BB732" s="927"/>
      <c r="BC732" s="927"/>
      <c r="BD732" s="927"/>
      <c r="BE732" s="927"/>
      <c r="BF732" s="927"/>
      <c r="BG732" s="927"/>
      <c r="BH732" s="927"/>
      <c r="BI732" s="927"/>
      <c r="BJ732" s="927"/>
      <c r="BK732" s="931"/>
      <c r="BL732" s="927"/>
      <c r="BM732" s="927"/>
      <c r="BN732" s="927"/>
      <c r="BO732" s="927"/>
      <c r="BP732" s="927"/>
      <c r="BQ732" s="927"/>
      <c r="BR732" s="927"/>
      <c r="BS732" s="931"/>
      <c r="BT732" s="935"/>
      <c r="BU732" s="1069"/>
      <c r="BV732" s="935"/>
      <c r="BW732" s="935"/>
      <c r="BX732" s="935"/>
      <c r="BY732" s="935"/>
      <c r="BZ732" s="935"/>
      <c r="CA732" s="935"/>
      <c r="CB732" s="935"/>
      <c r="CC732" s="935"/>
      <c r="CD732" s="1070"/>
      <c r="CE732" s="1071"/>
      <c r="CF732" s="448">
        <f>IF(CG732="","",MAX($CF$2:CF731)+1)</f>
        <v>337</v>
      </c>
      <c r="CG732" s="1072" t="s">
        <v>1792</v>
      </c>
      <c r="CH732" s="1072"/>
      <c r="CI732" s="1072"/>
    </row>
    <row r="733" spans="1:108" s="11" customFormat="1" ht="13.5" customHeight="1">
      <c r="A733" s="734"/>
      <c r="B733" s="610" t="s">
        <v>83</v>
      </c>
      <c r="C733" s="29"/>
      <c r="D733" s="29"/>
      <c r="E733" s="29"/>
      <c r="F733" s="29"/>
      <c r="G733" s="29"/>
      <c r="H733" s="29"/>
      <c r="I733" s="29"/>
      <c r="J733" s="28"/>
      <c r="K733" s="29"/>
      <c r="L733" s="29"/>
      <c r="M733" s="29"/>
      <c r="N733" s="29"/>
      <c r="O733" s="29"/>
      <c r="P733" s="29"/>
      <c r="Q733" s="29"/>
      <c r="R733" s="29"/>
      <c r="S733" s="575"/>
      <c r="T733" s="29"/>
      <c r="U733" s="432"/>
      <c r="V733" s="29"/>
      <c r="W733" s="29"/>
      <c r="X733" s="29"/>
      <c r="Y733" s="29"/>
      <c r="Z733" s="29"/>
      <c r="AC733" s="692"/>
      <c r="AD733" s="693"/>
      <c r="AE733" s="693"/>
      <c r="AF733" s="693"/>
      <c r="AG733" s="693"/>
      <c r="AH733" s="694"/>
      <c r="AI733" s="55"/>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7"/>
      <c r="BL733" s="56"/>
      <c r="BM733" s="56"/>
      <c r="BN733" s="56"/>
      <c r="BO733" s="56"/>
      <c r="BP733" s="56"/>
      <c r="BQ733" s="56"/>
      <c r="BR733" s="56"/>
      <c r="BS733" s="57"/>
      <c r="BT733" s="29"/>
      <c r="BU733" s="669"/>
      <c r="BV733" s="29"/>
      <c r="BW733" s="29"/>
      <c r="BX733" s="29"/>
      <c r="BY733" s="29"/>
      <c r="BZ733" s="29"/>
      <c r="CA733" s="29"/>
      <c r="CB733" s="29"/>
      <c r="CC733" s="29"/>
      <c r="CD733" s="31"/>
      <c r="CE733" s="22"/>
      <c r="CF733" s="448" t="str">
        <f>IF(CG733="","",MAX($CF$2:CF732)+1)</f>
        <v/>
      </c>
      <c r="CG733" s="655"/>
      <c r="CH733" s="655"/>
      <c r="CI733" s="655"/>
      <c r="CO733" s="29"/>
      <c r="CP733" s="29"/>
      <c r="CQ733" s="29"/>
      <c r="CR733" s="29"/>
      <c r="CS733" s="29"/>
      <c r="CT733" s="29"/>
      <c r="CU733" s="29"/>
      <c r="CV733" s="29"/>
      <c r="CW733" s="29"/>
      <c r="CX733" s="29"/>
      <c r="CY733" s="29"/>
      <c r="CZ733" s="29"/>
      <c r="DA733" s="29"/>
      <c r="DB733" s="29"/>
      <c r="DC733" s="29"/>
      <c r="DD733" s="29"/>
    </row>
    <row r="734" spans="1:108" s="11" customFormat="1" ht="13.5" customHeight="1">
      <c r="A734" s="734"/>
      <c r="B734" s="610" t="s">
        <v>83</v>
      </c>
      <c r="C734" s="29"/>
      <c r="D734" s="29"/>
      <c r="E734" s="29"/>
      <c r="F734" s="29"/>
      <c r="G734" s="29"/>
      <c r="H734" s="29"/>
      <c r="I734" s="29"/>
      <c r="J734" s="28"/>
      <c r="K734" s="29"/>
      <c r="L734" s="29"/>
      <c r="M734" s="29"/>
      <c r="N734" s="29"/>
      <c r="O734" s="29"/>
      <c r="P734" s="29"/>
      <c r="Q734" s="29"/>
      <c r="R734" s="29"/>
      <c r="S734" s="575"/>
      <c r="T734" s="29"/>
      <c r="U734" s="432"/>
      <c r="V734" s="29"/>
      <c r="W734" s="29"/>
      <c r="X734" s="29"/>
      <c r="AC734" s="690" t="s">
        <v>777</v>
      </c>
      <c r="AD734" s="691"/>
      <c r="AE734" s="691"/>
      <c r="AF734" s="691"/>
      <c r="AG734" s="691"/>
      <c r="AH734" s="578"/>
      <c r="AI734" s="52"/>
      <c r="AJ734" s="53"/>
      <c r="AK734" s="53"/>
      <c r="AL734" s="580"/>
      <c r="AM734" s="581" t="s">
        <v>778</v>
      </c>
      <c r="AN734" s="53"/>
      <c r="AO734" s="53"/>
      <c r="AP734" s="53"/>
      <c r="AQ734" s="53"/>
      <c r="AR734" s="53"/>
      <c r="AS734" s="53"/>
      <c r="AT734" s="53"/>
      <c r="AU734" s="53"/>
      <c r="AV734" s="53"/>
      <c r="AW734" s="581" t="s">
        <v>558</v>
      </c>
      <c r="AX734" s="580"/>
      <c r="AY734" s="581" t="s">
        <v>779</v>
      </c>
      <c r="AZ734" s="53"/>
      <c r="BA734" s="53"/>
      <c r="BB734" s="53"/>
      <c r="BC734" s="53"/>
      <c r="BD734" s="53"/>
      <c r="BE734" s="53"/>
      <c r="BF734" s="53"/>
      <c r="BG734" s="53"/>
      <c r="BH734" s="53"/>
      <c r="BI734" s="53"/>
      <c r="BJ734" s="53"/>
      <c r="BK734" s="54"/>
      <c r="BL734" s="52" t="s">
        <v>780</v>
      </c>
      <c r="BM734" s="53"/>
      <c r="BN734" s="53"/>
      <c r="BO734" s="53"/>
      <c r="BP734" s="53"/>
      <c r="BQ734" s="53"/>
      <c r="BR734" s="53"/>
      <c r="BS734" s="54"/>
      <c r="BT734" s="29"/>
      <c r="BU734" s="669"/>
      <c r="BV734" s="29"/>
      <c r="BW734" s="29"/>
      <c r="BX734" s="29"/>
      <c r="BY734" s="29"/>
      <c r="BZ734" s="29"/>
      <c r="CA734" s="29"/>
      <c r="CB734" s="29"/>
      <c r="CC734" s="29"/>
      <c r="CD734" s="31"/>
      <c r="CE734" s="22"/>
      <c r="CF734" s="448">
        <f>IF(CG734="","",MAX($CF$2:CF733)+1)</f>
        <v>338</v>
      </c>
      <c r="CG734" s="655" t="s">
        <v>102</v>
      </c>
      <c r="CH734" s="655"/>
      <c r="CI734" s="655"/>
      <c r="CO734" s="29"/>
      <c r="CP734" s="29"/>
      <c r="CQ734" s="29"/>
      <c r="CR734" s="29"/>
      <c r="CS734" s="29"/>
      <c r="CT734" s="29"/>
      <c r="CU734" s="29"/>
      <c r="CV734" s="29"/>
      <c r="CW734" s="29"/>
      <c r="CX734" s="29"/>
      <c r="CY734" s="29"/>
      <c r="CZ734" s="29"/>
      <c r="DA734" s="29"/>
      <c r="DB734" s="29"/>
      <c r="DC734" s="29"/>
      <c r="DD734" s="29"/>
    </row>
    <row r="735" spans="1:108" s="11" customFormat="1" ht="13.5" customHeight="1">
      <c r="A735" s="734"/>
      <c r="B735" s="610" t="s">
        <v>83</v>
      </c>
      <c r="C735" s="29"/>
      <c r="D735" s="29" t="s">
        <v>2261</v>
      </c>
      <c r="E735" s="29"/>
      <c r="F735" s="29"/>
      <c r="G735" s="29"/>
      <c r="H735" s="29"/>
      <c r="I735" s="29"/>
      <c r="J735" s="28"/>
      <c r="K735" s="29"/>
      <c r="L735" s="29"/>
      <c r="M735" s="29"/>
      <c r="N735" s="29"/>
      <c r="O735" s="29"/>
      <c r="P735" s="29"/>
      <c r="Q735" s="29"/>
      <c r="R735" s="29"/>
      <c r="S735" s="575"/>
      <c r="T735" s="29"/>
      <c r="U735" s="432"/>
      <c r="V735" s="29"/>
      <c r="W735" s="29"/>
      <c r="X735" s="29"/>
      <c r="AC735" s="654"/>
      <c r="AD735" s="579"/>
      <c r="AE735" s="579"/>
      <c r="AF735" s="579"/>
      <c r="AG735" s="579"/>
      <c r="AH735" s="576"/>
      <c r="AI735" s="582" t="s">
        <v>63</v>
      </c>
      <c r="AJ735" s="583"/>
      <c r="AK735" s="583"/>
      <c r="AL735" s="584"/>
      <c r="AM735" s="585" t="s">
        <v>554</v>
      </c>
      <c r="AN735" s="583"/>
      <c r="AO735" s="583"/>
      <c r="AP735" s="583"/>
      <c r="AQ735" s="583"/>
      <c r="AR735" s="583"/>
      <c r="AS735" s="583"/>
      <c r="AT735" s="583"/>
      <c r="AU735" s="583"/>
      <c r="AV735" s="583"/>
      <c r="AW735" s="585" t="s">
        <v>558</v>
      </c>
      <c r="AX735" s="584"/>
      <c r="AY735" s="586" t="s">
        <v>64</v>
      </c>
      <c r="AZ735" s="583"/>
      <c r="BA735" s="583"/>
      <c r="BB735" s="583"/>
      <c r="BC735" s="583"/>
      <c r="BD735" s="583"/>
      <c r="BE735" s="583"/>
      <c r="BF735" s="583"/>
      <c r="BG735" s="583"/>
      <c r="BH735" s="583"/>
      <c r="BI735" s="583"/>
      <c r="BJ735" s="583"/>
      <c r="BK735" s="587"/>
      <c r="BL735" s="618" t="s">
        <v>555</v>
      </c>
      <c r="BM735" s="583"/>
      <c r="BN735" s="583"/>
      <c r="BO735" s="583"/>
      <c r="BP735" s="583"/>
      <c r="BQ735" s="583"/>
      <c r="BR735" s="583"/>
      <c r="BS735" s="587"/>
      <c r="BT735" s="29"/>
      <c r="BU735" s="669"/>
      <c r="BV735" s="29"/>
      <c r="BW735" s="29"/>
      <c r="BX735" s="29"/>
      <c r="BY735" s="29"/>
      <c r="BZ735" s="29"/>
      <c r="CA735" s="29"/>
      <c r="CB735" s="29"/>
      <c r="CC735" s="29"/>
      <c r="CD735" s="31"/>
      <c r="CE735" s="22"/>
      <c r="CF735" s="448">
        <f>IF(CG735="","",MAX($CF$2:CF734)+1)</f>
        <v>339</v>
      </c>
      <c r="CG735" s="655" t="s">
        <v>102</v>
      </c>
      <c r="CH735" s="655"/>
      <c r="CI735" s="655"/>
      <c r="CO735" s="29"/>
      <c r="CP735" s="29"/>
      <c r="CQ735" s="29"/>
      <c r="CR735" s="29"/>
      <c r="CS735" s="29"/>
      <c r="CT735" s="29"/>
      <c r="CU735" s="29"/>
      <c r="CV735" s="29"/>
      <c r="CW735" s="29"/>
      <c r="CX735" s="29"/>
      <c r="CY735" s="29"/>
      <c r="CZ735" s="29"/>
      <c r="DA735" s="29"/>
      <c r="DB735" s="29"/>
      <c r="DC735" s="29"/>
      <c r="DD735" s="29"/>
    </row>
    <row r="736" spans="1:108" s="11" customFormat="1" ht="13.5" customHeight="1">
      <c r="A736" s="734"/>
      <c r="B736" s="610" t="s">
        <v>83</v>
      </c>
      <c r="C736" s="29"/>
      <c r="D736" s="29"/>
      <c r="E736" s="29"/>
      <c r="F736" s="29"/>
      <c r="G736" s="29"/>
      <c r="H736" s="29"/>
      <c r="I736" s="29"/>
      <c r="J736" s="28"/>
      <c r="K736" s="29"/>
      <c r="L736" s="29"/>
      <c r="M736" s="29"/>
      <c r="N736" s="29"/>
      <c r="O736" s="29"/>
      <c r="P736" s="29"/>
      <c r="Q736" s="29"/>
      <c r="R736" s="29"/>
      <c r="S736" s="575"/>
      <c r="T736" s="29"/>
      <c r="U736" s="432"/>
      <c r="V736" s="29"/>
      <c r="W736" s="29"/>
      <c r="X736" s="29"/>
      <c r="AC736" s="654"/>
      <c r="AD736" s="579"/>
      <c r="AE736" s="579"/>
      <c r="AF736" s="579"/>
      <c r="AG736" s="579"/>
      <c r="AH736" s="576"/>
      <c r="AI736" s="55"/>
      <c r="AJ736" s="56"/>
      <c r="AK736" s="56"/>
      <c r="AL736" s="588"/>
      <c r="AM736" s="589"/>
      <c r="AN736" s="56"/>
      <c r="AO736" s="56"/>
      <c r="AP736" s="56"/>
      <c r="AQ736" s="590"/>
      <c r="AR736" s="56"/>
      <c r="AS736" s="56"/>
      <c r="AT736" s="56"/>
      <c r="AU736" s="56"/>
      <c r="AV736" s="56"/>
      <c r="AW736" s="589"/>
      <c r="AX736" s="588"/>
      <c r="AY736" s="589"/>
      <c r="AZ736" s="56"/>
      <c r="BA736" s="56"/>
      <c r="BB736" s="56"/>
      <c r="BC736" s="56"/>
      <c r="BD736" s="56"/>
      <c r="BE736" s="56"/>
      <c r="BF736" s="56"/>
      <c r="BG736" s="56"/>
      <c r="BH736" s="56"/>
      <c r="BI736" s="56"/>
      <c r="BJ736" s="56"/>
      <c r="BK736" s="57"/>
      <c r="BL736" s="55"/>
      <c r="BM736" s="56"/>
      <c r="BN736" s="56"/>
      <c r="BO736" s="56"/>
      <c r="BP736" s="56"/>
      <c r="BQ736" s="56"/>
      <c r="BR736" s="56"/>
      <c r="BS736" s="57"/>
      <c r="BT736" s="29"/>
      <c r="BU736" s="669"/>
      <c r="BV736" s="29"/>
      <c r="BW736" s="29"/>
      <c r="BX736" s="29"/>
      <c r="BY736" s="29"/>
      <c r="BZ736" s="29"/>
      <c r="CA736" s="29"/>
      <c r="CB736" s="29"/>
      <c r="CC736" s="29"/>
      <c r="CD736" s="31"/>
      <c r="CE736" s="22"/>
      <c r="CF736" s="448" t="str">
        <f>IF(CG736="","",MAX($CF$2:CF735)+1)</f>
        <v/>
      </c>
      <c r="CG736" s="655"/>
      <c r="CH736" s="655"/>
      <c r="CI736" s="655"/>
      <c r="CO736" s="29"/>
      <c r="CP736" s="29"/>
      <c r="CQ736" s="29"/>
      <c r="CR736" s="29"/>
      <c r="CS736" s="29"/>
      <c r="CT736" s="29"/>
      <c r="CU736" s="29"/>
      <c r="CV736" s="29"/>
      <c r="CW736" s="29"/>
      <c r="CX736" s="29"/>
      <c r="CY736" s="29"/>
      <c r="CZ736" s="29"/>
      <c r="DA736" s="29"/>
      <c r="DB736" s="29"/>
      <c r="DC736" s="29"/>
      <c r="DD736" s="29"/>
    </row>
    <row r="737" spans="1:108" s="11" customFormat="1" ht="13.5" customHeight="1">
      <c r="A737" s="734"/>
      <c r="B737" s="610" t="s">
        <v>83</v>
      </c>
      <c r="C737" s="29"/>
      <c r="D737" s="29"/>
      <c r="E737" s="29"/>
      <c r="F737" s="29"/>
      <c r="G737" s="29"/>
      <c r="H737" s="29"/>
      <c r="I737" s="29"/>
      <c r="J737" s="28"/>
      <c r="K737" s="29"/>
      <c r="L737" s="29"/>
      <c r="M737" s="29"/>
      <c r="N737" s="29"/>
      <c r="O737" s="29"/>
      <c r="P737" s="29"/>
      <c r="Q737" s="29"/>
      <c r="R737" s="29"/>
      <c r="S737" s="575"/>
      <c r="T737" s="29"/>
      <c r="U737" s="432"/>
      <c r="V737" s="29"/>
      <c r="W737" s="29"/>
      <c r="X737" s="29"/>
      <c r="AC737" s="654"/>
      <c r="AD737" s="579"/>
      <c r="AE737" s="579"/>
      <c r="AF737" s="579"/>
      <c r="AG737" s="579"/>
      <c r="AH737" s="576"/>
      <c r="AI737" s="52"/>
      <c r="AJ737" s="53"/>
      <c r="AK737" s="53"/>
      <c r="AL737" s="580"/>
      <c r="AM737" s="581" t="s">
        <v>1115</v>
      </c>
      <c r="AN737" s="53"/>
      <c r="AO737" s="53"/>
      <c r="AP737" s="53"/>
      <c r="AQ737" s="53"/>
      <c r="AR737" s="53"/>
      <c r="AS737" s="53"/>
      <c r="AT737" s="53"/>
      <c r="AU737" s="53"/>
      <c r="AV737" s="53"/>
      <c r="AW737" s="581" t="s">
        <v>558</v>
      </c>
      <c r="AX737" s="580"/>
      <c r="AY737" s="581" t="s">
        <v>857</v>
      </c>
      <c r="AZ737" s="53"/>
      <c r="BA737" s="53"/>
      <c r="BB737" s="53"/>
      <c r="BC737" s="53"/>
      <c r="BD737" s="53"/>
      <c r="BE737" s="53"/>
      <c r="BF737" s="53"/>
      <c r="BG737" s="53"/>
      <c r="BH737" s="53"/>
      <c r="BI737" s="53"/>
      <c r="BJ737" s="53"/>
      <c r="BK737" s="54"/>
      <c r="BL737" s="52" t="s">
        <v>882</v>
      </c>
      <c r="BM737" s="53"/>
      <c r="BN737" s="53"/>
      <c r="BO737" s="53"/>
      <c r="BP737" s="53"/>
      <c r="BQ737" s="53"/>
      <c r="BR737" s="53"/>
      <c r="BS737" s="54"/>
      <c r="BT737" s="29"/>
      <c r="BU737" s="669"/>
      <c r="BV737" s="29"/>
      <c r="BW737" s="29"/>
      <c r="BX737" s="29"/>
      <c r="BY737" s="29"/>
      <c r="BZ737" s="29"/>
      <c r="CA737" s="29"/>
      <c r="CB737" s="29"/>
      <c r="CC737" s="29"/>
      <c r="CD737" s="31"/>
      <c r="CE737" s="22"/>
      <c r="CF737" s="448">
        <f>IF(CG737="","",MAX($CF$2:CF736)+1)</f>
        <v>340</v>
      </c>
      <c r="CG737" s="655" t="s">
        <v>102</v>
      </c>
      <c r="CH737" s="655"/>
      <c r="CI737" s="655"/>
      <c r="CO737" s="29"/>
      <c r="CP737" s="29"/>
      <c r="CQ737" s="29"/>
      <c r="CR737" s="29"/>
      <c r="CS737" s="29"/>
      <c r="CT737" s="29"/>
      <c r="CU737" s="29"/>
      <c r="CV737" s="29"/>
      <c r="CW737" s="29"/>
      <c r="CX737" s="29"/>
      <c r="CY737" s="29"/>
      <c r="CZ737" s="29"/>
      <c r="DA737" s="29"/>
      <c r="DB737" s="29"/>
      <c r="DC737" s="29"/>
      <c r="DD737" s="29"/>
    </row>
    <row r="738" spans="1:108" s="11" customFormat="1" ht="13.5" customHeight="1">
      <c r="A738" s="734"/>
      <c r="B738" s="610" t="s">
        <v>83</v>
      </c>
      <c r="C738" s="29"/>
      <c r="D738" s="29" t="s">
        <v>2262</v>
      </c>
      <c r="E738" s="29"/>
      <c r="F738" s="29"/>
      <c r="G738" s="29"/>
      <c r="H738" s="29"/>
      <c r="I738" s="29"/>
      <c r="J738" s="28"/>
      <c r="K738" s="29"/>
      <c r="L738" s="29"/>
      <c r="M738" s="29"/>
      <c r="N738" s="29"/>
      <c r="O738" s="29"/>
      <c r="P738" s="29"/>
      <c r="Q738" s="29"/>
      <c r="R738" s="29"/>
      <c r="S738" s="575"/>
      <c r="T738" s="29"/>
      <c r="U738" s="432"/>
      <c r="V738" s="29"/>
      <c r="W738" s="29"/>
      <c r="X738" s="29"/>
      <c r="AC738" s="654"/>
      <c r="AD738" s="579"/>
      <c r="AE738" s="579"/>
      <c r="AF738" s="579"/>
      <c r="AG738" s="579"/>
      <c r="AH738" s="576"/>
      <c r="AI738" s="582" t="s">
        <v>63</v>
      </c>
      <c r="AJ738" s="583"/>
      <c r="AK738" s="583"/>
      <c r="AL738" s="584"/>
      <c r="AM738" s="585" t="s">
        <v>556</v>
      </c>
      <c r="AN738" s="583"/>
      <c r="AO738" s="583"/>
      <c r="AP738" s="583"/>
      <c r="AQ738" s="583"/>
      <c r="AR738" s="583"/>
      <c r="AS738" s="583"/>
      <c r="AT738" s="583"/>
      <c r="AU738" s="583"/>
      <c r="AV738" s="583"/>
      <c r="AW738" s="585" t="s">
        <v>558</v>
      </c>
      <c r="AX738" s="584"/>
      <c r="AY738" s="586" t="s">
        <v>64</v>
      </c>
      <c r="AZ738" s="583"/>
      <c r="BA738" s="583"/>
      <c r="BB738" s="583"/>
      <c r="BC738" s="583"/>
      <c r="BD738" s="583"/>
      <c r="BE738" s="583"/>
      <c r="BF738" s="583"/>
      <c r="BG738" s="583"/>
      <c r="BH738" s="583"/>
      <c r="BI738" s="583"/>
      <c r="BJ738" s="583"/>
      <c r="BK738" s="587"/>
      <c r="BL738" s="618" t="s">
        <v>555</v>
      </c>
      <c r="BM738" s="430"/>
      <c r="BN738" s="430"/>
      <c r="BO738" s="430"/>
      <c r="BP738" s="430"/>
      <c r="BQ738" s="430"/>
      <c r="BR738" s="430"/>
      <c r="BS738" s="431"/>
      <c r="BT738" s="29"/>
      <c r="BU738" s="669"/>
      <c r="BV738" s="29"/>
      <c r="BW738" s="29"/>
      <c r="BX738" s="29"/>
      <c r="BY738" s="29"/>
      <c r="BZ738" s="29"/>
      <c r="CA738" s="29"/>
      <c r="CB738" s="29"/>
      <c r="CC738" s="29"/>
      <c r="CD738" s="31"/>
      <c r="CE738" s="22"/>
      <c r="CF738" s="448">
        <f>IF(CG738="","",MAX($CF$2:CF737)+1)</f>
        <v>341</v>
      </c>
      <c r="CG738" s="655" t="s">
        <v>102</v>
      </c>
      <c r="CH738" s="655"/>
      <c r="CI738" s="655"/>
      <c r="CO738" s="29"/>
      <c r="CP738" s="29"/>
      <c r="CQ738" s="29"/>
      <c r="CR738" s="29"/>
      <c r="CS738" s="29"/>
      <c r="CT738" s="29"/>
      <c r="CU738" s="29"/>
      <c r="CV738" s="29"/>
      <c r="CW738" s="29"/>
      <c r="CX738" s="29"/>
      <c r="CY738" s="29"/>
      <c r="CZ738" s="29"/>
      <c r="DA738" s="29"/>
      <c r="DB738" s="29"/>
      <c r="DC738" s="29"/>
      <c r="DD738" s="29"/>
    </row>
    <row r="739" spans="1:108" s="11" customFormat="1" ht="13.5" customHeight="1">
      <c r="A739" s="734"/>
      <c r="B739" s="610" t="s">
        <v>83</v>
      </c>
      <c r="C739" s="29"/>
      <c r="D739" s="29"/>
      <c r="E739" s="29"/>
      <c r="F739" s="29"/>
      <c r="G739" s="29"/>
      <c r="H739" s="29"/>
      <c r="I739" s="29"/>
      <c r="J739" s="28"/>
      <c r="K739" s="29"/>
      <c r="L739" s="29"/>
      <c r="M739" s="29"/>
      <c r="N739" s="29"/>
      <c r="O739" s="29"/>
      <c r="P739" s="29"/>
      <c r="Q739" s="29"/>
      <c r="R739" s="29"/>
      <c r="S739" s="575"/>
      <c r="T739" s="29"/>
      <c r="U739" s="432"/>
      <c r="V739" s="29"/>
      <c r="W739" s="29"/>
      <c r="X739" s="29"/>
      <c r="AC739" s="654"/>
      <c r="AD739" s="579"/>
      <c r="AE739" s="579"/>
      <c r="AF739" s="579"/>
      <c r="AG739" s="579"/>
      <c r="AH739" s="576"/>
      <c r="AI739" s="55"/>
      <c r="AJ739" s="56"/>
      <c r="AK739" s="56"/>
      <c r="AL739" s="588"/>
      <c r="AM739" s="589"/>
      <c r="AN739" s="56"/>
      <c r="AO739" s="56"/>
      <c r="AP739" s="56"/>
      <c r="AQ739" s="590"/>
      <c r="AR739" s="56"/>
      <c r="AS739" s="56"/>
      <c r="AT739" s="56"/>
      <c r="AU739" s="56"/>
      <c r="AV739" s="56"/>
      <c r="AW739" s="589"/>
      <c r="AX739" s="588"/>
      <c r="AY739" s="589"/>
      <c r="AZ739" s="56"/>
      <c r="BA739" s="56"/>
      <c r="BB739" s="56"/>
      <c r="BC739" s="56"/>
      <c r="BD739" s="56"/>
      <c r="BE739" s="56"/>
      <c r="BF739" s="56"/>
      <c r="BG739" s="56"/>
      <c r="BH739" s="56"/>
      <c r="BI739" s="56"/>
      <c r="BJ739" s="56"/>
      <c r="BK739" s="57"/>
      <c r="BL739" s="55"/>
      <c r="BM739" s="56"/>
      <c r="BN739" s="56"/>
      <c r="BO739" s="56"/>
      <c r="BP739" s="56"/>
      <c r="BQ739" s="56"/>
      <c r="BR739" s="56"/>
      <c r="BS739" s="57"/>
      <c r="BT739" s="29"/>
      <c r="BU739" s="669"/>
      <c r="BV739" s="29"/>
      <c r="BW739" s="29"/>
      <c r="BX739" s="29"/>
      <c r="BY739" s="29"/>
      <c r="BZ739" s="29"/>
      <c r="CA739" s="29"/>
      <c r="CB739" s="29"/>
      <c r="CC739" s="29"/>
      <c r="CD739" s="31"/>
      <c r="CE739" s="22"/>
      <c r="CF739" s="448" t="str">
        <f>IF(CG739="","",MAX($CF$2:CF738)+1)</f>
        <v/>
      </c>
      <c r="CG739" s="655"/>
      <c r="CH739" s="655"/>
      <c r="CI739" s="655"/>
      <c r="CO739" s="29"/>
      <c r="CP739" s="29"/>
      <c r="CQ739" s="29"/>
      <c r="CR739" s="29"/>
      <c r="CS739" s="29"/>
      <c r="CT739" s="29"/>
      <c r="CU739" s="29"/>
      <c r="CV739" s="29"/>
      <c r="CW739" s="29"/>
      <c r="CX739" s="29"/>
      <c r="CY739" s="29"/>
      <c r="CZ739" s="29"/>
      <c r="DA739" s="29"/>
      <c r="DB739" s="29"/>
      <c r="DC739" s="29"/>
      <c r="DD739" s="29"/>
    </row>
    <row r="740" spans="1:108" s="11" customFormat="1" ht="13.5" customHeight="1">
      <c r="A740" s="734"/>
      <c r="B740" s="610" t="s">
        <v>83</v>
      </c>
      <c r="C740" s="29"/>
      <c r="D740" s="29"/>
      <c r="E740" s="29"/>
      <c r="F740" s="29"/>
      <c r="G740" s="29"/>
      <c r="H740" s="29"/>
      <c r="I740" s="29"/>
      <c r="J740" s="28"/>
      <c r="K740" s="29"/>
      <c r="L740" s="29"/>
      <c r="M740" s="29"/>
      <c r="N740" s="29"/>
      <c r="O740" s="29"/>
      <c r="P740" s="29"/>
      <c r="Q740" s="29"/>
      <c r="R740" s="29"/>
      <c r="S740" s="575"/>
      <c r="T740" s="29"/>
      <c r="U740" s="432"/>
      <c r="V740" s="29"/>
      <c r="W740" s="29"/>
      <c r="X740" s="29"/>
      <c r="AC740" s="654"/>
      <c r="AD740" s="579"/>
      <c r="AE740" s="579"/>
      <c r="AF740" s="579"/>
      <c r="AG740" s="579"/>
      <c r="AH740" s="576"/>
      <c r="AI740" s="52"/>
      <c r="AJ740" s="53"/>
      <c r="AK740" s="53"/>
      <c r="AL740" s="580"/>
      <c r="AM740" s="581" t="s">
        <v>1903</v>
      </c>
      <c r="AN740" s="53"/>
      <c r="AO740" s="53"/>
      <c r="AP740" s="53"/>
      <c r="AQ740" s="53"/>
      <c r="AR740" s="53"/>
      <c r="AS740" s="53"/>
      <c r="AT740" s="53"/>
      <c r="AU740" s="53"/>
      <c r="AV740" s="53"/>
      <c r="AW740" s="581" t="s">
        <v>558</v>
      </c>
      <c r="AX740" s="580"/>
      <c r="AY740" s="581" t="s">
        <v>1902</v>
      </c>
      <c r="AZ740" s="53"/>
      <c r="BA740" s="53"/>
      <c r="BB740" s="53"/>
      <c r="BC740" s="53"/>
      <c r="BD740" s="53"/>
      <c r="BE740" s="53"/>
      <c r="BF740" s="53"/>
      <c r="BG740" s="53"/>
      <c r="BH740" s="53"/>
      <c r="BI740" s="53"/>
      <c r="BJ740" s="53"/>
      <c r="BK740" s="54"/>
      <c r="BL740" s="52" t="s">
        <v>858</v>
      </c>
      <c r="BM740" s="53"/>
      <c r="BN740" s="53"/>
      <c r="BO740" s="53"/>
      <c r="BP740" s="53"/>
      <c r="BQ740" s="53"/>
      <c r="BR740" s="53"/>
      <c r="BS740" s="54"/>
      <c r="BT740" s="29"/>
      <c r="BU740" s="669"/>
      <c r="BV740" s="29"/>
      <c r="BW740" s="29"/>
      <c r="BX740" s="29"/>
      <c r="BY740" s="29"/>
      <c r="BZ740" s="29"/>
      <c r="CA740" s="29"/>
      <c r="CB740" s="29"/>
      <c r="CC740" s="29"/>
      <c r="CD740" s="31"/>
      <c r="CE740" s="22"/>
      <c r="CF740" s="448">
        <f>IF(CG740="","",MAX($CF$2:CF739)+1)</f>
        <v>342</v>
      </c>
      <c r="CG740" s="655" t="s">
        <v>102</v>
      </c>
      <c r="CH740" s="655"/>
      <c r="CI740" s="655"/>
      <c r="CO740" s="29"/>
      <c r="CP740" s="29"/>
      <c r="CQ740" s="29"/>
      <c r="CR740" s="29"/>
      <c r="CS740" s="29"/>
      <c r="CT740" s="29"/>
      <c r="CU740" s="29"/>
      <c r="CV740" s="29"/>
      <c r="CW740" s="29"/>
      <c r="CX740" s="29"/>
      <c r="CY740" s="29"/>
      <c r="CZ740" s="29"/>
      <c r="DA740" s="29"/>
      <c r="DB740" s="29"/>
      <c r="DC740" s="29"/>
      <c r="DD740" s="29"/>
    </row>
    <row r="741" spans="1:108" s="11" customFormat="1" ht="13.5" customHeight="1">
      <c r="A741" s="734"/>
      <c r="B741" s="610" t="s">
        <v>83</v>
      </c>
      <c r="C741" s="29"/>
      <c r="D741" s="29" t="s">
        <v>2263</v>
      </c>
      <c r="E741" s="29"/>
      <c r="F741" s="29"/>
      <c r="G741" s="29"/>
      <c r="H741" s="29"/>
      <c r="I741" s="29"/>
      <c r="J741" s="28"/>
      <c r="K741" s="29"/>
      <c r="L741" s="29"/>
      <c r="M741" s="29"/>
      <c r="N741" s="29"/>
      <c r="O741" s="29"/>
      <c r="P741" s="29"/>
      <c r="Q741" s="29"/>
      <c r="R741" s="29"/>
      <c r="S741" s="575"/>
      <c r="T741" s="29"/>
      <c r="U741" s="432"/>
      <c r="V741" s="29"/>
      <c r="W741" s="29"/>
      <c r="X741" s="29"/>
      <c r="AC741" s="771"/>
      <c r="AD741" s="579"/>
      <c r="AE741" s="579"/>
      <c r="AF741" s="579"/>
      <c r="AG741" s="579"/>
      <c r="AH741" s="576"/>
      <c r="AI741" s="582" t="s">
        <v>63</v>
      </c>
      <c r="AJ741" s="430"/>
      <c r="AK741" s="430"/>
      <c r="AL741" s="619"/>
      <c r="AM741" s="620" t="s">
        <v>1901</v>
      </c>
      <c r="AN741" s="430"/>
      <c r="AO741" s="430"/>
      <c r="AP741" s="430"/>
      <c r="AQ741" s="430"/>
      <c r="AR741" s="430"/>
      <c r="AS741" s="430"/>
      <c r="AT741" s="430"/>
      <c r="AU741" s="430"/>
      <c r="AV741" s="430"/>
      <c r="AW741" s="585" t="s">
        <v>558</v>
      </c>
      <c r="AX741" s="619"/>
      <c r="AY741" s="697" t="s">
        <v>859</v>
      </c>
      <c r="AZ741" s="430"/>
      <c r="BA741" s="430"/>
      <c r="BB741" s="430"/>
      <c r="BC741" s="430"/>
      <c r="BD741" s="430"/>
      <c r="BE741" s="430"/>
      <c r="BF741" s="430"/>
      <c r="BG741" s="430"/>
      <c r="BH741" s="430"/>
      <c r="BI741" s="430"/>
      <c r="BJ741" s="430"/>
      <c r="BK741" s="431"/>
      <c r="BL741" s="618" t="s">
        <v>555</v>
      </c>
      <c r="BM741" s="430"/>
      <c r="BN741" s="430"/>
      <c r="BO741" s="430"/>
      <c r="BP741" s="430"/>
      <c r="BQ741" s="430"/>
      <c r="BR741" s="430"/>
      <c r="BS741" s="431"/>
      <c r="BT741" s="29"/>
      <c r="BU741" s="772"/>
      <c r="BV741" s="29"/>
      <c r="BW741" s="29"/>
      <c r="BX741" s="29"/>
      <c r="BY741" s="29"/>
      <c r="BZ741" s="29"/>
      <c r="CA741" s="29"/>
      <c r="CB741" s="29"/>
      <c r="CC741" s="29"/>
      <c r="CD741" s="31"/>
      <c r="CE741" s="22"/>
      <c r="CF741" s="448">
        <f>IF(CG741="","",MAX($CF$2:CF740)+1)</f>
        <v>343</v>
      </c>
      <c r="CG741" s="655" t="s">
        <v>102</v>
      </c>
      <c r="CH741" s="767"/>
      <c r="CI741" s="767"/>
      <c r="CO741" s="29"/>
      <c r="CP741" s="29"/>
      <c r="CQ741" s="29"/>
      <c r="CR741" s="29"/>
      <c r="CS741" s="29"/>
      <c r="CT741" s="29"/>
      <c r="CU741" s="29"/>
      <c r="CV741" s="29"/>
      <c r="CW741" s="29"/>
      <c r="CX741" s="29"/>
      <c r="CY741" s="29"/>
      <c r="CZ741" s="29"/>
      <c r="DA741" s="29"/>
      <c r="DB741" s="29"/>
      <c r="DC741" s="29"/>
      <c r="DD741" s="29"/>
    </row>
    <row r="742" spans="1:108" s="11" customFormat="1" ht="13.5" customHeight="1">
      <c r="A742" s="734"/>
      <c r="B742" s="610" t="s">
        <v>83</v>
      </c>
      <c r="C742" s="29"/>
      <c r="D742" s="29"/>
      <c r="E742" s="29"/>
      <c r="F742" s="29"/>
      <c r="G742" s="29"/>
      <c r="H742" s="29"/>
      <c r="I742" s="29"/>
      <c r="J742" s="28"/>
      <c r="K742" s="29"/>
      <c r="L742" s="29"/>
      <c r="M742" s="29"/>
      <c r="N742" s="29"/>
      <c r="O742" s="29"/>
      <c r="P742" s="29"/>
      <c r="Q742" s="29"/>
      <c r="R742" s="29"/>
      <c r="S742" s="575"/>
      <c r="T742" s="29"/>
      <c r="U742" s="432"/>
      <c r="V742" s="29"/>
      <c r="W742" s="29"/>
      <c r="X742" s="29"/>
      <c r="AC742" s="654"/>
      <c r="AD742" s="579"/>
      <c r="AE742" s="579"/>
      <c r="AF742" s="579"/>
      <c r="AG742" s="579"/>
      <c r="AH742" s="576"/>
      <c r="AI742" s="582" t="s">
        <v>63</v>
      </c>
      <c r="AJ742" s="583"/>
      <c r="AK742" s="583"/>
      <c r="AL742" s="584"/>
      <c r="AM742" s="585" t="s">
        <v>557</v>
      </c>
      <c r="AN742" s="583"/>
      <c r="AO742" s="583"/>
      <c r="AP742" s="583"/>
      <c r="AQ742" s="583"/>
      <c r="AR742" s="583"/>
      <c r="AS742" s="583"/>
      <c r="AT742" s="583"/>
      <c r="AU742" s="583"/>
      <c r="AV742" s="583"/>
      <c r="AW742" s="585" t="s">
        <v>558</v>
      </c>
      <c r="AX742" s="584"/>
      <c r="AY742" s="586" t="s">
        <v>64</v>
      </c>
      <c r="AZ742" s="583"/>
      <c r="BA742" s="583"/>
      <c r="BB742" s="583"/>
      <c r="BC742" s="583"/>
      <c r="BD742" s="583"/>
      <c r="BE742" s="583"/>
      <c r="BF742" s="583"/>
      <c r="BG742" s="583"/>
      <c r="BH742" s="583"/>
      <c r="BI742" s="583"/>
      <c r="BJ742" s="583"/>
      <c r="BK742" s="587"/>
      <c r="BL742" s="618"/>
      <c r="BM742" s="430"/>
      <c r="BN742" s="430"/>
      <c r="BO742" s="430"/>
      <c r="BP742" s="430"/>
      <c r="BQ742" s="430"/>
      <c r="BR742" s="430"/>
      <c r="BS742" s="431"/>
      <c r="BT742" s="29"/>
      <c r="BU742" s="669"/>
      <c r="BV742" s="29"/>
      <c r="BW742" s="29"/>
      <c r="BX742" s="29"/>
      <c r="BY742" s="29"/>
      <c r="BZ742" s="29"/>
      <c r="CA742" s="29"/>
      <c r="CB742" s="29"/>
      <c r="CC742" s="29"/>
      <c r="CD742" s="31"/>
      <c r="CE742" s="22"/>
      <c r="CF742" s="448">
        <f>IF(CG742="","",MAX($CF$2:CF741)+1)</f>
        <v>344</v>
      </c>
      <c r="CG742" s="655" t="s">
        <v>102</v>
      </c>
      <c r="CH742" s="655"/>
      <c r="CI742" s="655"/>
      <c r="CO742" s="29"/>
      <c r="CP742" s="29"/>
      <c r="CQ742" s="29"/>
      <c r="CR742" s="29"/>
      <c r="CS742" s="29"/>
      <c r="CT742" s="29"/>
      <c r="CU742" s="29"/>
      <c r="CV742" s="29"/>
      <c r="CW742" s="29"/>
      <c r="CX742" s="29"/>
      <c r="CY742" s="29"/>
      <c r="CZ742" s="29"/>
      <c r="DA742" s="29"/>
      <c r="DB742" s="29"/>
      <c r="DC742" s="29"/>
      <c r="DD742" s="29"/>
    </row>
    <row r="743" spans="1:108" s="11" customFormat="1" ht="13.5" customHeight="1">
      <c r="A743" s="734"/>
      <c r="B743" s="610" t="s">
        <v>83</v>
      </c>
      <c r="C743" s="29"/>
      <c r="D743" s="29"/>
      <c r="E743" s="29"/>
      <c r="F743" s="29"/>
      <c r="G743" s="29"/>
      <c r="H743" s="29"/>
      <c r="I743" s="29"/>
      <c r="J743" s="28"/>
      <c r="K743" s="29"/>
      <c r="L743" s="29"/>
      <c r="M743" s="29"/>
      <c r="N743" s="29"/>
      <c r="O743" s="29"/>
      <c r="P743" s="29"/>
      <c r="Q743" s="29"/>
      <c r="R743" s="29"/>
      <c r="S743" s="575"/>
      <c r="T743" s="29"/>
      <c r="U743" s="432"/>
      <c r="V743" s="29"/>
      <c r="W743" s="29"/>
      <c r="X743" s="29"/>
      <c r="AC743" s="771"/>
      <c r="AD743" s="579"/>
      <c r="AE743" s="579"/>
      <c r="AF743" s="579"/>
      <c r="AG743" s="579"/>
      <c r="AH743" s="576"/>
      <c r="AI743" s="55"/>
      <c r="AJ743" s="56"/>
      <c r="AK743" s="56"/>
      <c r="AL743" s="588"/>
      <c r="AM743" s="589"/>
      <c r="AN743" s="56"/>
      <c r="AO743" s="56"/>
      <c r="AP743" s="56"/>
      <c r="AQ743" s="590"/>
      <c r="AR743" s="56"/>
      <c r="AS743" s="56"/>
      <c r="AT743" s="56"/>
      <c r="AU743" s="56"/>
      <c r="AV743" s="56"/>
      <c r="AW743" s="589"/>
      <c r="AX743" s="588"/>
      <c r="AY743" s="589"/>
      <c r="AZ743" s="56"/>
      <c r="BA743" s="56"/>
      <c r="BB743" s="56"/>
      <c r="BC743" s="56"/>
      <c r="BD743" s="56"/>
      <c r="BE743" s="56"/>
      <c r="BF743" s="56"/>
      <c r="BG743" s="56"/>
      <c r="BH743" s="56"/>
      <c r="BI743" s="56"/>
      <c r="BJ743" s="56"/>
      <c r="BK743" s="57"/>
      <c r="BL743" s="55"/>
      <c r="BM743" s="56"/>
      <c r="BN743" s="56"/>
      <c r="BO743" s="56"/>
      <c r="BP743" s="56"/>
      <c r="BQ743" s="56"/>
      <c r="BR743" s="56"/>
      <c r="BS743" s="57"/>
      <c r="BT743" s="29"/>
      <c r="BU743" s="669"/>
      <c r="BV743" s="29"/>
      <c r="BW743" s="29"/>
      <c r="BX743" s="29"/>
      <c r="BY743" s="29"/>
      <c r="BZ743" s="29"/>
      <c r="CA743" s="29"/>
      <c r="CB743" s="29"/>
      <c r="CC743" s="29"/>
      <c r="CD743" s="31"/>
      <c r="CE743" s="22"/>
      <c r="CF743" s="448" t="str">
        <f>IF(CG743="","",MAX($CF$2:CF742)+1)</f>
        <v/>
      </c>
      <c r="CG743" s="655"/>
      <c r="CH743" s="655"/>
      <c r="CI743" s="655"/>
      <c r="CO743" s="29"/>
      <c r="CP743" s="29"/>
      <c r="CQ743" s="29"/>
      <c r="CR743" s="29"/>
      <c r="CS743" s="29"/>
      <c r="CT743" s="29"/>
      <c r="CU743" s="29"/>
      <c r="CV743" s="29"/>
      <c r="CW743" s="29"/>
      <c r="CX743" s="29"/>
      <c r="CY743" s="29"/>
      <c r="CZ743" s="29"/>
      <c r="DA743" s="29"/>
      <c r="DB743" s="29"/>
      <c r="DC743" s="29"/>
      <c r="DD743" s="29"/>
    </row>
    <row r="744" spans="1:108" s="11" customFormat="1" ht="13.5" customHeight="1">
      <c r="A744" s="734"/>
      <c r="B744" s="610" t="s">
        <v>83</v>
      </c>
      <c r="C744" s="29"/>
      <c r="D744" s="29"/>
      <c r="E744" s="29"/>
      <c r="F744" s="29"/>
      <c r="G744" s="29"/>
      <c r="H744" s="29"/>
      <c r="I744" s="29"/>
      <c r="J744" s="28"/>
      <c r="K744" s="29"/>
      <c r="L744" s="29"/>
      <c r="M744" s="29"/>
      <c r="N744" s="29"/>
      <c r="O744" s="29"/>
      <c r="P744" s="29"/>
      <c r="Q744" s="29"/>
      <c r="R744" s="29"/>
      <c r="S744" s="575"/>
      <c r="T744" s="29"/>
      <c r="U744" s="432"/>
      <c r="V744" s="29"/>
      <c r="W744" s="29"/>
      <c r="X744" s="29"/>
      <c r="AC744" s="654"/>
      <c r="AD744" s="579"/>
      <c r="AE744" s="579"/>
      <c r="AF744" s="579"/>
      <c r="AG744" s="579"/>
      <c r="AH744" s="576"/>
      <c r="AI744" s="52"/>
      <c r="AJ744" s="53"/>
      <c r="AK744" s="53"/>
      <c r="AL744" s="580"/>
      <c r="AM744" s="581" t="s">
        <v>1904</v>
      </c>
      <c r="AN744" s="53"/>
      <c r="AO744" s="53"/>
      <c r="AP744" s="53"/>
      <c r="AQ744" s="53"/>
      <c r="AR744" s="53"/>
      <c r="AS744" s="53"/>
      <c r="AT744" s="53"/>
      <c r="AU744" s="53"/>
      <c r="AV744" s="53"/>
      <c r="AW744" s="581" t="s">
        <v>558</v>
      </c>
      <c r="AX744" s="580"/>
      <c r="AY744" s="581" t="s">
        <v>885</v>
      </c>
      <c r="AZ744" s="53"/>
      <c r="BA744" s="53"/>
      <c r="BB744" s="53"/>
      <c r="BC744" s="53"/>
      <c r="BD744" s="53"/>
      <c r="BE744" s="53"/>
      <c r="BF744" s="53"/>
      <c r="BG744" s="53"/>
      <c r="BH744" s="53"/>
      <c r="BI744" s="53"/>
      <c r="BJ744" s="53"/>
      <c r="BK744" s="54"/>
      <c r="BL744" s="52" t="s">
        <v>884</v>
      </c>
      <c r="BM744" s="53"/>
      <c r="BN744" s="53"/>
      <c r="BO744" s="53"/>
      <c r="BP744" s="53"/>
      <c r="BQ744" s="53"/>
      <c r="BR744" s="53"/>
      <c r="BS744" s="54"/>
      <c r="BT744" s="29"/>
      <c r="BU744" s="669"/>
      <c r="BV744" s="29"/>
      <c r="BW744" s="29"/>
      <c r="BX744" s="29"/>
      <c r="BY744" s="29"/>
      <c r="BZ744" s="29"/>
      <c r="CA744" s="29"/>
      <c r="CB744" s="29"/>
      <c r="CC744" s="29"/>
      <c r="CD744" s="31"/>
      <c r="CE744" s="22"/>
      <c r="CF744" s="448">
        <f>IF(CG744="","",MAX($CF$2:CF743)+1)</f>
        <v>345</v>
      </c>
      <c r="CG744" s="655" t="s">
        <v>102</v>
      </c>
      <c r="CH744" s="655"/>
      <c r="CI744" s="655"/>
      <c r="CO744" s="29"/>
      <c r="CP744" s="29"/>
      <c r="CQ744" s="29"/>
      <c r="CR744" s="29"/>
      <c r="CS744" s="29"/>
      <c r="CT744" s="29"/>
      <c r="CU744" s="29"/>
      <c r="CV744" s="29"/>
      <c r="CW744" s="29"/>
      <c r="CX744" s="29"/>
      <c r="CY744" s="29"/>
      <c r="CZ744" s="29"/>
      <c r="DA744" s="29"/>
      <c r="DB744" s="29"/>
      <c r="DC744" s="29"/>
      <c r="DD744" s="29"/>
    </row>
    <row r="745" spans="1:108" s="11" customFormat="1" ht="13.5" customHeight="1">
      <c r="A745" s="734"/>
      <c r="B745" s="610" t="s">
        <v>83</v>
      </c>
      <c r="C745" s="29"/>
      <c r="D745" s="29"/>
      <c r="E745" s="29"/>
      <c r="F745" s="29"/>
      <c r="G745" s="29"/>
      <c r="H745" s="29"/>
      <c r="I745" s="29"/>
      <c r="J745" s="28"/>
      <c r="K745" s="29"/>
      <c r="L745" s="29"/>
      <c r="M745" s="29"/>
      <c r="N745" s="29"/>
      <c r="O745" s="29"/>
      <c r="P745" s="29"/>
      <c r="Q745" s="29"/>
      <c r="R745" s="29"/>
      <c r="S745" s="575"/>
      <c r="T745" s="29"/>
      <c r="U745" s="432"/>
      <c r="V745" s="29"/>
      <c r="W745" s="29"/>
      <c r="X745" s="29"/>
      <c r="AC745" s="654"/>
      <c r="AD745" s="579"/>
      <c r="AE745" s="579"/>
      <c r="AF745" s="579"/>
      <c r="AG745" s="579"/>
      <c r="AH745" s="576"/>
      <c r="AI745" s="582" t="s">
        <v>63</v>
      </c>
      <c r="AJ745" s="583"/>
      <c r="AK745" s="583"/>
      <c r="AL745" s="584"/>
      <c r="AM745" s="585" t="s">
        <v>608</v>
      </c>
      <c r="AN745" s="583"/>
      <c r="AO745" s="583"/>
      <c r="AP745" s="583"/>
      <c r="AQ745" s="583"/>
      <c r="AR745" s="583"/>
      <c r="AS745" s="583"/>
      <c r="AT745" s="583"/>
      <c r="AU745" s="583"/>
      <c r="AV745" s="583"/>
      <c r="AW745" s="585" t="s">
        <v>558</v>
      </c>
      <c r="AX745" s="584"/>
      <c r="AY745" s="586" t="s">
        <v>64</v>
      </c>
      <c r="AZ745" s="583"/>
      <c r="BA745" s="583"/>
      <c r="BB745" s="583"/>
      <c r="BC745" s="583"/>
      <c r="BD745" s="583"/>
      <c r="BE745" s="583"/>
      <c r="BF745" s="583"/>
      <c r="BG745" s="583"/>
      <c r="BH745" s="583"/>
      <c r="BI745" s="583"/>
      <c r="BJ745" s="583"/>
      <c r="BK745" s="587"/>
      <c r="BL745" s="618" t="s">
        <v>555</v>
      </c>
      <c r="BM745" s="430"/>
      <c r="BN745" s="430"/>
      <c r="BO745" s="430"/>
      <c r="BP745" s="430"/>
      <c r="BQ745" s="430"/>
      <c r="BR745" s="430"/>
      <c r="BS745" s="431"/>
      <c r="BT745" s="29"/>
      <c r="BU745" s="669"/>
      <c r="BV745" s="29"/>
      <c r="BW745" s="29"/>
      <c r="BX745" s="29"/>
      <c r="BY745" s="29"/>
      <c r="BZ745" s="29"/>
      <c r="CA745" s="29"/>
      <c r="CB745" s="29"/>
      <c r="CC745" s="29"/>
      <c r="CD745" s="31"/>
      <c r="CE745" s="22"/>
      <c r="CF745" s="448">
        <f>IF(CG745="","",MAX($CF$2:CF744)+1)</f>
        <v>346</v>
      </c>
      <c r="CG745" s="655" t="s">
        <v>102</v>
      </c>
      <c r="CH745" s="655"/>
      <c r="CI745" s="655"/>
      <c r="CO745" s="29"/>
      <c r="CP745" s="29"/>
      <c r="CQ745" s="29"/>
      <c r="CR745" s="29"/>
      <c r="CS745" s="29"/>
      <c r="CT745" s="29"/>
      <c r="CU745" s="29"/>
      <c r="CV745" s="29"/>
      <c r="CW745" s="29"/>
      <c r="CX745" s="29"/>
      <c r="CY745" s="29"/>
      <c r="CZ745" s="29"/>
      <c r="DA745" s="29"/>
      <c r="DB745" s="29"/>
      <c r="DC745" s="29"/>
      <c r="DD745" s="29"/>
    </row>
    <row r="746" spans="1:108" s="11" customFormat="1" ht="13.5" customHeight="1">
      <c r="A746" s="734"/>
      <c r="B746" s="610" t="s">
        <v>83</v>
      </c>
      <c r="C746" s="29"/>
      <c r="D746" s="29"/>
      <c r="E746" s="29"/>
      <c r="F746" s="29"/>
      <c r="G746" s="29"/>
      <c r="H746" s="29"/>
      <c r="I746" s="29"/>
      <c r="J746" s="28"/>
      <c r="K746" s="29"/>
      <c r="L746" s="29"/>
      <c r="M746" s="29"/>
      <c r="N746" s="29"/>
      <c r="O746" s="29"/>
      <c r="P746" s="29"/>
      <c r="Q746" s="29"/>
      <c r="R746" s="29"/>
      <c r="S746" s="575"/>
      <c r="T746" s="29"/>
      <c r="U746" s="432"/>
      <c r="V746" s="29"/>
      <c r="W746" s="29"/>
      <c r="X746" s="29"/>
      <c r="AC746" s="654"/>
      <c r="AD746" s="579"/>
      <c r="AE746" s="579"/>
      <c r="AF746" s="579"/>
      <c r="AG746" s="579"/>
      <c r="AH746" s="576"/>
      <c r="AI746" s="55"/>
      <c r="AJ746" s="56"/>
      <c r="AK746" s="56"/>
      <c r="AL746" s="588"/>
      <c r="AM746" s="589"/>
      <c r="AN746" s="56"/>
      <c r="AO746" s="56"/>
      <c r="AP746" s="56"/>
      <c r="AQ746" s="590"/>
      <c r="AR746" s="56"/>
      <c r="AS746" s="56"/>
      <c r="AT746" s="56"/>
      <c r="AU746" s="56"/>
      <c r="AV746" s="56"/>
      <c r="AW746" s="589"/>
      <c r="AX746" s="588"/>
      <c r="AY746" s="589"/>
      <c r="AZ746" s="56"/>
      <c r="BA746" s="56"/>
      <c r="BB746" s="56"/>
      <c r="BC746" s="56"/>
      <c r="BD746" s="56"/>
      <c r="BE746" s="56"/>
      <c r="BF746" s="56"/>
      <c r="BG746" s="56"/>
      <c r="BH746" s="56"/>
      <c r="BI746" s="56"/>
      <c r="BJ746" s="56"/>
      <c r="BK746" s="57"/>
      <c r="BL746" s="55"/>
      <c r="BM746" s="56"/>
      <c r="BN746" s="56"/>
      <c r="BO746" s="56"/>
      <c r="BP746" s="56"/>
      <c r="BQ746" s="56"/>
      <c r="BR746" s="56"/>
      <c r="BS746" s="57"/>
      <c r="BT746" s="29"/>
      <c r="BU746" s="669"/>
      <c r="BV746" s="29"/>
      <c r="BW746" s="29"/>
      <c r="BX746" s="29"/>
      <c r="BY746" s="29"/>
      <c r="BZ746" s="29"/>
      <c r="CA746" s="29"/>
      <c r="CB746" s="29"/>
      <c r="CC746" s="29"/>
      <c r="CD746" s="31"/>
      <c r="CE746" s="22"/>
      <c r="CF746" s="448" t="str">
        <f>IF(CG746="","",MAX($CF$2:CF745)+1)</f>
        <v/>
      </c>
      <c r="CG746" s="655"/>
      <c r="CH746" s="655"/>
      <c r="CI746" s="655"/>
      <c r="CO746" s="29"/>
      <c r="CP746" s="29"/>
      <c r="CQ746" s="29"/>
      <c r="CR746" s="29"/>
      <c r="CS746" s="29"/>
      <c r="CT746" s="29"/>
      <c r="CU746" s="29"/>
      <c r="CV746" s="29"/>
      <c r="CW746" s="29"/>
      <c r="CX746" s="29"/>
      <c r="CY746" s="29"/>
      <c r="CZ746" s="29"/>
      <c r="DA746" s="29"/>
      <c r="DB746" s="29"/>
      <c r="DC746" s="29"/>
      <c r="DD746" s="29"/>
    </row>
    <row r="747" spans="1:108" s="11" customFormat="1" ht="13.5" customHeight="1">
      <c r="A747" s="734"/>
      <c r="B747" s="610" t="s">
        <v>83</v>
      </c>
      <c r="C747" s="29"/>
      <c r="D747" s="29"/>
      <c r="E747" s="29"/>
      <c r="F747" s="29"/>
      <c r="G747" s="29"/>
      <c r="H747" s="29"/>
      <c r="I747" s="29"/>
      <c r="J747" s="28"/>
      <c r="K747" s="29"/>
      <c r="L747" s="29"/>
      <c r="M747" s="29"/>
      <c r="N747" s="29"/>
      <c r="O747" s="29"/>
      <c r="P747" s="29"/>
      <c r="Q747" s="29"/>
      <c r="R747" s="29"/>
      <c r="S747" s="575"/>
      <c r="T747" s="29"/>
      <c r="U747" s="432"/>
      <c r="V747" s="29"/>
      <c r="W747" s="29"/>
      <c r="X747" s="29"/>
      <c r="AC747" s="771"/>
      <c r="AD747" s="579"/>
      <c r="AE747" s="579"/>
      <c r="AF747" s="579"/>
      <c r="AG747" s="579"/>
      <c r="AH747" s="576"/>
      <c r="AI747" s="52"/>
      <c r="AJ747" s="53"/>
      <c r="AK747" s="53"/>
      <c r="AL747" s="580"/>
      <c r="AM747" s="581" t="s">
        <v>1905</v>
      </c>
      <c r="AN747" s="53"/>
      <c r="AO747" s="53"/>
      <c r="AP747" s="53"/>
      <c r="AQ747" s="53"/>
      <c r="AR747" s="53"/>
      <c r="AS747" s="53"/>
      <c r="AT747" s="53"/>
      <c r="AU747" s="53"/>
      <c r="AV747" s="53"/>
      <c r="AW747" s="581" t="s">
        <v>558</v>
      </c>
      <c r="AX747" s="580"/>
      <c r="AY747" s="581" t="s">
        <v>887</v>
      </c>
      <c r="AZ747" s="53"/>
      <c r="BA747" s="53"/>
      <c r="BB747" s="53"/>
      <c r="BC747" s="53"/>
      <c r="BD747" s="53"/>
      <c r="BE747" s="53"/>
      <c r="BF747" s="53"/>
      <c r="BG747" s="53"/>
      <c r="BH747" s="53"/>
      <c r="BI747" s="53"/>
      <c r="BJ747" s="53"/>
      <c r="BK747" s="54"/>
      <c r="BL747" s="52" t="s">
        <v>1504</v>
      </c>
      <c r="BM747" s="53"/>
      <c r="BN747" s="53"/>
      <c r="BO747" s="53"/>
      <c r="BP747" s="53"/>
      <c r="BQ747" s="53"/>
      <c r="BR747" s="53"/>
      <c r="BS747" s="54"/>
      <c r="BT747" s="29"/>
      <c r="BU747" s="669"/>
      <c r="BV747" s="29"/>
      <c r="BW747" s="29"/>
      <c r="BX747" s="29"/>
      <c r="BY747" s="29"/>
      <c r="BZ747" s="29"/>
      <c r="CA747" s="29"/>
      <c r="CB747" s="29"/>
      <c r="CC747" s="29"/>
      <c r="CD747" s="31"/>
      <c r="CE747" s="22"/>
      <c r="CF747" s="448">
        <f>IF(CG747="","",MAX($CF$2:CF746)+1)</f>
        <v>347</v>
      </c>
      <c r="CG747" s="655" t="s">
        <v>102</v>
      </c>
      <c r="CH747" s="655"/>
      <c r="CI747" s="655"/>
      <c r="CO747" s="29"/>
      <c r="CP747" s="29"/>
      <c r="CQ747" s="29"/>
      <c r="CR747" s="29"/>
      <c r="CS747" s="29"/>
      <c r="CT747" s="29"/>
      <c r="CU747" s="29"/>
      <c r="CV747" s="29"/>
      <c r="CW747" s="29"/>
      <c r="CX747" s="29"/>
      <c r="CY747" s="29"/>
      <c r="CZ747" s="29"/>
      <c r="DA747" s="29"/>
      <c r="DB747" s="29"/>
      <c r="DC747" s="29"/>
      <c r="DD747" s="29"/>
    </row>
    <row r="748" spans="1:108" s="11" customFormat="1" ht="13.5" customHeight="1">
      <c r="A748" s="734"/>
      <c r="B748" s="610" t="s">
        <v>83</v>
      </c>
      <c r="C748" s="29"/>
      <c r="D748" s="29"/>
      <c r="E748" s="29"/>
      <c r="F748" s="29"/>
      <c r="G748" s="29"/>
      <c r="H748" s="29"/>
      <c r="I748" s="29"/>
      <c r="J748" s="28"/>
      <c r="K748" s="29"/>
      <c r="L748" s="29"/>
      <c r="M748" s="29"/>
      <c r="N748" s="29"/>
      <c r="O748" s="29"/>
      <c r="P748" s="29"/>
      <c r="Q748" s="29"/>
      <c r="R748" s="29"/>
      <c r="S748" s="575"/>
      <c r="T748" s="29"/>
      <c r="U748" s="432"/>
      <c r="V748" s="29"/>
      <c r="W748" s="29"/>
      <c r="X748" s="29"/>
      <c r="AC748" s="771"/>
      <c r="AD748" s="579"/>
      <c r="AE748" s="579"/>
      <c r="AF748" s="579"/>
      <c r="AG748" s="579"/>
      <c r="AH748" s="576"/>
      <c r="AI748" s="582" t="s">
        <v>63</v>
      </c>
      <c r="AJ748" s="583"/>
      <c r="AK748" s="583"/>
      <c r="AL748" s="584"/>
      <c r="AM748" s="585" t="s">
        <v>1019</v>
      </c>
      <c r="AN748" s="583"/>
      <c r="AO748" s="583"/>
      <c r="AP748" s="583"/>
      <c r="AQ748" s="583"/>
      <c r="AR748" s="583"/>
      <c r="AS748" s="583"/>
      <c r="AT748" s="583"/>
      <c r="AU748" s="583"/>
      <c r="AV748" s="583"/>
      <c r="AW748" s="585" t="s">
        <v>558</v>
      </c>
      <c r="AX748" s="584"/>
      <c r="AY748" s="586" t="s">
        <v>64</v>
      </c>
      <c r="AZ748" s="583"/>
      <c r="BA748" s="583"/>
      <c r="BB748" s="583"/>
      <c r="BC748" s="583"/>
      <c r="BD748" s="583"/>
      <c r="BE748" s="583"/>
      <c r="BF748" s="583"/>
      <c r="BG748" s="583"/>
      <c r="BH748" s="583"/>
      <c r="BI748" s="583"/>
      <c r="BJ748" s="583"/>
      <c r="BK748" s="587"/>
      <c r="BL748" s="618" t="s">
        <v>555</v>
      </c>
      <c r="BM748" s="430"/>
      <c r="BN748" s="430"/>
      <c r="BO748" s="430"/>
      <c r="BP748" s="430"/>
      <c r="BQ748" s="430"/>
      <c r="BR748" s="430"/>
      <c r="BS748" s="431"/>
      <c r="BT748" s="29"/>
      <c r="BU748" s="669"/>
      <c r="BV748" s="29"/>
      <c r="BW748" s="29"/>
      <c r="BX748" s="29"/>
      <c r="BY748" s="29"/>
      <c r="BZ748" s="29"/>
      <c r="CA748" s="29"/>
      <c r="CB748" s="29"/>
      <c r="CC748" s="29"/>
      <c r="CD748" s="31"/>
      <c r="CE748" s="22"/>
      <c r="CF748" s="448">
        <f>IF(CG748="","",MAX($CF$2:CF747)+1)</f>
        <v>348</v>
      </c>
      <c r="CG748" s="655" t="s">
        <v>102</v>
      </c>
      <c r="CH748" s="655"/>
      <c r="CI748" s="655"/>
      <c r="CO748" s="29"/>
      <c r="CP748" s="29"/>
      <c r="CQ748" s="29"/>
      <c r="CR748" s="29"/>
      <c r="CS748" s="29"/>
      <c r="CT748" s="29"/>
      <c r="CU748" s="29"/>
      <c r="CV748" s="29"/>
      <c r="CW748" s="29"/>
      <c r="CX748" s="29"/>
      <c r="CY748" s="29"/>
      <c r="CZ748" s="29"/>
      <c r="DA748" s="29"/>
      <c r="DB748" s="29"/>
      <c r="DC748" s="29"/>
      <c r="DD748" s="29"/>
    </row>
    <row r="749" spans="1:108" s="11" customFormat="1" ht="13.5" customHeight="1">
      <c r="A749" s="734"/>
      <c r="B749" s="610" t="s">
        <v>83</v>
      </c>
      <c r="C749" s="29"/>
      <c r="D749" s="29"/>
      <c r="E749" s="29"/>
      <c r="F749" s="29"/>
      <c r="G749" s="29"/>
      <c r="H749" s="29"/>
      <c r="I749" s="29"/>
      <c r="J749" s="28"/>
      <c r="K749" s="29"/>
      <c r="L749" s="29"/>
      <c r="M749" s="29"/>
      <c r="N749" s="29"/>
      <c r="O749" s="29"/>
      <c r="P749" s="29"/>
      <c r="Q749" s="29"/>
      <c r="R749" s="29"/>
      <c r="S749" s="575"/>
      <c r="T749" s="29"/>
      <c r="U749" s="432"/>
      <c r="V749" s="29"/>
      <c r="W749" s="29"/>
      <c r="X749" s="29"/>
      <c r="AC749" s="771"/>
      <c r="AD749" s="579"/>
      <c r="AE749" s="579"/>
      <c r="AF749" s="579"/>
      <c r="AG749" s="579"/>
      <c r="AH749" s="576"/>
      <c r="AI749" s="55"/>
      <c r="AJ749" s="56"/>
      <c r="AK749" s="56"/>
      <c r="AL749" s="588"/>
      <c r="AM749" s="589"/>
      <c r="AN749" s="56"/>
      <c r="AO749" s="56"/>
      <c r="AP749" s="56"/>
      <c r="AQ749" s="590"/>
      <c r="AR749" s="56"/>
      <c r="AS749" s="56"/>
      <c r="AT749" s="56"/>
      <c r="AU749" s="56"/>
      <c r="AV749" s="56"/>
      <c r="AW749" s="589"/>
      <c r="AX749" s="588"/>
      <c r="AY749" s="589"/>
      <c r="AZ749" s="56"/>
      <c r="BA749" s="56"/>
      <c r="BB749" s="56"/>
      <c r="BC749" s="56"/>
      <c r="BD749" s="56"/>
      <c r="BE749" s="56"/>
      <c r="BF749" s="56"/>
      <c r="BG749" s="56"/>
      <c r="BH749" s="56"/>
      <c r="BI749" s="56"/>
      <c r="BJ749" s="56"/>
      <c r="BK749" s="57"/>
      <c r="BL749" s="55"/>
      <c r="BM749" s="56"/>
      <c r="BN749" s="56"/>
      <c r="BO749" s="56"/>
      <c r="BP749" s="56"/>
      <c r="BQ749" s="56"/>
      <c r="BR749" s="56"/>
      <c r="BS749" s="57"/>
      <c r="BT749" s="29"/>
      <c r="BU749" s="669"/>
      <c r="BV749" s="29"/>
      <c r="BW749" s="29"/>
      <c r="BX749" s="29"/>
      <c r="BY749" s="29"/>
      <c r="BZ749" s="29"/>
      <c r="CA749" s="29"/>
      <c r="CB749" s="29"/>
      <c r="CC749" s="29"/>
      <c r="CD749" s="31"/>
      <c r="CE749" s="22"/>
      <c r="CF749" s="448" t="str">
        <f>IF(CG749="","",MAX($CF$2:CF748)+1)</f>
        <v/>
      </c>
      <c r="CG749" s="655"/>
      <c r="CH749" s="655"/>
      <c r="CI749" s="655"/>
      <c r="CO749" s="29"/>
      <c r="CP749" s="29"/>
      <c r="CQ749" s="29"/>
      <c r="CR749" s="29"/>
      <c r="CS749" s="29"/>
      <c r="CT749" s="29"/>
      <c r="CU749" s="29"/>
      <c r="CV749" s="29"/>
      <c r="CW749" s="29"/>
      <c r="CX749" s="29"/>
      <c r="CY749" s="29"/>
      <c r="CZ749" s="29"/>
      <c r="DA749" s="29"/>
      <c r="DB749" s="29"/>
      <c r="DC749" s="29"/>
      <c r="DD749" s="29"/>
    </row>
    <row r="750" spans="1:108" s="936" customFormat="1" ht="13.5" customHeight="1">
      <c r="A750" s="1063"/>
      <c r="B750" s="1064" t="s">
        <v>83</v>
      </c>
      <c r="C750" s="29"/>
      <c r="D750" s="29"/>
      <c r="E750" s="29"/>
      <c r="F750" s="29"/>
      <c r="G750" s="29"/>
      <c r="H750" s="29"/>
      <c r="I750" s="29"/>
      <c r="J750" s="1065"/>
      <c r="K750" s="935"/>
      <c r="L750" s="935"/>
      <c r="M750" s="935"/>
      <c r="N750" s="935"/>
      <c r="O750" s="935"/>
      <c r="P750" s="935"/>
      <c r="Q750" s="935"/>
      <c r="R750" s="935"/>
      <c r="S750" s="1066"/>
      <c r="T750" s="935"/>
      <c r="U750" s="1067"/>
      <c r="V750" s="935"/>
      <c r="W750" s="935"/>
      <c r="X750" s="935"/>
      <c r="Z750" s="935"/>
      <c r="AA750" s="935"/>
      <c r="AC750" s="771"/>
      <c r="AD750" s="579"/>
      <c r="AE750" s="579"/>
      <c r="AF750" s="579"/>
      <c r="AG750" s="579"/>
      <c r="AH750" s="576"/>
      <c r="AI750" s="912"/>
      <c r="AJ750" s="913"/>
      <c r="AK750" s="913"/>
      <c r="AL750" s="921"/>
      <c r="AM750" s="922" t="s">
        <v>1798</v>
      </c>
      <c r="AN750" s="913"/>
      <c r="AO750" s="913"/>
      <c r="AP750" s="913"/>
      <c r="AQ750" s="913"/>
      <c r="AR750" s="913"/>
      <c r="AS750" s="913"/>
      <c r="AT750" s="913"/>
      <c r="AU750" s="913"/>
      <c r="AV750" s="913"/>
      <c r="AW750" s="922" t="s">
        <v>558</v>
      </c>
      <c r="AX750" s="921"/>
      <c r="AY750" s="922" t="s">
        <v>1794</v>
      </c>
      <c r="AZ750" s="913"/>
      <c r="BA750" s="913"/>
      <c r="BB750" s="913"/>
      <c r="BC750" s="913"/>
      <c r="BD750" s="913"/>
      <c r="BE750" s="913"/>
      <c r="BF750" s="913"/>
      <c r="BG750" s="913"/>
      <c r="BH750" s="913"/>
      <c r="BI750" s="913"/>
      <c r="BJ750" s="913"/>
      <c r="BK750" s="914"/>
      <c r="BL750" s="912" t="s">
        <v>1793</v>
      </c>
      <c r="BM750" s="913"/>
      <c r="BN750" s="913"/>
      <c r="BO750" s="913"/>
      <c r="BP750" s="913"/>
      <c r="BQ750" s="913"/>
      <c r="BR750" s="913"/>
      <c r="BS750" s="914"/>
      <c r="BT750" s="935"/>
      <c r="BU750" s="1069"/>
      <c r="BV750" s="935"/>
      <c r="BW750" s="935"/>
      <c r="BX750" s="935"/>
      <c r="BY750" s="935"/>
      <c r="BZ750" s="935"/>
      <c r="CA750" s="935"/>
      <c r="CB750" s="935"/>
      <c r="CC750" s="935"/>
      <c r="CD750" s="1070"/>
      <c r="CE750" s="1071"/>
      <c r="CF750" s="448">
        <f>IF(CG750="","",MAX($CF$2:CF749)+1)</f>
        <v>349</v>
      </c>
      <c r="CG750" s="1072" t="s">
        <v>102</v>
      </c>
      <c r="CH750" s="1072"/>
      <c r="CI750" s="1072"/>
    </row>
    <row r="751" spans="1:108" s="936" customFormat="1" ht="13.5" customHeight="1">
      <c r="A751" s="1063"/>
      <c r="B751" s="1064" t="s">
        <v>83</v>
      </c>
      <c r="C751" s="29"/>
      <c r="D751" s="29"/>
      <c r="E751" s="29"/>
      <c r="F751" s="29"/>
      <c r="G751" s="29"/>
      <c r="H751" s="29"/>
      <c r="I751" s="29"/>
      <c r="J751" s="1065"/>
      <c r="K751" s="935"/>
      <c r="L751" s="935"/>
      <c r="M751" s="935"/>
      <c r="N751" s="935"/>
      <c r="O751" s="935"/>
      <c r="P751" s="935"/>
      <c r="Q751" s="935"/>
      <c r="R751" s="935"/>
      <c r="S751" s="1066"/>
      <c r="T751" s="935"/>
      <c r="U751" s="1067"/>
      <c r="V751" s="935"/>
      <c r="W751" s="935"/>
      <c r="X751" s="935"/>
      <c r="Z751" s="935"/>
      <c r="AA751" s="935"/>
      <c r="AC751" s="1068"/>
      <c r="AD751" s="924"/>
      <c r="AE751" s="924"/>
      <c r="AF751" s="924"/>
      <c r="AG751" s="924"/>
      <c r="AH751" s="925"/>
      <c r="AI751" s="926" t="s">
        <v>801</v>
      </c>
      <c r="AJ751" s="938"/>
      <c r="AK751" s="938"/>
      <c r="AL751" s="939"/>
      <c r="AM751" s="940" t="s">
        <v>1582</v>
      </c>
      <c r="AN751" s="938"/>
      <c r="AO751" s="938"/>
      <c r="AP751" s="938"/>
      <c r="AQ751" s="938"/>
      <c r="AR751" s="938"/>
      <c r="AS751" s="938"/>
      <c r="AT751" s="938"/>
      <c r="AU751" s="938"/>
      <c r="AV751" s="938"/>
      <c r="AW751" s="929" t="s">
        <v>558</v>
      </c>
      <c r="AX751" s="939"/>
      <c r="AY751" s="940" t="s">
        <v>984</v>
      </c>
      <c r="AZ751" s="938"/>
      <c r="BA751" s="938"/>
      <c r="BB751" s="938"/>
      <c r="BC751" s="938"/>
      <c r="BD751" s="938"/>
      <c r="BE751" s="938"/>
      <c r="BF751" s="938"/>
      <c r="BG751" s="938"/>
      <c r="BH751" s="938"/>
      <c r="BI751" s="938"/>
      <c r="BJ751" s="938"/>
      <c r="BK751" s="941"/>
      <c r="BL751" s="942" t="s">
        <v>1795</v>
      </c>
      <c r="BM751" s="938"/>
      <c r="BN751" s="938"/>
      <c r="BO751" s="938"/>
      <c r="BP751" s="938"/>
      <c r="BQ751" s="938"/>
      <c r="BR751" s="938"/>
      <c r="BS751" s="941"/>
      <c r="BT751" s="935"/>
      <c r="BU751" s="1069"/>
      <c r="BV751" s="935"/>
      <c r="BW751" s="935"/>
      <c r="BX751" s="935"/>
      <c r="BY751" s="935"/>
      <c r="BZ751" s="935"/>
      <c r="CA751" s="935"/>
      <c r="CB751" s="935"/>
      <c r="CC751" s="935"/>
      <c r="CD751" s="1070"/>
      <c r="CE751" s="1071"/>
      <c r="CF751" s="448">
        <f>IF(CG751="","",MAX($CF$2:CF750)+1)</f>
        <v>350</v>
      </c>
      <c r="CG751" s="1072" t="s">
        <v>1792</v>
      </c>
      <c r="CH751" s="1072"/>
      <c r="CI751" s="1072"/>
    </row>
    <row r="752" spans="1:108" s="936" customFormat="1" ht="13.5" customHeight="1">
      <c r="A752" s="1063"/>
      <c r="B752" s="1064" t="s">
        <v>83</v>
      </c>
      <c r="C752" s="29"/>
      <c r="D752" s="29"/>
      <c r="E752" s="29"/>
      <c r="F752" s="29"/>
      <c r="G752" s="29"/>
      <c r="H752" s="29"/>
      <c r="I752" s="29"/>
      <c r="J752" s="1065"/>
      <c r="K752" s="935"/>
      <c r="L752" s="935"/>
      <c r="M752" s="935"/>
      <c r="N752" s="935"/>
      <c r="O752" s="935"/>
      <c r="P752" s="935"/>
      <c r="Q752" s="935"/>
      <c r="R752" s="935"/>
      <c r="S752" s="1066"/>
      <c r="T752" s="935"/>
      <c r="U752" s="1067"/>
      <c r="V752" s="935"/>
      <c r="W752" s="935"/>
      <c r="X752" s="935"/>
      <c r="Z752" s="935"/>
      <c r="AA752" s="935"/>
      <c r="AC752" s="1068"/>
      <c r="AD752" s="924"/>
      <c r="AE752" s="924"/>
      <c r="AF752" s="924"/>
      <c r="AG752" s="924"/>
      <c r="AH752" s="925"/>
      <c r="AI752" s="926" t="s">
        <v>801</v>
      </c>
      <c r="AJ752" s="938"/>
      <c r="AK752" s="938"/>
      <c r="AL752" s="939"/>
      <c r="AM752" s="940" t="s">
        <v>999</v>
      </c>
      <c r="AN752" s="938"/>
      <c r="AO752" s="938"/>
      <c r="AP752" s="938"/>
      <c r="AQ752" s="938"/>
      <c r="AR752" s="938"/>
      <c r="AS752" s="938"/>
      <c r="AT752" s="938"/>
      <c r="AU752" s="938"/>
      <c r="AV752" s="938"/>
      <c r="AW752" s="929" t="s">
        <v>609</v>
      </c>
      <c r="AX752" s="939"/>
      <c r="AY752" s="1073" t="s">
        <v>802</v>
      </c>
      <c r="AZ752" s="938"/>
      <c r="BA752" s="938"/>
      <c r="BB752" s="938"/>
      <c r="BC752" s="938"/>
      <c r="BD752" s="938"/>
      <c r="BE752" s="938"/>
      <c r="BF752" s="938"/>
      <c r="BG752" s="938"/>
      <c r="BH752" s="938"/>
      <c r="BI752" s="938"/>
      <c r="BJ752" s="938"/>
      <c r="BK752" s="941"/>
      <c r="BL752" s="926"/>
      <c r="BM752" s="938"/>
      <c r="BN752" s="938"/>
      <c r="BO752" s="938"/>
      <c r="BP752" s="938"/>
      <c r="BQ752" s="938"/>
      <c r="BR752" s="938"/>
      <c r="BS752" s="941"/>
      <c r="BT752" s="935"/>
      <c r="BU752" s="1069"/>
      <c r="BV752" s="935"/>
      <c r="BW752" s="935"/>
      <c r="BX752" s="935"/>
      <c r="BY752" s="935"/>
      <c r="BZ752" s="935"/>
      <c r="CA752" s="935"/>
      <c r="CB752" s="935"/>
      <c r="CC752" s="935"/>
      <c r="CD752" s="1070"/>
      <c r="CE752" s="1071"/>
      <c r="CF752" s="448">
        <f>IF(CG752="","",MAX($CF$2:CF751)+1)</f>
        <v>351</v>
      </c>
      <c r="CG752" s="1072" t="s">
        <v>102</v>
      </c>
      <c r="CH752" s="1072"/>
      <c r="CI752" s="1072"/>
    </row>
    <row r="753" spans="1:108" s="936" customFormat="1" ht="13.5" customHeight="1">
      <c r="A753" s="1063"/>
      <c r="B753" s="1064" t="s">
        <v>83</v>
      </c>
      <c r="C753" s="29"/>
      <c r="D753" s="29"/>
      <c r="E753" s="29"/>
      <c r="F753" s="29"/>
      <c r="G753" s="29"/>
      <c r="H753" s="29"/>
      <c r="I753" s="29"/>
      <c r="J753" s="1065"/>
      <c r="K753" s="935"/>
      <c r="L753" s="935"/>
      <c r="M753" s="935"/>
      <c r="N753" s="935"/>
      <c r="O753" s="935"/>
      <c r="P753" s="935"/>
      <c r="Q753" s="935"/>
      <c r="R753" s="935"/>
      <c r="S753" s="1066"/>
      <c r="T753" s="935"/>
      <c r="U753" s="1067"/>
      <c r="V753" s="935"/>
      <c r="W753" s="935"/>
      <c r="X753" s="935"/>
      <c r="AC753" s="1068"/>
      <c r="AD753" s="924"/>
      <c r="AE753" s="924"/>
      <c r="AF753" s="924"/>
      <c r="AG753" s="924"/>
      <c r="AH753" s="925"/>
      <c r="AI753" s="1074"/>
      <c r="AJ753" s="1075"/>
      <c r="AK753" s="1075"/>
      <c r="AL753" s="1076"/>
      <c r="AM753" s="1077"/>
      <c r="AN753" s="1075"/>
      <c r="AO753" s="1075"/>
      <c r="AP753" s="1075"/>
      <c r="AQ753" s="1075"/>
      <c r="AR753" s="1075"/>
      <c r="AS753" s="1075"/>
      <c r="AT753" s="1075"/>
      <c r="AU753" s="1075"/>
      <c r="AV753" s="1075"/>
      <c r="AW753" s="1077"/>
      <c r="AX753" s="1076"/>
      <c r="AY753" s="1078"/>
      <c r="AZ753" s="1075"/>
      <c r="BA753" s="1075"/>
      <c r="BB753" s="1075"/>
      <c r="BC753" s="1075"/>
      <c r="BD753" s="1075"/>
      <c r="BE753" s="1075"/>
      <c r="BF753" s="1075"/>
      <c r="BG753" s="1075"/>
      <c r="BH753" s="1075"/>
      <c r="BI753" s="1075"/>
      <c r="BJ753" s="1075"/>
      <c r="BK753" s="1079"/>
      <c r="BL753" s="1069"/>
      <c r="BM753" s="1075"/>
      <c r="BN753" s="1075"/>
      <c r="BO753" s="1075"/>
      <c r="BP753" s="1075"/>
      <c r="BQ753" s="1075"/>
      <c r="BR753" s="1075"/>
      <c r="BS753" s="1079"/>
      <c r="BT753" s="935"/>
      <c r="BU753" s="1069"/>
      <c r="BV753" s="935"/>
      <c r="BW753" s="935"/>
      <c r="BX753" s="935"/>
      <c r="BY753" s="935"/>
      <c r="BZ753" s="935"/>
      <c r="CA753" s="935"/>
      <c r="CB753" s="935"/>
      <c r="CC753" s="935"/>
      <c r="CD753" s="1070"/>
      <c r="CE753" s="1071"/>
      <c r="CF753" s="448" t="str">
        <f>IF(CG753="","",MAX($CF$2:CF752)+1)</f>
        <v/>
      </c>
      <c r="CG753" s="1072"/>
      <c r="CH753" s="1072"/>
      <c r="CI753" s="1072"/>
    </row>
    <row r="754" spans="1:108" s="11" customFormat="1" ht="13.5" customHeight="1">
      <c r="A754" s="734"/>
      <c r="B754" s="610" t="s">
        <v>83</v>
      </c>
      <c r="C754" s="29"/>
      <c r="D754" s="29"/>
      <c r="E754" s="29"/>
      <c r="F754" s="29"/>
      <c r="G754" s="29"/>
      <c r="H754" s="29"/>
      <c r="I754" s="29"/>
      <c r="J754" s="28"/>
      <c r="K754" s="29"/>
      <c r="L754" s="29"/>
      <c r="M754" s="29"/>
      <c r="N754" s="29"/>
      <c r="O754" s="29"/>
      <c r="P754" s="29"/>
      <c r="Q754" s="29"/>
      <c r="R754" s="29"/>
      <c r="S754" s="575"/>
      <c r="T754" s="29"/>
      <c r="U754" s="432"/>
      <c r="V754" s="29"/>
      <c r="W754" s="29"/>
      <c r="X754" s="29"/>
      <c r="Y754" s="29"/>
      <c r="Z754" s="29"/>
      <c r="AC754" s="963" t="s">
        <v>32</v>
      </c>
      <c r="AD754" s="1080"/>
      <c r="AE754" s="1080"/>
      <c r="AF754" s="1080"/>
      <c r="AG754" s="1080"/>
      <c r="AH754" s="578"/>
      <c r="AI754" s="52" t="s">
        <v>63</v>
      </c>
      <c r="AJ754" s="53"/>
      <c r="AK754" s="53"/>
      <c r="AL754" s="580"/>
      <c r="AM754" s="581" t="s">
        <v>358</v>
      </c>
      <c r="AN754" s="53"/>
      <c r="AO754" s="53"/>
      <c r="AP754" s="53"/>
      <c r="AQ754" s="53"/>
      <c r="AR754" s="53"/>
      <c r="AS754" s="53"/>
      <c r="AT754" s="53"/>
      <c r="AU754" s="53"/>
      <c r="AV754" s="53"/>
      <c r="AW754" s="581" t="s">
        <v>558</v>
      </c>
      <c r="AX754" s="580"/>
      <c r="AY754" s="581" t="s">
        <v>985</v>
      </c>
      <c r="AZ754" s="53"/>
      <c r="BA754" s="53"/>
      <c r="BB754" s="53"/>
      <c r="BC754" s="53"/>
      <c r="BD754" s="53"/>
      <c r="BE754" s="53"/>
      <c r="BF754" s="53"/>
      <c r="BG754" s="53"/>
      <c r="BH754" s="53"/>
      <c r="BI754" s="53"/>
      <c r="BJ754" s="53"/>
      <c r="BK754" s="54"/>
      <c r="BL754" s="52"/>
      <c r="BM754" s="53"/>
      <c r="BN754" s="53"/>
      <c r="BO754" s="53"/>
      <c r="BP754" s="53"/>
      <c r="BQ754" s="53"/>
      <c r="BR754" s="53"/>
      <c r="BS754" s="54"/>
      <c r="BT754" s="29"/>
      <c r="BU754" s="669"/>
      <c r="BV754" s="29"/>
      <c r="BW754" s="29"/>
      <c r="BX754" s="29"/>
      <c r="BY754" s="29"/>
      <c r="BZ754" s="29"/>
      <c r="CA754" s="29"/>
      <c r="CB754" s="29"/>
      <c r="CC754" s="29"/>
      <c r="CD754" s="31"/>
      <c r="CE754" s="22"/>
      <c r="CF754" s="448">
        <f>IF(CG754="","",MAX($CF$2:CF753)+1)</f>
        <v>352</v>
      </c>
      <c r="CG754" s="655" t="s">
        <v>102</v>
      </c>
      <c r="CH754" s="655"/>
      <c r="CI754" s="655"/>
      <c r="CO754" s="29"/>
      <c r="CP754" s="29"/>
      <c r="CQ754" s="29"/>
      <c r="CR754" s="29"/>
      <c r="CS754" s="29"/>
      <c r="CT754" s="29"/>
      <c r="CU754" s="29"/>
      <c r="CV754" s="29"/>
      <c r="CW754" s="29"/>
      <c r="CX754" s="29"/>
      <c r="CY754" s="29"/>
      <c r="CZ754" s="29"/>
      <c r="DA754" s="29"/>
      <c r="DB754" s="29"/>
      <c r="DC754" s="29"/>
      <c r="DD754" s="29"/>
    </row>
    <row r="755" spans="1:108" s="11" customFormat="1" ht="13.5" customHeight="1">
      <c r="A755" s="734"/>
      <c r="B755" s="610" t="s">
        <v>83</v>
      </c>
      <c r="C755" s="29"/>
      <c r="D755" s="29"/>
      <c r="E755" s="29"/>
      <c r="F755" s="29"/>
      <c r="G755" s="29"/>
      <c r="H755" s="29"/>
      <c r="I755" s="29"/>
      <c r="J755" s="28"/>
      <c r="K755" s="29"/>
      <c r="L755" s="29"/>
      <c r="M755" s="29"/>
      <c r="N755" s="29"/>
      <c r="O755" s="29"/>
      <c r="P755" s="29"/>
      <c r="Q755" s="29"/>
      <c r="R755" s="29"/>
      <c r="S755" s="575"/>
      <c r="T755" s="29"/>
      <c r="U755" s="432"/>
      <c r="V755" s="29"/>
      <c r="W755" s="29"/>
      <c r="X755" s="29"/>
      <c r="Y755" s="29"/>
      <c r="Z755" s="29"/>
      <c r="AC755" s="1059"/>
      <c r="AD755" s="579"/>
      <c r="AE755" s="579"/>
      <c r="AF755" s="579"/>
      <c r="AG755" s="579"/>
      <c r="AH755" s="576"/>
      <c r="AI755" s="582" t="s">
        <v>63</v>
      </c>
      <c r="AJ755" s="430"/>
      <c r="AK755" s="430"/>
      <c r="AL755" s="619"/>
      <c r="AM755" s="620" t="s">
        <v>824</v>
      </c>
      <c r="AN755" s="430"/>
      <c r="AO755" s="430"/>
      <c r="AP755" s="430"/>
      <c r="AQ755" s="430"/>
      <c r="AR755" s="430"/>
      <c r="AS755" s="430"/>
      <c r="AT755" s="430"/>
      <c r="AU755" s="430"/>
      <c r="AV755" s="430"/>
      <c r="AW755" s="620" t="s">
        <v>783</v>
      </c>
      <c r="AX755" s="619"/>
      <c r="AY755" s="696">
        <v>0</v>
      </c>
      <c r="AZ755" s="430"/>
      <c r="BA755" s="430"/>
      <c r="BB755" s="430"/>
      <c r="BC755" s="430"/>
      <c r="BD755" s="430"/>
      <c r="BE755" s="430"/>
      <c r="BF755" s="430"/>
      <c r="BG755" s="430"/>
      <c r="BH755" s="430"/>
      <c r="BI755" s="430"/>
      <c r="BJ755" s="430"/>
      <c r="BK755" s="431"/>
      <c r="BL755" s="618"/>
      <c r="BM755" s="430"/>
      <c r="BN755" s="430"/>
      <c r="BO755" s="430"/>
      <c r="BP755" s="430"/>
      <c r="BQ755" s="430"/>
      <c r="BR755" s="430"/>
      <c r="BS755" s="431"/>
      <c r="BT755" s="29"/>
      <c r="BU755" s="669"/>
      <c r="BV755" s="29"/>
      <c r="BW755" s="29"/>
      <c r="BX755" s="29"/>
      <c r="BY755" s="29"/>
      <c r="BZ755" s="29"/>
      <c r="CA755" s="29"/>
      <c r="CB755" s="29"/>
      <c r="CC755" s="29"/>
      <c r="CD755" s="31"/>
      <c r="CE755" s="22"/>
      <c r="CF755" s="448">
        <f>IF(CG755="","",MAX($CF$2:CF754)+1)</f>
        <v>353</v>
      </c>
      <c r="CG755" s="655" t="s">
        <v>102</v>
      </c>
      <c r="CH755" s="655"/>
      <c r="CI755" s="655"/>
      <c r="CO755" s="29"/>
      <c r="CP755" s="29"/>
      <c r="CQ755" s="29"/>
      <c r="CR755" s="29"/>
      <c r="CS755" s="29"/>
      <c r="CT755" s="29"/>
      <c r="CU755" s="29"/>
      <c r="CV755" s="29"/>
      <c r="CW755" s="29"/>
      <c r="CX755" s="29"/>
      <c r="CY755" s="29"/>
      <c r="CZ755" s="29"/>
      <c r="DA755" s="29"/>
      <c r="DB755" s="29"/>
      <c r="DC755" s="29"/>
      <c r="DD755" s="29"/>
    </row>
    <row r="756" spans="1:108" s="11" customFormat="1" ht="13.5" customHeight="1">
      <c r="A756" s="734"/>
      <c r="B756" s="610" t="s">
        <v>83</v>
      </c>
      <c r="C756" s="29"/>
      <c r="D756" s="29"/>
      <c r="E756" s="29"/>
      <c r="F756" s="29"/>
      <c r="G756" s="29"/>
      <c r="H756" s="29"/>
      <c r="I756" s="29"/>
      <c r="J756" s="28"/>
      <c r="K756" s="29"/>
      <c r="L756" s="29"/>
      <c r="M756" s="29"/>
      <c r="N756" s="29"/>
      <c r="O756" s="29"/>
      <c r="P756" s="29"/>
      <c r="Q756" s="29"/>
      <c r="R756" s="29"/>
      <c r="S756" s="575"/>
      <c r="T756" s="29"/>
      <c r="U756" s="432"/>
      <c r="V756" s="29"/>
      <c r="W756" s="29"/>
      <c r="X756" s="29"/>
      <c r="Y756" s="29"/>
      <c r="Z756" s="29"/>
      <c r="AC756" s="1059"/>
      <c r="AD756" s="579"/>
      <c r="AE756" s="579"/>
      <c r="AF756" s="579"/>
      <c r="AG756" s="579"/>
      <c r="AH756" s="576"/>
      <c r="AI756" s="582" t="s">
        <v>63</v>
      </c>
      <c r="AJ756" s="430"/>
      <c r="AK756" s="430"/>
      <c r="AL756" s="619"/>
      <c r="AM756" s="620" t="s">
        <v>980</v>
      </c>
      <c r="AN756" s="430"/>
      <c r="AO756" s="430"/>
      <c r="AP756" s="430"/>
      <c r="AQ756" s="430"/>
      <c r="AR756" s="430"/>
      <c r="AS756" s="430"/>
      <c r="AT756" s="430"/>
      <c r="AU756" s="430"/>
      <c r="AV756" s="430"/>
      <c r="AW756" s="585" t="s">
        <v>558</v>
      </c>
      <c r="AX756" s="619"/>
      <c r="AY756" s="696" t="s">
        <v>1501</v>
      </c>
      <c r="AZ756" s="430"/>
      <c r="BA756" s="430"/>
      <c r="BB756" s="430"/>
      <c r="BC756" s="430"/>
      <c r="BD756" s="430"/>
      <c r="BE756" s="430"/>
      <c r="BF756" s="430"/>
      <c r="BG756" s="430"/>
      <c r="BH756" s="430"/>
      <c r="BI756" s="430"/>
      <c r="BJ756" s="430"/>
      <c r="BK756" s="431"/>
      <c r="BL756" s="582" t="s">
        <v>873</v>
      </c>
      <c r="BM756" s="430"/>
      <c r="BN756" s="430"/>
      <c r="BO756" s="430"/>
      <c r="BP756" s="430"/>
      <c r="BQ756" s="430"/>
      <c r="BR756" s="430"/>
      <c r="BS756" s="431"/>
      <c r="BT756" s="29"/>
      <c r="BU756" s="669"/>
      <c r="BV756" s="29"/>
      <c r="BW756" s="29"/>
      <c r="BX756" s="29"/>
      <c r="BY756" s="29"/>
      <c r="BZ756" s="29"/>
      <c r="CA756" s="29"/>
      <c r="CB756" s="29"/>
      <c r="CC756" s="29"/>
      <c r="CD756" s="31"/>
      <c r="CE756" s="22"/>
      <c r="CF756" s="448">
        <f>IF(CG756="","",MAX($CF$2:CF755)+1)</f>
        <v>354</v>
      </c>
      <c r="CG756" s="655" t="s">
        <v>102</v>
      </c>
      <c r="CH756" s="655"/>
      <c r="CI756" s="655"/>
      <c r="CO756" s="29"/>
      <c r="CP756" s="29"/>
      <c r="CQ756" s="29"/>
      <c r="CR756" s="29"/>
      <c r="CS756" s="29"/>
      <c r="CT756" s="29"/>
      <c r="CU756" s="29"/>
      <c r="CV756" s="29"/>
      <c r="CW756" s="29"/>
      <c r="CX756" s="29"/>
      <c r="CY756" s="29"/>
      <c r="CZ756" s="29"/>
      <c r="DA756" s="29"/>
      <c r="DB756" s="29"/>
      <c r="DC756" s="29"/>
      <c r="DD756" s="29"/>
    </row>
    <row r="757" spans="1:108" s="11" customFormat="1" ht="13.5" customHeight="1">
      <c r="A757" s="734"/>
      <c r="B757" s="610" t="s">
        <v>83</v>
      </c>
      <c r="C757" s="29"/>
      <c r="D757" s="29"/>
      <c r="E757" s="29"/>
      <c r="F757" s="29"/>
      <c r="G757" s="29"/>
      <c r="H757" s="29"/>
      <c r="I757" s="29"/>
      <c r="J757" s="28"/>
      <c r="K757" s="29"/>
      <c r="L757" s="29"/>
      <c r="M757" s="29"/>
      <c r="N757" s="29"/>
      <c r="O757" s="29"/>
      <c r="P757" s="29"/>
      <c r="Q757" s="29"/>
      <c r="R757" s="29"/>
      <c r="S757" s="575"/>
      <c r="T757" s="29"/>
      <c r="U757" s="432"/>
      <c r="V757" s="29"/>
      <c r="W757" s="29"/>
      <c r="X757" s="29"/>
      <c r="Y757" s="29"/>
      <c r="Z757" s="29"/>
      <c r="AC757" s="1059"/>
      <c r="AD757" s="579"/>
      <c r="AE757" s="579"/>
      <c r="AF757" s="579"/>
      <c r="AG757" s="579"/>
      <c r="AH757" s="576"/>
      <c r="AI757" s="582" t="s">
        <v>63</v>
      </c>
      <c r="AJ757" s="430"/>
      <c r="AK757" s="430"/>
      <c r="AL757" s="619"/>
      <c r="AM757" s="620" t="s">
        <v>914</v>
      </c>
      <c r="AN757" s="430"/>
      <c r="AO757" s="430"/>
      <c r="AP757" s="430"/>
      <c r="AQ757" s="430"/>
      <c r="AR757" s="430"/>
      <c r="AS757" s="430"/>
      <c r="AT757" s="430"/>
      <c r="AU757" s="430"/>
      <c r="AV757" s="430"/>
      <c r="AW757" s="620" t="s">
        <v>623</v>
      </c>
      <c r="AX757" s="619"/>
      <c r="AY757" s="696" t="s">
        <v>1502</v>
      </c>
      <c r="AZ757" s="430"/>
      <c r="BA757" s="430"/>
      <c r="BB757" s="430"/>
      <c r="BC757" s="430"/>
      <c r="BD757" s="430"/>
      <c r="BE757" s="430"/>
      <c r="BF757" s="430"/>
      <c r="BG757" s="430"/>
      <c r="BH757" s="430"/>
      <c r="BI757" s="430"/>
      <c r="BJ757" s="430"/>
      <c r="BK757" s="431"/>
      <c r="BL757" s="582" t="s">
        <v>886</v>
      </c>
      <c r="BM757" s="430"/>
      <c r="BN757" s="430"/>
      <c r="BO757" s="430"/>
      <c r="BP757" s="430"/>
      <c r="BQ757" s="430"/>
      <c r="BR757" s="430"/>
      <c r="BS757" s="431"/>
      <c r="BT757" s="29"/>
      <c r="BU757" s="669"/>
      <c r="BV757" s="29"/>
      <c r="BW757" s="29"/>
      <c r="BX757" s="29"/>
      <c r="BY757" s="29"/>
      <c r="BZ757" s="29"/>
      <c r="CA757" s="29"/>
      <c r="CB757" s="29"/>
      <c r="CC757" s="29"/>
      <c r="CD757" s="31"/>
      <c r="CE757" s="22"/>
      <c r="CF757" s="448">
        <f>IF(CG757="","",MAX($CF$2:CF756)+1)</f>
        <v>355</v>
      </c>
      <c r="CG757" s="655" t="s">
        <v>102</v>
      </c>
      <c r="CH757" s="655"/>
      <c r="CI757" s="655"/>
      <c r="CO757" s="29"/>
      <c r="CP757" s="29"/>
      <c r="CQ757" s="29"/>
      <c r="CR757" s="29"/>
      <c r="CS757" s="29"/>
      <c r="CT757" s="29"/>
      <c r="CU757" s="29"/>
      <c r="CV757" s="29"/>
      <c r="CW757" s="29"/>
      <c r="CX757" s="29"/>
      <c r="CY757" s="29"/>
      <c r="CZ757" s="29"/>
      <c r="DA757" s="29"/>
      <c r="DB757" s="29"/>
      <c r="DC757" s="29"/>
      <c r="DD757" s="29"/>
    </row>
    <row r="758" spans="1:108" s="11" customFormat="1" ht="13.5" customHeight="1">
      <c r="A758" s="734"/>
      <c r="B758" s="610" t="s">
        <v>83</v>
      </c>
      <c r="C758" s="29"/>
      <c r="D758" s="29"/>
      <c r="E758" s="29"/>
      <c r="F758" s="29"/>
      <c r="G758" s="29"/>
      <c r="H758" s="29"/>
      <c r="I758" s="29"/>
      <c r="J758" s="28"/>
      <c r="K758" s="29"/>
      <c r="L758" s="29"/>
      <c r="M758" s="29"/>
      <c r="N758" s="29"/>
      <c r="O758" s="29"/>
      <c r="P758" s="29"/>
      <c r="Q758" s="29"/>
      <c r="R758" s="29"/>
      <c r="S758" s="575"/>
      <c r="T758" s="29"/>
      <c r="U758" s="432"/>
      <c r="V758" s="29"/>
      <c r="W758" s="29"/>
      <c r="X758" s="29"/>
      <c r="Y758" s="29"/>
      <c r="Z758" s="29"/>
      <c r="AC758" s="1059"/>
      <c r="AD758" s="579"/>
      <c r="AE758" s="579"/>
      <c r="AF758" s="579"/>
      <c r="AG758" s="579"/>
      <c r="AH758" s="576"/>
      <c r="AI758" s="582" t="s">
        <v>63</v>
      </c>
      <c r="AJ758" s="430"/>
      <c r="AK758" s="430"/>
      <c r="AL758" s="619"/>
      <c r="AM758" s="620" t="s">
        <v>914</v>
      </c>
      <c r="AN758" s="430"/>
      <c r="AO758" s="430"/>
      <c r="AP758" s="430"/>
      <c r="AQ758" s="430"/>
      <c r="AR758" s="430"/>
      <c r="AS758" s="430"/>
      <c r="AT758" s="430"/>
      <c r="AU758" s="430"/>
      <c r="AV758" s="430"/>
      <c r="AW758" s="620" t="s">
        <v>825</v>
      </c>
      <c r="AX758" s="619"/>
      <c r="AY758" s="1489" t="s">
        <v>1675</v>
      </c>
      <c r="AZ758" s="1490"/>
      <c r="BA758" s="1490"/>
      <c r="BB758" s="1490"/>
      <c r="BC758" s="1490"/>
      <c r="BD758" s="1490"/>
      <c r="BE758" s="1490"/>
      <c r="BF758" s="1490"/>
      <c r="BG758" s="1490"/>
      <c r="BH758" s="1490"/>
      <c r="BI758" s="1490"/>
      <c r="BJ758" s="1490"/>
      <c r="BK758" s="1491"/>
      <c r="BL758" s="582" t="s">
        <v>639</v>
      </c>
      <c r="BM758" s="430"/>
      <c r="BN758" s="430"/>
      <c r="BO758" s="430"/>
      <c r="BP758" s="430"/>
      <c r="BQ758" s="430"/>
      <c r="BR758" s="430"/>
      <c r="BS758" s="431"/>
      <c r="BT758" s="29"/>
      <c r="BU758" s="669"/>
      <c r="BV758" s="29"/>
      <c r="BW758" s="29"/>
      <c r="BX758" s="29"/>
      <c r="BY758" s="29"/>
      <c r="BZ758" s="29"/>
      <c r="CA758" s="29"/>
      <c r="CB758" s="29"/>
      <c r="CC758" s="29"/>
      <c r="CD758" s="31"/>
      <c r="CE758" s="22"/>
      <c r="CF758" s="448">
        <f>IF(CG758="","",MAX($CF$2:CF757)+1)</f>
        <v>356</v>
      </c>
      <c r="CG758" s="655" t="s">
        <v>353</v>
      </c>
      <c r="CH758" s="655"/>
      <c r="CI758" s="655"/>
      <c r="CO758" s="29"/>
      <c r="CP758" s="29"/>
      <c r="CQ758" s="29"/>
      <c r="CR758" s="29"/>
      <c r="CS758" s="29"/>
      <c r="CT758" s="29"/>
      <c r="CU758" s="29"/>
      <c r="CV758" s="29"/>
      <c r="CW758" s="29"/>
      <c r="CX758" s="29"/>
      <c r="CY758" s="29"/>
      <c r="CZ758" s="29"/>
      <c r="DA758" s="29"/>
      <c r="DB758" s="29"/>
      <c r="DC758" s="29"/>
      <c r="DD758" s="29"/>
    </row>
    <row r="759" spans="1:108" s="11" customFormat="1" ht="13.5" customHeight="1">
      <c r="A759" s="734"/>
      <c r="B759" s="610" t="s">
        <v>83</v>
      </c>
      <c r="C759" s="29"/>
      <c r="D759" s="29"/>
      <c r="E759" s="29"/>
      <c r="F759" s="29"/>
      <c r="G759" s="29"/>
      <c r="H759" s="29"/>
      <c r="I759" s="29"/>
      <c r="J759" s="28"/>
      <c r="K759" s="29"/>
      <c r="L759" s="29"/>
      <c r="M759" s="29"/>
      <c r="N759" s="29"/>
      <c r="O759" s="29"/>
      <c r="P759" s="29"/>
      <c r="Q759" s="29"/>
      <c r="R759" s="29"/>
      <c r="S759" s="575"/>
      <c r="T759" s="29"/>
      <c r="U759" s="432"/>
      <c r="V759" s="29"/>
      <c r="W759" s="29"/>
      <c r="X759" s="29"/>
      <c r="Y759" s="29"/>
      <c r="Z759" s="29"/>
      <c r="AC759" s="1059"/>
      <c r="AD759" s="579"/>
      <c r="AE759" s="579"/>
      <c r="AF759" s="579"/>
      <c r="AG759" s="579"/>
      <c r="AH759" s="576"/>
      <c r="AI759" s="582" t="s">
        <v>63</v>
      </c>
      <c r="AJ759" s="430"/>
      <c r="AK759" s="430"/>
      <c r="AL759" s="619"/>
      <c r="AM759" s="620" t="s">
        <v>914</v>
      </c>
      <c r="AN759" s="430"/>
      <c r="AO759" s="430"/>
      <c r="AP759" s="430"/>
      <c r="AQ759" s="430"/>
      <c r="AR759" s="430"/>
      <c r="AS759" s="430"/>
      <c r="AT759" s="430"/>
      <c r="AU759" s="430"/>
      <c r="AV759" s="430"/>
      <c r="AW759" s="620" t="s">
        <v>826</v>
      </c>
      <c r="AX759" s="619"/>
      <c r="AY759" s="1489" t="s">
        <v>1676</v>
      </c>
      <c r="AZ759" s="1490"/>
      <c r="BA759" s="1490"/>
      <c r="BB759" s="1490"/>
      <c r="BC759" s="1490"/>
      <c r="BD759" s="1490"/>
      <c r="BE759" s="1490"/>
      <c r="BF759" s="1490"/>
      <c r="BG759" s="1490"/>
      <c r="BH759" s="1490"/>
      <c r="BI759" s="1490"/>
      <c r="BJ759" s="1490"/>
      <c r="BK759" s="1491"/>
      <c r="BL759" s="582" t="s">
        <v>639</v>
      </c>
      <c r="BM759" s="430"/>
      <c r="BN759" s="430"/>
      <c r="BO759" s="430"/>
      <c r="BP759" s="430"/>
      <c r="BQ759" s="430"/>
      <c r="BR759" s="430"/>
      <c r="BS759" s="431"/>
      <c r="BT759" s="29"/>
      <c r="BU759" s="669"/>
      <c r="BV759" s="29"/>
      <c r="BW759" s="29"/>
      <c r="BX759" s="29"/>
      <c r="BY759" s="29"/>
      <c r="BZ759" s="29"/>
      <c r="CA759" s="29"/>
      <c r="CB759" s="29"/>
      <c r="CC759" s="29"/>
      <c r="CD759" s="31"/>
      <c r="CE759" s="22"/>
      <c r="CF759" s="448">
        <f>IF(CG759="","",MAX($CF$2:CF758)+1)</f>
        <v>357</v>
      </c>
      <c r="CG759" s="655" t="s">
        <v>353</v>
      </c>
      <c r="CH759" s="655"/>
      <c r="CI759" s="655"/>
      <c r="CO759" s="29"/>
      <c r="CP759" s="29"/>
      <c r="CQ759" s="29"/>
      <c r="CR759" s="29"/>
      <c r="CS759" s="29"/>
      <c r="CT759" s="29"/>
      <c r="CU759" s="29"/>
      <c r="CV759" s="29"/>
      <c r="CW759" s="29"/>
      <c r="CX759" s="29"/>
      <c r="CY759" s="29"/>
      <c r="CZ759" s="29"/>
      <c r="DA759" s="29"/>
      <c r="DB759" s="29"/>
      <c r="DC759" s="29"/>
      <c r="DD759" s="29"/>
    </row>
    <row r="760" spans="1:108" s="11" customFormat="1" ht="13.5" customHeight="1">
      <c r="A760" s="734"/>
      <c r="B760" s="610" t="s">
        <v>83</v>
      </c>
      <c r="C760" s="29"/>
      <c r="D760" s="29"/>
      <c r="E760" s="29"/>
      <c r="F760" s="29"/>
      <c r="G760" s="29"/>
      <c r="H760" s="29"/>
      <c r="I760" s="29"/>
      <c r="J760" s="28"/>
      <c r="K760" s="29"/>
      <c r="L760" s="29"/>
      <c r="M760" s="29"/>
      <c r="N760" s="29"/>
      <c r="O760" s="29"/>
      <c r="P760" s="29"/>
      <c r="Q760" s="29"/>
      <c r="R760" s="29"/>
      <c r="S760" s="575"/>
      <c r="T760" s="29"/>
      <c r="U760" s="432"/>
      <c r="V760" s="29"/>
      <c r="W760" s="29"/>
      <c r="X760" s="29"/>
      <c r="Y760" s="29"/>
      <c r="Z760" s="29"/>
      <c r="AC760" s="1059"/>
      <c r="AD760" s="579"/>
      <c r="AE760" s="579"/>
      <c r="AF760" s="579"/>
      <c r="AG760" s="579"/>
      <c r="AH760" s="576"/>
      <c r="AI760" s="582" t="s">
        <v>63</v>
      </c>
      <c r="AJ760" s="583"/>
      <c r="AK760" s="583"/>
      <c r="AL760" s="584"/>
      <c r="AM760" s="585" t="s">
        <v>606</v>
      </c>
      <c r="AN760" s="583"/>
      <c r="AO760" s="583"/>
      <c r="AP760" s="583"/>
      <c r="AQ760" s="583"/>
      <c r="AR760" s="583"/>
      <c r="AS760" s="583"/>
      <c r="AT760" s="583"/>
      <c r="AU760" s="583"/>
      <c r="AV760" s="583"/>
      <c r="AW760" s="585" t="s">
        <v>558</v>
      </c>
      <c r="AX760" s="584"/>
      <c r="AY760" s="586" t="s">
        <v>64</v>
      </c>
      <c r="AZ760" s="583"/>
      <c r="BA760" s="583"/>
      <c r="BB760" s="583"/>
      <c r="BC760" s="583"/>
      <c r="BD760" s="583"/>
      <c r="BE760" s="583"/>
      <c r="BF760" s="583"/>
      <c r="BG760" s="583"/>
      <c r="BH760" s="583"/>
      <c r="BI760" s="583"/>
      <c r="BJ760" s="583"/>
      <c r="BK760" s="587"/>
      <c r="BL760" s="582"/>
      <c r="BM760" s="583"/>
      <c r="BN760" s="583"/>
      <c r="BO760" s="583"/>
      <c r="BP760" s="583"/>
      <c r="BQ760" s="583"/>
      <c r="BR760" s="583"/>
      <c r="BS760" s="587"/>
      <c r="BT760" s="29"/>
      <c r="BU760" s="669"/>
      <c r="BV760" s="29"/>
      <c r="BW760" s="29"/>
      <c r="BX760" s="29"/>
      <c r="BY760" s="29"/>
      <c r="BZ760" s="29"/>
      <c r="CA760" s="29"/>
      <c r="CB760" s="29"/>
      <c r="CC760" s="29"/>
      <c r="CD760" s="31"/>
      <c r="CE760" s="22"/>
      <c r="CF760" s="448">
        <f>IF(CG760="","",MAX($CF$2:CF759)+1)</f>
        <v>358</v>
      </c>
      <c r="CG760" s="655" t="s">
        <v>102</v>
      </c>
      <c r="CH760" s="655"/>
      <c r="CI760" s="655"/>
      <c r="CO760" s="29"/>
      <c r="CP760" s="29"/>
      <c r="CQ760" s="29"/>
      <c r="CR760" s="29"/>
      <c r="CS760" s="29"/>
      <c r="CT760" s="29"/>
      <c r="CU760" s="29"/>
      <c r="CV760" s="29"/>
      <c r="CW760" s="29"/>
      <c r="CX760" s="29"/>
      <c r="CY760" s="29"/>
      <c r="CZ760" s="29"/>
      <c r="DA760" s="29"/>
      <c r="DB760" s="29"/>
      <c r="DC760" s="29"/>
      <c r="DD760" s="29"/>
    </row>
    <row r="761" spans="1:108" s="11" customFormat="1" ht="13.5" customHeight="1">
      <c r="A761" s="734"/>
      <c r="B761" s="610" t="s">
        <v>83</v>
      </c>
      <c r="C761" s="29"/>
      <c r="D761" s="29"/>
      <c r="E761" s="29"/>
      <c r="F761" s="29"/>
      <c r="G761" s="29"/>
      <c r="H761" s="29"/>
      <c r="I761" s="29"/>
      <c r="J761" s="28"/>
      <c r="K761" s="29"/>
      <c r="L761" s="29"/>
      <c r="M761" s="29"/>
      <c r="N761" s="29"/>
      <c r="O761" s="29"/>
      <c r="P761" s="29"/>
      <c r="Q761" s="29"/>
      <c r="R761" s="29"/>
      <c r="S761" s="575"/>
      <c r="T761" s="29"/>
      <c r="U761" s="432"/>
      <c r="V761" s="29"/>
      <c r="W761" s="29"/>
      <c r="X761" s="29"/>
      <c r="Y761" s="29"/>
      <c r="Z761" s="29"/>
      <c r="AC761" s="692"/>
      <c r="AD761" s="693"/>
      <c r="AE761" s="693"/>
      <c r="AF761" s="693"/>
      <c r="AG761" s="693"/>
      <c r="AH761" s="694"/>
      <c r="AI761" s="55"/>
      <c r="AJ761" s="56"/>
      <c r="AK761" s="56"/>
      <c r="AL761" s="588"/>
      <c r="AM761" s="589"/>
      <c r="AN761" s="56"/>
      <c r="AO761" s="56"/>
      <c r="AP761" s="56"/>
      <c r="AQ761" s="590"/>
      <c r="AR761" s="56"/>
      <c r="AS761" s="56"/>
      <c r="AT761" s="56"/>
      <c r="AU761" s="56"/>
      <c r="AV761" s="56"/>
      <c r="AW761" s="589"/>
      <c r="AX761" s="588"/>
      <c r="AY761" s="589"/>
      <c r="AZ761" s="56"/>
      <c r="BA761" s="56"/>
      <c r="BB761" s="56"/>
      <c r="BC761" s="56"/>
      <c r="BD761" s="56"/>
      <c r="BE761" s="56"/>
      <c r="BF761" s="56"/>
      <c r="BG761" s="56"/>
      <c r="BH761" s="56"/>
      <c r="BI761" s="56"/>
      <c r="BJ761" s="56"/>
      <c r="BK761" s="57"/>
      <c r="BL761" s="55"/>
      <c r="BM761" s="56"/>
      <c r="BN761" s="56"/>
      <c r="BO761" s="56"/>
      <c r="BP761" s="56"/>
      <c r="BQ761" s="56"/>
      <c r="BR761" s="56"/>
      <c r="BS761" s="57"/>
      <c r="BT761" s="29"/>
      <c r="BU761" s="669"/>
      <c r="BV761" s="29"/>
      <c r="BW761" s="29"/>
      <c r="BX761" s="29"/>
      <c r="BY761" s="29"/>
      <c r="BZ761" s="29"/>
      <c r="CA761" s="29"/>
      <c r="CB761" s="29"/>
      <c r="CC761" s="29"/>
      <c r="CD761" s="31"/>
      <c r="CE761" s="22"/>
      <c r="CF761" s="448" t="str">
        <f>IF(CG761="","",MAX($CF$2:CF760)+1)</f>
        <v/>
      </c>
      <c r="CG761" s="655"/>
      <c r="CH761" s="655"/>
      <c r="CI761" s="655"/>
      <c r="CO761" s="29"/>
      <c r="CP761" s="29"/>
      <c r="CQ761" s="29"/>
      <c r="CR761" s="29"/>
      <c r="CS761" s="29"/>
      <c r="CT761" s="29"/>
      <c r="CU761" s="29"/>
      <c r="CV761" s="29"/>
      <c r="CW761" s="29"/>
      <c r="CX761" s="29"/>
      <c r="CY761" s="29"/>
      <c r="CZ761" s="29"/>
      <c r="DA761" s="29"/>
      <c r="DB761" s="29"/>
      <c r="DC761" s="29"/>
      <c r="DD761" s="29"/>
    </row>
    <row r="762" spans="1:108" s="11" customFormat="1" ht="13.5" customHeight="1">
      <c r="A762" s="734"/>
      <c r="B762" s="610" t="s">
        <v>83</v>
      </c>
      <c r="C762" s="29"/>
      <c r="D762" s="29"/>
      <c r="E762" s="29"/>
      <c r="F762" s="29"/>
      <c r="G762" s="29"/>
      <c r="H762" s="29"/>
      <c r="I762" s="29"/>
      <c r="J762" s="28"/>
      <c r="K762" s="29"/>
      <c r="L762" s="29"/>
      <c r="M762" s="29"/>
      <c r="N762" s="29"/>
      <c r="O762" s="29"/>
      <c r="P762" s="29"/>
      <c r="Q762" s="29"/>
      <c r="R762" s="29"/>
      <c r="S762" s="575"/>
      <c r="T762" s="29"/>
      <c r="U762" s="432"/>
      <c r="V762" s="29"/>
      <c r="W762" s="29"/>
      <c r="X762" s="29"/>
      <c r="Y762" s="29"/>
      <c r="Z762" s="29"/>
      <c r="AC762" s="690" t="s">
        <v>874</v>
      </c>
      <c r="AD762" s="723"/>
      <c r="AE762" s="723"/>
      <c r="AF762" s="723"/>
      <c r="AG762" s="723"/>
      <c r="AH762" s="724"/>
      <c r="AI762" s="52" t="s">
        <v>799</v>
      </c>
      <c r="AJ762" s="53"/>
      <c r="AK762" s="53"/>
      <c r="AL762" s="53"/>
      <c r="AM762" s="53"/>
      <c r="AN762" s="53"/>
      <c r="AO762" s="53"/>
      <c r="AP762" s="53"/>
      <c r="AQ762" s="53"/>
      <c r="AR762" s="53"/>
      <c r="AS762" s="53"/>
      <c r="AT762" s="53"/>
      <c r="AU762" s="53"/>
      <c r="AV762" s="53"/>
      <c r="AW762" s="53"/>
      <c r="AX762" s="53"/>
      <c r="AY762" s="53"/>
      <c r="AZ762" s="53"/>
      <c r="BA762" s="53"/>
      <c r="BB762" s="53"/>
      <c r="BC762" s="53"/>
      <c r="BD762" s="53"/>
      <c r="BE762" s="53"/>
      <c r="BF762" s="53"/>
      <c r="BG762" s="53"/>
      <c r="BH762" s="53"/>
      <c r="BI762" s="53"/>
      <c r="BJ762" s="53"/>
      <c r="BK762" s="53"/>
      <c r="BL762" s="52"/>
      <c r="BM762" s="53"/>
      <c r="BN762" s="53"/>
      <c r="BO762" s="53"/>
      <c r="BP762" s="53"/>
      <c r="BQ762" s="53"/>
      <c r="BR762" s="53"/>
      <c r="BS762" s="54"/>
      <c r="BT762" s="29"/>
      <c r="BU762" s="669"/>
      <c r="BV762" s="29"/>
      <c r="BW762" s="29"/>
      <c r="BX762" s="29"/>
      <c r="BY762" s="29"/>
      <c r="BZ762" s="29"/>
      <c r="CA762" s="29"/>
      <c r="CB762" s="29"/>
      <c r="CC762" s="29"/>
      <c r="CD762" s="31"/>
      <c r="CE762" s="22"/>
      <c r="CF762" s="448">
        <f>IF(CG762="","",MAX($CF$2:CF761)+1)</f>
        <v>359</v>
      </c>
      <c r="CG762" s="655" t="s">
        <v>1869</v>
      </c>
      <c r="CH762" s="655"/>
      <c r="CI762" s="655"/>
      <c r="CO762" s="29"/>
      <c r="CP762" s="29"/>
      <c r="CQ762" s="29"/>
      <c r="CR762" s="29"/>
      <c r="CS762" s="29"/>
      <c r="CT762" s="29"/>
      <c r="CU762" s="29"/>
      <c r="CV762" s="29"/>
      <c r="CW762" s="29"/>
      <c r="CX762" s="29"/>
      <c r="CY762" s="29"/>
      <c r="CZ762" s="29"/>
      <c r="DA762" s="29"/>
      <c r="DB762" s="29"/>
      <c r="DC762" s="29"/>
      <c r="DD762" s="29"/>
    </row>
    <row r="763" spans="1:108" s="11" customFormat="1" ht="13.5" customHeight="1">
      <c r="A763" s="734"/>
      <c r="B763" s="610"/>
      <c r="C763" s="29"/>
      <c r="D763" s="29"/>
      <c r="E763" s="29"/>
      <c r="F763" s="29"/>
      <c r="G763" s="29"/>
      <c r="H763" s="29"/>
      <c r="I763" s="29"/>
      <c r="J763" s="28"/>
      <c r="K763" s="29"/>
      <c r="L763" s="29"/>
      <c r="M763" s="29"/>
      <c r="N763" s="29"/>
      <c r="O763" s="29"/>
      <c r="P763" s="29"/>
      <c r="Q763" s="29"/>
      <c r="R763" s="29"/>
      <c r="S763" s="575"/>
      <c r="T763" s="29"/>
      <c r="U763" s="432"/>
      <c r="V763" s="29"/>
      <c r="W763" s="29"/>
      <c r="X763" s="29"/>
      <c r="Y763" s="29"/>
      <c r="Z763" s="29"/>
      <c r="AC763" s="1059"/>
      <c r="AD763" s="579"/>
      <c r="AE763" s="579"/>
      <c r="AF763" s="579"/>
      <c r="AG763" s="579"/>
      <c r="AH763" s="576"/>
      <c r="AI763" s="1060" t="s">
        <v>1868</v>
      </c>
      <c r="AJ763" s="430"/>
      <c r="AK763" s="430"/>
      <c r="AL763" s="430"/>
      <c r="AM763" s="430"/>
      <c r="AN763" s="430"/>
      <c r="AO763" s="430"/>
      <c r="AP763" s="430"/>
      <c r="AQ763" s="430"/>
      <c r="AR763" s="430"/>
      <c r="AS763" s="430"/>
      <c r="AT763" s="430"/>
      <c r="AU763" s="430"/>
      <c r="AV763" s="430"/>
      <c r="AW763" s="430"/>
      <c r="AX763" s="430"/>
      <c r="AY763" s="430"/>
      <c r="AZ763" s="430"/>
      <c r="BA763" s="430"/>
      <c r="BB763" s="430"/>
      <c r="BC763" s="430"/>
      <c r="BD763" s="430"/>
      <c r="BE763" s="430"/>
      <c r="BF763" s="430"/>
      <c r="BG763" s="430"/>
      <c r="BH763" s="430"/>
      <c r="BI763" s="430"/>
      <c r="BJ763" s="430"/>
      <c r="BK763" s="430"/>
      <c r="BL763" s="618"/>
      <c r="BM763" s="430"/>
      <c r="BN763" s="430"/>
      <c r="BO763" s="430"/>
      <c r="BP763" s="430"/>
      <c r="BQ763" s="430"/>
      <c r="BR763" s="430"/>
      <c r="BS763" s="431"/>
      <c r="BT763" s="29"/>
      <c r="BU763" s="1060"/>
      <c r="BV763" s="29"/>
      <c r="BW763" s="29"/>
      <c r="BX763" s="29"/>
      <c r="BY763" s="29"/>
      <c r="BZ763" s="29"/>
      <c r="CA763" s="29"/>
      <c r="CB763" s="29"/>
      <c r="CC763" s="29"/>
      <c r="CD763" s="31"/>
      <c r="CE763" s="22"/>
      <c r="CF763" s="448">
        <f>IF(CG763="","",MAX($CF$2:CF762)+1)</f>
        <v>360</v>
      </c>
      <c r="CG763" s="655" t="s">
        <v>1869</v>
      </c>
      <c r="CH763" s="1061"/>
      <c r="CI763" s="1061"/>
      <c r="CO763" s="29"/>
      <c r="CP763" s="29"/>
      <c r="CQ763" s="29"/>
      <c r="CR763" s="29"/>
      <c r="CS763" s="29"/>
      <c r="CT763" s="29"/>
      <c r="CU763" s="29"/>
      <c r="CV763" s="29"/>
      <c r="CW763" s="29"/>
      <c r="CX763" s="29"/>
      <c r="CY763" s="29"/>
      <c r="CZ763" s="29"/>
      <c r="DA763" s="29"/>
      <c r="DB763" s="29"/>
      <c r="DC763" s="29"/>
      <c r="DD763" s="29"/>
    </row>
    <row r="764" spans="1:108" s="11" customFormat="1" ht="13.5" customHeight="1">
      <c r="A764" s="734"/>
      <c r="B764" s="610" t="s">
        <v>83</v>
      </c>
      <c r="C764" s="29"/>
      <c r="D764" s="29"/>
      <c r="E764" s="29"/>
      <c r="F764" s="29"/>
      <c r="G764" s="29"/>
      <c r="H764" s="29"/>
      <c r="I764" s="29"/>
      <c r="J764" s="28"/>
      <c r="K764" s="29"/>
      <c r="L764" s="29"/>
      <c r="M764" s="29"/>
      <c r="N764" s="29"/>
      <c r="O764" s="29"/>
      <c r="P764" s="29"/>
      <c r="Q764" s="29"/>
      <c r="R764" s="29"/>
      <c r="S764" s="575"/>
      <c r="T764" s="29"/>
      <c r="U764" s="432"/>
      <c r="V764" s="29"/>
      <c r="W764" s="29"/>
      <c r="X764" s="29"/>
      <c r="Y764" s="29"/>
      <c r="Z764" s="29"/>
      <c r="AC764" s="771"/>
      <c r="AD764" s="579"/>
      <c r="AE764" s="579"/>
      <c r="AF764" s="579"/>
      <c r="AG764" s="579"/>
      <c r="AH764" s="576"/>
      <c r="AI764" s="669" t="s">
        <v>1906</v>
      </c>
      <c r="AJ764" s="583"/>
      <c r="AK764" s="583"/>
      <c r="AL764" s="583"/>
      <c r="AM764" s="583"/>
      <c r="AN764" s="583"/>
      <c r="AO764" s="583"/>
      <c r="AP764" s="583"/>
      <c r="AQ764" s="583"/>
      <c r="AR764" s="583"/>
      <c r="AS764" s="583"/>
      <c r="AT764" s="583"/>
      <c r="AU764" s="583"/>
      <c r="AV764" s="583"/>
      <c r="AW764" s="583"/>
      <c r="AX764" s="583"/>
      <c r="AY764" s="583"/>
      <c r="AZ764" s="583"/>
      <c r="BA764" s="583"/>
      <c r="BB764" s="583"/>
      <c r="BC764" s="583"/>
      <c r="BD764" s="583"/>
      <c r="BE764" s="583"/>
      <c r="BF764" s="583"/>
      <c r="BG764" s="583"/>
      <c r="BH764" s="583"/>
      <c r="BI764" s="583"/>
      <c r="BJ764" s="583"/>
      <c r="BK764" s="583"/>
      <c r="BL764" s="582"/>
      <c r="BM764" s="583"/>
      <c r="BN764" s="583"/>
      <c r="BO764" s="583"/>
      <c r="BP764" s="583"/>
      <c r="BQ764" s="583"/>
      <c r="BR764" s="583"/>
      <c r="BS764" s="587"/>
      <c r="BT764" s="29"/>
      <c r="BU764" s="772"/>
      <c r="BV764" s="29"/>
      <c r="BW764" s="29"/>
      <c r="BX764" s="29"/>
      <c r="BY764" s="29"/>
      <c r="BZ764" s="29"/>
      <c r="CA764" s="29"/>
      <c r="CB764" s="29"/>
      <c r="CC764" s="29"/>
      <c r="CD764" s="31"/>
      <c r="CE764" s="22"/>
      <c r="CF764" s="448">
        <f>IF(CG764="","",MAX($CF$2:CF763)+1)</f>
        <v>361</v>
      </c>
      <c r="CG764" s="655" t="s">
        <v>1869</v>
      </c>
      <c r="CH764" s="767"/>
      <c r="CI764" s="767"/>
      <c r="CO764" s="29"/>
      <c r="CP764" s="29"/>
      <c r="CQ764" s="29"/>
      <c r="CR764" s="29"/>
      <c r="CS764" s="29"/>
      <c r="CT764" s="29"/>
      <c r="CU764" s="29"/>
      <c r="CV764" s="29"/>
      <c r="CW764" s="29"/>
      <c r="CX764" s="29"/>
      <c r="CY764" s="29"/>
      <c r="CZ764" s="29"/>
      <c r="DA764" s="29"/>
      <c r="DB764" s="29"/>
      <c r="DC764" s="29"/>
      <c r="DD764" s="29"/>
    </row>
    <row r="765" spans="1:108" s="11" customFormat="1" ht="13.5" customHeight="1">
      <c r="A765" s="734"/>
      <c r="B765" s="610" t="s">
        <v>83</v>
      </c>
      <c r="C765" s="29"/>
      <c r="D765" s="29"/>
      <c r="E765" s="29"/>
      <c r="F765" s="29"/>
      <c r="G765" s="29"/>
      <c r="H765" s="29"/>
      <c r="I765" s="29"/>
      <c r="J765" s="28"/>
      <c r="K765" s="29"/>
      <c r="L765" s="29"/>
      <c r="M765" s="29"/>
      <c r="N765" s="29"/>
      <c r="O765" s="29"/>
      <c r="P765" s="29"/>
      <c r="Q765" s="29"/>
      <c r="R765" s="29"/>
      <c r="S765" s="575"/>
      <c r="T765" s="29"/>
      <c r="U765" s="432"/>
      <c r="V765" s="29"/>
      <c r="W765" s="29"/>
      <c r="X765" s="29"/>
      <c r="Y765" s="29"/>
      <c r="Z765" s="29"/>
      <c r="AC765" s="771"/>
      <c r="AD765" s="579"/>
      <c r="AE765" s="579"/>
      <c r="AF765" s="579"/>
      <c r="AG765" s="579"/>
      <c r="AH765" s="576"/>
      <c r="AI765" s="582" t="s">
        <v>1907</v>
      </c>
      <c r="AJ765" s="583"/>
      <c r="AK765" s="583"/>
      <c r="AL765" s="583"/>
      <c r="AM765" s="583"/>
      <c r="AN765" s="583"/>
      <c r="AO765" s="583"/>
      <c r="AP765" s="583"/>
      <c r="AQ765" s="583"/>
      <c r="AR765" s="583"/>
      <c r="AS765" s="583"/>
      <c r="AT765" s="583"/>
      <c r="AU765" s="583"/>
      <c r="AV765" s="583"/>
      <c r="AW765" s="583"/>
      <c r="AX765" s="583"/>
      <c r="AY765" s="583"/>
      <c r="AZ765" s="583"/>
      <c r="BA765" s="583"/>
      <c r="BB765" s="583"/>
      <c r="BC765" s="583"/>
      <c r="BD765" s="583"/>
      <c r="BE765" s="583"/>
      <c r="BF765" s="583"/>
      <c r="BG765" s="583"/>
      <c r="BH765" s="583"/>
      <c r="BI765" s="583"/>
      <c r="BJ765" s="583"/>
      <c r="BK765" s="583"/>
      <c r="BL765" s="582"/>
      <c r="BM765" s="583"/>
      <c r="BN765" s="583"/>
      <c r="BO765" s="583"/>
      <c r="BP765" s="583"/>
      <c r="BQ765" s="583"/>
      <c r="BR765" s="583"/>
      <c r="BS765" s="587"/>
      <c r="BT765" s="29"/>
      <c r="BU765" s="772"/>
      <c r="BV765" s="29"/>
      <c r="BW765" s="29"/>
      <c r="BX765" s="29"/>
      <c r="BY765" s="29"/>
      <c r="BZ765" s="29"/>
      <c r="CA765" s="29"/>
      <c r="CB765" s="29"/>
      <c r="CC765" s="29"/>
      <c r="CD765" s="31"/>
      <c r="CE765" s="22"/>
      <c r="CF765" s="448">
        <f>IF(CG765="","",MAX($CF$2:CF764)+1)</f>
        <v>362</v>
      </c>
      <c r="CG765" s="655" t="s">
        <v>1869</v>
      </c>
      <c r="CH765" s="767"/>
      <c r="CI765" s="767"/>
      <c r="CO765" s="29"/>
      <c r="CP765" s="29"/>
      <c r="CQ765" s="29"/>
      <c r="CR765" s="29"/>
      <c r="CS765" s="29"/>
      <c r="CT765" s="29"/>
      <c r="CU765" s="29"/>
      <c r="CV765" s="29"/>
      <c r="CW765" s="29"/>
      <c r="CX765" s="29"/>
      <c r="CY765" s="29"/>
      <c r="CZ765" s="29"/>
      <c r="DA765" s="29"/>
      <c r="DB765" s="29"/>
      <c r="DC765" s="29"/>
      <c r="DD765" s="29"/>
    </row>
    <row r="766" spans="1:108" s="11" customFormat="1" ht="13.5" customHeight="1">
      <c r="A766" s="734"/>
      <c r="B766" s="610" t="s">
        <v>83</v>
      </c>
      <c r="C766" s="29"/>
      <c r="D766" s="29"/>
      <c r="E766" s="29"/>
      <c r="F766" s="29"/>
      <c r="G766" s="29"/>
      <c r="H766" s="29"/>
      <c r="I766" s="29"/>
      <c r="J766" s="28"/>
      <c r="K766" s="29"/>
      <c r="L766" s="29"/>
      <c r="M766" s="29"/>
      <c r="N766" s="29"/>
      <c r="O766" s="29"/>
      <c r="P766" s="29"/>
      <c r="Q766" s="29"/>
      <c r="R766" s="29"/>
      <c r="S766" s="575"/>
      <c r="T766" s="29"/>
      <c r="U766" s="432"/>
      <c r="V766" s="29"/>
      <c r="W766" s="29"/>
      <c r="X766" s="29"/>
      <c r="Y766" s="29"/>
      <c r="Z766" s="29"/>
      <c r="AC766" s="771"/>
      <c r="AD766" s="579"/>
      <c r="AE766" s="579"/>
      <c r="AF766" s="579"/>
      <c r="AG766" s="579"/>
      <c r="AH766" s="576"/>
      <c r="AI766" s="582" t="s">
        <v>1908</v>
      </c>
      <c r="AJ766" s="583"/>
      <c r="AK766" s="583"/>
      <c r="AL766" s="583"/>
      <c r="AM766" s="583"/>
      <c r="AN766" s="583"/>
      <c r="AO766" s="583"/>
      <c r="AP766" s="583"/>
      <c r="AQ766" s="583"/>
      <c r="AR766" s="583"/>
      <c r="AS766" s="583"/>
      <c r="AT766" s="583"/>
      <c r="AU766" s="583"/>
      <c r="AV766" s="583"/>
      <c r="AW766" s="583"/>
      <c r="AX766" s="583"/>
      <c r="AY766" s="583"/>
      <c r="AZ766" s="583"/>
      <c r="BA766" s="583"/>
      <c r="BB766" s="583"/>
      <c r="BC766" s="583"/>
      <c r="BD766" s="583"/>
      <c r="BE766" s="583"/>
      <c r="BF766" s="583"/>
      <c r="BG766" s="583"/>
      <c r="BH766" s="583"/>
      <c r="BI766" s="583"/>
      <c r="BJ766" s="583"/>
      <c r="BK766" s="583"/>
      <c r="BL766" s="582"/>
      <c r="BM766" s="583"/>
      <c r="BN766" s="583"/>
      <c r="BO766" s="583"/>
      <c r="BP766" s="583"/>
      <c r="BQ766" s="583"/>
      <c r="BR766" s="583"/>
      <c r="BS766" s="587"/>
      <c r="BT766" s="29"/>
      <c r="BU766" s="772"/>
      <c r="BV766" s="29"/>
      <c r="BW766" s="29"/>
      <c r="BX766" s="29"/>
      <c r="BY766" s="29"/>
      <c r="BZ766" s="29"/>
      <c r="CA766" s="29"/>
      <c r="CB766" s="29"/>
      <c r="CC766" s="29"/>
      <c r="CD766" s="31"/>
      <c r="CE766" s="22"/>
      <c r="CF766" s="448">
        <f>IF(CG766="","",MAX($CF$2:CF765)+1)</f>
        <v>363</v>
      </c>
      <c r="CG766" s="655" t="s">
        <v>1869</v>
      </c>
      <c r="CH766" s="767"/>
      <c r="CI766" s="767"/>
      <c r="CO766" s="29"/>
      <c r="CP766" s="29"/>
      <c r="CQ766" s="29"/>
      <c r="CR766" s="29"/>
      <c r="CS766" s="29"/>
      <c r="CT766" s="29"/>
      <c r="CU766" s="29"/>
      <c r="CV766" s="29"/>
      <c r="CW766" s="29"/>
      <c r="CX766" s="29"/>
      <c r="CY766" s="29"/>
      <c r="CZ766" s="29"/>
      <c r="DA766" s="29"/>
      <c r="DB766" s="29"/>
      <c r="DC766" s="29"/>
      <c r="DD766" s="29"/>
    </row>
    <row r="767" spans="1:108" s="11" customFormat="1" ht="13.5" customHeight="1">
      <c r="A767" s="734"/>
      <c r="B767" s="610" t="s">
        <v>83</v>
      </c>
      <c r="C767" s="29"/>
      <c r="D767" s="29"/>
      <c r="E767" s="29"/>
      <c r="F767" s="29"/>
      <c r="G767" s="29"/>
      <c r="H767" s="29"/>
      <c r="I767" s="29"/>
      <c r="J767" s="28"/>
      <c r="K767" s="29"/>
      <c r="L767" s="29"/>
      <c r="M767" s="29"/>
      <c r="N767" s="29"/>
      <c r="O767" s="29"/>
      <c r="P767" s="29"/>
      <c r="Q767" s="29"/>
      <c r="R767" s="29"/>
      <c r="S767" s="575"/>
      <c r="T767" s="29"/>
      <c r="U767" s="432"/>
      <c r="V767" s="29"/>
      <c r="W767" s="29"/>
      <c r="X767" s="29"/>
      <c r="Y767" s="29"/>
      <c r="Z767" s="29"/>
      <c r="AC767" s="771"/>
      <c r="AD767" s="579"/>
      <c r="AE767" s="579"/>
      <c r="AF767" s="579"/>
      <c r="AG767" s="579"/>
      <c r="AH767" s="576"/>
      <c r="AI767" s="582" t="s">
        <v>1909</v>
      </c>
      <c r="AJ767" s="583"/>
      <c r="AK767" s="583"/>
      <c r="AL767" s="583"/>
      <c r="AM767" s="583"/>
      <c r="AN767" s="583"/>
      <c r="AO767" s="583"/>
      <c r="AP767" s="583"/>
      <c r="AQ767" s="583"/>
      <c r="AR767" s="583"/>
      <c r="AS767" s="583"/>
      <c r="AT767" s="583"/>
      <c r="AU767" s="583"/>
      <c r="AV767" s="583"/>
      <c r="AW767" s="583"/>
      <c r="AX767" s="583"/>
      <c r="AY767" s="583"/>
      <c r="AZ767" s="583"/>
      <c r="BA767" s="583"/>
      <c r="BB767" s="583"/>
      <c r="BC767" s="583"/>
      <c r="BD767" s="583"/>
      <c r="BE767" s="583"/>
      <c r="BF767" s="583"/>
      <c r="BG767" s="583"/>
      <c r="BH767" s="583"/>
      <c r="BI767" s="583"/>
      <c r="BJ767" s="583"/>
      <c r="BK767" s="583"/>
      <c r="BL767" s="582"/>
      <c r="BM767" s="583"/>
      <c r="BN767" s="583"/>
      <c r="BO767" s="583"/>
      <c r="BP767" s="583"/>
      <c r="BQ767" s="583"/>
      <c r="BR767" s="583"/>
      <c r="BS767" s="587"/>
      <c r="BT767" s="29"/>
      <c r="BU767" s="772"/>
      <c r="BV767" s="29"/>
      <c r="BW767" s="29"/>
      <c r="BX767" s="29"/>
      <c r="BY767" s="29"/>
      <c r="BZ767" s="29"/>
      <c r="CA767" s="29"/>
      <c r="CB767" s="29"/>
      <c r="CC767" s="29"/>
      <c r="CD767" s="31"/>
      <c r="CE767" s="22"/>
      <c r="CF767" s="448">
        <f>IF(CG767="","",MAX($CF$2:CF766)+1)</f>
        <v>364</v>
      </c>
      <c r="CG767" s="767" t="s">
        <v>1869</v>
      </c>
      <c r="CH767" s="767"/>
      <c r="CI767" s="767"/>
      <c r="CO767" s="29"/>
      <c r="CP767" s="29"/>
      <c r="CQ767" s="29"/>
      <c r="CR767" s="29"/>
      <c r="CS767" s="29"/>
      <c r="CT767" s="29"/>
      <c r="CU767" s="29"/>
      <c r="CV767" s="29"/>
      <c r="CW767" s="29"/>
      <c r="CX767" s="29"/>
      <c r="CY767" s="29"/>
      <c r="CZ767" s="29"/>
      <c r="DA767" s="29"/>
      <c r="DB767" s="29"/>
      <c r="DC767" s="29"/>
      <c r="DD767" s="29"/>
    </row>
    <row r="768" spans="1:108" s="11" customFormat="1" ht="13.5" customHeight="1">
      <c r="A768" s="734"/>
      <c r="B768" s="610" t="s">
        <v>83</v>
      </c>
      <c r="C768" s="29"/>
      <c r="D768" s="29"/>
      <c r="E768" s="29"/>
      <c r="F768" s="29"/>
      <c r="G768" s="29"/>
      <c r="H768" s="29"/>
      <c r="I768" s="29"/>
      <c r="J768" s="28"/>
      <c r="K768" s="29"/>
      <c r="L768" s="29"/>
      <c r="M768" s="29"/>
      <c r="N768" s="29"/>
      <c r="O768" s="29"/>
      <c r="P768" s="29"/>
      <c r="Q768" s="29"/>
      <c r="R768" s="29"/>
      <c r="S768" s="575"/>
      <c r="T768" s="29"/>
      <c r="U768" s="432"/>
      <c r="V768" s="29"/>
      <c r="W768" s="29"/>
      <c r="X768" s="29"/>
      <c r="Y768" s="29"/>
      <c r="Z768" s="29"/>
      <c r="AC768" s="692"/>
      <c r="AD768" s="693"/>
      <c r="AE768" s="693"/>
      <c r="AF768" s="693"/>
      <c r="AG768" s="693"/>
      <c r="AH768" s="694"/>
      <c r="AI768" s="55"/>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5"/>
      <c r="BM768" s="56"/>
      <c r="BN768" s="56"/>
      <c r="BO768" s="56"/>
      <c r="BP768" s="56"/>
      <c r="BQ768" s="56"/>
      <c r="BR768" s="56"/>
      <c r="BS768" s="57"/>
      <c r="BT768" s="29"/>
      <c r="BU768" s="669"/>
      <c r="BV768" s="29"/>
      <c r="BW768" s="29"/>
      <c r="BX768" s="29"/>
      <c r="BY768" s="29"/>
      <c r="BZ768" s="29"/>
      <c r="CA768" s="29"/>
      <c r="CB768" s="29"/>
      <c r="CC768" s="29"/>
      <c r="CD768" s="31"/>
      <c r="CE768" s="22"/>
      <c r="CF768" s="448" t="str">
        <f>IF(CG768="","",MAX($CF$2:CF767)+1)</f>
        <v/>
      </c>
      <c r="CG768" s="655"/>
      <c r="CH768" s="655"/>
      <c r="CI768" s="655"/>
      <c r="CO768" s="29"/>
      <c r="CP768" s="29"/>
      <c r="CQ768" s="29"/>
      <c r="CR768" s="29"/>
      <c r="CS768" s="29"/>
      <c r="CT768" s="29"/>
      <c r="CU768" s="29"/>
      <c r="CV768" s="29"/>
      <c r="CW768" s="29"/>
      <c r="CX768" s="29"/>
      <c r="CY768" s="29"/>
      <c r="CZ768" s="29"/>
      <c r="DA768" s="29"/>
      <c r="DB768" s="29"/>
      <c r="DC768" s="29"/>
      <c r="DD768" s="29"/>
    </row>
    <row r="769" spans="1:108" s="11" customFormat="1" ht="13.5" customHeight="1">
      <c r="A769" s="734"/>
      <c r="B769" s="610" t="s">
        <v>83</v>
      </c>
      <c r="C769" s="29"/>
      <c r="D769" s="29"/>
      <c r="E769" s="29"/>
      <c r="F769" s="29"/>
      <c r="G769" s="29"/>
      <c r="H769" s="29"/>
      <c r="I769" s="29"/>
      <c r="J769" s="28"/>
      <c r="K769" s="29"/>
      <c r="L769" s="29"/>
      <c r="M769" s="29"/>
      <c r="N769" s="29"/>
      <c r="O769" s="29"/>
      <c r="P769" s="29"/>
      <c r="Q769" s="29"/>
      <c r="R769" s="29"/>
      <c r="S769" s="575"/>
      <c r="T769" s="29"/>
      <c r="U769" s="432"/>
      <c r="V769" s="29"/>
      <c r="W769" s="29"/>
      <c r="X769" s="29"/>
      <c r="Y769" s="29"/>
      <c r="Z769" s="29"/>
      <c r="AC769" s="690" t="s">
        <v>875</v>
      </c>
      <c r="AD769" s="723"/>
      <c r="AE769" s="723"/>
      <c r="AF769" s="723"/>
      <c r="AG769" s="723"/>
      <c r="AH769" s="724"/>
      <c r="AI769" s="52" t="s">
        <v>86</v>
      </c>
      <c r="AJ769" s="53"/>
      <c r="AK769" s="53"/>
      <c r="AL769" s="53"/>
      <c r="AM769" s="53"/>
      <c r="AN769" s="53"/>
      <c r="AO769" s="53"/>
      <c r="AP769" s="53"/>
      <c r="AQ769" s="53"/>
      <c r="AR769" s="53"/>
      <c r="AS769" s="53"/>
      <c r="AT769" s="53"/>
      <c r="AU769" s="53"/>
      <c r="AV769" s="53"/>
      <c r="AW769" s="53"/>
      <c r="AX769" s="53"/>
      <c r="AY769" s="53"/>
      <c r="AZ769" s="53"/>
      <c r="BA769" s="53"/>
      <c r="BB769" s="53"/>
      <c r="BC769" s="53"/>
      <c r="BD769" s="53"/>
      <c r="BE769" s="53"/>
      <c r="BF769" s="53"/>
      <c r="BG769" s="53"/>
      <c r="BH769" s="53"/>
      <c r="BI769" s="53"/>
      <c r="BJ769" s="53"/>
      <c r="BK769" s="53"/>
      <c r="BL769" s="52"/>
      <c r="BM769" s="53"/>
      <c r="BN769" s="53"/>
      <c r="BO769" s="53"/>
      <c r="BP769" s="53"/>
      <c r="BQ769" s="53"/>
      <c r="BR769" s="53"/>
      <c r="BS769" s="54"/>
      <c r="BT769" s="29"/>
      <c r="BU769" s="669"/>
      <c r="BV769" s="29"/>
      <c r="BW769" s="29"/>
      <c r="BX769" s="29"/>
      <c r="BY769" s="29"/>
      <c r="BZ769" s="29"/>
      <c r="CA769" s="29"/>
      <c r="CB769" s="29"/>
      <c r="CC769" s="29"/>
      <c r="CD769" s="31"/>
      <c r="CE769" s="22"/>
      <c r="CF769" s="448" t="str">
        <f>IF(CG769="","",MAX($CF$2:CF768)+1)</f>
        <v/>
      </c>
      <c r="CG769" s="655"/>
      <c r="CH769" s="655"/>
      <c r="CI769" s="655"/>
      <c r="CO769" s="29"/>
      <c r="CP769" s="29"/>
      <c r="CQ769" s="29"/>
      <c r="CR769" s="29"/>
      <c r="CS769" s="29"/>
      <c r="CT769" s="29"/>
      <c r="CU769" s="29"/>
      <c r="CV769" s="29"/>
      <c r="CW769" s="29"/>
      <c r="CX769" s="29"/>
      <c r="CY769" s="29"/>
      <c r="CZ769" s="29"/>
      <c r="DA769" s="29"/>
      <c r="DB769" s="29"/>
      <c r="DC769" s="29"/>
      <c r="DD769" s="29"/>
    </row>
    <row r="770" spans="1:108" s="11" customFormat="1" ht="13.5" customHeight="1">
      <c r="A770" s="734"/>
      <c r="B770" s="610" t="s">
        <v>83</v>
      </c>
      <c r="C770" s="29"/>
      <c r="D770" s="29"/>
      <c r="E770" s="29"/>
      <c r="F770" s="29"/>
      <c r="G770" s="29"/>
      <c r="H770" s="29"/>
      <c r="I770" s="29"/>
      <c r="J770" s="28"/>
      <c r="K770" s="29"/>
      <c r="L770" s="29"/>
      <c r="M770" s="29"/>
      <c r="N770" s="29"/>
      <c r="O770" s="29"/>
      <c r="P770" s="29"/>
      <c r="Q770" s="29"/>
      <c r="R770" s="29"/>
      <c r="S770" s="575"/>
      <c r="T770" s="29"/>
      <c r="U770" s="432"/>
      <c r="V770" s="29"/>
      <c r="W770" s="29"/>
      <c r="X770" s="29"/>
      <c r="Y770" s="29"/>
      <c r="Z770" s="29"/>
      <c r="AC770" s="692"/>
      <c r="AD770" s="693"/>
      <c r="AE770" s="693"/>
      <c r="AF770" s="693"/>
      <c r="AG770" s="693"/>
      <c r="AH770" s="694"/>
      <c r="AI770" s="55"/>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5"/>
      <c r="BM770" s="56"/>
      <c r="BN770" s="56"/>
      <c r="BO770" s="56"/>
      <c r="BP770" s="56"/>
      <c r="BQ770" s="56"/>
      <c r="BR770" s="56"/>
      <c r="BS770" s="57"/>
      <c r="BT770" s="29"/>
      <c r="BU770" s="669"/>
      <c r="BV770" s="29"/>
      <c r="BW770" s="29"/>
      <c r="BX770" s="29"/>
      <c r="BY770" s="29"/>
      <c r="BZ770" s="29"/>
      <c r="CA770" s="29"/>
      <c r="CB770" s="29"/>
      <c r="CC770" s="29"/>
      <c r="CD770" s="31"/>
      <c r="CE770" s="22"/>
      <c r="CF770" s="448" t="str">
        <f>IF(CG770="","",MAX($CF$2:CF769)+1)</f>
        <v/>
      </c>
      <c r="CG770" s="655"/>
      <c r="CH770" s="655"/>
      <c r="CI770" s="655"/>
      <c r="CO770" s="29"/>
      <c r="CP770" s="29"/>
      <c r="CQ770" s="29"/>
      <c r="CR770" s="29"/>
      <c r="CS770" s="29"/>
      <c r="CT770" s="29"/>
      <c r="CU770" s="29"/>
      <c r="CV770" s="29"/>
      <c r="CW770" s="29"/>
      <c r="CX770" s="29"/>
      <c r="CY770" s="29"/>
      <c r="CZ770" s="29"/>
      <c r="DA770" s="29"/>
      <c r="DB770" s="29"/>
      <c r="DC770" s="29"/>
      <c r="DD770" s="29"/>
    </row>
    <row r="771" spans="1:108" s="11" customFormat="1" ht="13.5" customHeight="1">
      <c r="A771" s="734"/>
      <c r="B771" s="610" t="s">
        <v>83</v>
      </c>
      <c r="C771" s="29"/>
      <c r="D771" s="29"/>
      <c r="E771" s="29"/>
      <c r="F771" s="29"/>
      <c r="G771" s="29"/>
      <c r="H771" s="29"/>
      <c r="I771" s="29"/>
      <c r="J771" s="28"/>
      <c r="K771" s="29"/>
      <c r="L771" s="29"/>
      <c r="M771" s="29"/>
      <c r="N771" s="29"/>
      <c r="O771" s="29"/>
      <c r="P771" s="29"/>
      <c r="Q771" s="29"/>
      <c r="R771" s="29"/>
      <c r="S771" s="575"/>
      <c r="T771" s="29"/>
      <c r="U771" s="432"/>
      <c r="V771" s="29"/>
      <c r="W771" s="29"/>
      <c r="X771" s="29"/>
      <c r="Y771" s="29"/>
      <c r="Z771" s="29"/>
      <c r="AC771" s="29" t="s">
        <v>1635</v>
      </c>
      <c r="BU771" s="669"/>
      <c r="BV771" s="29"/>
      <c r="BW771" s="29"/>
      <c r="BX771" s="29"/>
      <c r="BY771" s="29"/>
      <c r="BZ771" s="29"/>
      <c r="CA771" s="29"/>
      <c r="CB771" s="29"/>
      <c r="CC771" s="29"/>
      <c r="CD771" s="31"/>
      <c r="CE771" s="22"/>
      <c r="CF771" s="448" t="str">
        <f>IF(CG771="","",MAX($CF$2:CF770)+1)</f>
        <v/>
      </c>
      <c r="CG771" s="655"/>
      <c r="CH771" s="655"/>
      <c r="CI771" s="655"/>
      <c r="CO771" s="29"/>
      <c r="CP771" s="29"/>
      <c r="CQ771" s="29"/>
      <c r="CR771" s="29"/>
      <c r="CS771" s="29"/>
      <c r="CT771" s="29"/>
      <c r="CU771" s="29"/>
      <c r="CV771" s="29"/>
      <c r="CW771" s="29"/>
      <c r="CX771" s="29"/>
      <c r="CY771" s="29"/>
      <c r="CZ771" s="29"/>
      <c r="DA771" s="29"/>
      <c r="DB771" s="29"/>
      <c r="DC771" s="29"/>
      <c r="DD771" s="29"/>
    </row>
    <row r="772" spans="1:108" s="11" customFormat="1" ht="13.5" customHeight="1">
      <c r="A772" s="734"/>
      <c r="B772" s="610" t="s">
        <v>83</v>
      </c>
      <c r="C772" s="29"/>
      <c r="D772" s="29"/>
      <c r="E772" s="29"/>
      <c r="F772" s="29"/>
      <c r="G772" s="29"/>
      <c r="H772" s="29"/>
      <c r="I772" s="29"/>
      <c r="J772" s="28"/>
      <c r="K772" s="29"/>
      <c r="L772" s="29"/>
      <c r="M772" s="29"/>
      <c r="N772" s="29"/>
      <c r="O772" s="29"/>
      <c r="P772" s="29"/>
      <c r="Q772" s="29"/>
      <c r="R772" s="29"/>
      <c r="S772" s="575"/>
      <c r="T772" s="29"/>
      <c r="U772" s="432"/>
      <c r="V772" s="29"/>
      <c r="W772" s="29"/>
      <c r="X772" s="29"/>
      <c r="Y772" s="29"/>
      <c r="Z772" s="29"/>
      <c r="BU772" s="669"/>
      <c r="BV772" s="29"/>
      <c r="BW772" s="29"/>
      <c r="BX772" s="29"/>
      <c r="BY772" s="29"/>
      <c r="BZ772" s="29"/>
      <c r="CA772" s="29"/>
      <c r="CB772" s="29"/>
      <c r="CC772" s="29"/>
      <c r="CD772" s="31"/>
      <c r="CE772" s="22"/>
      <c r="CF772" s="448" t="str">
        <f>IF(CG772="","",MAX($CF$2:CF771)+1)</f>
        <v/>
      </c>
      <c r="CG772" s="655"/>
      <c r="CH772" s="655"/>
      <c r="CI772" s="655"/>
      <c r="CO772" s="29"/>
      <c r="CP772" s="29"/>
      <c r="CQ772" s="29"/>
      <c r="CR772" s="29"/>
      <c r="CS772" s="29"/>
      <c r="CT772" s="29"/>
      <c r="CU772" s="29"/>
      <c r="CV772" s="29"/>
      <c r="CW772" s="29"/>
      <c r="CX772" s="29"/>
      <c r="CY772" s="29"/>
      <c r="CZ772" s="29"/>
      <c r="DA772" s="29"/>
      <c r="DB772" s="29"/>
      <c r="DC772" s="29"/>
      <c r="DD772" s="29"/>
    </row>
    <row r="773" spans="1:108" s="11" customFormat="1" ht="13.5" customHeight="1">
      <c r="A773" s="734"/>
      <c r="B773" s="610" t="s">
        <v>83</v>
      </c>
      <c r="C773" s="29"/>
      <c r="D773" s="29"/>
      <c r="E773" s="29"/>
      <c r="F773" s="29"/>
      <c r="G773" s="29"/>
      <c r="H773" s="29"/>
      <c r="I773" s="29"/>
      <c r="J773" s="28"/>
      <c r="K773" s="29"/>
      <c r="L773" s="29"/>
      <c r="M773" s="29"/>
      <c r="N773" s="29"/>
      <c r="O773" s="29"/>
      <c r="P773" s="29"/>
      <c r="Q773" s="29"/>
      <c r="R773" s="29"/>
      <c r="S773" s="575"/>
      <c r="T773" s="29"/>
      <c r="U773" s="432"/>
      <c r="V773" s="29"/>
      <c r="W773" s="29"/>
      <c r="X773" s="29"/>
      <c r="Y773" s="670"/>
      <c r="Z773" s="1147"/>
      <c r="AA773" s="1147"/>
      <c r="AB773" s="670" t="s">
        <v>983</v>
      </c>
      <c r="AC773" s="670"/>
      <c r="AD773" s="670"/>
      <c r="AE773" s="670"/>
      <c r="AF773" s="670"/>
      <c r="AG773" s="670"/>
      <c r="AH773" s="670"/>
      <c r="AI773" s="670"/>
      <c r="AJ773" s="670"/>
      <c r="AK773" s="670"/>
      <c r="AL773" s="670"/>
      <c r="AM773" s="670"/>
      <c r="AN773" s="670"/>
      <c r="AO773" s="670"/>
      <c r="AP773" s="670"/>
      <c r="AQ773" s="670"/>
      <c r="AR773" s="670"/>
      <c r="AS773" s="670"/>
      <c r="AT773" s="670"/>
      <c r="AU773" s="670"/>
      <c r="AV773" s="670"/>
      <c r="AW773" s="670"/>
      <c r="AX773" s="670"/>
      <c r="AY773" s="29"/>
      <c r="AZ773" s="29"/>
      <c r="BA773" s="29"/>
      <c r="BB773" s="29"/>
      <c r="BC773" s="29"/>
      <c r="BD773" s="29"/>
      <c r="BE773" s="29"/>
      <c r="BF773" s="29"/>
      <c r="BG773" s="29"/>
      <c r="BH773" s="29"/>
      <c r="BI773" s="29"/>
      <c r="BJ773" s="29"/>
      <c r="BK773" s="29"/>
      <c r="BL773" s="29"/>
      <c r="BM773" s="29"/>
      <c r="BN773" s="29"/>
      <c r="BO773" s="29"/>
      <c r="BP773" s="29"/>
      <c r="BQ773" s="29"/>
      <c r="BR773" s="29"/>
      <c r="BS773" s="29"/>
      <c r="BU773" s="669"/>
      <c r="BV773" s="29"/>
      <c r="BW773" s="29"/>
      <c r="BX773" s="29"/>
      <c r="BY773" s="29"/>
      <c r="BZ773" s="29"/>
      <c r="CA773" s="29"/>
      <c r="CB773" s="29"/>
      <c r="CC773" s="29"/>
      <c r="CD773" s="31"/>
      <c r="CE773" s="22"/>
      <c r="CF773" s="448">
        <f>IF(CG773="","",MAX($CF$2:CF772)+1)</f>
        <v>365</v>
      </c>
      <c r="CG773" s="655" t="s">
        <v>361</v>
      </c>
      <c r="CH773" s="655"/>
      <c r="CI773" s="655"/>
      <c r="CO773" s="29"/>
      <c r="CP773" s="29"/>
      <c r="CQ773" s="29"/>
      <c r="CR773" s="29"/>
      <c r="CS773" s="29"/>
      <c r="CT773" s="29"/>
      <c r="CU773" s="29"/>
      <c r="CV773" s="29"/>
      <c r="CW773" s="29"/>
      <c r="CX773" s="29"/>
      <c r="CY773" s="29"/>
      <c r="CZ773" s="29"/>
      <c r="DA773" s="29"/>
      <c r="DB773" s="29"/>
      <c r="DC773" s="29"/>
      <c r="DD773" s="29"/>
    </row>
    <row r="774" spans="1:108" s="11" customFormat="1" ht="13.5" customHeight="1">
      <c r="A774" s="734"/>
      <c r="B774" s="610" t="s">
        <v>83</v>
      </c>
      <c r="C774" s="29"/>
      <c r="D774" s="29"/>
      <c r="E774" s="29"/>
      <c r="F774" s="29"/>
      <c r="G774" s="29"/>
      <c r="H774" s="29"/>
      <c r="I774" s="29"/>
      <c r="J774" s="28"/>
      <c r="K774" s="29"/>
      <c r="L774" s="29"/>
      <c r="M774" s="29"/>
      <c r="N774" s="29"/>
      <c r="O774" s="29"/>
      <c r="P774" s="29"/>
      <c r="Q774" s="29"/>
      <c r="R774" s="29"/>
      <c r="S774" s="575"/>
      <c r="T774" s="29"/>
      <c r="U774" s="432"/>
      <c r="V774" s="29"/>
      <c r="W774" s="29"/>
      <c r="X774" s="29"/>
      <c r="Y774" s="29"/>
      <c r="AB774" s="29"/>
      <c r="AC774" s="1485" t="s">
        <v>38</v>
      </c>
      <c r="AD774" s="1486"/>
      <c r="AE774" s="779" t="s">
        <v>60</v>
      </c>
      <c r="AF774" s="685"/>
      <c r="AG774" s="685"/>
      <c r="AH774" s="685"/>
      <c r="AI774" s="685"/>
      <c r="AJ774" s="685"/>
      <c r="AK774" s="685"/>
      <c r="AL774" s="685"/>
      <c r="AM774" s="685"/>
      <c r="AN774" s="685"/>
      <c r="AO774" s="685"/>
      <c r="AP774" s="780"/>
      <c r="AQ774" s="779" t="s">
        <v>68</v>
      </c>
      <c r="AR774" s="685"/>
      <c r="AS774" s="685"/>
      <c r="AT774" s="685"/>
      <c r="AU774" s="685"/>
      <c r="AV774" s="685"/>
      <c r="AW774" s="685"/>
      <c r="AX774" s="685"/>
      <c r="AY774" s="685"/>
      <c r="AZ774" s="685"/>
      <c r="BA774" s="685"/>
      <c r="BB774" s="685"/>
      <c r="BC774" s="685"/>
      <c r="BD774" s="685"/>
      <c r="BE774" s="685"/>
      <c r="BF774" s="685"/>
      <c r="BG774" s="685"/>
      <c r="BH774" s="685"/>
      <c r="BI774" s="685"/>
      <c r="BJ774" s="685"/>
      <c r="BK774" s="780"/>
      <c r="BL774" s="779" t="s">
        <v>66</v>
      </c>
      <c r="BM774" s="685"/>
      <c r="BN774" s="685"/>
      <c r="BO774" s="685"/>
      <c r="BP774" s="685"/>
      <c r="BQ774" s="685"/>
      <c r="BR774" s="685"/>
      <c r="BS774" s="780"/>
      <c r="BU774" s="669"/>
      <c r="BV774" s="29"/>
      <c r="BW774" s="29"/>
      <c r="BX774" s="29"/>
      <c r="BY774" s="29"/>
      <c r="BZ774" s="29"/>
      <c r="CA774" s="29"/>
      <c r="CB774" s="29"/>
      <c r="CC774" s="29"/>
      <c r="CD774" s="31"/>
      <c r="CE774" s="22"/>
      <c r="CF774" s="448" t="str">
        <f>IF(CG774="","",MAX($CF$2:CF773)+1)</f>
        <v/>
      </c>
      <c r="CG774" s="655"/>
      <c r="CH774" s="655"/>
      <c r="CI774" s="655"/>
      <c r="CO774" s="29"/>
      <c r="CP774" s="29"/>
      <c r="CQ774" s="29"/>
      <c r="CR774" s="29"/>
      <c r="CS774" s="29"/>
      <c r="CT774" s="29"/>
      <c r="CU774" s="29"/>
      <c r="CV774" s="29"/>
      <c r="CW774" s="29"/>
      <c r="CX774" s="29"/>
      <c r="CY774" s="29"/>
      <c r="CZ774" s="29"/>
      <c r="DA774" s="29"/>
      <c r="DB774" s="29"/>
      <c r="DC774" s="29"/>
      <c r="DD774" s="29"/>
    </row>
    <row r="775" spans="1:108" s="11" customFormat="1" ht="13.5" customHeight="1">
      <c r="A775" s="734"/>
      <c r="B775" s="610" t="s">
        <v>83</v>
      </c>
      <c r="C775" s="29"/>
      <c r="D775" s="29"/>
      <c r="E775" s="29"/>
      <c r="F775" s="29"/>
      <c r="G775" s="29"/>
      <c r="H775" s="29"/>
      <c r="I775" s="29"/>
      <c r="J775" s="28"/>
      <c r="K775" s="29"/>
      <c r="L775" s="29"/>
      <c r="M775" s="29"/>
      <c r="N775" s="29"/>
      <c r="O775" s="29"/>
      <c r="P775" s="29"/>
      <c r="Q775" s="29"/>
      <c r="R775" s="29"/>
      <c r="S775" s="575"/>
      <c r="T775" s="29"/>
      <c r="U775" s="432"/>
      <c r="V775" s="29"/>
      <c r="W775" s="29"/>
      <c r="X775" s="29"/>
      <c r="Y775" s="29"/>
      <c r="AB775" s="29"/>
      <c r="AC775" s="1487">
        <v>1</v>
      </c>
      <c r="AD775" s="1488"/>
      <c r="AE775" s="673" t="s">
        <v>61</v>
      </c>
      <c r="AF775" s="674"/>
      <c r="AG775" s="674"/>
      <c r="AH775" s="674"/>
      <c r="AI775" s="674"/>
      <c r="AJ775" s="674"/>
      <c r="AK775" s="674"/>
      <c r="AL775" s="674"/>
      <c r="AM775" s="674"/>
      <c r="AN775" s="674"/>
      <c r="AO775" s="674"/>
      <c r="AP775" s="675"/>
      <c r="AQ775" s="673" t="s">
        <v>79</v>
      </c>
      <c r="AR775" s="674"/>
      <c r="AS775" s="674"/>
      <c r="AT775" s="674"/>
      <c r="AU775" s="674"/>
      <c r="AV775" s="674"/>
      <c r="AW775" s="674"/>
      <c r="AX775" s="674"/>
      <c r="AY775" s="674"/>
      <c r="AZ775" s="674"/>
      <c r="BA775" s="674"/>
      <c r="BB775" s="674"/>
      <c r="BC775" s="674"/>
      <c r="BD775" s="674"/>
      <c r="BE775" s="674"/>
      <c r="BF775" s="674"/>
      <c r="BG775" s="674"/>
      <c r="BH775" s="674"/>
      <c r="BI775" s="674"/>
      <c r="BJ775" s="674"/>
      <c r="BK775" s="675"/>
      <c r="BL775" s="673" t="s">
        <v>67</v>
      </c>
      <c r="BM775" s="674"/>
      <c r="BN775" s="674"/>
      <c r="BO775" s="674"/>
      <c r="BP775" s="674"/>
      <c r="BQ775" s="674"/>
      <c r="BR775" s="674"/>
      <c r="BS775" s="675"/>
      <c r="BU775" s="669"/>
      <c r="BV775" s="29"/>
      <c r="BW775" s="29"/>
      <c r="BX775" s="29"/>
      <c r="BY775" s="29"/>
      <c r="BZ775" s="29"/>
      <c r="CA775" s="29"/>
      <c r="CB775" s="29"/>
      <c r="CC775" s="29"/>
      <c r="CD775" s="31"/>
      <c r="CE775" s="22"/>
      <c r="CF775" s="448">
        <f>IF(CG775="","",MAX($CF$2:CF774)+1)</f>
        <v>366</v>
      </c>
      <c r="CG775" s="655" t="s">
        <v>361</v>
      </c>
      <c r="CH775" s="655"/>
      <c r="CI775" s="655"/>
      <c r="CO775" s="29"/>
      <c r="CP775" s="29"/>
      <c r="CQ775" s="29"/>
      <c r="CR775" s="29"/>
      <c r="CS775" s="29"/>
      <c r="CT775" s="29"/>
      <c r="CU775" s="29"/>
      <c r="CV775" s="29"/>
      <c r="CW775" s="29"/>
      <c r="CX775" s="29"/>
      <c r="CY775" s="29"/>
      <c r="CZ775" s="29"/>
      <c r="DA775" s="29"/>
      <c r="DB775" s="29"/>
      <c r="DC775" s="29"/>
      <c r="DD775" s="29"/>
    </row>
    <row r="776" spans="1:108" s="11" customFormat="1" ht="13.5" customHeight="1">
      <c r="A776" s="734"/>
      <c r="B776" s="610" t="s">
        <v>83</v>
      </c>
      <c r="C776" s="29"/>
      <c r="D776" s="29"/>
      <c r="E776" s="29"/>
      <c r="F776" s="29"/>
      <c r="G776" s="29"/>
      <c r="H776" s="29"/>
      <c r="I776" s="29"/>
      <c r="J776" s="28"/>
      <c r="K776" s="29"/>
      <c r="L776" s="29"/>
      <c r="M776" s="29"/>
      <c r="N776" s="29"/>
      <c r="O776" s="29"/>
      <c r="P776" s="29"/>
      <c r="Q776" s="29"/>
      <c r="R776" s="29"/>
      <c r="S776" s="575"/>
      <c r="T776" s="29"/>
      <c r="U776" s="432"/>
      <c r="V776" s="29"/>
      <c r="W776" s="29"/>
      <c r="X776" s="29"/>
      <c r="Y776" s="29"/>
      <c r="AA776" s="29"/>
      <c r="AB776" s="29"/>
      <c r="AC776" s="29"/>
      <c r="AD776" s="29"/>
      <c r="AE776" s="29"/>
      <c r="AF776" s="29"/>
      <c r="AG776" s="29"/>
      <c r="AH776" s="29"/>
      <c r="AI776" s="29"/>
      <c r="AJ776" s="29"/>
      <c r="AK776" s="29"/>
      <c r="AL776" s="29"/>
      <c r="AM776" s="29"/>
      <c r="AN776" s="29"/>
      <c r="AO776" s="29"/>
      <c r="AQ776" s="509" t="s">
        <v>1172</v>
      </c>
      <c r="AR776" s="29"/>
      <c r="AS776" s="29"/>
      <c r="AT776" s="29"/>
      <c r="AU776" s="29"/>
      <c r="AV776" s="29"/>
      <c r="AW776" s="29"/>
      <c r="AX776" s="29"/>
      <c r="AY776" s="29"/>
      <c r="AZ776" s="29"/>
      <c r="BA776" s="29"/>
      <c r="BB776" s="29"/>
      <c r="BC776" s="29"/>
      <c r="BD776" s="29"/>
      <c r="BE776" s="29"/>
      <c r="BF776" s="29"/>
      <c r="BG776" s="29"/>
      <c r="BH776" s="29"/>
      <c r="BI776" s="29"/>
      <c r="BJ776" s="29"/>
      <c r="BK776" s="29"/>
      <c r="BL776" s="29"/>
      <c r="BM776" s="29"/>
      <c r="BN776" s="29"/>
      <c r="BO776" s="29"/>
      <c r="BP776" s="29"/>
      <c r="BQ776" s="29"/>
      <c r="BR776" s="29"/>
      <c r="BS776" s="29"/>
      <c r="BU776" s="669"/>
      <c r="BV776" s="29"/>
      <c r="BW776" s="29"/>
      <c r="BX776" s="29"/>
      <c r="BY776" s="29"/>
      <c r="BZ776" s="29"/>
      <c r="CA776" s="29"/>
      <c r="CB776" s="29"/>
      <c r="CC776" s="29"/>
      <c r="CD776" s="31"/>
      <c r="CE776" s="22"/>
      <c r="CF776" s="448" t="str">
        <f>IF(CG776="","",MAX($CF$2:CF775)+1)</f>
        <v/>
      </c>
      <c r="CG776" s="655"/>
      <c r="CH776" s="655"/>
      <c r="CI776" s="655"/>
      <c r="CO776" s="29"/>
      <c r="CP776" s="29"/>
      <c r="CQ776" s="29"/>
      <c r="CR776" s="29"/>
      <c r="CS776" s="29"/>
      <c r="CT776" s="29"/>
      <c r="CU776" s="29"/>
      <c r="CV776" s="29"/>
      <c r="CW776" s="29"/>
      <c r="CX776" s="29"/>
      <c r="CY776" s="29"/>
      <c r="CZ776" s="29"/>
      <c r="DA776" s="29"/>
      <c r="DB776" s="29"/>
      <c r="DC776" s="29"/>
      <c r="DD776" s="29"/>
    </row>
    <row r="777" spans="1:108" s="11" customFormat="1" ht="13.5" customHeight="1">
      <c r="A777" s="734"/>
      <c r="B777" s="610" t="s">
        <v>83</v>
      </c>
      <c r="C777" s="29"/>
      <c r="D777" s="29"/>
      <c r="E777" s="29"/>
      <c r="F777" s="29"/>
      <c r="G777" s="29"/>
      <c r="H777" s="29"/>
      <c r="I777" s="29"/>
      <c r="J777" s="28"/>
      <c r="K777" s="29"/>
      <c r="L777" s="29"/>
      <c r="M777" s="29"/>
      <c r="N777" s="29"/>
      <c r="O777" s="29"/>
      <c r="P777" s="29"/>
      <c r="Q777" s="29"/>
      <c r="R777" s="29"/>
      <c r="S777" s="575"/>
      <c r="T777" s="29"/>
      <c r="U777" s="432"/>
      <c r="V777" s="29"/>
      <c r="W777" s="29"/>
      <c r="X777" s="29"/>
      <c r="Y777" s="29"/>
      <c r="AA777" s="29"/>
      <c r="AB777" s="29"/>
      <c r="AC777" s="29"/>
      <c r="AD777" s="29"/>
      <c r="AE777" s="29"/>
      <c r="AF777" s="29"/>
      <c r="AG777" s="29"/>
      <c r="AH777" s="29"/>
      <c r="AI777" s="29"/>
      <c r="AJ777" s="29"/>
      <c r="AK777" s="29"/>
      <c r="AL777" s="29"/>
      <c r="AM777" s="29"/>
      <c r="AN777" s="29"/>
      <c r="AO777" s="29"/>
      <c r="AQ777" s="509"/>
      <c r="AR777" s="29"/>
      <c r="AS777" s="29"/>
      <c r="AT777" s="29"/>
      <c r="AU777" s="29"/>
      <c r="AV777" s="29"/>
      <c r="AW777" s="29"/>
      <c r="AX777" s="29"/>
      <c r="AY777" s="29"/>
      <c r="AZ777" s="29"/>
      <c r="BA777" s="29"/>
      <c r="BB777" s="29"/>
      <c r="BC777" s="29"/>
      <c r="BD777" s="29"/>
      <c r="BE777" s="29"/>
      <c r="BF777" s="29"/>
      <c r="BG777" s="29"/>
      <c r="BH777" s="29"/>
      <c r="BI777" s="29"/>
      <c r="BJ777" s="29"/>
      <c r="BK777" s="29"/>
      <c r="BL777" s="29"/>
      <c r="BM777" s="29"/>
      <c r="BN777" s="29"/>
      <c r="BO777" s="29"/>
      <c r="BP777" s="29"/>
      <c r="BQ777" s="29"/>
      <c r="BR777" s="29"/>
      <c r="BS777" s="29"/>
      <c r="BU777" s="772"/>
      <c r="BV777" s="29"/>
      <c r="BW777" s="29"/>
      <c r="BX777" s="29"/>
      <c r="BY777" s="29"/>
      <c r="BZ777" s="29"/>
      <c r="CA777" s="29"/>
      <c r="CB777" s="29"/>
      <c r="CC777" s="29"/>
      <c r="CD777" s="31"/>
      <c r="CE777" s="22"/>
      <c r="CF777" s="448" t="str">
        <f>IF(CG777="","",MAX($CF$2:CF776)+1)</f>
        <v/>
      </c>
      <c r="CG777" s="767"/>
      <c r="CH777" s="767"/>
      <c r="CI777" s="767"/>
      <c r="CO777" s="29"/>
      <c r="CP777" s="29"/>
      <c r="CQ777" s="29"/>
      <c r="CR777" s="29"/>
      <c r="CS777" s="29"/>
      <c r="CT777" s="29"/>
      <c r="CU777" s="29"/>
      <c r="CV777" s="29"/>
      <c r="CW777" s="29"/>
      <c r="CX777" s="29"/>
      <c r="CY777" s="29"/>
      <c r="CZ777" s="29"/>
      <c r="DA777" s="29"/>
      <c r="DB777" s="29"/>
      <c r="DC777" s="29"/>
      <c r="DD777" s="29"/>
    </row>
    <row r="778" spans="1:108" s="11" customFormat="1" ht="13.5" customHeight="1">
      <c r="A778" s="734"/>
      <c r="B778" s="610" t="s">
        <v>83</v>
      </c>
      <c r="C778" s="29"/>
      <c r="D778" s="29"/>
      <c r="E778" s="29"/>
      <c r="F778" s="29"/>
      <c r="G778" s="29"/>
      <c r="H778" s="29"/>
      <c r="I778" s="29"/>
      <c r="J778" s="28"/>
      <c r="K778" s="29"/>
      <c r="L778" s="29"/>
      <c r="M778" s="29"/>
      <c r="N778" s="29"/>
      <c r="O778" s="29"/>
      <c r="P778" s="29"/>
      <c r="Q778" s="29"/>
      <c r="R778" s="29"/>
      <c r="S778" s="575"/>
      <c r="T778" s="29"/>
      <c r="U778" s="432"/>
      <c r="V778" s="29"/>
      <c r="W778" s="29"/>
      <c r="X778" s="29"/>
      <c r="Y778" s="29"/>
      <c r="AA778" s="1141"/>
      <c r="AB778" s="1148" t="s">
        <v>1677</v>
      </c>
      <c r="AC778" s="1148"/>
      <c r="AD778" s="1148"/>
      <c r="AE778" s="1148"/>
      <c r="AF778" s="1148"/>
      <c r="AG778" s="1148"/>
      <c r="AH778" s="1148"/>
      <c r="AI778" s="1148"/>
      <c r="AJ778" s="1148"/>
      <c r="AK778" s="1148"/>
      <c r="AL778" s="1148"/>
      <c r="AM778" s="1148"/>
      <c r="AN778" s="1148"/>
      <c r="AO778" s="1148"/>
      <c r="AP778" s="1149"/>
      <c r="AQ778" s="1150"/>
      <c r="AR778" s="1148"/>
      <c r="AS778" s="1148"/>
      <c r="AT778" s="1148"/>
      <c r="AU778" s="1148"/>
      <c r="AV778" s="1148"/>
      <c r="AW778" s="1148"/>
      <c r="AX778" s="1148"/>
      <c r="AY778" s="1148"/>
      <c r="AZ778" s="1148"/>
      <c r="BA778" s="1148"/>
      <c r="BB778" s="1148"/>
      <c r="BC778" s="1148"/>
      <c r="BD778" s="1148"/>
      <c r="BE778" s="1148"/>
      <c r="BF778" s="1148"/>
      <c r="BG778" s="1148"/>
      <c r="BH778" s="29"/>
      <c r="BI778" s="29"/>
      <c r="BJ778" s="29"/>
      <c r="BK778" s="29"/>
      <c r="BL778" s="29"/>
      <c r="BM778" s="29"/>
      <c r="BN778" s="29"/>
      <c r="BO778" s="29"/>
      <c r="BP778" s="29"/>
      <c r="BQ778" s="29"/>
      <c r="BR778" s="29"/>
      <c r="BS778" s="29"/>
      <c r="BU778" s="772"/>
      <c r="BV778" s="29"/>
      <c r="BW778" s="29"/>
      <c r="BX778" s="29"/>
      <c r="BY778" s="29"/>
      <c r="BZ778" s="29"/>
      <c r="CA778" s="29"/>
      <c r="CB778" s="29"/>
      <c r="CC778" s="29"/>
      <c r="CD778" s="31"/>
      <c r="CE778" s="22"/>
      <c r="CF778" s="448">
        <f>IF(CG778="","",MAX($CF$2:CF777)+1)</f>
        <v>367</v>
      </c>
      <c r="CG778" s="767" t="s">
        <v>1198</v>
      </c>
      <c r="CH778" s="767"/>
      <c r="CI778" s="767"/>
      <c r="CO778" s="29"/>
      <c r="CP778" s="29"/>
      <c r="CQ778" s="29"/>
      <c r="CR778" s="29"/>
      <c r="CS778" s="29"/>
      <c r="CT778" s="29"/>
      <c r="CU778" s="29"/>
      <c r="CV778" s="29"/>
      <c r="CW778" s="29"/>
      <c r="CX778" s="29"/>
      <c r="CY778" s="29"/>
      <c r="CZ778" s="29"/>
      <c r="DA778" s="29"/>
      <c r="DB778" s="29"/>
      <c r="DC778" s="29"/>
      <c r="DD778" s="29"/>
    </row>
    <row r="779" spans="1:108" s="11" customFormat="1" ht="13.5" customHeight="1">
      <c r="A779" s="734"/>
      <c r="B779" s="610" t="s">
        <v>83</v>
      </c>
      <c r="C779" s="29"/>
      <c r="D779" s="29"/>
      <c r="E779" s="29"/>
      <c r="F779" s="29"/>
      <c r="G779" s="29"/>
      <c r="H779" s="29"/>
      <c r="I779" s="29"/>
      <c r="J779" s="28"/>
      <c r="K779" s="29"/>
      <c r="L779" s="29"/>
      <c r="M779" s="29"/>
      <c r="N779" s="29"/>
      <c r="O779" s="29"/>
      <c r="P779" s="29"/>
      <c r="Q779" s="29"/>
      <c r="R779" s="29"/>
      <c r="S779" s="575"/>
      <c r="T779" s="29"/>
      <c r="U779" s="432"/>
      <c r="V779" s="29"/>
      <c r="W779" s="29"/>
      <c r="X779" s="29"/>
      <c r="Y779" s="29"/>
      <c r="AA779" s="29"/>
      <c r="AB779" s="29"/>
      <c r="AC779" s="29" t="s">
        <v>1212</v>
      </c>
      <c r="AD779" s="29"/>
      <c r="AE779" s="29"/>
      <c r="AF779" s="29"/>
      <c r="AG779" s="29"/>
      <c r="AH779" s="29"/>
      <c r="AI779" s="29"/>
      <c r="AJ779" s="29"/>
      <c r="AK779" s="29"/>
      <c r="AL779" s="29"/>
      <c r="AM779" s="29"/>
      <c r="AN779" s="29"/>
      <c r="AO779" s="29"/>
      <c r="AQ779" s="509"/>
      <c r="AR779" s="29"/>
      <c r="AS779" s="29"/>
      <c r="AT779" s="29"/>
      <c r="AU779" s="29"/>
      <c r="AV779" s="29"/>
      <c r="AW779" s="29"/>
      <c r="AX779" s="29"/>
      <c r="AY779" s="29"/>
      <c r="AZ779" s="29"/>
      <c r="BA779" s="29"/>
      <c r="BB779" s="29"/>
      <c r="BC779" s="29"/>
      <c r="BD779" s="29"/>
      <c r="BE779" s="29"/>
      <c r="BF779" s="29"/>
      <c r="BG779" s="29"/>
      <c r="BH779" s="29"/>
      <c r="BI779" s="29"/>
      <c r="BJ779" s="29"/>
      <c r="BK779" s="29"/>
      <c r="BL779" s="29"/>
      <c r="BM779" s="29"/>
      <c r="BN779" s="29"/>
      <c r="BO779" s="29"/>
      <c r="BP779" s="29"/>
      <c r="BQ779" s="29"/>
      <c r="BR779" s="29"/>
      <c r="BS779" s="29"/>
      <c r="BU779" s="772"/>
      <c r="BV779" s="29"/>
      <c r="BW779" s="29"/>
      <c r="BX779" s="29"/>
      <c r="BY779" s="29"/>
      <c r="BZ779" s="29"/>
      <c r="CA779" s="29"/>
      <c r="CB779" s="29"/>
      <c r="CC779" s="29"/>
      <c r="CD779" s="31"/>
      <c r="CE779" s="22"/>
      <c r="CF779" s="448">
        <f>IF(CG779="","",MAX($CF$2:CF778)+1)</f>
        <v>368</v>
      </c>
      <c r="CG779" s="767" t="s">
        <v>1198</v>
      </c>
      <c r="CH779" s="767"/>
      <c r="CI779" s="767"/>
      <c r="CO779" s="29"/>
      <c r="CP779" s="29"/>
      <c r="CQ779" s="29"/>
      <c r="CR779" s="29"/>
      <c r="CS779" s="29"/>
      <c r="CT779" s="29"/>
      <c r="CU779" s="29"/>
      <c r="CV779" s="29"/>
      <c r="CW779" s="29"/>
      <c r="CX779" s="29"/>
      <c r="CY779" s="29"/>
      <c r="CZ779" s="29"/>
      <c r="DA779" s="29"/>
      <c r="DB779" s="29"/>
      <c r="DC779" s="29"/>
      <c r="DD779" s="29"/>
    </row>
    <row r="780" spans="1:108" s="11" customFormat="1" ht="13.5" customHeight="1">
      <c r="A780" s="734"/>
      <c r="B780" s="610" t="s">
        <v>83</v>
      </c>
      <c r="C780" s="29"/>
      <c r="D780" s="29"/>
      <c r="E780" s="29"/>
      <c r="F780" s="29"/>
      <c r="G780" s="29"/>
      <c r="H780" s="29"/>
      <c r="I780" s="29"/>
      <c r="J780" s="28"/>
      <c r="K780" s="29"/>
      <c r="L780" s="29"/>
      <c r="M780" s="29"/>
      <c r="N780" s="29"/>
      <c r="O780" s="29"/>
      <c r="P780" s="29"/>
      <c r="Q780" s="29"/>
      <c r="R780" s="29"/>
      <c r="S780" s="575"/>
      <c r="T780" s="29"/>
      <c r="U780" s="432"/>
      <c r="V780" s="29"/>
      <c r="W780" s="29"/>
      <c r="X780" s="29"/>
      <c r="Y780" s="29"/>
      <c r="AA780" s="29"/>
      <c r="AD780" s="823" t="s">
        <v>38</v>
      </c>
      <c r="AE780" s="824"/>
      <c r="AF780" s="823" t="s">
        <v>84</v>
      </c>
      <c r="AG780" s="824"/>
      <c r="AH780" s="824"/>
      <c r="AI780" s="824"/>
      <c r="AJ780" s="824"/>
      <c r="AK780" s="824"/>
      <c r="AL780" s="824"/>
      <c r="AM780" s="826"/>
      <c r="AN780" s="824" t="s">
        <v>1001</v>
      </c>
      <c r="AO780" s="824"/>
      <c r="AP780" s="824"/>
      <c r="AQ780" s="824"/>
      <c r="AR780" s="824"/>
      <c r="AS780" s="824"/>
      <c r="AT780" s="824"/>
      <c r="AU780" s="824"/>
      <c r="AV780" s="824"/>
      <c r="AW780" s="824"/>
      <c r="AX780" s="824"/>
      <c r="AY780" s="824"/>
      <c r="AZ780" s="824"/>
      <c r="BA780" s="824"/>
      <c r="BB780" s="824"/>
      <c r="BC780" s="824"/>
      <c r="BD780" s="824"/>
      <c r="BE780" s="824"/>
      <c r="BF780" s="824"/>
      <c r="BG780" s="824"/>
      <c r="BH780" s="824"/>
      <c r="BI780" s="824"/>
      <c r="BJ780" s="824"/>
      <c r="BK780" s="824"/>
      <c r="BL780" s="823" t="s">
        <v>2</v>
      </c>
      <c r="BM780" s="824"/>
      <c r="BN780" s="824"/>
      <c r="BO780" s="824"/>
      <c r="BP780" s="824"/>
      <c r="BQ780" s="824"/>
      <c r="BR780" s="824"/>
      <c r="BS780" s="826"/>
      <c r="BU780" s="772"/>
      <c r="BV780" s="29"/>
      <c r="BW780" s="29"/>
      <c r="BX780" s="29"/>
      <c r="BY780" s="29"/>
      <c r="BZ780" s="29"/>
      <c r="CA780" s="29"/>
      <c r="CB780" s="29"/>
      <c r="CC780" s="29"/>
      <c r="CD780" s="31"/>
      <c r="CE780" s="22"/>
      <c r="CF780" s="448" t="str">
        <f>IF(CG780="","",MAX($CF$2:CF779)+1)</f>
        <v/>
      </c>
      <c r="CG780" s="767"/>
      <c r="CH780" s="767"/>
      <c r="CI780" s="767"/>
      <c r="CO780" s="29"/>
      <c r="CP780" s="29"/>
      <c r="CQ780" s="29"/>
      <c r="CR780" s="29"/>
      <c r="CS780" s="29"/>
      <c r="CT780" s="29"/>
      <c r="CU780" s="29"/>
      <c r="CV780" s="29"/>
      <c r="CW780" s="29"/>
      <c r="CX780" s="29"/>
      <c r="CY780" s="29"/>
      <c r="CZ780" s="29"/>
      <c r="DA780" s="29"/>
      <c r="DB780" s="29"/>
      <c r="DC780" s="29"/>
      <c r="DD780" s="29"/>
    </row>
    <row r="781" spans="1:108" s="11" customFormat="1" ht="13.5" customHeight="1">
      <c r="A781" s="734"/>
      <c r="B781" s="610" t="s">
        <v>83</v>
      </c>
      <c r="C781" s="29"/>
      <c r="D781" s="29"/>
      <c r="E781" s="29"/>
      <c r="F781" s="29"/>
      <c r="G781" s="29"/>
      <c r="H781" s="29"/>
      <c r="I781" s="29"/>
      <c r="J781" s="28"/>
      <c r="K781" s="29"/>
      <c r="L781" s="29"/>
      <c r="M781" s="29"/>
      <c r="N781" s="29"/>
      <c r="O781" s="29"/>
      <c r="P781" s="29"/>
      <c r="Q781" s="29"/>
      <c r="R781" s="29"/>
      <c r="S781" s="575"/>
      <c r="T781" s="29"/>
      <c r="U781" s="432"/>
      <c r="V781" s="29"/>
      <c r="W781" s="29"/>
      <c r="X781" s="29"/>
      <c r="Y781" s="29"/>
      <c r="AA781" s="29"/>
      <c r="AD781" s="898"/>
      <c r="AE781" s="899">
        <v>1</v>
      </c>
      <c r="AF781" s="820" t="s">
        <v>2266</v>
      </c>
      <c r="AG781" s="815"/>
      <c r="AH781" s="815"/>
      <c r="AI781" s="815"/>
      <c r="AJ781" s="815"/>
      <c r="AK781" s="815"/>
      <c r="AL781" s="815"/>
      <c r="AM781" s="825"/>
      <c r="AN781" s="827" t="s">
        <v>1203</v>
      </c>
      <c r="AO781" s="821"/>
      <c r="AP781" s="821"/>
      <c r="AQ781" s="821"/>
      <c r="AR781" s="821"/>
      <c r="AS781" s="821"/>
      <c r="AT781" s="821"/>
      <c r="AU781" s="821"/>
      <c r="AV781" s="821"/>
      <c r="AW781" s="821"/>
      <c r="AX781" s="821"/>
      <c r="AY781" s="821"/>
      <c r="AZ781" s="821"/>
      <c r="BA781" s="821"/>
      <c r="BB781" s="821"/>
      <c r="BC781" s="821"/>
      <c r="BD781" s="821"/>
      <c r="BE781" s="821"/>
      <c r="BF781" s="821"/>
      <c r="BG781" s="821"/>
      <c r="BH781" s="821"/>
      <c r="BI781" s="821"/>
      <c r="BJ781" s="821"/>
      <c r="BK781" s="821"/>
      <c r="BL781" s="820"/>
      <c r="BM781" s="821"/>
      <c r="BN781" s="821"/>
      <c r="BO781" s="821"/>
      <c r="BP781" s="821"/>
      <c r="BQ781" s="821"/>
      <c r="BR781" s="821"/>
      <c r="BS781" s="822"/>
      <c r="BU781" s="772"/>
      <c r="BV781" s="29"/>
      <c r="BW781" s="29"/>
      <c r="BX781" s="29"/>
      <c r="BY781" s="29"/>
      <c r="BZ781" s="29"/>
      <c r="CA781" s="29"/>
      <c r="CB781" s="29"/>
      <c r="CC781" s="29"/>
      <c r="CD781" s="31"/>
      <c r="CE781" s="22"/>
      <c r="CF781" s="448">
        <f>IF(CG781="","",MAX($CF$2:CF780)+1)</f>
        <v>369</v>
      </c>
      <c r="CG781" s="767" t="s">
        <v>1198</v>
      </c>
      <c r="CH781" s="767"/>
      <c r="CI781" s="767"/>
    </row>
    <row r="782" spans="1:108" s="11" customFormat="1" ht="13.5" customHeight="1">
      <c r="A782" s="734"/>
      <c r="B782" s="610"/>
      <c r="C782" s="29"/>
      <c r="D782" s="29"/>
      <c r="E782" s="29"/>
      <c r="F782" s="29"/>
      <c r="G782" s="29"/>
      <c r="H782" s="29"/>
      <c r="I782" s="29"/>
      <c r="J782" s="28"/>
      <c r="K782" s="29"/>
      <c r="L782" s="29"/>
      <c r="M782" s="29"/>
      <c r="N782" s="29"/>
      <c r="O782" s="29"/>
      <c r="P782" s="29"/>
      <c r="Q782" s="29"/>
      <c r="R782" s="29"/>
      <c r="S782" s="575"/>
      <c r="T782" s="29"/>
      <c r="U782" s="432"/>
      <c r="V782" s="29"/>
      <c r="W782" s="29"/>
      <c r="X782" s="29"/>
      <c r="Y782" s="29"/>
      <c r="AA782" s="29"/>
      <c r="AD782" s="1091"/>
      <c r="AE782" s="899">
        <v>2</v>
      </c>
      <c r="AF782" s="1092" t="s">
        <v>1870</v>
      </c>
      <c r="AG782" s="1048"/>
      <c r="AH782" s="1048"/>
      <c r="AI782" s="1048"/>
      <c r="AJ782" s="1048"/>
      <c r="AK782" s="1048"/>
      <c r="AL782" s="1048"/>
      <c r="AM782" s="1089"/>
      <c r="AN782" s="827" t="s">
        <v>1871</v>
      </c>
      <c r="AO782" s="1093"/>
      <c r="AP782" s="1093"/>
      <c r="AQ782" s="1093"/>
      <c r="AR782" s="1093"/>
      <c r="AS782" s="1093"/>
      <c r="AT782" s="1093"/>
      <c r="AU782" s="1093"/>
      <c r="AV782" s="1093"/>
      <c r="AW782" s="1093"/>
      <c r="AX782" s="1093"/>
      <c r="AY782" s="1093"/>
      <c r="AZ782" s="1093"/>
      <c r="BA782" s="1093"/>
      <c r="BB782" s="1093"/>
      <c r="BC782" s="1093"/>
      <c r="BD782" s="1093"/>
      <c r="BE782" s="1093"/>
      <c r="BF782" s="1093"/>
      <c r="BG782" s="1093"/>
      <c r="BH782" s="1093"/>
      <c r="BI782" s="1093"/>
      <c r="BJ782" s="1093"/>
      <c r="BK782" s="1093"/>
      <c r="BL782" s="1092"/>
      <c r="BM782" s="1093"/>
      <c r="BN782" s="1093"/>
      <c r="BO782" s="1093"/>
      <c r="BP782" s="1093"/>
      <c r="BQ782" s="1093"/>
      <c r="BR782" s="1093"/>
      <c r="BS782" s="1094"/>
      <c r="BU782" s="1060"/>
      <c r="BV782" s="29"/>
      <c r="BW782" s="29"/>
      <c r="BX782" s="29"/>
      <c r="BY782" s="29"/>
      <c r="BZ782" s="29"/>
      <c r="CA782" s="29"/>
      <c r="CB782" s="29"/>
      <c r="CC782" s="29"/>
      <c r="CD782" s="31"/>
      <c r="CE782" s="22"/>
      <c r="CF782" s="448">
        <f>IF(CG782="","",MAX($CF$2:CF781)+1)</f>
        <v>370</v>
      </c>
      <c r="CG782" s="767" t="s">
        <v>102</v>
      </c>
      <c r="CH782" s="1061"/>
      <c r="CI782" s="1061"/>
    </row>
    <row r="783" spans="1:108" s="11" customFormat="1" ht="13.5" customHeight="1">
      <c r="A783" s="734"/>
      <c r="B783" s="610" t="s">
        <v>83</v>
      </c>
      <c r="C783" s="29"/>
      <c r="D783" s="29"/>
      <c r="E783" s="29"/>
      <c r="F783" s="29"/>
      <c r="G783" s="29"/>
      <c r="H783" s="29"/>
      <c r="I783" s="29"/>
      <c r="J783" s="28"/>
      <c r="K783" s="29"/>
      <c r="L783" s="29"/>
      <c r="M783" s="29"/>
      <c r="N783" s="29"/>
      <c r="O783" s="29"/>
      <c r="P783" s="29"/>
      <c r="Q783" s="29"/>
      <c r="R783" s="29"/>
      <c r="S783" s="575"/>
      <c r="T783" s="29"/>
      <c r="U783" s="432"/>
      <c r="V783" s="29"/>
      <c r="W783" s="29"/>
      <c r="X783" s="29"/>
      <c r="Y783" s="29"/>
      <c r="AA783" s="61"/>
      <c r="AD783" s="898"/>
      <c r="AE783" s="899">
        <v>3</v>
      </c>
      <c r="AF783" s="820" t="s">
        <v>2267</v>
      </c>
      <c r="AG783" s="815"/>
      <c r="AH783" s="815"/>
      <c r="AI783" s="815"/>
      <c r="AJ783" s="815"/>
      <c r="AK783" s="815"/>
      <c r="AL783" s="815"/>
      <c r="AM783" s="825"/>
      <c r="AN783" s="827" t="s">
        <v>1205</v>
      </c>
      <c r="AO783" s="821"/>
      <c r="AP783" s="821"/>
      <c r="AQ783" s="821"/>
      <c r="AR783" s="821"/>
      <c r="AS783" s="821"/>
      <c r="AT783" s="821"/>
      <c r="AU783" s="821"/>
      <c r="AV783" s="821"/>
      <c r="AW783" s="821"/>
      <c r="AX783" s="821"/>
      <c r="AY783" s="821"/>
      <c r="AZ783" s="821"/>
      <c r="BA783" s="821"/>
      <c r="BB783" s="821"/>
      <c r="BC783" s="821"/>
      <c r="BD783" s="821"/>
      <c r="BE783" s="821"/>
      <c r="BF783" s="821"/>
      <c r="BG783" s="821"/>
      <c r="BH783" s="821"/>
      <c r="BI783" s="821"/>
      <c r="BJ783" s="821"/>
      <c r="BK783" s="821"/>
      <c r="BL783" s="820"/>
      <c r="BM783" s="821"/>
      <c r="BN783" s="821"/>
      <c r="BO783" s="821"/>
      <c r="BP783" s="821"/>
      <c r="BQ783" s="821"/>
      <c r="BR783" s="821"/>
      <c r="BS783" s="822"/>
      <c r="BU783" s="772"/>
      <c r="BV783" s="29"/>
      <c r="BW783" s="29"/>
      <c r="BX783" s="29"/>
      <c r="BY783" s="29"/>
      <c r="BZ783" s="29"/>
      <c r="CA783" s="29"/>
      <c r="CB783" s="29"/>
      <c r="CC783" s="29"/>
      <c r="CD783" s="31"/>
      <c r="CE783" s="22"/>
      <c r="CF783" s="448">
        <f>IF(CG783="","",MAX($CF$2:CF782)+1)</f>
        <v>371</v>
      </c>
      <c r="CG783" s="767" t="s">
        <v>1198</v>
      </c>
      <c r="CH783" s="767"/>
      <c r="CI783" s="767"/>
    </row>
    <row r="784" spans="1:108" s="11" customFormat="1" ht="13.5" customHeight="1">
      <c r="A784" s="734"/>
      <c r="B784" s="610" t="s">
        <v>83</v>
      </c>
      <c r="C784" s="29"/>
      <c r="D784" s="29"/>
      <c r="E784" s="29"/>
      <c r="F784" s="29"/>
      <c r="G784" s="29"/>
      <c r="H784" s="29"/>
      <c r="I784" s="29"/>
      <c r="J784" s="28"/>
      <c r="K784" s="29"/>
      <c r="L784" s="29"/>
      <c r="M784" s="29"/>
      <c r="N784" s="29"/>
      <c r="O784" s="29"/>
      <c r="P784" s="29"/>
      <c r="Q784" s="29"/>
      <c r="R784" s="29"/>
      <c r="S784" s="575"/>
      <c r="T784" s="29"/>
      <c r="U784" s="432"/>
      <c r="V784" s="29"/>
      <c r="W784" s="29"/>
      <c r="X784" s="29"/>
      <c r="Y784" s="29"/>
      <c r="AA784" s="61"/>
      <c r="AD784" s="898"/>
      <c r="AE784" s="899">
        <v>4</v>
      </c>
      <c r="AF784" s="820" t="s">
        <v>2268</v>
      </c>
      <c r="AG784" s="815"/>
      <c r="AH784" s="815"/>
      <c r="AI784" s="815"/>
      <c r="AJ784" s="815"/>
      <c r="AK784" s="815"/>
      <c r="AL784" s="815"/>
      <c r="AM784" s="825"/>
      <c r="AN784" s="827" t="s">
        <v>1207</v>
      </c>
      <c r="AO784" s="821"/>
      <c r="AP784" s="821"/>
      <c r="AQ784" s="821"/>
      <c r="AR784" s="821"/>
      <c r="AS784" s="821"/>
      <c r="AT784" s="821"/>
      <c r="AU784" s="821"/>
      <c r="AV784" s="821"/>
      <c r="AW784" s="821"/>
      <c r="AX784" s="821"/>
      <c r="AY784" s="821"/>
      <c r="AZ784" s="821"/>
      <c r="BA784" s="821"/>
      <c r="BB784" s="821"/>
      <c r="BC784" s="821"/>
      <c r="BD784" s="821"/>
      <c r="BE784" s="821"/>
      <c r="BF784" s="821"/>
      <c r="BG784" s="821"/>
      <c r="BH784" s="821"/>
      <c r="BI784" s="821"/>
      <c r="BJ784" s="821"/>
      <c r="BK784" s="821"/>
      <c r="BL784" s="820"/>
      <c r="BM784" s="821"/>
      <c r="BN784" s="821"/>
      <c r="BO784" s="821"/>
      <c r="BP784" s="821"/>
      <c r="BQ784" s="821"/>
      <c r="BR784" s="821"/>
      <c r="BS784" s="822"/>
      <c r="BU784" s="772"/>
      <c r="BV784" s="29"/>
      <c r="BW784" s="29"/>
      <c r="BX784" s="29"/>
      <c r="BY784" s="29"/>
      <c r="BZ784" s="29"/>
      <c r="CA784" s="29"/>
      <c r="CB784" s="29"/>
      <c r="CC784" s="29"/>
      <c r="CD784" s="31"/>
      <c r="CE784" s="22"/>
      <c r="CF784" s="448">
        <f>IF(CG784="","",MAX($CF$2:CF783)+1)</f>
        <v>372</v>
      </c>
      <c r="CG784" s="767" t="s">
        <v>1198</v>
      </c>
      <c r="CH784" s="767"/>
      <c r="CI784" s="767"/>
    </row>
    <row r="785" spans="1:108" s="11" customFormat="1" ht="13.5" customHeight="1">
      <c r="A785" s="734"/>
      <c r="B785" s="610" t="s">
        <v>83</v>
      </c>
      <c r="C785" s="29"/>
      <c r="D785" s="29"/>
      <c r="E785" s="29"/>
      <c r="F785" s="29"/>
      <c r="G785" s="29"/>
      <c r="H785" s="29"/>
      <c r="I785" s="29"/>
      <c r="J785" s="28"/>
      <c r="K785" s="29"/>
      <c r="L785" s="29"/>
      <c r="M785" s="29"/>
      <c r="N785" s="29"/>
      <c r="O785" s="29"/>
      <c r="P785" s="29"/>
      <c r="Q785" s="29"/>
      <c r="R785" s="29"/>
      <c r="S785" s="575"/>
      <c r="T785" s="29"/>
      <c r="U785" s="432"/>
      <c r="V785" s="29"/>
      <c r="W785" s="29"/>
      <c r="X785" s="29"/>
      <c r="Y785" s="29"/>
      <c r="AA785" s="61"/>
      <c r="AD785" s="898"/>
      <c r="AE785" s="899">
        <v>5</v>
      </c>
      <c r="AF785" s="820" t="s">
        <v>2269</v>
      </c>
      <c r="AG785" s="815"/>
      <c r="AH785" s="815"/>
      <c r="AI785" s="815"/>
      <c r="AJ785" s="815"/>
      <c r="AK785" s="815"/>
      <c r="AL785" s="815"/>
      <c r="AM785" s="825"/>
      <c r="AN785" s="827">
        <v>0</v>
      </c>
      <c r="AO785" s="821"/>
      <c r="AP785" s="821"/>
      <c r="AQ785" s="821"/>
      <c r="AR785" s="821"/>
      <c r="AS785" s="821"/>
      <c r="AT785" s="821"/>
      <c r="AU785" s="821"/>
      <c r="AV785" s="821"/>
      <c r="AW785" s="821"/>
      <c r="AX785" s="821"/>
      <c r="AY785" s="821"/>
      <c r="AZ785" s="821"/>
      <c r="BA785" s="821"/>
      <c r="BB785" s="821"/>
      <c r="BC785" s="821"/>
      <c r="BD785" s="821"/>
      <c r="BE785" s="821"/>
      <c r="BF785" s="821"/>
      <c r="BG785" s="821"/>
      <c r="BH785" s="821"/>
      <c r="BI785" s="821"/>
      <c r="BJ785" s="821"/>
      <c r="BK785" s="821"/>
      <c r="BL785" s="820"/>
      <c r="BM785" s="821"/>
      <c r="BN785" s="821"/>
      <c r="BO785" s="821"/>
      <c r="BP785" s="821"/>
      <c r="BQ785" s="821"/>
      <c r="BR785" s="821"/>
      <c r="BS785" s="822"/>
      <c r="BU785" s="772"/>
      <c r="BV785" s="29"/>
      <c r="BW785" s="29"/>
      <c r="BX785" s="29"/>
      <c r="BY785" s="29"/>
      <c r="BZ785" s="29"/>
      <c r="CA785" s="29"/>
      <c r="CB785" s="29"/>
      <c r="CC785" s="29"/>
      <c r="CD785" s="31"/>
      <c r="CE785" s="22"/>
      <c r="CF785" s="448">
        <f>IF(CG785="","",MAX($CF$2:CF784)+1)</f>
        <v>373</v>
      </c>
      <c r="CG785" s="767" t="s">
        <v>1198</v>
      </c>
      <c r="CH785" s="767"/>
      <c r="CI785" s="767"/>
    </row>
    <row r="786" spans="1:108" s="11" customFormat="1" ht="13.5" customHeight="1">
      <c r="A786" s="734"/>
      <c r="B786" s="610" t="s">
        <v>83</v>
      </c>
      <c r="C786" s="29"/>
      <c r="D786" s="29"/>
      <c r="E786" s="29"/>
      <c r="F786" s="29"/>
      <c r="G786" s="29"/>
      <c r="H786" s="29"/>
      <c r="I786" s="29"/>
      <c r="J786" s="28"/>
      <c r="K786" s="29"/>
      <c r="L786" s="29"/>
      <c r="M786" s="29"/>
      <c r="N786" s="29"/>
      <c r="O786" s="29"/>
      <c r="P786" s="29"/>
      <c r="Q786" s="29"/>
      <c r="R786" s="29"/>
      <c r="S786" s="575"/>
      <c r="T786" s="29"/>
      <c r="U786" s="432"/>
      <c r="V786" s="29"/>
      <c r="W786" s="29"/>
      <c r="X786" s="29"/>
      <c r="Y786" s="29"/>
      <c r="AA786" s="61"/>
      <c r="AD786" s="898"/>
      <c r="AE786" s="899">
        <v>6</v>
      </c>
      <c r="AF786" s="820" t="s">
        <v>641</v>
      </c>
      <c r="AG786" s="815"/>
      <c r="AH786" s="815"/>
      <c r="AI786" s="815"/>
      <c r="AJ786" s="815"/>
      <c r="AK786" s="815"/>
      <c r="AL786" s="815"/>
      <c r="AM786" s="825"/>
      <c r="AN786" s="827" t="s">
        <v>1217</v>
      </c>
      <c r="AO786" s="821"/>
      <c r="AP786" s="821"/>
      <c r="AQ786" s="821"/>
      <c r="AR786" s="821"/>
      <c r="AS786" s="821"/>
      <c r="AT786" s="821"/>
      <c r="AU786" s="821"/>
      <c r="AV786" s="821"/>
      <c r="AW786" s="821"/>
      <c r="AX786" s="821"/>
      <c r="AY786" s="821"/>
      <c r="AZ786" s="821"/>
      <c r="BA786" s="821"/>
      <c r="BB786" s="821"/>
      <c r="BC786" s="821"/>
      <c r="BD786" s="821"/>
      <c r="BE786" s="821"/>
      <c r="BF786" s="821"/>
      <c r="BG786" s="821"/>
      <c r="BH786" s="821"/>
      <c r="BI786" s="821"/>
      <c r="BJ786" s="821"/>
      <c r="BK786" s="821"/>
      <c r="BL786" s="820"/>
      <c r="BM786" s="821"/>
      <c r="BN786" s="821"/>
      <c r="BO786" s="821"/>
      <c r="BP786" s="821"/>
      <c r="BQ786" s="821"/>
      <c r="BR786" s="821"/>
      <c r="BS786" s="822"/>
      <c r="BU786" s="772"/>
      <c r="BV786" s="29"/>
      <c r="BW786" s="29"/>
      <c r="BX786" s="29"/>
      <c r="BY786" s="29"/>
      <c r="BZ786" s="29"/>
      <c r="CA786" s="29"/>
      <c r="CB786" s="29"/>
      <c r="CC786" s="29"/>
      <c r="CD786" s="31"/>
      <c r="CE786" s="22"/>
      <c r="CF786" s="448">
        <f>IF(CG786="","",MAX($CF$2:CF785)+1)</f>
        <v>374</v>
      </c>
      <c r="CG786" s="767" t="s">
        <v>1198</v>
      </c>
      <c r="CH786" s="767"/>
      <c r="CI786" s="767"/>
    </row>
    <row r="787" spans="1:108" s="11" customFormat="1" ht="13.5" customHeight="1">
      <c r="A787" s="734"/>
      <c r="B787" s="610" t="s">
        <v>83</v>
      </c>
      <c r="C787" s="29"/>
      <c r="D787" s="29"/>
      <c r="E787" s="29"/>
      <c r="F787" s="29"/>
      <c r="G787" s="29"/>
      <c r="H787" s="29"/>
      <c r="I787" s="29"/>
      <c r="J787" s="28"/>
      <c r="K787" s="29"/>
      <c r="L787" s="29"/>
      <c r="M787" s="29"/>
      <c r="N787" s="29"/>
      <c r="O787" s="29"/>
      <c r="P787" s="29"/>
      <c r="Q787" s="29"/>
      <c r="R787" s="29"/>
      <c r="S787" s="575"/>
      <c r="T787" s="29"/>
      <c r="U787" s="432"/>
      <c r="V787" s="29"/>
      <c r="W787" s="29"/>
      <c r="X787" s="29"/>
      <c r="Y787" s="29"/>
      <c r="AA787" s="61"/>
      <c r="AD787" s="898"/>
      <c r="AE787" s="899">
        <v>7</v>
      </c>
      <c r="AF787" s="820" t="s">
        <v>1508</v>
      </c>
      <c r="AG787" s="815"/>
      <c r="AH787" s="815"/>
      <c r="AI787" s="815"/>
      <c r="AJ787" s="815"/>
      <c r="AK787" s="815"/>
      <c r="AL787" s="815"/>
      <c r="AM787" s="825"/>
      <c r="AN787" s="827" t="s">
        <v>1505</v>
      </c>
      <c r="AO787" s="821"/>
      <c r="AP787" s="821"/>
      <c r="AQ787" s="821"/>
      <c r="AR787" s="821"/>
      <c r="AS787" s="821"/>
      <c r="AT787" s="821"/>
      <c r="AU787" s="821"/>
      <c r="AV787" s="821"/>
      <c r="AW787" s="821"/>
      <c r="AX787" s="821"/>
      <c r="AY787" s="821"/>
      <c r="AZ787" s="821"/>
      <c r="BA787" s="821"/>
      <c r="BB787" s="821"/>
      <c r="BC787" s="821"/>
      <c r="BD787" s="821"/>
      <c r="BE787" s="821"/>
      <c r="BF787" s="821"/>
      <c r="BG787" s="821"/>
      <c r="BH787" s="821"/>
      <c r="BI787" s="821"/>
      <c r="BJ787" s="821"/>
      <c r="BK787" s="821"/>
      <c r="BL787" s="820"/>
      <c r="BM787" s="821"/>
      <c r="BN787" s="821"/>
      <c r="BO787" s="821"/>
      <c r="BP787" s="821"/>
      <c r="BQ787" s="821"/>
      <c r="BR787" s="821"/>
      <c r="BS787" s="822"/>
      <c r="BU787" s="772"/>
      <c r="BV787" s="29"/>
      <c r="BW787" s="29"/>
      <c r="BX787" s="29"/>
      <c r="BY787" s="29"/>
      <c r="BZ787" s="29"/>
      <c r="CA787" s="29"/>
      <c r="CB787" s="29"/>
      <c r="CC787" s="29"/>
      <c r="CD787" s="31"/>
      <c r="CE787" s="22"/>
      <c r="CF787" s="448">
        <f>IF(CG787="","",MAX($CF$2:CF786)+1)</f>
        <v>375</v>
      </c>
      <c r="CG787" s="767" t="s">
        <v>1198</v>
      </c>
      <c r="CH787" s="767"/>
      <c r="CI787" s="767"/>
    </row>
    <row r="788" spans="1:108" s="11" customFormat="1" ht="13.5" customHeight="1">
      <c r="A788" s="734"/>
      <c r="B788" s="610" t="s">
        <v>83</v>
      </c>
      <c r="C788" s="29"/>
      <c r="D788" s="29"/>
      <c r="E788" s="29"/>
      <c r="F788" s="29"/>
      <c r="G788" s="29"/>
      <c r="H788" s="29"/>
      <c r="I788" s="29"/>
      <c r="J788" s="28"/>
      <c r="K788" s="29"/>
      <c r="L788" s="29"/>
      <c r="M788" s="29"/>
      <c r="N788" s="29"/>
      <c r="O788" s="29"/>
      <c r="P788" s="29"/>
      <c r="Q788" s="29"/>
      <c r="R788" s="29"/>
      <c r="S788" s="575"/>
      <c r="T788" s="29"/>
      <c r="U788" s="432"/>
      <c r="V788" s="29"/>
      <c r="W788" s="29"/>
      <c r="X788" s="29"/>
      <c r="Y788" s="29"/>
      <c r="AA788" s="61"/>
      <c r="AD788" s="898"/>
      <c r="AE788" s="899">
        <v>8</v>
      </c>
      <c r="AF788" s="820" t="s">
        <v>1509</v>
      </c>
      <c r="AG788" s="815"/>
      <c r="AH788" s="815"/>
      <c r="AI788" s="815"/>
      <c r="AJ788" s="815"/>
      <c r="AK788" s="815"/>
      <c r="AL788" s="815"/>
      <c r="AM788" s="825"/>
      <c r="AN788" s="827" t="s">
        <v>1506</v>
      </c>
      <c r="AO788" s="821"/>
      <c r="AP788" s="821"/>
      <c r="AQ788" s="821"/>
      <c r="AR788" s="821"/>
      <c r="AS788" s="821"/>
      <c r="AT788" s="821"/>
      <c r="AU788" s="821"/>
      <c r="AV788" s="821"/>
      <c r="AW788" s="821"/>
      <c r="AX788" s="821"/>
      <c r="AY788" s="821"/>
      <c r="AZ788" s="821"/>
      <c r="BA788" s="821"/>
      <c r="BB788" s="821"/>
      <c r="BC788" s="821"/>
      <c r="BD788" s="821"/>
      <c r="BE788" s="821"/>
      <c r="BF788" s="821"/>
      <c r="BG788" s="821"/>
      <c r="BH788" s="821"/>
      <c r="BI788" s="821"/>
      <c r="BJ788" s="821"/>
      <c r="BK788" s="821"/>
      <c r="BL788" s="820"/>
      <c r="BM788" s="821"/>
      <c r="BN788" s="821"/>
      <c r="BO788" s="821"/>
      <c r="BP788" s="821"/>
      <c r="BQ788" s="821"/>
      <c r="BR788" s="821"/>
      <c r="BS788" s="822"/>
      <c r="BU788" s="772"/>
      <c r="BV788" s="29"/>
      <c r="BW788" s="29"/>
      <c r="BX788" s="29"/>
      <c r="BY788" s="29"/>
      <c r="BZ788" s="29"/>
      <c r="CA788" s="29"/>
      <c r="CB788" s="29"/>
      <c r="CC788" s="29"/>
      <c r="CD788" s="31"/>
      <c r="CE788" s="22"/>
      <c r="CF788" s="448">
        <f>IF(CG788="","",MAX($CF$2:CF787)+1)</f>
        <v>376</v>
      </c>
      <c r="CG788" s="767" t="s">
        <v>1198</v>
      </c>
      <c r="CH788" s="767"/>
      <c r="CI788" s="767"/>
    </row>
    <row r="789" spans="1:108" s="11" customFormat="1" ht="13.5" customHeight="1">
      <c r="A789" s="734"/>
      <c r="B789" s="610" t="s">
        <v>83</v>
      </c>
      <c r="C789" s="29"/>
      <c r="D789" s="29"/>
      <c r="E789" s="29"/>
      <c r="F789" s="29"/>
      <c r="G789" s="29"/>
      <c r="H789" s="29"/>
      <c r="I789" s="29"/>
      <c r="J789" s="28"/>
      <c r="K789" s="29"/>
      <c r="L789" s="29"/>
      <c r="M789" s="29"/>
      <c r="N789" s="29"/>
      <c r="O789" s="29"/>
      <c r="P789" s="29"/>
      <c r="Q789" s="29"/>
      <c r="R789" s="29"/>
      <c r="S789" s="575"/>
      <c r="T789" s="29"/>
      <c r="U789" s="432"/>
      <c r="V789" s="29"/>
      <c r="W789" s="29"/>
      <c r="X789" s="29"/>
      <c r="Y789" s="29"/>
      <c r="AA789" s="61"/>
      <c r="AD789" s="898"/>
      <c r="AE789" s="899">
        <v>9</v>
      </c>
      <c r="AF789" s="820" t="s">
        <v>1510</v>
      </c>
      <c r="AG789" s="815"/>
      <c r="AH789" s="815"/>
      <c r="AI789" s="815"/>
      <c r="AJ789" s="815"/>
      <c r="AK789" s="815"/>
      <c r="AL789" s="815"/>
      <c r="AM789" s="825"/>
      <c r="AN789" s="827" t="s">
        <v>1507</v>
      </c>
      <c r="AO789" s="821"/>
      <c r="AP789" s="821"/>
      <c r="AQ789" s="821"/>
      <c r="AR789" s="821"/>
      <c r="AS789" s="821"/>
      <c r="AT789" s="821"/>
      <c r="AU789" s="821"/>
      <c r="AV789" s="821"/>
      <c r="AW789" s="821"/>
      <c r="AX789" s="821"/>
      <c r="AY789" s="821"/>
      <c r="AZ789" s="821"/>
      <c r="BA789" s="821"/>
      <c r="BB789" s="821"/>
      <c r="BC789" s="821"/>
      <c r="BD789" s="821"/>
      <c r="BE789" s="821"/>
      <c r="BF789" s="821"/>
      <c r="BG789" s="821"/>
      <c r="BH789" s="821"/>
      <c r="BI789" s="821"/>
      <c r="BJ789" s="821"/>
      <c r="BK789" s="821"/>
      <c r="BL789" s="820"/>
      <c r="BM789" s="821"/>
      <c r="BN789" s="821"/>
      <c r="BO789" s="821"/>
      <c r="BP789" s="821"/>
      <c r="BQ789" s="821"/>
      <c r="BR789" s="821"/>
      <c r="BS789" s="822"/>
      <c r="BU789" s="772"/>
      <c r="BV789" s="29"/>
      <c r="BW789" s="29"/>
      <c r="BX789" s="29"/>
      <c r="BY789" s="29"/>
      <c r="BZ789" s="29"/>
      <c r="CA789" s="29"/>
      <c r="CB789" s="29"/>
      <c r="CC789" s="29"/>
      <c r="CD789" s="31"/>
      <c r="CE789" s="22"/>
      <c r="CF789" s="448">
        <f>IF(CG789="","",MAX($CF$2:CF788)+1)</f>
        <v>377</v>
      </c>
      <c r="CG789" s="767" t="s">
        <v>1198</v>
      </c>
      <c r="CH789" s="767"/>
      <c r="CI789" s="767"/>
    </row>
    <row r="790" spans="1:108" s="11" customFormat="1" ht="13.5" customHeight="1">
      <c r="A790" s="734"/>
      <c r="B790" s="610" t="s">
        <v>83</v>
      </c>
      <c r="C790" s="29"/>
      <c r="D790" s="29"/>
      <c r="E790" s="29"/>
      <c r="F790" s="29"/>
      <c r="G790" s="29"/>
      <c r="H790" s="29"/>
      <c r="I790" s="29"/>
      <c r="J790" s="28"/>
      <c r="K790" s="29"/>
      <c r="L790" s="29"/>
      <c r="M790" s="29"/>
      <c r="N790" s="29"/>
      <c r="O790" s="29"/>
      <c r="P790" s="29"/>
      <c r="Q790" s="29"/>
      <c r="R790" s="29"/>
      <c r="S790" s="575"/>
      <c r="T790" s="29"/>
      <c r="U790" s="432"/>
      <c r="V790" s="29"/>
      <c r="W790" s="29"/>
      <c r="BU790" s="772"/>
      <c r="BV790" s="29"/>
      <c r="BW790" s="29"/>
      <c r="BX790" s="29"/>
      <c r="BY790" s="29"/>
      <c r="BZ790" s="29"/>
      <c r="CA790" s="29"/>
      <c r="CB790" s="29"/>
      <c r="CC790" s="29"/>
      <c r="CD790" s="31"/>
      <c r="CE790" s="22"/>
      <c r="CF790" s="448" t="str">
        <f>IF(CG790="","",MAX($CF$2:CF789)+1)</f>
        <v/>
      </c>
      <c r="CG790" s="767"/>
      <c r="CH790" s="767"/>
      <c r="CI790" s="767"/>
      <c r="CO790" s="29"/>
      <c r="CP790" s="29"/>
      <c r="CQ790" s="29"/>
      <c r="CR790" s="29"/>
      <c r="CS790" s="29"/>
      <c r="CT790" s="29"/>
      <c r="CU790" s="29"/>
      <c r="CV790" s="29"/>
      <c r="CW790" s="29"/>
      <c r="CX790" s="29"/>
      <c r="CY790" s="29"/>
      <c r="CZ790" s="29"/>
      <c r="DA790" s="29"/>
      <c r="DB790" s="29"/>
      <c r="DC790" s="29"/>
      <c r="DD790" s="29"/>
    </row>
    <row r="791" spans="1:108" s="11" customFormat="1" ht="13.5" customHeight="1">
      <c r="A791" s="734"/>
      <c r="B791" s="610" t="s">
        <v>83</v>
      </c>
      <c r="C791" s="29"/>
      <c r="D791" s="29"/>
      <c r="E791" s="29"/>
      <c r="F791" s="29"/>
      <c r="G791" s="29"/>
      <c r="H791" s="29"/>
      <c r="I791" s="29"/>
      <c r="J791" s="28"/>
      <c r="K791" s="29"/>
      <c r="L791" s="29"/>
      <c r="M791" s="29"/>
      <c r="N791" s="29"/>
      <c r="O791" s="29"/>
      <c r="P791" s="29"/>
      <c r="Q791" s="29"/>
      <c r="R791" s="29"/>
      <c r="S791" s="575"/>
      <c r="T791" s="29"/>
      <c r="U791" s="432"/>
      <c r="V791" s="29"/>
      <c r="W791" s="29"/>
      <c r="X791" s="29"/>
      <c r="Y791" s="29"/>
      <c r="Z791" s="29"/>
      <c r="AA791" s="29" t="s">
        <v>1500</v>
      </c>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U791" s="669"/>
      <c r="BV791" s="29"/>
      <c r="BW791" s="29"/>
      <c r="BX791" s="29"/>
      <c r="BY791" s="29"/>
      <c r="BZ791" s="29"/>
      <c r="CA791" s="29"/>
      <c r="CB791" s="29"/>
      <c r="CC791" s="29"/>
      <c r="CD791" s="31"/>
      <c r="CE791" s="22"/>
      <c r="CF791" s="448">
        <f>IF(CG791="","",MAX($CF$2:CF790)+1)</f>
        <v>378</v>
      </c>
      <c r="CG791" s="655" t="s">
        <v>879</v>
      </c>
      <c r="CH791" s="655"/>
      <c r="CI791" s="655"/>
      <c r="CO791" s="29"/>
      <c r="CP791" s="29"/>
      <c r="CQ791" s="29"/>
      <c r="CR791" s="29"/>
      <c r="CS791" s="29"/>
      <c r="CT791" s="29"/>
      <c r="CU791" s="29"/>
      <c r="CV791" s="29"/>
      <c r="CW791" s="29"/>
      <c r="CX791" s="29"/>
      <c r="CY791" s="29"/>
      <c r="CZ791" s="29"/>
      <c r="DA791" s="29"/>
      <c r="DB791" s="29"/>
      <c r="DC791" s="29"/>
      <c r="DD791" s="29"/>
    </row>
    <row r="792" spans="1:108" s="11" customFormat="1" ht="13.5" customHeight="1">
      <c r="A792" s="734"/>
      <c r="B792" s="610" t="s">
        <v>83</v>
      </c>
      <c r="C792" s="29"/>
      <c r="D792" s="29"/>
      <c r="E792" s="29"/>
      <c r="F792" s="29"/>
      <c r="G792" s="29"/>
      <c r="H792" s="29"/>
      <c r="I792" s="29"/>
      <c r="J792" s="28"/>
      <c r="K792" s="29"/>
      <c r="L792" s="29"/>
      <c r="M792" s="29"/>
      <c r="N792" s="29"/>
      <c r="O792" s="29"/>
      <c r="P792" s="29"/>
      <c r="Q792" s="29"/>
      <c r="R792" s="29"/>
      <c r="S792" s="575"/>
      <c r="T792" s="29"/>
      <c r="U792" s="432"/>
      <c r="V792" s="29"/>
      <c r="W792" s="29"/>
      <c r="X792" s="29"/>
      <c r="Y792" s="29"/>
      <c r="Z792" s="29"/>
      <c r="AA792" s="29"/>
      <c r="AB792" s="29" t="s">
        <v>1542</v>
      </c>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U792" s="669"/>
      <c r="BV792" s="29"/>
      <c r="BW792" s="29"/>
      <c r="BX792" s="29"/>
      <c r="BY792" s="29"/>
      <c r="BZ792" s="29"/>
      <c r="CA792" s="29"/>
      <c r="CB792" s="29"/>
      <c r="CC792" s="29"/>
      <c r="CD792" s="31"/>
      <c r="CE792" s="22"/>
      <c r="CF792" s="448">
        <f>IF(CG792="","",MAX($CF$2:CF791)+1)</f>
        <v>379</v>
      </c>
      <c r="CG792" s="655" t="s">
        <v>880</v>
      </c>
      <c r="CH792" s="655"/>
      <c r="CI792" s="655"/>
      <c r="CO792" s="29"/>
      <c r="CP792" s="29"/>
      <c r="CQ792" s="29"/>
      <c r="CR792" s="29"/>
      <c r="CS792" s="29"/>
      <c r="CT792" s="29"/>
      <c r="CU792" s="29"/>
      <c r="CV792" s="29"/>
      <c r="CW792" s="29"/>
      <c r="CX792" s="29"/>
      <c r="CY792" s="29"/>
      <c r="CZ792" s="29"/>
      <c r="DA792" s="29"/>
      <c r="DB792" s="29"/>
      <c r="DC792" s="29"/>
      <c r="DD792" s="29"/>
    </row>
    <row r="793" spans="1:108" s="11" customFormat="1" ht="13.5" customHeight="1">
      <c r="A793" s="734"/>
      <c r="B793" s="610" t="s">
        <v>83</v>
      </c>
      <c r="C793" s="29"/>
      <c r="D793" s="29" t="s">
        <v>2231</v>
      </c>
      <c r="E793" s="29"/>
      <c r="F793" s="29"/>
      <c r="G793" s="29"/>
      <c r="H793" s="29"/>
      <c r="I793" s="29"/>
      <c r="J793" s="28"/>
      <c r="K793" s="29"/>
      <c r="L793" s="29"/>
      <c r="M793" s="29"/>
      <c r="N793" s="29"/>
      <c r="O793" s="29"/>
      <c r="P793" s="29"/>
      <c r="Q793" s="29"/>
      <c r="R793" s="29"/>
      <c r="S793" s="575"/>
      <c r="T793" s="29"/>
      <c r="U793" s="432"/>
      <c r="V793" s="29"/>
      <c r="W793" s="29"/>
      <c r="X793" s="29"/>
      <c r="Y793" s="29"/>
      <c r="Z793" s="29"/>
      <c r="AA793" s="29"/>
      <c r="AB793" s="29"/>
      <c r="AC793" s="690" t="s">
        <v>84</v>
      </c>
      <c r="AD793" s="691"/>
      <c r="AE793" s="691"/>
      <c r="AF793" s="691"/>
      <c r="AG793" s="691"/>
      <c r="AH793" s="578"/>
      <c r="AI793" s="52" t="s">
        <v>1872</v>
      </c>
      <c r="AJ793" s="53"/>
      <c r="AK793" s="53"/>
      <c r="AL793" s="53"/>
      <c r="AM793" s="53"/>
      <c r="AN793" s="53"/>
      <c r="AO793" s="53"/>
      <c r="AP793" s="53"/>
      <c r="AQ793" s="53"/>
      <c r="AR793" s="53"/>
      <c r="AS793" s="53"/>
      <c r="AT793" s="53"/>
      <c r="AU793" s="53"/>
      <c r="AV793" s="53"/>
      <c r="AW793" s="53"/>
      <c r="AX793" s="53"/>
      <c r="AY793" s="53"/>
      <c r="AZ793" s="53"/>
      <c r="BA793" s="53"/>
      <c r="BB793" s="53"/>
      <c r="BC793" s="53"/>
      <c r="BD793" s="53"/>
      <c r="BE793" s="53"/>
      <c r="BF793" s="53"/>
      <c r="BG793" s="53"/>
      <c r="BH793" s="53"/>
      <c r="BI793" s="53"/>
      <c r="BJ793" s="53"/>
      <c r="BK793" s="54"/>
      <c r="BL793" s="764"/>
      <c r="BM793" s="765"/>
      <c r="BN793" s="765"/>
      <c r="BO793" s="765"/>
      <c r="BP793" s="765"/>
      <c r="BQ793" s="765"/>
      <c r="BR793" s="765"/>
      <c r="BS793" s="766"/>
      <c r="BU793" s="669"/>
      <c r="BV793" s="29"/>
      <c r="BW793" s="29"/>
      <c r="BX793" s="29"/>
      <c r="BY793" s="29"/>
      <c r="BZ793" s="29"/>
      <c r="CA793" s="29"/>
      <c r="CB793" s="29"/>
      <c r="CC793" s="29"/>
      <c r="CD793" s="31"/>
      <c r="CE793" s="22"/>
      <c r="CF793" s="448">
        <f>IF(CG793="","",MAX($CF$2:CF792)+1)</f>
        <v>380</v>
      </c>
      <c r="CG793" s="655" t="s">
        <v>102</v>
      </c>
      <c r="CH793" s="655"/>
      <c r="CI793" s="655"/>
      <c r="CO793" s="29"/>
      <c r="CP793" s="29"/>
      <c r="CQ793" s="29"/>
      <c r="CR793" s="29"/>
      <c r="CS793" s="29"/>
      <c r="CT793" s="29"/>
      <c r="CU793" s="29"/>
      <c r="CV793" s="29"/>
      <c r="CW793" s="29"/>
      <c r="CX793" s="29"/>
      <c r="CY793" s="29"/>
      <c r="CZ793" s="29"/>
      <c r="DA793" s="29"/>
      <c r="DB793" s="29"/>
      <c r="DC793" s="29"/>
      <c r="DD793" s="29"/>
    </row>
    <row r="794" spans="1:108" s="11" customFormat="1" ht="13.5" customHeight="1">
      <c r="A794" s="734"/>
      <c r="B794" s="610" t="s">
        <v>83</v>
      </c>
      <c r="C794" s="29"/>
      <c r="D794" s="29"/>
      <c r="E794" s="29"/>
      <c r="F794" s="29"/>
      <c r="G794" s="29"/>
      <c r="H794" s="29"/>
      <c r="I794" s="29"/>
      <c r="J794" s="28"/>
      <c r="K794" s="29"/>
      <c r="L794" s="29"/>
      <c r="M794" s="29"/>
      <c r="N794" s="29"/>
      <c r="O794" s="29"/>
      <c r="P794" s="29"/>
      <c r="Q794" s="29"/>
      <c r="R794" s="29"/>
      <c r="S794" s="575"/>
      <c r="T794" s="29"/>
      <c r="U794" s="432"/>
      <c r="V794" s="29"/>
      <c r="W794" s="29"/>
      <c r="X794" s="29"/>
      <c r="Y794" s="29"/>
      <c r="Z794" s="29"/>
      <c r="AA794" s="29"/>
      <c r="AB794" s="29"/>
      <c r="AC794" s="726"/>
      <c r="AD794" s="579"/>
      <c r="AE794" s="579"/>
      <c r="AF794" s="579"/>
      <c r="AG794" s="579"/>
      <c r="AH794" s="576"/>
      <c r="AI794" s="582" t="s">
        <v>888</v>
      </c>
      <c r="AJ794" s="583"/>
      <c r="AK794" s="583"/>
      <c r="AL794" s="583"/>
      <c r="AM794" s="583"/>
      <c r="AN794" s="583"/>
      <c r="AO794" s="583"/>
      <c r="AP794" s="583"/>
      <c r="AQ794" s="583"/>
      <c r="AR794" s="583"/>
      <c r="AS794" s="583"/>
      <c r="AT794" s="583"/>
      <c r="AU794" s="583"/>
      <c r="AV794" s="583"/>
      <c r="AW794" s="583"/>
      <c r="AX794" s="583"/>
      <c r="AY794" s="583"/>
      <c r="AZ794" s="583"/>
      <c r="BA794" s="583"/>
      <c r="BB794" s="583"/>
      <c r="BC794" s="583"/>
      <c r="BD794" s="583"/>
      <c r="BE794" s="583"/>
      <c r="BF794" s="583"/>
      <c r="BG794" s="583"/>
      <c r="BH794" s="583"/>
      <c r="BI794" s="583"/>
      <c r="BJ794" s="583"/>
      <c r="BK794" s="587"/>
      <c r="BL794" s="430" t="s">
        <v>988</v>
      </c>
      <c r="BM794" s="583"/>
      <c r="BN794" s="583"/>
      <c r="BO794" s="583"/>
      <c r="BP794" s="583"/>
      <c r="BQ794" s="583"/>
      <c r="BR794" s="583"/>
      <c r="BS794" s="587"/>
      <c r="BU794" s="725"/>
      <c r="BV794" s="29"/>
      <c r="BW794" s="29"/>
      <c r="BX794" s="29"/>
      <c r="BY794" s="29"/>
      <c r="BZ794" s="29"/>
      <c r="CA794" s="29"/>
      <c r="CB794" s="29"/>
      <c r="CC794" s="29"/>
      <c r="CD794" s="31"/>
      <c r="CE794" s="22"/>
      <c r="CF794" s="448" t="str">
        <f>IF(CG794="","",MAX($CF$2:CF793)+1)</f>
        <v/>
      </c>
      <c r="CG794" s="655"/>
      <c r="CH794" s="655"/>
      <c r="CI794" s="655"/>
      <c r="CO794" s="29"/>
      <c r="CP794" s="29"/>
      <c r="CQ794" s="29"/>
      <c r="CR794" s="29"/>
      <c r="CS794" s="29"/>
      <c r="CT794" s="29"/>
      <c r="CU794" s="29"/>
      <c r="CV794" s="29"/>
      <c r="CW794" s="29"/>
      <c r="CX794" s="29"/>
      <c r="CY794" s="29"/>
      <c r="CZ794" s="29"/>
      <c r="DA794" s="29"/>
      <c r="DB794" s="29"/>
      <c r="DC794" s="29"/>
      <c r="DD794" s="29"/>
    </row>
    <row r="795" spans="1:108" s="11" customFormat="1" ht="13.5" customHeight="1">
      <c r="A795" s="734"/>
      <c r="B795" s="610" t="s">
        <v>83</v>
      </c>
      <c r="C795" s="29"/>
      <c r="D795" s="29"/>
      <c r="E795" s="29"/>
      <c r="F795" s="29"/>
      <c r="G795" s="29"/>
      <c r="H795" s="29"/>
      <c r="I795" s="29"/>
      <c r="J795" s="28"/>
      <c r="K795" s="29"/>
      <c r="L795" s="29"/>
      <c r="M795" s="29"/>
      <c r="N795" s="29"/>
      <c r="O795" s="29"/>
      <c r="P795" s="29"/>
      <c r="Q795" s="29"/>
      <c r="R795" s="29"/>
      <c r="S795" s="575"/>
      <c r="T795" s="29"/>
      <c r="U795" s="432"/>
      <c r="V795" s="29"/>
      <c r="W795" s="29"/>
      <c r="X795" s="29"/>
      <c r="Y795" s="29"/>
      <c r="Z795" s="29"/>
      <c r="AA795" s="29"/>
      <c r="AB795" s="29"/>
      <c r="AC795" s="726"/>
      <c r="AD795" s="579"/>
      <c r="AE795" s="579"/>
      <c r="AF795" s="579"/>
      <c r="AG795" s="579"/>
      <c r="AH795" s="576"/>
      <c r="AI795" s="582" t="s">
        <v>889</v>
      </c>
      <c r="AJ795" s="583"/>
      <c r="AK795" s="583"/>
      <c r="AL795" s="583"/>
      <c r="AM795" s="583"/>
      <c r="AN795" s="583"/>
      <c r="AO795" s="583"/>
      <c r="AP795" s="583"/>
      <c r="AQ795" s="583"/>
      <c r="AR795" s="583"/>
      <c r="AS795" s="583"/>
      <c r="AT795" s="583"/>
      <c r="AU795" s="583"/>
      <c r="AV795" s="583"/>
      <c r="AW795" s="583"/>
      <c r="AX795" s="583"/>
      <c r="AY795" s="583"/>
      <c r="AZ795" s="583"/>
      <c r="BA795" s="583"/>
      <c r="BB795" s="583"/>
      <c r="BC795" s="583"/>
      <c r="BD795" s="583"/>
      <c r="BE795" s="583"/>
      <c r="BF795" s="583"/>
      <c r="BG795" s="583"/>
      <c r="BH795" s="583"/>
      <c r="BI795" s="583"/>
      <c r="BJ795" s="583"/>
      <c r="BK795" s="587"/>
      <c r="BL795" s="430" t="s">
        <v>989</v>
      </c>
      <c r="BM795" s="583"/>
      <c r="BN795" s="583"/>
      <c r="BO795" s="583"/>
      <c r="BP795" s="583"/>
      <c r="BQ795" s="583"/>
      <c r="BR795" s="583"/>
      <c r="BS795" s="587"/>
      <c r="BU795" s="725"/>
      <c r="BV795" s="29"/>
      <c r="BW795" s="29"/>
      <c r="BX795" s="29"/>
      <c r="BY795" s="29"/>
      <c r="BZ795" s="29"/>
      <c r="CA795" s="29"/>
      <c r="CB795" s="29"/>
      <c r="CC795" s="29"/>
      <c r="CD795" s="31"/>
      <c r="CE795" s="22"/>
      <c r="CF795" s="448" t="str">
        <f>IF(CG795="","",MAX($CF$2:CF794)+1)</f>
        <v/>
      </c>
      <c r="CG795" s="655"/>
      <c r="CH795" s="655"/>
      <c r="CI795" s="655"/>
      <c r="CO795" s="29"/>
      <c r="CP795" s="29"/>
      <c r="CQ795" s="29"/>
      <c r="CR795" s="29"/>
      <c r="CS795" s="29"/>
      <c r="CT795" s="29"/>
      <c r="CU795" s="29"/>
      <c r="CV795" s="29"/>
      <c r="CW795" s="29"/>
      <c r="CX795" s="29"/>
      <c r="CY795" s="29"/>
      <c r="CZ795" s="29"/>
      <c r="DA795" s="29"/>
      <c r="DB795" s="29"/>
      <c r="DC795" s="29"/>
      <c r="DD795" s="29"/>
    </row>
    <row r="796" spans="1:108" s="11" customFormat="1" ht="13.5" customHeight="1">
      <c r="A796" s="734"/>
      <c r="B796" s="610" t="s">
        <v>83</v>
      </c>
      <c r="C796" s="29"/>
      <c r="D796" s="29" t="s">
        <v>2221</v>
      </c>
      <c r="E796" s="29"/>
      <c r="F796" s="29"/>
      <c r="G796" s="29"/>
      <c r="H796" s="29"/>
      <c r="I796" s="29"/>
      <c r="J796" s="28"/>
      <c r="K796" s="29"/>
      <c r="L796" s="29"/>
      <c r="M796" s="29"/>
      <c r="N796" s="29"/>
      <c r="O796" s="29"/>
      <c r="P796" s="29"/>
      <c r="Q796" s="29"/>
      <c r="R796" s="29"/>
      <c r="S796" s="575"/>
      <c r="T796" s="29"/>
      <c r="U796" s="432"/>
      <c r="V796" s="29"/>
      <c r="W796" s="29"/>
      <c r="X796" s="29"/>
      <c r="Y796" s="29"/>
      <c r="Z796" s="29"/>
      <c r="AA796" s="29"/>
      <c r="AB796" s="29"/>
      <c r="AC796" s="692"/>
      <c r="AD796" s="693"/>
      <c r="AE796" s="693"/>
      <c r="AF796" s="693"/>
      <c r="AG796" s="693"/>
      <c r="AH796" s="694"/>
      <c r="AI796" s="55"/>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7"/>
      <c r="BL796" s="56"/>
      <c r="BM796" s="56"/>
      <c r="BN796" s="56"/>
      <c r="BO796" s="56"/>
      <c r="BP796" s="56"/>
      <c r="BQ796" s="56"/>
      <c r="BR796" s="56"/>
      <c r="BS796" s="57"/>
      <c r="BU796" s="669"/>
      <c r="BV796" s="29"/>
      <c r="BW796" s="29"/>
      <c r="BX796" s="29"/>
      <c r="BY796" s="29"/>
      <c r="BZ796" s="29"/>
      <c r="CA796" s="29"/>
      <c r="CB796" s="29"/>
      <c r="CC796" s="29"/>
      <c r="CD796" s="31"/>
      <c r="CE796" s="22"/>
      <c r="CF796" s="448" t="str">
        <f>IF(CG796="","",MAX($CF$2:CF795)+1)</f>
        <v/>
      </c>
      <c r="CG796" s="655"/>
      <c r="CH796" s="655"/>
      <c r="CI796" s="655"/>
      <c r="CO796" s="29"/>
      <c r="CP796" s="29"/>
      <c r="CQ796" s="29"/>
      <c r="CR796" s="29"/>
      <c r="CS796" s="29"/>
      <c r="CT796" s="29"/>
      <c r="CU796" s="29"/>
      <c r="CV796" s="29"/>
      <c r="CW796" s="29"/>
      <c r="CX796" s="29"/>
      <c r="CY796" s="29"/>
      <c r="CZ796" s="29"/>
      <c r="DA796" s="29"/>
      <c r="DB796" s="29"/>
      <c r="DC796" s="29"/>
      <c r="DD796" s="29"/>
    </row>
    <row r="797" spans="1:108" s="11" customFormat="1" ht="13.5" customHeight="1">
      <c r="A797" s="734"/>
      <c r="B797" s="610" t="s">
        <v>83</v>
      </c>
      <c r="C797" s="29"/>
      <c r="E797" s="29"/>
      <c r="F797" s="29"/>
      <c r="G797" s="29"/>
      <c r="H797" s="29"/>
      <c r="I797" s="29"/>
      <c r="J797" s="28"/>
      <c r="K797" s="29"/>
      <c r="L797" s="29"/>
      <c r="M797" s="29"/>
      <c r="N797" s="29"/>
      <c r="O797" s="29"/>
      <c r="P797" s="29"/>
      <c r="Q797" s="29"/>
      <c r="R797" s="29"/>
      <c r="S797" s="575"/>
      <c r="T797" s="29"/>
      <c r="U797" s="432"/>
      <c r="V797" s="29"/>
      <c r="W797" s="29"/>
      <c r="X797" s="29"/>
      <c r="Y797" s="29"/>
      <c r="Z797" s="29"/>
      <c r="AA797" s="29"/>
      <c r="AB797" s="29"/>
      <c r="AC797" s="690" t="s">
        <v>62</v>
      </c>
      <c r="AD797" s="691"/>
      <c r="AE797" s="691"/>
      <c r="AF797" s="691"/>
      <c r="AG797" s="691"/>
      <c r="AH797" s="578"/>
      <c r="AI797" s="52" t="s">
        <v>775</v>
      </c>
      <c r="AJ797" s="53"/>
      <c r="AK797" s="53"/>
      <c r="AL797" s="53"/>
      <c r="AM797" s="53"/>
      <c r="AN797" s="53"/>
      <c r="AO797" s="53"/>
      <c r="AP797" s="53"/>
      <c r="AQ797" s="53"/>
      <c r="AR797" s="53"/>
      <c r="AS797" s="53"/>
      <c r="AT797" s="53"/>
      <c r="AU797" s="53"/>
      <c r="AV797" s="53"/>
      <c r="AW797" s="53"/>
      <c r="AX797" s="53"/>
      <c r="AY797" s="53"/>
      <c r="AZ797" s="53"/>
      <c r="BA797" s="53"/>
      <c r="BB797" s="53"/>
      <c r="BC797" s="53"/>
      <c r="BD797" s="53"/>
      <c r="BE797" s="53"/>
      <c r="BF797" s="53"/>
      <c r="BG797" s="53"/>
      <c r="BH797" s="53"/>
      <c r="BI797" s="53"/>
      <c r="BJ797" s="53"/>
      <c r="BK797" s="54"/>
      <c r="BL797" s="53" t="s">
        <v>80</v>
      </c>
      <c r="BM797" s="53"/>
      <c r="BN797" s="53"/>
      <c r="BO797" s="53"/>
      <c r="BP797" s="53"/>
      <c r="BQ797" s="53"/>
      <c r="BR797" s="53"/>
      <c r="BS797" s="54"/>
      <c r="BU797" s="669"/>
      <c r="BV797" s="29"/>
      <c r="BW797" s="29"/>
      <c r="BX797" s="29"/>
      <c r="BY797" s="29"/>
      <c r="BZ797" s="29"/>
      <c r="CA797" s="29"/>
      <c r="CB797" s="29"/>
      <c r="CC797" s="29"/>
      <c r="CD797" s="31"/>
      <c r="CE797" s="22"/>
      <c r="CF797" s="448">
        <f>IF(CG797="","",MAX($CF$2:CF796)+1)</f>
        <v>381</v>
      </c>
      <c r="CG797" s="655" t="s">
        <v>102</v>
      </c>
      <c r="CH797" s="655"/>
      <c r="CI797" s="655"/>
      <c r="CO797" s="29"/>
      <c r="CP797" s="29"/>
      <c r="CQ797" s="29"/>
      <c r="CR797" s="29"/>
      <c r="CS797" s="29"/>
      <c r="CT797" s="29"/>
      <c r="CU797" s="29"/>
      <c r="CV797" s="29"/>
      <c r="CW797" s="29"/>
      <c r="CX797" s="29"/>
      <c r="CY797" s="29"/>
      <c r="CZ797" s="29"/>
      <c r="DA797" s="29"/>
      <c r="DB797" s="29"/>
      <c r="DC797" s="29"/>
      <c r="DD797" s="29"/>
    </row>
    <row r="798" spans="1:108" s="11" customFormat="1" ht="13.5" customHeight="1">
      <c r="A798" s="734"/>
      <c r="B798" s="610" t="s">
        <v>83</v>
      </c>
      <c r="C798" s="29"/>
      <c r="E798" s="29"/>
      <c r="F798" s="29"/>
      <c r="G798" s="29"/>
      <c r="H798" s="29"/>
      <c r="I798" s="29"/>
      <c r="J798" s="28"/>
      <c r="K798" s="29"/>
      <c r="L798" s="29"/>
      <c r="M798" s="29"/>
      <c r="N798" s="29"/>
      <c r="O798" s="29"/>
      <c r="P798" s="29"/>
      <c r="Q798" s="29"/>
      <c r="R798" s="29"/>
      <c r="S798" s="575"/>
      <c r="T798" s="29"/>
      <c r="U798" s="432"/>
      <c r="V798" s="29"/>
      <c r="W798" s="29"/>
      <c r="X798" s="29"/>
      <c r="Y798" s="29"/>
      <c r="Z798" s="29"/>
      <c r="AA798" s="29"/>
      <c r="AB798" s="29"/>
      <c r="AC798" s="654"/>
      <c r="AD798" s="579"/>
      <c r="AE798" s="579"/>
      <c r="AF798" s="579"/>
      <c r="AG798" s="579"/>
      <c r="AH798" s="576"/>
      <c r="AI798" s="618" t="s">
        <v>877</v>
      </c>
      <c r="AJ798" s="430"/>
      <c r="AK798" s="430"/>
      <c r="AL798" s="430"/>
      <c r="AM798" s="430"/>
      <c r="AN798" s="430"/>
      <c r="AO798" s="430"/>
      <c r="AP798" s="430"/>
      <c r="AQ798" s="430"/>
      <c r="AR798" s="430"/>
      <c r="AS798" s="430"/>
      <c r="AT798" s="430"/>
      <c r="AU798" s="430"/>
      <c r="AV798" s="430"/>
      <c r="AW798" s="430"/>
      <c r="AX798" s="430"/>
      <c r="AY798" s="430"/>
      <c r="AZ798" s="430"/>
      <c r="BA798" s="430"/>
      <c r="BB798" s="430"/>
      <c r="BC798" s="430"/>
      <c r="BD798" s="430"/>
      <c r="BE798" s="430"/>
      <c r="BF798" s="430"/>
      <c r="BG798" s="430"/>
      <c r="BH798" s="430"/>
      <c r="BI798" s="430"/>
      <c r="BJ798" s="430"/>
      <c r="BK798" s="431"/>
      <c r="BL798" s="430"/>
      <c r="BM798" s="430"/>
      <c r="BN798" s="430"/>
      <c r="BO798" s="430"/>
      <c r="BP798" s="430"/>
      <c r="BQ798" s="430"/>
      <c r="BR798" s="430"/>
      <c r="BS798" s="431"/>
      <c r="BU798" s="669"/>
      <c r="BV798" s="29"/>
      <c r="BW798" s="29"/>
      <c r="BX798" s="29"/>
      <c r="BY798" s="29"/>
      <c r="BZ798" s="29"/>
      <c r="CA798" s="29"/>
      <c r="CB798" s="29"/>
      <c r="CC798" s="29"/>
      <c r="CD798" s="31"/>
      <c r="CE798" s="22"/>
      <c r="CF798" s="448">
        <f>IF(CG798="","",MAX($CF$2:CF797)+1)</f>
        <v>382</v>
      </c>
      <c r="CG798" s="655" t="s">
        <v>102</v>
      </c>
      <c r="CH798" s="655"/>
      <c r="CI798" s="655"/>
      <c r="CO798" s="29"/>
      <c r="CP798" s="29"/>
      <c r="CQ798" s="29"/>
      <c r="CR798" s="29"/>
      <c r="CS798" s="29"/>
      <c r="CT798" s="29"/>
      <c r="CU798" s="29"/>
      <c r="CV798" s="29"/>
      <c r="CW798" s="29"/>
      <c r="CX798" s="29"/>
      <c r="CY798" s="29"/>
      <c r="CZ798" s="29"/>
      <c r="DA798" s="29"/>
      <c r="DB798" s="29"/>
      <c r="DC798" s="29"/>
      <c r="DD798" s="29"/>
    </row>
    <row r="799" spans="1:108" s="11" customFormat="1" ht="13.5" customHeight="1">
      <c r="A799" s="734"/>
      <c r="B799" s="610" t="s">
        <v>83</v>
      </c>
      <c r="C799" s="29"/>
      <c r="E799" s="29"/>
      <c r="F799" s="29"/>
      <c r="G799" s="29"/>
      <c r="H799" s="29"/>
      <c r="I799" s="29"/>
      <c r="J799" s="28"/>
      <c r="K799" s="29"/>
      <c r="L799" s="29"/>
      <c r="M799" s="29"/>
      <c r="N799" s="29"/>
      <c r="O799" s="29"/>
      <c r="P799" s="29"/>
      <c r="Q799" s="29"/>
      <c r="R799" s="29"/>
      <c r="S799" s="575"/>
      <c r="T799" s="29"/>
      <c r="U799" s="432"/>
      <c r="V799" s="29"/>
      <c r="W799" s="29"/>
      <c r="X799" s="29"/>
      <c r="Y799" s="29"/>
      <c r="Z799" s="29"/>
      <c r="AA799" s="29"/>
      <c r="AB799" s="29"/>
      <c r="AC799" s="654"/>
      <c r="AD799" s="579"/>
      <c r="AE799" s="579"/>
      <c r="AF799" s="579"/>
      <c r="AG799" s="579"/>
      <c r="AH799" s="576"/>
      <c r="AI799" s="582" t="s">
        <v>878</v>
      </c>
      <c r="AJ799" s="583"/>
      <c r="AK799" s="583"/>
      <c r="AL799" s="583"/>
      <c r="AM799" s="583"/>
      <c r="AN799" s="583"/>
      <c r="AO799" s="583"/>
      <c r="AP799" s="583"/>
      <c r="AQ799" s="583"/>
      <c r="AR799" s="583"/>
      <c r="AS799" s="583"/>
      <c r="AT799" s="583"/>
      <c r="AU799" s="583"/>
      <c r="AV799" s="583"/>
      <c r="AW799" s="583"/>
      <c r="AX799" s="583"/>
      <c r="AY799" s="583"/>
      <c r="AZ799" s="583"/>
      <c r="BA799" s="583"/>
      <c r="BB799" s="583"/>
      <c r="BC799" s="583"/>
      <c r="BD799" s="583"/>
      <c r="BE799" s="583"/>
      <c r="BF799" s="583"/>
      <c r="BG799" s="583"/>
      <c r="BH799" s="583"/>
      <c r="BI799" s="583"/>
      <c r="BJ799" s="583"/>
      <c r="BK799" s="587"/>
      <c r="BL799" s="583"/>
      <c r="BM799" s="583"/>
      <c r="BN799" s="583"/>
      <c r="BO799" s="583"/>
      <c r="BP799" s="583"/>
      <c r="BQ799" s="583"/>
      <c r="BR799" s="583"/>
      <c r="BS799" s="587"/>
      <c r="BU799" s="669"/>
      <c r="BV799" s="29"/>
      <c r="BW799" s="29"/>
      <c r="BX799" s="29"/>
      <c r="BY799" s="29"/>
      <c r="BZ799" s="29"/>
      <c r="CA799" s="29"/>
      <c r="CB799" s="29"/>
      <c r="CC799" s="29"/>
      <c r="CD799" s="31"/>
      <c r="CE799" s="22"/>
      <c r="CF799" s="448">
        <f>IF(CG799="","",MAX($CF$2:CF798)+1)</f>
        <v>383</v>
      </c>
      <c r="CG799" s="655" t="s">
        <v>102</v>
      </c>
      <c r="CH799" s="655"/>
      <c r="CI799" s="655"/>
      <c r="CO799" s="29"/>
      <c r="CP799" s="29"/>
      <c r="CQ799" s="29"/>
      <c r="CR799" s="29"/>
      <c r="CS799" s="29"/>
      <c r="CT799" s="29"/>
      <c r="CU799" s="29"/>
      <c r="CV799" s="29"/>
      <c r="CW799" s="29"/>
      <c r="CX799" s="29"/>
      <c r="CY799" s="29"/>
      <c r="CZ799" s="29"/>
      <c r="DA799" s="29"/>
      <c r="DB799" s="29"/>
      <c r="DC799" s="29"/>
      <c r="DD799" s="29"/>
    </row>
    <row r="800" spans="1:108" s="936" customFormat="1" ht="13.5" customHeight="1">
      <c r="A800" s="1063"/>
      <c r="B800" s="1064" t="s">
        <v>83</v>
      </c>
      <c r="C800" s="29"/>
      <c r="D800" s="29" t="s">
        <v>2216</v>
      </c>
      <c r="E800" s="29"/>
      <c r="F800" s="29"/>
      <c r="G800" s="29"/>
      <c r="H800" s="29"/>
      <c r="I800" s="29"/>
      <c r="J800" s="1065"/>
      <c r="K800" s="935"/>
      <c r="L800" s="935"/>
      <c r="M800" s="935"/>
      <c r="N800" s="935"/>
      <c r="O800" s="935"/>
      <c r="P800" s="935"/>
      <c r="Q800" s="935"/>
      <c r="R800" s="935"/>
      <c r="S800" s="1066"/>
      <c r="T800" s="935"/>
      <c r="U800" s="1067"/>
      <c r="V800" s="935"/>
      <c r="W800" s="935"/>
      <c r="X800" s="935"/>
      <c r="Z800" s="935"/>
      <c r="AA800" s="935"/>
      <c r="AC800" s="1068"/>
      <c r="AD800" s="924"/>
      <c r="AE800" s="924"/>
      <c r="AF800" s="924"/>
      <c r="AG800" s="924"/>
      <c r="AH800" s="925"/>
      <c r="AI800" s="926" t="s">
        <v>1915</v>
      </c>
      <c r="AJ800" s="927"/>
      <c r="AK800" s="927"/>
      <c r="AL800" s="927"/>
      <c r="AM800" s="927"/>
      <c r="AN800" s="927"/>
      <c r="AO800" s="927"/>
      <c r="AP800" s="927"/>
      <c r="AQ800" s="927"/>
      <c r="AR800" s="927"/>
      <c r="AS800" s="927"/>
      <c r="AT800" s="927"/>
      <c r="AU800" s="927"/>
      <c r="AV800" s="927"/>
      <c r="AW800" s="927"/>
      <c r="AX800" s="927"/>
      <c r="AY800" s="927"/>
      <c r="AZ800" s="927"/>
      <c r="BA800" s="927"/>
      <c r="BB800" s="927"/>
      <c r="BC800" s="927"/>
      <c r="BD800" s="927"/>
      <c r="BE800" s="927"/>
      <c r="BF800" s="927"/>
      <c r="BG800" s="927"/>
      <c r="BH800" s="927"/>
      <c r="BI800" s="927"/>
      <c r="BJ800" s="927"/>
      <c r="BK800" s="931"/>
      <c r="BL800" s="927"/>
      <c r="BM800" s="927"/>
      <c r="BN800" s="927"/>
      <c r="BO800" s="927"/>
      <c r="BP800" s="927"/>
      <c r="BQ800" s="927"/>
      <c r="BR800" s="927"/>
      <c r="BS800" s="931"/>
      <c r="BT800" s="935"/>
      <c r="BU800" s="1069"/>
      <c r="BV800" s="935"/>
      <c r="BW800" s="935"/>
      <c r="BX800" s="935"/>
      <c r="BY800" s="935"/>
      <c r="BZ800" s="935"/>
      <c r="CA800" s="935"/>
      <c r="CB800" s="935"/>
      <c r="CC800" s="935"/>
      <c r="CD800" s="1070"/>
      <c r="CE800" s="1071"/>
      <c r="CF800" s="448">
        <f>IF(CG800="","",MAX($CF$2:CF799)+1)</f>
        <v>384</v>
      </c>
      <c r="CG800" s="1072" t="s">
        <v>1792</v>
      </c>
      <c r="CH800" s="1072"/>
      <c r="CI800" s="1072"/>
    </row>
    <row r="801" spans="1:108" s="11" customFormat="1" ht="13.5" customHeight="1">
      <c r="A801" s="734"/>
      <c r="B801" s="610" t="s">
        <v>83</v>
      </c>
      <c r="C801" s="29"/>
      <c r="D801" s="29"/>
      <c r="E801" s="29"/>
      <c r="F801" s="29"/>
      <c r="G801" s="29"/>
      <c r="H801" s="29"/>
      <c r="I801" s="29"/>
      <c r="J801" s="28"/>
      <c r="K801" s="29"/>
      <c r="L801" s="29"/>
      <c r="M801" s="29"/>
      <c r="N801" s="29"/>
      <c r="O801" s="29"/>
      <c r="P801" s="29"/>
      <c r="Q801" s="29"/>
      <c r="R801" s="29"/>
      <c r="S801" s="575"/>
      <c r="T801" s="29"/>
      <c r="U801" s="432"/>
      <c r="V801" s="29"/>
      <c r="W801" s="29"/>
      <c r="X801" s="29"/>
      <c r="Y801" s="29"/>
      <c r="Z801" s="29"/>
      <c r="AA801" s="29"/>
      <c r="AB801" s="29"/>
      <c r="AC801" s="692"/>
      <c r="AD801" s="693"/>
      <c r="AE801" s="693"/>
      <c r="AF801" s="693"/>
      <c r="AG801" s="693"/>
      <c r="AH801" s="694"/>
      <c r="AI801" s="55"/>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7"/>
      <c r="BL801" s="56"/>
      <c r="BM801" s="56"/>
      <c r="BN801" s="56"/>
      <c r="BO801" s="56"/>
      <c r="BP801" s="56"/>
      <c r="BQ801" s="56"/>
      <c r="BR801" s="56"/>
      <c r="BS801" s="57"/>
      <c r="BU801" s="669"/>
      <c r="BV801" s="29"/>
      <c r="BW801" s="29"/>
      <c r="BX801" s="29"/>
      <c r="BY801" s="29"/>
      <c r="BZ801" s="29"/>
      <c r="CA801" s="29"/>
      <c r="CB801" s="29"/>
      <c r="CC801" s="29"/>
      <c r="CD801" s="31"/>
      <c r="CE801" s="22"/>
      <c r="CF801" s="448" t="str">
        <f>IF(CG801="","",MAX($CF$2:CF800)+1)</f>
        <v/>
      </c>
      <c r="CG801" s="655"/>
      <c r="CH801" s="655"/>
      <c r="CI801" s="655"/>
      <c r="CO801" s="29"/>
      <c r="CP801" s="29"/>
      <c r="CQ801" s="29"/>
      <c r="CR801" s="29"/>
      <c r="CS801" s="29"/>
      <c r="CT801" s="29"/>
      <c r="CU801" s="29"/>
      <c r="CV801" s="29"/>
      <c r="CW801" s="29"/>
      <c r="CX801" s="29"/>
      <c r="CY801" s="29"/>
      <c r="CZ801" s="29"/>
      <c r="DA801" s="29"/>
      <c r="DB801" s="29"/>
      <c r="DC801" s="29"/>
      <c r="DD801" s="29"/>
    </row>
    <row r="802" spans="1:108" s="11" customFormat="1" ht="13.5" customHeight="1">
      <c r="A802" s="734"/>
      <c r="B802" s="610" t="s">
        <v>83</v>
      </c>
      <c r="C802" s="29"/>
      <c r="E802" s="29"/>
      <c r="F802" s="29"/>
      <c r="G802" s="29"/>
      <c r="H802" s="29"/>
      <c r="I802" s="29"/>
      <c r="J802" s="28"/>
      <c r="K802" s="29"/>
      <c r="L802" s="29"/>
      <c r="M802" s="29"/>
      <c r="N802" s="29"/>
      <c r="O802" s="29"/>
      <c r="P802" s="29"/>
      <c r="Q802" s="29"/>
      <c r="R802" s="29"/>
      <c r="S802" s="575"/>
      <c r="T802" s="29"/>
      <c r="U802" s="432"/>
      <c r="V802" s="29"/>
      <c r="W802" s="29"/>
      <c r="X802" s="29"/>
      <c r="Y802" s="29"/>
      <c r="Z802" s="29"/>
      <c r="AA802" s="29"/>
      <c r="AB802" s="29"/>
      <c r="AC802" s="690" t="s">
        <v>777</v>
      </c>
      <c r="AD802" s="691"/>
      <c r="AE802" s="691"/>
      <c r="AF802" s="691"/>
      <c r="AG802" s="691"/>
      <c r="AH802" s="578"/>
      <c r="AI802" s="52"/>
      <c r="AJ802" s="53"/>
      <c r="AK802" s="53"/>
      <c r="AL802" s="580"/>
      <c r="AM802" s="581" t="s">
        <v>883</v>
      </c>
      <c r="AN802" s="53"/>
      <c r="AO802" s="53"/>
      <c r="AP802" s="53"/>
      <c r="AQ802" s="53"/>
      <c r="AR802" s="53"/>
      <c r="AS802" s="53"/>
      <c r="AT802" s="53"/>
      <c r="AU802" s="53"/>
      <c r="AV802" s="53"/>
      <c r="AW802" s="581" t="s">
        <v>558</v>
      </c>
      <c r="AX802" s="580"/>
      <c r="AY802" s="581" t="s">
        <v>885</v>
      </c>
      <c r="AZ802" s="53"/>
      <c r="BA802" s="53"/>
      <c r="BB802" s="53"/>
      <c r="BC802" s="53"/>
      <c r="BD802" s="53"/>
      <c r="BE802" s="53"/>
      <c r="BF802" s="53"/>
      <c r="BG802" s="53"/>
      <c r="BH802" s="53"/>
      <c r="BI802" s="53"/>
      <c r="BJ802" s="53"/>
      <c r="BK802" s="54"/>
      <c r="BL802" s="52" t="s">
        <v>884</v>
      </c>
      <c r="BM802" s="53"/>
      <c r="BN802" s="53"/>
      <c r="BO802" s="53"/>
      <c r="BP802" s="53"/>
      <c r="BQ802" s="53"/>
      <c r="BR802" s="53"/>
      <c r="BS802" s="54"/>
      <c r="BU802" s="669"/>
      <c r="BV802" s="29"/>
      <c r="BW802" s="29"/>
      <c r="BX802" s="29"/>
      <c r="BY802" s="29"/>
      <c r="BZ802" s="29"/>
      <c r="CA802" s="29"/>
      <c r="CB802" s="29"/>
      <c r="CC802" s="29"/>
      <c r="CD802" s="31"/>
      <c r="CE802" s="22"/>
      <c r="CF802" s="448">
        <f>IF(CG802="","",MAX($CF$2:CF801)+1)</f>
        <v>385</v>
      </c>
      <c r="CG802" s="655" t="s">
        <v>102</v>
      </c>
      <c r="CH802" s="655"/>
      <c r="CI802" s="655"/>
      <c r="CO802" s="29"/>
      <c r="CP802" s="29"/>
      <c r="CQ802" s="29"/>
      <c r="CR802" s="29"/>
      <c r="CS802" s="29"/>
      <c r="CT802" s="29"/>
      <c r="CU802" s="29"/>
      <c r="CV802" s="29"/>
      <c r="CW802" s="29"/>
      <c r="CX802" s="29"/>
      <c r="CY802" s="29"/>
      <c r="CZ802" s="29"/>
      <c r="DA802" s="29"/>
      <c r="DB802" s="29"/>
      <c r="DC802" s="29"/>
      <c r="DD802" s="29"/>
    </row>
    <row r="803" spans="1:108" s="11" customFormat="1" ht="13.5" customHeight="1">
      <c r="A803" s="734"/>
      <c r="B803" s="610" t="s">
        <v>83</v>
      </c>
      <c r="C803" s="29"/>
      <c r="D803" s="29"/>
      <c r="E803" s="29"/>
      <c r="F803" s="29"/>
      <c r="G803" s="29"/>
      <c r="H803" s="29"/>
      <c r="I803" s="29"/>
      <c r="J803" s="28"/>
      <c r="K803" s="29"/>
      <c r="L803" s="29"/>
      <c r="M803" s="29"/>
      <c r="N803" s="29"/>
      <c r="O803" s="29"/>
      <c r="P803" s="29"/>
      <c r="Q803" s="29"/>
      <c r="R803" s="29"/>
      <c r="S803" s="575"/>
      <c r="T803" s="29"/>
      <c r="U803" s="432"/>
      <c r="V803" s="29"/>
      <c r="W803" s="29"/>
      <c r="X803" s="29"/>
      <c r="Y803" s="29"/>
      <c r="Z803" s="29"/>
      <c r="AA803" s="29"/>
      <c r="AB803" s="29"/>
      <c r="AC803" s="654"/>
      <c r="AD803" s="579"/>
      <c r="AE803" s="579"/>
      <c r="AF803" s="579"/>
      <c r="AG803" s="579"/>
      <c r="AH803" s="576"/>
      <c r="AI803" s="582" t="s">
        <v>63</v>
      </c>
      <c r="AJ803" s="583"/>
      <c r="AK803" s="583"/>
      <c r="AL803" s="584"/>
      <c r="AM803" s="585" t="s">
        <v>554</v>
      </c>
      <c r="AN803" s="583"/>
      <c r="AO803" s="583"/>
      <c r="AP803" s="583"/>
      <c r="AQ803" s="583"/>
      <c r="AR803" s="583"/>
      <c r="AS803" s="583"/>
      <c r="AT803" s="583"/>
      <c r="AU803" s="583"/>
      <c r="AV803" s="583"/>
      <c r="AW803" s="585" t="s">
        <v>558</v>
      </c>
      <c r="AX803" s="584"/>
      <c r="AY803" s="586" t="s">
        <v>64</v>
      </c>
      <c r="AZ803" s="583"/>
      <c r="BA803" s="583"/>
      <c r="BB803" s="583"/>
      <c r="BC803" s="583"/>
      <c r="BD803" s="583"/>
      <c r="BE803" s="583"/>
      <c r="BF803" s="583"/>
      <c r="BG803" s="583"/>
      <c r="BH803" s="583"/>
      <c r="BI803" s="583"/>
      <c r="BJ803" s="583"/>
      <c r="BK803" s="587"/>
      <c r="BL803" s="618" t="s">
        <v>555</v>
      </c>
      <c r="BM803" s="583"/>
      <c r="BN803" s="583"/>
      <c r="BO803" s="583"/>
      <c r="BP803" s="583"/>
      <c r="BQ803" s="583"/>
      <c r="BR803" s="583"/>
      <c r="BS803" s="587"/>
      <c r="BU803" s="669"/>
      <c r="BV803" s="29"/>
      <c r="BW803" s="29"/>
      <c r="BX803" s="29"/>
      <c r="BY803" s="29"/>
      <c r="BZ803" s="29"/>
      <c r="CA803" s="29"/>
      <c r="CB803" s="29"/>
      <c r="CC803" s="29"/>
      <c r="CD803" s="31"/>
      <c r="CE803" s="22"/>
      <c r="CF803" s="448">
        <f>IF(CG803="","",MAX($CF$2:CF802)+1)</f>
        <v>386</v>
      </c>
      <c r="CG803" s="655" t="s">
        <v>102</v>
      </c>
      <c r="CH803" s="655"/>
      <c r="CI803" s="655"/>
      <c r="CO803" s="29"/>
      <c r="CP803" s="29"/>
      <c r="CQ803" s="29"/>
      <c r="CR803" s="29"/>
      <c r="CS803" s="29"/>
      <c r="CT803" s="29"/>
      <c r="CU803" s="29"/>
      <c r="CV803" s="29"/>
      <c r="CW803" s="29"/>
      <c r="CX803" s="29"/>
      <c r="CY803" s="29"/>
      <c r="CZ803" s="29"/>
      <c r="DA803" s="29"/>
      <c r="DB803" s="29"/>
      <c r="DC803" s="29"/>
      <c r="DD803" s="29"/>
    </row>
    <row r="804" spans="1:108" s="11" customFormat="1" ht="13.5" customHeight="1">
      <c r="A804" s="734"/>
      <c r="B804" s="610" t="s">
        <v>83</v>
      </c>
      <c r="C804" s="29"/>
      <c r="D804" s="29" t="s">
        <v>2222</v>
      </c>
      <c r="E804" s="29"/>
      <c r="F804" s="29"/>
      <c r="G804" s="29"/>
      <c r="H804" s="29"/>
      <c r="I804" s="29"/>
      <c r="J804" s="28"/>
      <c r="K804" s="29"/>
      <c r="L804" s="29"/>
      <c r="M804" s="29"/>
      <c r="N804" s="29"/>
      <c r="O804" s="29"/>
      <c r="P804" s="29"/>
      <c r="Q804" s="29"/>
      <c r="R804" s="29"/>
      <c r="S804" s="575"/>
      <c r="T804" s="29"/>
      <c r="U804" s="432"/>
      <c r="V804" s="29"/>
      <c r="W804" s="29"/>
      <c r="X804" s="29"/>
      <c r="Y804" s="29"/>
      <c r="Z804" s="29"/>
      <c r="AA804" s="29"/>
      <c r="AB804" s="29"/>
      <c r="AC804" s="654"/>
      <c r="AD804" s="579"/>
      <c r="AE804" s="579"/>
      <c r="AF804" s="579"/>
      <c r="AG804" s="579"/>
      <c r="AH804" s="576"/>
      <c r="AI804" s="55"/>
      <c r="AJ804" s="56"/>
      <c r="AK804" s="56"/>
      <c r="AL804" s="588"/>
      <c r="AM804" s="589"/>
      <c r="AN804" s="56"/>
      <c r="AO804" s="56"/>
      <c r="AP804" s="56"/>
      <c r="AQ804" s="590"/>
      <c r="AR804" s="56"/>
      <c r="AS804" s="56"/>
      <c r="AT804" s="56"/>
      <c r="AU804" s="56"/>
      <c r="AV804" s="56"/>
      <c r="AW804" s="589"/>
      <c r="AX804" s="588"/>
      <c r="AY804" s="589"/>
      <c r="AZ804" s="56"/>
      <c r="BA804" s="56"/>
      <c r="BB804" s="56"/>
      <c r="BC804" s="56"/>
      <c r="BD804" s="56"/>
      <c r="BE804" s="56"/>
      <c r="BF804" s="56"/>
      <c r="BG804" s="56"/>
      <c r="BH804" s="56"/>
      <c r="BI804" s="56"/>
      <c r="BJ804" s="56"/>
      <c r="BK804" s="57"/>
      <c r="BL804" s="55"/>
      <c r="BM804" s="56"/>
      <c r="BN804" s="56"/>
      <c r="BO804" s="56"/>
      <c r="BP804" s="56"/>
      <c r="BQ804" s="56"/>
      <c r="BR804" s="56"/>
      <c r="BS804" s="57"/>
      <c r="BU804" s="669"/>
      <c r="BV804" s="29"/>
      <c r="BW804" s="29"/>
      <c r="BX804" s="29"/>
      <c r="BY804" s="29"/>
      <c r="BZ804" s="29"/>
      <c r="CA804" s="29"/>
      <c r="CB804" s="29"/>
      <c r="CC804" s="29"/>
      <c r="CD804" s="31"/>
      <c r="CE804" s="22"/>
      <c r="CF804" s="448" t="str">
        <f>IF(CG804="","",MAX($CF$2:CF803)+1)</f>
        <v/>
      </c>
      <c r="CG804" s="655"/>
      <c r="CH804" s="655"/>
      <c r="CI804" s="655"/>
      <c r="CO804" s="29"/>
      <c r="CP804" s="29"/>
      <c r="CQ804" s="29"/>
      <c r="CR804" s="29"/>
      <c r="CS804" s="29"/>
      <c r="CT804" s="29"/>
      <c r="CU804" s="29"/>
      <c r="CV804" s="29"/>
      <c r="CW804" s="29"/>
      <c r="CX804" s="29"/>
      <c r="CY804" s="29"/>
      <c r="CZ804" s="29"/>
      <c r="DA804" s="29"/>
      <c r="DB804" s="29"/>
      <c r="DC804" s="29"/>
      <c r="DD804" s="29"/>
    </row>
    <row r="805" spans="1:108" s="11" customFormat="1" ht="13.5" customHeight="1">
      <c r="A805" s="734"/>
      <c r="B805" s="610" t="s">
        <v>83</v>
      </c>
      <c r="C805" s="29"/>
      <c r="D805" s="29"/>
      <c r="E805" s="29"/>
      <c r="F805" s="29"/>
      <c r="G805" s="29"/>
      <c r="H805" s="29"/>
      <c r="I805" s="29"/>
      <c r="J805" s="28"/>
      <c r="K805" s="29"/>
      <c r="L805" s="29"/>
      <c r="M805" s="29"/>
      <c r="N805" s="29"/>
      <c r="O805" s="29"/>
      <c r="P805" s="29"/>
      <c r="Q805" s="29"/>
      <c r="R805" s="29"/>
      <c r="S805" s="575"/>
      <c r="T805" s="29"/>
      <c r="U805" s="432"/>
      <c r="V805" s="29"/>
      <c r="W805" s="29"/>
      <c r="X805" s="29"/>
      <c r="AC805" s="654"/>
      <c r="AD805" s="579"/>
      <c r="AE805" s="579"/>
      <c r="AF805" s="579"/>
      <c r="AG805" s="579"/>
      <c r="AH805" s="576"/>
      <c r="AI805" s="52"/>
      <c r="AJ805" s="53"/>
      <c r="AK805" s="53"/>
      <c r="AL805" s="580"/>
      <c r="AM805" s="581" t="s">
        <v>781</v>
      </c>
      <c r="AN805" s="53"/>
      <c r="AO805" s="53"/>
      <c r="AP805" s="53"/>
      <c r="AQ805" s="53"/>
      <c r="AR805" s="53"/>
      <c r="AS805" s="53"/>
      <c r="AT805" s="53"/>
      <c r="AU805" s="53"/>
      <c r="AV805" s="53"/>
      <c r="AW805" s="581" t="s">
        <v>558</v>
      </c>
      <c r="AX805" s="580"/>
      <c r="AY805" s="581" t="s">
        <v>779</v>
      </c>
      <c r="AZ805" s="53"/>
      <c r="BA805" s="53"/>
      <c r="BB805" s="53"/>
      <c r="BC805" s="53"/>
      <c r="BD805" s="53"/>
      <c r="BE805" s="53"/>
      <c r="BF805" s="53"/>
      <c r="BG805" s="53"/>
      <c r="BH805" s="53"/>
      <c r="BI805" s="53"/>
      <c r="BJ805" s="53"/>
      <c r="BK805" s="54"/>
      <c r="BL805" s="52" t="s">
        <v>780</v>
      </c>
      <c r="BM805" s="53"/>
      <c r="BN805" s="53"/>
      <c r="BO805" s="53"/>
      <c r="BP805" s="53"/>
      <c r="BQ805" s="53"/>
      <c r="BR805" s="53"/>
      <c r="BS805" s="54"/>
      <c r="BT805" s="29"/>
      <c r="BU805" s="669"/>
      <c r="BV805" s="29"/>
      <c r="BW805" s="29"/>
      <c r="BX805" s="29"/>
      <c r="BY805" s="29"/>
      <c r="BZ805" s="29"/>
      <c r="CA805" s="29"/>
      <c r="CB805" s="29"/>
      <c r="CC805" s="29"/>
      <c r="CD805" s="31"/>
      <c r="CE805" s="22"/>
      <c r="CF805" s="448">
        <f>IF(CG805="","",MAX($CF$2:CF804)+1)</f>
        <v>387</v>
      </c>
      <c r="CG805" s="655" t="s">
        <v>102</v>
      </c>
      <c r="CH805" s="655"/>
      <c r="CI805" s="655"/>
      <c r="CO805" s="29"/>
      <c r="CP805" s="29"/>
      <c r="CQ805" s="29"/>
      <c r="CR805" s="29"/>
      <c r="CS805" s="29"/>
      <c r="CT805" s="29"/>
      <c r="CU805" s="29"/>
      <c r="CV805" s="29"/>
      <c r="CW805" s="29"/>
      <c r="CX805" s="29"/>
      <c r="CY805" s="29"/>
      <c r="CZ805" s="29"/>
      <c r="DA805" s="29"/>
      <c r="DB805" s="29"/>
      <c r="DC805" s="29"/>
      <c r="DD805" s="29"/>
    </row>
    <row r="806" spans="1:108" s="11" customFormat="1" ht="13.5" customHeight="1">
      <c r="A806" s="734"/>
      <c r="B806" s="610" t="s">
        <v>83</v>
      </c>
      <c r="C806" s="29"/>
      <c r="D806" s="29"/>
      <c r="E806" s="29"/>
      <c r="F806" s="29"/>
      <c r="G806" s="29"/>
      <c r="H806" s="29"/>
      <c r="I806" s="29"/>
      <c r="J806" s="28"/>
      <c r="K806" s="29"/>
      <c r="L806" s="29"/>
      <c r="M806" s="29"/>
      <c r="N806" s="29"/>
      <c r="O806" s="29"/>
      <c r="P806" s="29"/>
      <c r="Q806" s="29"/>
      <c r="R806" s="29"/>
      <c r="S806" s="575"/>
      <c r="T806" s="29"/>
      <c r="U806" s="432"/>
      <c r="V806" s="29"/>
      <c r="W806" s="29"/>
      <c r="X806" s="29"/>
      <c r="Y806" s="29"/>
      <c r="Z806" s="29"/>
      <c r="AC806" s="654"/>
      <c r="AD806" s="579"/>
      <c r="AE806" s="579"/>
      <c r="AF806" s="579"/>
      <c r="AG806" s="579"/>
      <c r="AH806" s="576"/>
      <c r="AI806" s="582" t="s">
        <v>63</v>
      </c>
      <c r="AJ806" s="430"/>
      <c r="AK806" s="430"/>
      <c r="AL806" s="619"/>
      <c r="AM806" s="620" t="s">
        <v>784</v>
      </c>
      <c r="AN806" s="430"/>
      <c r="AO806" s="430"/>
      <c r="AP806" s="430"/>
      <c r="AQ806" s="430"/>
      <c r="AR806" s="430"/>
      <c r="AS806" s="430"/>
      <c r="AT806" s="430"/>
      <c r="AU806" s="430"/>
      <c r="AV806" s="430"/>
      <c r="AW806" s="585" t="s">
        <v>609</v>
      </c>
      <c r="AX806" s="619"/>
      <c r="AY806" s="697" t="s">
        <v>785</v>
      </c>
      <c r="AZ806" s="430"/>
      <c r="BA806" s="430"/>
      <c r="BB806" s="430"/>
      <c r="BC806" s="430"/>
      <c r="BD806" s="430"/>
      <c r="BE806" s="430"/>
      <c r="BF806" s="430"/>
      <c r="BG806" s="430"/>
      <c r="BH806" s="430"/>
      <c r="BI806" s="430"/>
      <c r="BJ806" s="430"/>
      <c r="BK806" s="431"/>
      <c r="BL806" s="582" t="s">
        <v>902</v>
      </c>
      <c r="BM806" s="430"/>
      <c r="BN806" s="430"/>
      <c r="BO806" s="430"/>
      <c r="BP806" s="430"/>
      <c r="BQ806" s="430"/>
      <c r="BR806" s="430"/>
      <c r="BS806" s="431"/>
      <c r="BT806" s="29"/>
      <c r="BU806" s="669"/>
      <c r="BV806" s="29"/>
      <c r="BW806" s="29"/>
      <c r="BX806" s="29"/>
      <c r="BY806" s="29"/>
      <c r="BZ806" s="29"/>
      <c r="CA806" s="29"/>
      <c r="CB806" s="29"/>
      <c r="CC806" s="29"/>
      <c r="CD806" s="31"/>
      <c r="CE806" s="22"/>
      <c r="CF806" s="448">
        <f>IF(CG806="","",MAX($CF$2:CF805)+1)</f>
        <v>388</v>
      </c>
      <c r="CG806" s="655" t="s">
        <v>102</v>
      </c>
      <c r="CH806" s="655"/>
      <c r="CI806" s="655"/>
      <c r="CO806" s="29"/>
      <c r="CP806" s="29"/>
      <c r="CQ806" s="29"/>
      <c r="CR806" s="29"/>
      <c r="CS806" s="29"/>
      <c r="CT806" s="29"/>
      <c r="CU806" s="29"/>
      <c r="CV806" s="29"/>
      <c r="CW806" s="29"/>
      <c r="CX806" s="29"/>
      <c r="CY806" s="29"/>
      <c r="CZ806" s="29"/>
      <c r="DA806" s="29"/>
      <c r="DB806" s="29"/>
      <c r="DC806" s="29"/>
      <c r="DD806" s="29"/>
    </row>
    <row r="807" spans="1:108" s="11" customFormat="1" ht="13.5" customHeight="1">
      <c r="A807" s="734"/>
      <c r="B807" s="610" t="s">
        <v>83</v>
      </c>
      <c r="C807" s="29"/>
      <c r="D807" s="29"/>
      <c r="E807" s="29"/>
      <c r="F807" s="29"/>
      <c r="G807" s="29"/>
      <c r="H807" s="29"/>
      <c r="I807" s="29"/>
      <c r="J807" s="28"/>
      <c r="K807" s="29"/>
      <c r="L807" s="29"/>
      <c r="M807" s="29"/>
      <c r="N807" s="29"/>
      <c r="O807" s="29"/>
      <c r="P807" s="29"/>
      <c r="Q807" s="29"/>
      <c r="R807" s="29"/>
      <c r="S807" s="575"/>
      <c r="T807" s="29"/>
      <c r="U807" s="432"/>
      <c r="V807" s="29"/>
      <c r="W807" s="29"/>
      <c r="X807" s="29"/>
      <c r="Y807" s="29"/>
      <c r="Z807" s="29"/>
      <c r="AC807" s="654"/>
      <c r="AD807" s="579"/>
      <c r="AE807" s="579"/>
      <c r="AF807" s="579"/>
      <c r="AG807" s="579"/>
      <c r="AH807" s="576"/>
      <c r="AI807" s="582" t="s">
        <v>63</v>
      </c>
      <c r="AJ807" s="430"/>
      <c r="AK807" s="430"/>
      <c r="AL807" s="619"/>
      <c r="AM807" s="620" t="s">
        <v>1914</v>
      </c>
      <c r="AN807" s="430"/>
      <c r="AO807" s="430"/>
      <c r="AP807" s="430"/>
      <c r="AQ807" s="430"/>
      <c r="AR807" s="430"/>
      <c r="AS807" s="430"/>
      <c r="AT807" s="430"/>
      <c r="AU807" s="430"/>
      <c r="AV807" s="430"/>
      <c r="AW807" s="620" t="s">
        <v>1492</v>
      </c>
      <c r="AX807" s="619"/>
      <c r="AY807" s="697" t="s">
        <v>805</v>
      </c>
      <c r="AZ807" s="430"/>
      <c r="BA807" s="430"/>
      <c r="BB807" s="430"/>
      <c r="BC807" s="430"/>
      <c r="BD807" s="430"/>
      <c r="BE807" s="430"/>
      <c r="BF807" s="430"/>
      <c r="BG807" s="430"/>
      <c r="BH807" s="430"/>
      <c r="BI807" s="430"/>
      <c r="BJ807" s="430"/>
      <c r="BK807" s="431"/>
      <c r="BL807" s="582"/>
      <c r="BM807" s="430"/>
      <c r="BN807" s="430"/>
      <c r="BO807" s="430"/>
      <c r="BP807" s="430"/>
      <c r="BQ807" s="430"/>
      <c r="BR807" s="430"/>
      <c r="BS807" s="431"/>
      <c r="BT807" s="29"/>
      <c r="BU807" s="669"/>
      <c r="BV807" s="29"/>
      <c r="BW807" s="29"/>
      <c r="BX807" s="29"/>
      <c r="BY807" s="29"/>
      <c r="BZ807" s="29"/>
      <c r="CA807" s="29"/>
      <c r="CB807" s="29"/>
      <c r="CC807" s="29"/>
      <c r="CD807" s="31"/>
      <c r="CE807" s="22"/>
      <c r="CF807" s="448">
        <f>IF(CG807="","",MAX($CF$2:CF806)+1)</f>
        <v>389</v>
      </c>
      <c r="CG807" s="655" t="s">
        <v>102</v>
      </c>
      <c r="CH807" s="655"/>
      <c r="CI807" s="655"/>
      <c r="CO807" s="29"/>
      <c r="CP807" s="29"/>
      <c r="CQ807" s="29"/>
      <c r="CR807" s="29"/>
      <c r="CS807" s="29"/>
      <c r="CT807" s="29"/>
      <c r="CU807" s="29"/>
      <c r="CV807" s="29"/>
      <c r="CW807" s="29"/>
      <c r="CX807" s="29"/>
      <c r="CY807" s="29"/>
      <c r="CZ807" s="29"/>
      <c r="DA807" s="29"/>
      <c r="DB807" s="29"/>
      <c r="DC807" s="29"/>
      <c r="DD807" s="29"/>
    </row>
    <row r="808" spans="1:108" s="11" customFormat="1" ht="13.5" customHeight="1">
      <c r="A808" s="734"/>
      <c r="B808" s="610" t="s">
        <v>83</v>
      </c>
      <c r="C808" s="29"/>
      <c r="D808" s="29"/>
      <c r="E808" s="29"/>
      <c r="F808" s="29"/>
      <c r="G808" s="29"/>
      <c r="H808" s="29"/>
      <c r="I808" s="29"/>
      <c r="J808" s="28"/>
      <c r="K808" s="29"/>
      <c r="L808" s="29"/>
      <c r="M808" s="29"/>
      <c r="N808" s="29"/>
      <c r="O808" s="29"/>
      <c r="P808" s="29"/>
      <c r="Q808" s="29"/>
      <c r="R808" s="29"/>
      <c r="S808" s="575"/>
      <c r="T808" s="29"/>
      <c r="U808" s="432"/>
      <c r="V808" s="29"/>
      <c r="W808" s="29"/>
      <c r="X808" s="29"/>
      <c r="Y808" s="29"/>
      <c r="Z808" s="29"/>
      <c r="AC808" s="654"/>
      <c r="AD808" s="579"/>
      <c r="AE808" s="579"/>
      <c r="AF808" s="579"/>
      <c r="AG808" s="579"/>
      <c r="AH808" s="576"/>
      <c r="AI808" s="582" t="s">
        <v>63</v>
      </c>
      <c r="AJ808" s="430"/>
      <c r="AK808" s="430"/>
      <c r="AL808" s="619"/>
      <c r="AM808" s="620" t="s">
        <v>1914</v>
      </c>
      <c r="AN808" s="430"/>
      <c r="AO808" s="430"/>
      <c r="AP808" s="430"/>
      <c r="AQ808" s="430"/>
      <c r="AR808" s="430"/>
      <c r="AS808" s="430"/>
      <c r="AT808" s="430"/>
      <c r="AU808" s="430"/>
      <c r="AV808" s="430"/>
      <c r="AW808" s="620" t="s">
        <v>1492</v>
      </c>
      <c r="AX808" s="619"/>
      <c r="AY808" s="697" t="s">
        <v>806</v>
      </c>
      <c r="AZ808" s="430"/>
      <c r="BA808" s="430"/>
      <c r="BB808" s="430"/>
      <c r="BC808" s="430"/>
      <c r="BD808" s="430"/>
      <c r="BE808" s="430"/>
      <c r="BF808" s="430"/>
      <c r="BG808" s="430"/>
      <c r="BH808" s="430"/>
      <c r="BI808" s="430"/>
      <c r="BJ808" s="430"/>
      <c r="BK808" s="431"/>
      <c r="BL808" s="582"/>
      <c r="BM808" s="430"/>
      <c r="BN808" s="430"/>
      <c r="BO808" s="430"/>
      <c r="BP808" s="430"/>
      <c r="BQ808" s="430"/>
      <c r="BR808" s="430"/>
      <c r="BS808" s="431"/>
      <c r="BT808" s="29"/>
      <c r="BU808" s="669"/>
      <c r="BW808" s="29"/>
      <c r="BX808" s="29"/>
      <c r="BY808" s="29"/>
      <c r="BZ808" s="29"/>
      <c r="CA808" s="29"/>
      <c r="CB808" s="29"/>
      <c r="CC808" s="29"/>
      <c r="CD808" s="31"/>
      <c r="CE808" s="22"/>
      <c r="CF808" s="448">
        <f>IF(CG808="","",MAX($CF$2:CF807)+1)</f>
        <v>390</v>
      </c>
      <c r="CG808" s="655" t="s">
        <v>102</v>
      </c>
      <c r="CH808" s="655"/>
      <c r="CI808" s="655"/>
      <c r="CO808" s="29"/>
      <c r="CP808" s="29"/>
      <c r="CQ808" s="29"/>
      <c r="CR808" s="29"/>
      <c r="CS808" s="29"/>
      <c r="CT808" s="29"/>
      <c r="CU808" s="29"/>
      <c r="CV808" s="29"/>
      <c r="CW808" s="29"/>
      <c r="CX808" s="29"/>
      <c r="CY808" s="29"/>
      <c r="CZ808" s="29"/>
      <c r="DA808" s="29"/>
      <c r="DB808" s="29"/>
      <c r="DC808" s="29"/>
      <c r="DD808" s="29"/>
    </row>
    <row r="809" spans="1:108" s="11" customFormat="1" ht="13.5" customHeight="1">
      <c r="A809" s="734"/>
      <c r="B809" s="610" t="s">
        <v>83</v>
      </c>
      <c r="C809" s="29"/>
      <c r="D809" s="29"/>
      <c r="E809" s="29"/>
      <c r="F809" s="29"/>
      <c r="G809" s="29"/>
      <c r="H809" s="29"/>
      <c r="I809" s="29"/>
      <c r="J809" s="28"/>
      <c r="K809" s="29"/>
      <c r="L809" s="29"/>
      <c r="M809" s="29"/>
      <c r="N809" s="29"/>
      <c r="O809" s="29"/>
      <c r="P809" s="29"/>
      <c r="Q809" s="29"/>
      <c r="R809" s="29"/>
      <c r="S809" s="575"/>
      <c r="T809" s="29"/>
      <c r="U809" s="432"/>
      <c r="V809" s="29"/>
      <c r="W809" s="29"/>
      <c r="X809" s="29"/>
      <c r="AC809" s="654"/>
      <c r="AD809" s="579"/>
      <c r="AE809" s="579"/>
      <c r="AF809" s="579"/>
      <c r="AG809" s="579"/>
      <c r="AH809" s="576"/>
      <c r="AI809" s="582" t="s">
        <v>63</v>
      </c>
      <c r="AJ809" s="583"/>
      <c r="AK809" s="583"/>
      <c r="AL809" s="584"/>
      <c r="AM809" s="585" t="s">
        <v>556</v>
      </c>
      <c r="AN809" s="583"/>
      <c r="AO809" s="583"/>
      <c r="AP809" s="583"/>
      <c r="AQ809" s="583"/>
      <c r="AR809" s="583"/>
      <c r="AS809" s="583"/>
      <c r="AT809" s="583"/>
      <c r="AU809" s="583"/>
      <c r="AV809" s="583"/>
      <c r="AW809" s="585" t="s">
        <v>558</v>
      </c>
      <c r="AX809" s="584"/>
      <c r="AY809" s="586" t="s">
        <v>64</v>
      </c>
      <c r="AZ809" s="583"/>
      <c r="BA809" s="583"/>
      <c r="BB809" s="583"/>
      <c r="BC809" s="583"/>
      <c r="BD809" s="583"/>
      <c r="BE809" s="583"/>
      <c r="BF809" s="583"/>
      <c r="BG809" s="583"/>
      <c r="BH809" s="583"/>
      <c r="BI809" s="583"/>
      <c r="BJ809" s="583"/>
      <c r="BK809" s="587"/>
      <c r="BL809" s="618"/>
      <c r="BM809" s="430"/>
      <c r="BN809" s="430"/>
      <c r="BO809" s="430"/>
      <c r="BP809" s="430"/>
      <c r="BQ809" s="430"/>
      <c r="BR809" s="430"/>
      <c r="BS809" s="431"/>
      <c r="BT809" s="29"/>
      <c r="BU809" s="669"/>
      <c r="BV809" s="29"/>
      <c r="BW809" s="29"/>
      <c r="BX809" s="29"/>
      <c r="BY809" s="29"/>
      <c r="BZ809" s="29"/>
      <c r="CA809" s="29"/>
      <c r="CB809" s="29"/>
      <c r="CC809" s="29"/>
      <c r="CD809" s="31"/>
      <c r="CE809" s="22"/>
      <c r="CF809" s="448">
        <f>IF(CG809="","",MAX($CF$2:CF808)+1)</f>
        <v>391</v>
      </c>
      <c r="CG809" s="655" t="s">
        <v>102</v>
      </c>
      <c r="CH809" s="655"/>
      <c r="CI809" s="655"/>
      <c r="CO809" s="29"/>
      <c r="CP809" s="29"/>
      <c r="CQ809" s="29"/>
      <c r="CR809" s="29"/>
      <c r="CS809" s="29"/>
      <c r="CT809" s="29"/>
      <c r="CU809" s="29"/>
      <c r="CV809" s="29"/>
      <c r="CW809" s="29"/>
      <c r="CX809" s="29"/>
      <c r="CY809" s="29"/>
      <c r="CZ809" s="29"/>
      <c r="DA809" s="29"/>
      <c r="DB809" s="29"/>
      <c r="DC809" s="29"/>
      <c r="DD809" s="29"/>
    </row>
    <row r="810" spans="1:108" s="11" customFormat="1" ht="13.5" customHeight="1">
      <c r="A810" s="734"/>
      <c r="B810" s="610" t="s">
        <v>83</v>
      </c>
      <c r="C810" s="29"/>
      <c r="D810" s="29"/>
      <c r="E810" s="29"/>
      <c r="F810" s="29"/>
      <c r="G810" s="29"/>
      <c r="H810" s="29"/>
      <c r="I810" s="29"/>
      <c r="J810" s="28"/>
      <c r="K810" s="29"/>
      <c r="L810" s="29"/>
      <c r="M810" s="29"/>
      <c r="N810" s="29"/>
      <c r="O810" s="29"/>
      <c r="P810" s="29"/>
      <c r="Q810" s="29"/>
      <c r="R810" s="29"/>
      <c r="S810" s="575"/>
      <c r="T810" s="29"/>
      <c r="U810" s="432"/>
      <c r="V810" s="29"/>
      <c r="W810" s="29"/>
      <c r="X810" s="29"/>
      <c r="Y810" s="29"/>
      <c r="Z810" s="29"/>
      <c r="AA810" s="29"/>
      <c r="AB810" s="29"/>
      <c r="AC810" s="654"/>
      <c r="AD810" s="579"/>
      <c r="AE810" s="579"/>
      <c r="AF810" s="579"/>
      <c r="AG810" s="579"/>
      <c r="AH810" s="576"/>
      <c r="AI810" s="55"/>
      <c r="AJ810" s="56"/>
      <c r="AK810" s="56"/>
      <c r="AL810" s="588"/>
      <c r="AM810" s="589"/>
      <c r="AN810" s="56"/>
      <c r="AO810" s="56"/>
      <c r="AP810" s="56"/>
      <c r="AQ810" s="590"/>
      <c r="AR810" s="56"/>
      <c r="AS810" s="56"/>
      <c r="AT810" s="56"/>
      <c r="AU810" s="56"/>
      <c r="AV810" s="56"/>
      <c r="AW810" s="589"/>
      <c r="AX810" s="588"/>
      <c r="AY810" s="589"/>
      <c r="AZ810" s="56"/>
      <c r="BA810" s="56"/>
      <c r="BB810" s="56"/>
      <c r="BC810" s="56"/>
      <c r="BD810" s="56"/>
      <c r="BE810" s="56"/>
      <c r="BF810" s="56"/>
      <c r="BG810" s="56"/>
      <c r="BH810" s="56"/>
      <c r="BI810" s="56"/>
      <c r="BJ810" s="56"/>
      <c r="BK810" s="57"/>
      <c r="BL810" s="55"/>
      <c r="BM810" s="56"/>
      <c r="BN810" s="56"/>
      <c r="BO810" s="56"/>
      <c r="BP810" s="56"/>
      <c r="BQ810" s="56"/>
      <c r="BR810" s="56"/>
      <c r="BS810" s="57"/>
      <c r="BU810" s="669"/>
      <c r="BV810" s="29"/>
      <c r="BW810" s="29"/>
      <c r="BX810" s="29"/>
      <c r="BY810" s="29"/>
      <c r="BZ810" s="29"/>
      <c r="CA810" s="29"/>
      <c r="CB810" s="29"/>
      <c r="CC810" s="29"/>
      <c r="CD810" s="31"/>
      <c r="CE810" s="22"/>
      <c r="CF810" s="448" t="str">
        <f>IF(CG810="","",MAX($CF$2:CF809)+1)</f>
        <v/>
      </c>
      <c r="CG810" s="655"/>
      <c r="CH810" s="655"/>
      <c r="CI810" s="655"/>
      <c r="CO810" s="29"/>
      <c r="CP810" s="29"/>
      <c r="CQ810" s="29"/>
      <c r="CR810" s="29"/>
      <c r="CS810" s="29"/>
      <c r="CT810" s="29"/>
      <c r="CU810" s="29"/>
      <c r="CV810" s="29"/>
      <c r="CW810" s="29"/>
      <c r="CX810" s="29"/>
      <c r="CY810" s="29"/>
      <c r="CZ810" s="29"/>
      <c r="DA810" s="29"/>
      <c r="DB810" s="29"/>
      <c r="DC810" s="29"/>
      <c r="DD810" s="29"/>
    </row>
    <row r="811" spans="1:108" s="936" customFormat="1" ht="13.5" customHeight="1">
      <c r="A811" s="1063"/>
      <c r="B811" s="1064" t="s">
        <v>83</v>
      </c>
      <c r="C811" s="29"/>
      <c r="D811" s="29"/>
      <c r="E811" s="29"/>
      <c r="F811" s="29"/>
      <c r="G811" s="29"/>
      <c r="H811" s="29"/>
      <c r="I811" s="29"/>
      <c r="J811" s="1065"/>
      <c r="K811" s="935"/>
      <c r="L811" s="935"/>
      <c r="M811" s="935"/>
      <c r="N811" s="935"/>
      <c r="O811" s="935"/>
      <c r="P811" s="935"/>
      <c r="Q811" s="935"/>
      <c r="R811" s="935"/>
      <c r="S811" s="1066"/>
      <c r="T811" s="935"/>
      <c r="U811" s="1067"/>
      <c r="V811" s="935"/>
      <c r="W811" s="935"/>
      <c r="X811" s="935"/>
      <c r="Z811" s="935"/>
      <c r="AA811" s="935"/>
      <c r="AC811" s="1068"/>
      <c r="AD811" s="924"/>
      <c r="AE811" s="924"/>
      <c r="AF811" s="924"/>
      <c r="AG811" s="924"/>
      <c r="AH811" s="925"/>
      <c r="AI811" s="912"/>
      <c r="AJ811" s="913"/>
      <c r="AK811" s="913"/>
      <c r="AL811" s="921"/>
      <c r="AM811" s="922" t="s">
        <v>1916</v>
      </c>
      <c r="AN811" s="913"/>
      <c r="AO811" s="913"/>
      <c r="AP811" s="913"/>
      <c r="AQ811" s="913"/>
      <c r="AR811" s="913"/>
      <c r="AS811" s="913"/>
      <c r="AT811" s="913"/>
      <c r="AU811" s="913"/>
      <c r="AV811" s="913"/>
      <c r="AW811" s="922" t="s">
        <v>558</v>
      </c>
      <c r="AX811" s="921"/>
      <c r="AY811" s="922" t="s">
        <v>1794</v>
      </c>
      <c r="AZ811" s="913"/>
      <c r="BA811" s="913"/>
      <c r="BB811" s="913"/>
      <c r="BC811" s="913"/>
      <c r="BD811" s="913"/>
      <c r="BE811" s="913"/>
      <c r="BF811" s="913"/>
      <c r="BG811" s="913"/>
      <c r="BH811" s="913"/>
      <c r="BI811" s="913"/>
      <c r="BJ811" s="913"/>
      <c r="BK811" s="914"/>
      <c r="BL811" s="912" t="s">
        <v>1793</v>
      </c>
      <c r="BM811" s="913"/>
      <c r="BN811" s="913"/>
      <c r="BO811" s="913"/>
      <c r="BP811" s="913"/>
      <c r="BQ811" s="913"/>
      <c r="BR811" s="913"/>
      <c r="BS811" s="914"/>
      <c r="BT811" s="935"/>
      <c r="BU811" s="1069"/>
      <c r="BV811" s="935"/>
      <c r="BW811" s="935"/>
      <c r="BX811" s="935"/>
      <c r="BY811" s="935"/>
      <c r="BZ811" s="935"/>
      <c r="CA811" s="935"/>
      <c r="CB811" s="935"/>
      <c r="CC811" s="935"/>
      <c r="CD811" s="1070"/>
      <c r="CE811" s="1071"/>
      <c r="CF811" s="448">
        <f>IF(CG811="","",MAX($CF$2:CF810)+1)</f>
        <v>392</v>
      </c>
      <c r="CG811" s="1072" t="s">
        <v>102</v>
      </c>
      <c r="CH811" s="1072"/>
      <c r="CI811" s="1072"/>
    </row>
    <row r="812" spans="1:108" s="936" customFormat="1" ht="13.5" customHeight="1">
      <c r="A812" s="1063"/>
      <c r="B812" s="1064" t="s">
        <v>83</v>
      </c>
      <c r="C812" s="29"/>
      <c r="D812" s="29"/>
      <c r="E812" s="29"/>
      <c r="F812" s="29"/>
      <c r="G812" s="29"/>
      <c r="H812" s="29"/>
      <c r="I812" s="29"/>
      <c r="J812" s="1065"/>
      <c r="K812" s="935"/>
      <c r="L812" s="935"/>
      <c r="M812" s="935"/>
      <c r="N812" s="935"/>
      <c r="O812" s="935"/>
      <c r="P812" s="935"/>
      <c r="Q812" s="935"/>
      <c r="R812" s="935"/>
      <c r="S812" s="1066"/>
      <c r="T812" s="935"/>
      <c r="U812" s="1067"/>
      <c r="V812" s="935"/>
      <c r="W812" s="935"/>
      <c r="X812" s="935"/>
      <c r="Z812" s="935"/>
      <c r="AA812" s="935"/>
      <c r="AC812" s="1068"/>
      <c r="AD812" s="924"/>
      <c r="AE812" s="924"/>
      <c r="AF812" s="924"/>
      <c r="AG812" s="924"/>
      <c r="AH812" s="925"/>
      <c r="AI812" s="926" t="s">
        <v>801</v>
      </c>
      <c r="AJ812" s="938"/>
      <c r="AK812" s="938"/>
      <c r="AL812" s="939"/>
      <c r="AM812" s="940" t="s">
        <v>856</v>
      </c>
      <c r="AN812" s="938"/>
      <c r="AO812" s="938"/>
      <c r="AP812" s="938"/>
      <c r="AQ812" s="938"/>
      <c r="AR812" s="938"/>
      <c r="AS812" s="938"/>
      <c r="AT812" s="938"/>
      <c r="AU812" s="938"/>
      <c r="AV812" s="938"/>
      <c r="AW812" s="929" t="s">
        <v>558</v>
      </c>
      <c r="AX812" s="939"/>
      <c r="AY812" s="940" t="s">
        <v>984</v>
      </c>
      <c r="AZ812" s="938"/>
      <c r="BA812" s="938"/>
      <c r="BB812" s="938"/>
      <c r="BC812" s="938"/>
      <c r="BD812" s="938"/>
      <c r="BE812" s="938"/>
      <c r="BF812" s="938"/>
      <c r="BG812" s="938"/>
      <c r="BH812" s="938"/>
      <c r="BI812" s="938"/>
      <c r="BJ812" s="938"/>
      <c r="BK812" s="941"/>
      <c r="BL812" s="942" t="s">
        <v>1795</v>
      </c>
      <c r="BM812" s="938"/>
      <c r="BN812" s="938"/>
      <c r="BO812" s="938"/>
      <c r="BP812" s="938"/>
      <c r="BQ812" s="938"/>
      <c r="BR812" s="938"/>
      <c r="BS812" s="941"/>
      <c r="BT812" s="935"/>
      <c r="BU812" s="1069"/>
      <c r="BV812" s="935"/>
      <c r="BW812" s="935"/>
      <c r="BX812" s="935"/>
      <c r="BY812" s="935"/>
      <c r="BZ812" s="935"/>
      <c r="CA812" s="935"/>
      <c r="CB812" s="935"/>
      <c r="CC812" s="935"/>
      <c r="CD812" s="1070"/>
      <c r="CE812" s="1071"/>
      <c r="CF812" s="448">
        <f>IF(CG812="","",MAX($CF$2:CF811)+1)</f>
        <v>393</v>
      </c>
      <c r="CG812" s="1072" t="s">
        <v>1792</v>
      </c>
      <c r="CH812" s="1072"/>
      <c r="CI812" s="1072"/>
    </row>
    <row r="813" spans="1:108" s="936" customFormat="1" ht="13.5" customHeight="1">
      <c r="A813" s="1063"/>
      <c r="B813" s="1064" t="s">
        <v>83</v>
      </c>
      <c r="C813" s="29"/>
      <c r="D813" s="29"/>
      <c r="E813" s="29"/>
      <c r="F813" s="29"/>
      <c r="G813" s="29"/>
      <c r="H813" s="29"/>
      <c r="I813" s="29"/>
      <c r="J813" s="1065"/>
      <c r="K813" s="935"/>
      <c r="L813" s="935"/>
      <c r="M813" s="935"/>
      <c r="N813" s="935"/>
      <c r="O813" s="935"/>
      <c r="P813" s="935"/>
      <c r="Q813" s="935"/>
      <c r="R813" s="935"/>
      <c r="S813" s="1066"/>
      <c r="T813" s="935"/>
      <c r="U813" s="1067"/>
      <c r="V813" s="935"/>
      <c r="W813" s="935"/>
      <c r="X813" s="935"/>
      <c r="Z813" s="935"/>
      <c r="AA813" s="935"/>
      <c r="AC813" s="1068"/>
      <c r="AD813" s="924"/>
      <c r="AE813" s="924"/>
      <c r="AF813" s="924"/>
      <c r="AG813" s="924"/>
      <c r="AH813" s="925"/>
      <c r="AI813" s="926" t="s">
        <v>801</v>
      </c>
      <c r="AJ813" s="938"/>
      <c r="AK813" s="938"/>
      <c r="AL813" s="939"/>
      <c r="AM813" s="940" t="s">
        <v>557</v>
      </c>
      <c r="AN813" s="938"/>
      <c r="AO813" s="938"/>
      <c r="AP813" s="938"/>
      <c r="AQ813" s="938"/>
      <c r="AR813" s="938"/>
      <c r="AS813" s="938"/>
      <c r="AT813" s="938"/>
      <c r="AU813" s="938"/>
      <c r="AV813" s="938"/>
      <c r="AW813" s="929" t="s">
        <v>609</v>
      </c>
      <c r="AX813" s="939"/>
      <c r="AY813" s="1073" t="s">
        <v>802</v>
      </c>
      <c r="AZ813" s="938"/>
      <c r="BA813" s="938"/>
      <c r="BB813" s="938"/>
      <c r="BC813" s="938"/>
      <c r="BD813" s="938"/>
      <c r="BE813" s="938"/>
      <c r="BF813" s="938"/>
      <c r="BG813" s="938"/>
      <c r="BH813" s="938"/>
      <c r="BI813" s="938"/>
      <c r="BJ813" s="938"/>
      <c r="BK813" s="941"/>
      <c r="BL813" s="926"/>
      <c r="BM813" s="938"/>
      <c r="BN813" s="938"/>
      <c r="BO813" s="938"/>
      <c r="BP813" s="938"/>
      <c r="BQ813" s="938"/>
      <c r="BR813" s="938"/>
      <c r="BS813" s="941"/>
      <c r="BT813" s="935"/>
      <c r="BU813" s="1069"/>
      <c r="BV813" s="935"/>
      <c r="BW813" s="935"/>
      <c r="BX813" s="935"/>
      <c r="BY813" s="935"/>
      <c r="BZ813" s="935"/>
      <c r="CA813" s="935"/>
      <c r="CB813" s="935"/>
      <c r="CC813" s="935"/>
      <c r="CD813" s="1070"/>
      <c r="CE813" s="1071"/>
      <c r="CF813" s="448">
        <f>IF(CG813="","",MAX($CF$2:CF812)+1)</f>
        <v>394</v>
      </c>
      <c r="CG813" s="1072" t="s">
        <v>102</v>
      </c>
      <c r="CH813" s="1072"/>
      <c r="CI813" s="1072"/>
    </row>
    <row r="814" spans="1:108" s="936" customFormat="1" ht="13.5" customHeight="1">
      <c r="A814" s="1063"/>
      <c r="B814" s="1064" t="s">
        <v>83</v>
      </c>
      <c r="C814" s="29"/>
      <c r="D814" s="29"/>
      <c r="E814" s="29"/>
      <c r="F814" s="29"/>
      <c r="G814" s="29"/>
      <c r="H814" s="29"/>
      <c r="I814" s="29"/>
      <c r="J814" s="1065"/>
      <c r="K814" s="935"/>
      <c r="L814" s="935"/>
      <c r="M814" s="935"/>
      <c r="N814" s="935"/>
      <c r="O814" s="935"/>
      <c r="P814" s="935"/>
      <c r="Q814" s="935"/>
      <c r="R814" s="935"/>
      <c r="S814" s="1066"/>
      <c r="T814" s="935"/>
      <c r="U814" s="1067"/>
      <c r="V814" s="935"/>
      <c r="W814" s="935"/>
      <c r="X814" s="935"/>
      <c r="AC814" s="1068"/>
      <c r="AD814" s="924"/>
      <c r="AE814" s="924"/>
      <c r="AF814" s="924"/>
      <c r="AG814" s="924"/>
      <c r="AH814" s="925"/>
      <c r="AI814" s="1074"/>
      <c r="AJ814" s="1075"/>
      <c r="AK814" s="1075"/>
      <c r="AL814" s="1076"/>
      <c r="AM814" s="1077"/>
      <c r="AN814" s="1075"/>
      <c r="AO814" s="1075"/>
      <c r="AP814" s="1075"/>
      <c r="AQ814" s="1075"/>
      <c r="AR814" s="1075"/>
      <c r="AS814" s="1075"/>
      <c r="AT814" s="1075"/>
      <c r="AU814" s="1075"/>
      <c r="AV814" s="1075"/>
      <c r="AW814" s="1077"/>
      <c r="AX814" s="1076"/>
      <c r="AY814" s="1078"/>
      <c r="AZ814" s="1075"/>
      <c r="BA814" s="1075"/>
      <c r="BB814" s="1075"/>
      <c r="BC814" s="1075"/>
      <c r="BD814" s="1075"/>
      <c r="BE814" s="1075"/>
      <c r="BF814" s="1075"/>
      <c r="BG814" s="1075"/>
      <c r="BH814" s="1075"/>
      <c r="BI814" s="1075"/>
      <c r="BJ814" s="1075"/>
      <c r="BK814" s="1079"/>
      <c r="BL814" s="1069"/>
      <c r="BM814" s="1075"/>
      <c r="BN814" s="1075"/>
      <c r="BO814" s="1075"/>
      <c r="BP814" s="1075"/>
      <c r="BQ814" s="1075"/>
      <c r="BR814" s="1075"/>
      <c r="BS814" s="1079"/>
      <c r="BT814" s="935"/>
      <c r="BU814" s="1069"/>
      <c r="BV814" s="935"/>
      <c r="BW814" s="935"/>
      <c r="BX814" s="935"/>
      <c r="BY814" s="935"/>
      <c r="BZ814" s="935"/>
      <c r="CA814" s="935"/>
      <c r="CB814" s="935"/>
      <c r="CC814" s="935"/>
      <c r="CD814" s="1070"/>
      <c r="CE814" s="1071"/>
      <c r="CF814" s="448" t="str">
        <f>IF(CG814="","",MAX($CF$2:CF813)+1)</f>
        <v/>
      </c>
      <c r="CG814" s="1072"/>
      <c r="CH814" s="1072"/>
      <c r="CI814" s="1072"/>
    </row>
    <row r="815" spans="1:108" s="11" customFormat="1" ht="13.5" customHeight="1">
      <c r="A815" s="734"/>
      <c r="B815" s="610" t="s">
        <v>83</v>
      </c>
      <c r="C815" s="29"/>
      <c r="D815" s="29"/>
      <c r="E815" s="29"/>
      <c r="F815" s="29"/>
      <c r="G815" s="29"/>
      <c r="H815" s="29"/>
      <c r="I815" s="29"/>
      <c r="J815" s="28"/>
      <c r="K815" s="29"/>
      <c r="L815" s="29"/>
      <c r="M815" s="29"/>
      <c r="N815" s="29"/>
      <c r="O815" s="29"/>
      <c r="P815" s="29"/>
      <c r="Q815" s="29"/>
      <c r="R815" s="29"/>
      <c r="S815" s="575"/>
      <c r="T815" s="29"/>
      <c r="U815" s="432"/>
      <c r="V815" s="29"/>
      <c r="W815" s="29"/>
      <c r="X815" s="29"/>
      <c r="Y815" s="29"/>
      <c r="Z815" s="29"/>
      <c r="AA815" s="29"/>
      <c r="AB815" s="29"/>
      <c r="AC815" s="963" t="s">
        <v>32</v>
      </c>
      <c r="AD815" s="1080"/>
      <c r="AE815" s="1080"/>
      <c r="AF815" s="1080"/>
      <c r="AG815" s="1080"/>
      <c r="AH815" s="578"/>
      <c r="AI815" s="52" t="s">
        <v>63</v>
      </c>
      <c r="AJ815" s="53"/>
      <c r="AK815" s="53"/>
      <c r="AL815" s="580"/>
      <c r="AM815" s="581" t="s">
        <v>358</v>
      </c>
      <c r="AN815" s="53"/>
      <c r="AO815" s="53"/>
      <c r="AP815" s="53"/>
      <c r="AQ815" s="53"/>
      <c r="AR815" s="53"/>
      <c r="AS815" s="53"/>
      <c r="AT815" s="53"/>
      <c r="AU815" s="53"/>
      <c r="AV815" s="53"/>
      <c r="AW815" s="581" t="s">
        <v>558</v>
      </c>
      <c r="AX815" s="580"/>
      <c r="AY815" s="581" t="s">
        <v>985</v>
      </c>
      <c r="AZ815" s="53"/>
      <c r="BA815" s="53"/>
      <c r="BB815" s="53"/>
      <c r="BC815" s="53"/>
      <c r="BD815" s="53"/>
      <c r="BE815" s="53"/>
      <c r="BF815" s="53"/>
      <c r="BG815" s="53"/>
      <c r="BH815" s="53"/>
      <c r="BI815" s="53"/>
      <c r="BJ815" s="53"/>
      <c r="BK815" s="54"/>
      <c r="BL815" s="52"/>
      <c r="BM815" s="53"/>
      <c r="BN815" s="53"/>
      <c r="BO815" s="53"/>
      <c r="BP815" s="53"/>
      <c r="BQ815" s="53"/>
      <c r="BR815" s="53"/>
      <c r="BS815" s="54"/>
      <c r="BU815" s="669"/>
      <c r="BV815" s="29"/>
      <c r="BW815" s="29"/>
      <c r="BX815" s="29"/>
      <c r="BY815" s="29"/>
      <c r="BZ815" s="29"/>
      <c r="CA815" s="29"/>
      <c r="CB815" s="29"/>
      <c r="CC815" s="29"/>
      <c r="CD815" s="31"/>
      <c r="CE815" s="22"/>
      <c r="CF815" s="448">
        <f>IF(CG815="","",MAX($CF$2:CF814)+1)</f>
        <v>395</v>
      </c>
      <c r="CG815" s="655" t="s">
        <v>102</v>
      </c>
      <c r="CH815" s="655"/>
      <c r="CI815" s="655"/>
      <c r="CO815" s="29"/>
      <c r="CP815" s="29"/>
      <c r="CQ815" s="29"/>
      <c r="CR815" s="29"/>
      <c r="CS815" s="29"/>
      <c r="CT815" s="29"/>
      <c r="CU815" s="29"/>
      <c r="CV815" s="29"/>
      <c r="CW815" s="29"/>
      <c r="CX815" s="29"/>
      <c r="CY815" s="29"/>
      <c r="CZ815" s="29"/>
      <c r="DA815" s="29"/>
      <c r="DB815" s="29"/>
      <c r="DC815" s="29"/>
      <c r="DD815" s="29"/>
    </row>
    <row r="816" spans="1:108" s="11" customFormat="1" ht="13.5" customHeight="1">
      <c r="A816" s="734"/>
      <c r="B816" s="610" t="s">
        <v>83</v>
      </c>
      <c r="C816" s="29"/>
      <c r="D816" s="29"/>
      <c r="E816" s="29"/>
      <c r="F816" s="29"/>
      <c r="G816" s="29"/>
      <c r="H816" s="29"/>
      <c r="I816" s="29"/>
      <c r="J816" s="28"/>
      <c r="K816" s="29"/>
      <c r="L816" s="29"/>
      <c r="M816" s="29"/>
      <c r="N816" s="29"/>
      <c r="O816" s="29"/>
      <c r="P816" s="29"/>
      <c r="Q816" s="29"/>
      <c r="R816" s="29"/>
      <c r="S816" s="575"/>
      <c r="T816" s="29"/>
      <c r="U816" s="432"/>
      <c r="V816" s="29"/>
      <c r="W816" s="29"/>
      <c r="X816" s="29"/>
      <c r="Y816" s="29"/>
      <c r="Z816" s="29"/>
      <c r="AA816" s="29"/>
      <c r="AB816" s="29"/>
      <c r="AC816" s="1059"/>
      <c r="AD816" s="579"/>
      <c r="AE816" s="579"/>
      <c r="AF816" s="579"/>
      <c r="AG816" s="579"/>
      <c r="AH816" s="576"/>
      <c r="AI816" s="582" t="s">
        <v>63</v>
      </c>
      <c r="AJ816" s="430"/>
      <c r="AK816" s="430"/>
      <c r="AL816" s="619"/>
      <c r="AM816" s="620" t="s">
        <v>890</v>
      </c>
      <c r="AN816" s="430"/>
      <c r="AO816" s="430"/>
      <c r="AP816" s="430"/>
      <c r="AQ816" s="430"/>
      <c r="AR816" s="430"/>
      <c r="AS816" s="430"/>
      <c r="AT816" s="430"/>
      <c r="AU816" s="430"/>
      <c r="AV816" s="430"/>
      <c r="AW816" s="620" t="s">
        <v>623</v>
      </c>
      <c r="AX816" s="619"/>
      <c r="AY816" s="696" t="s">
        <v>1527</v>
      </c>
      <c r="AZ816" s="430"/>
      <c r="BA816" s="430"/>
      <c r="BB816" s="430"/>
      <c r="BC816" s="430"/>
      <c r="BD816" s="430"/>
      <c r="BE816" s="430"/>
      <c r="BF816" s="430"/>
      <c r="BG816" s="430"/>
      <c r="BH816" s="430"/>
      <c r="BI816" s="430"/>
      <c r="BJ816" s="430"/>
      <c r="BK816" s="431"/>
      <c r="BL816" s="582" t="s">
        <v>886</v>
      </c>
      <c r="BM816" s="430"/>
      <c r="BN816" s="430"/>
      <c r="BO816" s="430"/>
      <c r="BP816" s="430"/>
      <c r="BQ816" s="430"/>
      <c r="BR816" s="430"/>
      <c r="BS816" s="431"/>
      <c r="BU816" s="669"/>
      <c r="BV816" s="29"/>
      <c r="BW816" s="29"/>
      <c r="BX816" s="29"/>
      <c r="BY816" s="29"/>
      <c r="BZ816" s="29"/>
      <c r="CA816" s="29"/>
      <c r="CB816" s="29"/>
      <c r="CC816" s="29"/>
      <c r="CD816" s="31"/>
      <c r="CE816" s="22"/>
      <c r="CF816" s="448">
        <f>IF(CG816="","",MAX($CF$2:CF815)+1)</f>
        <v>396</v>
      </c>
      <c r="CG816" s="655" t="s">
        <v>102</v>
      </c>
      <c r="CH816" s="655"/>
      <c r="CI816" s="655"/>
      <c r="CO816" s="29"/>
      <c r="CP816" s="29"/>
      <c r="CQ816" s="29"/>
      <c r="CR816" s="29"/>
      <c r="CS816" s="29"/>
      <c r="CT816" s="29"/>
      <c r="CU816" s="29"/>
      <c r="CV816" s="29"/>
      <c r="CW816" s="29"/>
      <c r="CX816" s="29"/>
      <c r="CY816" s="29"/>
      <c r="CZ816" s="29"/>
      <c r="DA816" s="29"/>
      <c r="DB816" s="29"/>
      <c r="DC816" s="29"/>
      <c r="DD816" s="29"/>
    </row>
    <row r="817" spans="1:108" s="11" customFormat="1" ht="13.5" customHeight="1">
      <c r="A817" s="734"/>
      <c r="B817" s="610" t="s">
        <v>83</v>
      </c>
      <c r="C817" s="29"/>
      <c r="D817" s="29"/>
      <c r="E817" s="29"/>
      <c r="F817" s="29"/>
      <c r="G817" s="29"/>
      <c r="H817" s="29"/>
      <c r="I817" s="29"/>
      <c r="J817" s="28"/>
      <c r="K817" s="29"/>
      <c r="L817" s="29"/>
      <c r="M817" s="29"/>
      <c r="N817" s="29"/>
      <c r="O817" s="29"/>
      <c r="P817" s="29"/>
      <c r="Q817" s="29"/>
      <c r="R817" s="29"/>
      <c r="S817" s="575"/>
      <c r="T817" s="29"/>
      <c r="U817" s="432"/>
      <c r="V817" s="29"/>
      <c r="W817" s="29"/>
      <c r="X817" s="29"/>
      <c r="Y817" s="29"/>
      <c r="Z817" s="29"/>
      <c r="AA817" s="29"/>
      <c r="AB817" s="29"/>
      <c r="AC817" s="1059"/>
      <c r="AD817" s="579"/>
      <c r="AE817" s="579"/>
      <c r="AF817" s="579"/>
      <c r="AG817" s="579"/>
      <c r="AH817" s="576"/>
      <c r="AI817" s="582" t="s">
        <v>63</v>
      </c>
      <c r="AJ817" s="430"/>
      <c r="AK817" s="430"/>
      <c r="AL817" s="619"/>
      <c r="AM817" s="620" t="s">
        <v>890</v>
      </c>
      <c r="AN817" s="430"/>
      <c r="AO817" s="430"/>
      <c r="AP817" s="430"/>
      <c r="AQ817" s="430"/>
      <c r="AR817" s="430"/>
      <c r="AS817" s="430"/>
      <c r="AT817" s="430"/>
      <c r="AU817" s="430"/>
      <c r="AV817" s="430"/>
      <c r="AW817" s="620" t="s">
        <v>825</v>
      </c>
      <c r="AX817" s="619"/>
      <c r="AY817" s="1489" t="s">
        <v>1675</v>
      </c>
      <c r="AZ817" s="1490"/>
      <c r="BA817" s="1490"/>
      <c r="BB817" s="1490"/>
      <c r="BC817" s="1490"/>
      <c r="BD817" s="1490"/>
      <c r="BE817" s="1490"/>
      <c r="BF817" s="1490"/>
      <c r="BG817" s="1490"/>
      <c r="BH817" s="1490"/>
      <c r="BI817" s="1490"/>
      <c r="BJ817" s="1490"/>
      <c r="BK817" s="1491"/>
      <c r="BL817" s="582" t="s">
        <v>639</v>
      </c>
      <c r="BM817" s="430"/>
      <c r="BN817" s="430"/>
      <c r="BO817" s="430"/>
      <c r="BP817" s="430"/>
      <c r="BQ817" s="430"/>
      <c r="BR817" s="430"/>
      <c r="BS817" s="431"/>
      <c r="BU817" s="669"/>
      <c r="BV817" s="29"/>
      <c r="BW817" s="29"/>
      <c r="BX817" s="29"/>
      <c r="BY817" s="29"/>
      <c r="BZ817" s="29"/>
      <c r="CA817" s="29"/>
      <c r="CB817" s="29"/>
      <c r="CC817" s="29"/>
      <c r="CD817" s="31"/>
      <c r="CE817" s="22"/>
      <c r="CF817" s="448">
        <f>IF(CG817="","",MAX($CF$2:CF816)+1)</f>
        <v>397</v>
      </c>
      <c r="CG817" s="655" t="s">
        <v>353</v>
      </c>
      <c r="CH817" s="655"/>
      <c r="CI817" s="655"/>
      <c r="CO817" s="29"/>
      <c r="CP817" s="29"/>
      <c r="CQ817" s="29"/>
      <c r="CR817" s="29"/>
      <c r="CS817" s="29"/>
      <c r="CT817" s="29"/>
      <c r="CU817" s="29"/>
      <c r="CV817" s="29"/>
      <c r="CW817" s="29"/>
      <c r="CX817" s="29"/>
      <c r="CY817" s="29"/>
      <c r="CZ817" s="29"/>
      <c r="DA817" s="29"/>
      <c r="DB817" s="29"/>
      <c r="DC817" s="29"/>
      <c r="DD817" s="29"/>
    </row>
    <row r="818" spans="1:108" s="11" customFormat="1" ht="13.5" customHeight="1">
      <c r="A818" s="734"/>
      <c r="B818" s="610" t="s">
        <v>83</v>
      </c>
      <c r="C818" s="29"/>
      <c r="D818" s="29"/>
      <c r="E818" s="29"/>
      <c r="F818" s="29"/>
      <c r="G818" s="29"/>
      <c r="H818" s="29"/>
      <c r="I818" s="29"/>
      <c r="J818" s="28"/>
      <c r="K818" s="29"/>
      <c r="L818" s="29"/>
      <c r="M818" s="29"/>
      <c r="N818" s="29"/>
      <c r="O818" s="29"/>
      <c r="P818" s="29"/>
      <c r="Q818" s="29"/>
      <c r="R818" s="29"/>
      <c r="S818" s="575"/>
      <c r="T818" s="29"/>
      <c r="U818" s="432"/>
      <c r="V818" s="29"/>
      <c r="W818" s="29"/>
      <c r="X818" s="29"/>
      <c r="Y818" s="29"/>
      <c r="Z818" s="29"/>
      <c r="AA818" s="29"/>
      <c r="AB818" s="29"/>
      <c r="AC818" s="1059"/>
      <c r="AD818" s="579"/>
      <c r="AE818" s="579"/>
      <c r="AF818" s="579"/>
      <c r="AG818" s="579"/>
      <c r="AH818" s="576"/>
      <c r="AI818" s="582" t="s">
        <v>63</v>
      </c>
      <c r="AJ818" s="430"/>
      <c r="AK818" s="430"/>
      <c r="AL818" s="619"/>
      <c r="AM818" s="620" t="s">
        <v>890</v>
      </c>
      <c r="AN818" s="430"/>
      <c r="AO818" s="430"/>
      <c r="AP818" s="430"/>
      <c r="AQ818" s="430"/>
      <c r="AR818" s="430"/>
      <c r="AS818" s="430"/>
      <c r="AT818" s="430"/>
      <c r="AU818" s="430"/>
      <c r="AV818" s="430"/>
      <c r="AW818" s="620" t="s">
        <v>826</v>
      </c>
      <c r="AX818" s="619"/>
      <c r="AY818" s="1489" t="s">
        <v>1676</v>
      </c>
      <c r="AZ818" s="1490"/>
      <c r="BA818" s="1490"/>
      <c r="BB818" s="1490"/>
      <c r="BC818" s="1490"/>
      <c r="BD818" s="1490"/>
      <c r="BE818" s="1490"/>
      <c r="BF818" s="1490"/>
      <c r="BG818" s="1490"/>
      <c r="BH818" s="1490"/>
      <c r="BI818" s="1490"/>
      <c r="BJ818" s="1490"/>
      <c r="BK818" s="1491"/>
      <c r="BL818" s="582" t="s">
        <v>639</v>
      </c>
      <c r="BM818" s="430"/>
      <c r="BN818" s="430"/>
      <c r="BO818" s="430"/>
      <c r="BP818" s="430"/>
      <c r="BQ818" s="430"/>
      <c r="BR818" s="430"/>
      <c r="BS818" s="431"/>
      <c r="BU818" s="669"/>
      <c r="BV818" s="29"/>
      <c r="BW818" s="29"/>
      <c r="BX818" s="29"/>
      <c r="BY818" s="29"/>
      <c r="BZ818" s="29"/>
      <c r="CA818" s="29"/>
      <c r="CB818" s="29"/>
      <c r="CC818" s="29"/>
      <c r="CD818" s="31"/>
      <c r="CE818" s="22"/>
      <c r="CF818" s="448">
        <f>IF(CG818="","",MAX($CF$2:CF817)+1)</f>
        <v>398</v>
      </c>
      <c r="CG818" s="655" t="s">
        <v>353</v>
      </c>
      <c r="CH818" s="655"/>
      <c r="CI818" s="655"/>
      <c r="CO818" s="29"/>
      <c r="CP818" s="29"/>
      <c r="CQ818" s="29"/>
      <c r="CR818" s="29"/>
      <c r="CS818" s="29"/>
      <c r="CT818" s="29"/>
      <c r="CU818" s="29"/>
      <c r="CV818" s="29"/>
      <c r="CW818" s="29"/>
      <c r="CX818" s="29"/>
      <c r="CY818" s="29"/>
      <c r="CZ818" s="29"/>
      <c r="DA818" s="29"/>
      <c r="DB818" s="29"/>
      <c r="DC818" s="29"/>
      <c r="DD818" s="29"/>
    </row>
    <row r="819" spans="1:108" s="11" customFormat="1" ht="13.5" customHeight="1">
      <c r="A819" s="734"/>
      <c r="B819" s="610" t="s">
        <v>83</v>
      </c>
      <c r="C819" s="29"/>
      <c r="D819" s="29"/>
      <c r="E819" s="29"/>
      <c r="F819" s="29"/>
      <c r="G819" s="29"/>
      <c r="H819" s="29"/>
      <c r="I819" s="29"/>
      <c r="J819" s="28"/>
      <c r="K819" s="29"/>
      <c r="L819" s="29"/>
      <c r="M819" s="29"/>
      <c r="N819" s="29"/>
      <c r="O819" s="29"/>
      <c r="P819" s="29"/>
      <c r="Q819" s="29"/>
      <c r="R819" s="29"/>
      <c r="S819" s="575"/>
      <c r="T819" s="29"/>
      <c r="U819" s="432"/>
      <c r="V819" s="29"/>
      <c r="W819" s="29"/>
      <c r="X819" s="29"/>
      <c r="Y819" s="29"/>
      <c r="Z819" s="29"/>
      <c r="AA819" s="29"/>
      <c r="AB819" s="29"/>
      <c r="AC819" s="1059"/>
      <c r="AD819" s="579"/>
      <c r="AE819" s="579"/>
      <c r="AF819" s="579"/>
      <c r="AG819" s="579"/>
      <c r="AH819" s="576"/>
      <c r="AI819" s="582" t="s">
        <v>63</v>
      </c>
      <c r="AJ819" s="583"/>
      <c r="AK819" s="583"/>
      <c r="AL819" s="584"/>
      <c r="AM819" s="585" t="s">
        <v>606</v>
      </c>
      <c r="AN819" s="583"/>
      <c r="AO819" s="583"/>
      <c r="AP819" s="583"/>
      <c r="AQ819" s="583"/>
      <c r="AR819" s="583"/>
      <c r="AS819" s="583"/>
      <c r="AT819" s="583"/>
      <c r="AU819" s="583"/>
      <c r="AV819" s="583"/>
      <c r="AW819" s="585" t="s">
        <v>558</v>
      </c>
      <c r="AX819" s="619"/>
      <c r="AY819" s="586" t="s">
        <v>64</v>
      </c>
      <c r="AZ819" s="583"/>
      <c r="BA819" s="583"/>
      <c r="BB819" s="583"/>
      <c r="BC819" s="583"/>
      <c r="BD819" s="583"/>
      <c r="BE819" s="583"/>
      <c r="BF819" s="583"/>
      <c r="BG819" s="583"/>
      <c r="BH819" s="583"/>
      <c r="BI819" s="583"/>
      <c r="BJ819" s="583"/>
      <c r="BK819" s="587"/>
      <c r="BL819" s="582"/>
      <c r="BM819" s="583"/>
      <c r="BN819" s="583"/>
      <c r="BO819" s="583"/>
      <c r="BP819" s="583"/>
      <c r="BQ819" s="583"/>
      <c r="BR819" s="583"/>
      <c r="BS819" s="587"/>
      <c r="BU819" s="669"/>
      <c r="BV819" s="29"/>
      <c r="BW819" s="29"/>
      <c r="BX819" s="29"/>
      <c r="BY819" s="29"/>
      <c r="BZ819" s="29"/>
      <c r="CA819" s="29"/>
      <c r="CB819" s="29"/>
      <c r="CC819" s="29"/>
      <c r="CD819" s="31"/>
      <c r="CE819" s="22"/>
      <c r="CF819" s="448">
        <f>IF(CG819="","",MAX($CF$2:CF818)+1)</f>
        <v>399</v>
      </c>
      <c r="CG819" s="655" t="s">
        <v>102</v>
      </c>
      <c r="CH819" s="655"/>
      <c r="CI819" s="655"/>
      <c r="CO819" s="29"/>
      <c r="CP819" s="29"/>
      <c r="CQ819" s="29"/>
      <c r="CR819" s="29"/>
      <c r="CS819" s="29"/>
      <c r="CT819" s="29"/>
      <c r="CU819" s="29"/>
      <c r="CV819" s="29"/>
      <c r="CW819" s="29"/>
      <c r="CX819" s="29"/>
      <c r="CY819" s="29"/>
      <c r="CZ819" s="29"/>
      <c r="DA819" s="29"/>
      <c r="DB819" s="29"/>
      <c r="DC819" s="29"/>
      <c r="DD819" s="29"/>
    </row>
    <row r="820" spans="1:108" s="11" customFormat="1" ht="13.5" customHeight="1">
      <c r="A820" s="734"/>
      <c r="B820" s="610" t="s">
        <v>83</v>
      </c>
      <c r="C820" s="29"/>
      <c r="D820" s="29"/>
      <c r="E820" s="29"/>
      <c r="F820" s="29"/>
      <c r="G820" s="29"/>
      <c r="H820" s="29"/>
      <c r="I820" s="29"/>
      <c r="J820" s="28"/>
      <c r="K820" s="29"/>
      <c r="L820" s="29"/>
      <c r="M820" s="29"/>
      <c r="N820" s="29"/>
      <c r="O820" s="29"/>
      <c r="P820" s="29"/>
      <c r="Q820" s="29"/>
      <c r="R820" s="29"/>
      <c r="S820" s="575"/>
      <c r="T820" s="29"/>
      <c r="U820" s="432"/>
      <c r="V820" s="29"/>
      <c r="W820" s="29"/>
      <c r="X820" s="29"/>
      <c r="Y820" s="29"/>
      <c r="Z820" s="29"/>
      <c r="AA820" s="29"/>
      <c r="AB820" s="29"/>
      <c r="AC820" s="692"/>
      <c r="AD820" s="693"/>
      <c r="AE820" s="693"/>
      <c r="AF820" s="693"/>
      <c r="AG820" s="693"/>
      <c r="AH820" s="694"/>
      <c r="AI820" s="55"/>
      <c r="AJ820" s="56"/>
      <c r="AK820" s="56"/>
      <c r="AL820" s="588"/>
      <c r="AM820" s="589"/>
      <c r="AN820" s="56"/>
      <c r="AO820" s="56"/>
      <c r="AP820" s="56"/>
      <c r="AQ820" s="590"/>
      <c r="AR820" s="56"/>
      <c r="AS820" s="56"/>
      <c r="AT820" s="56"/>
      <c r="AU820" s="56"/>
      <c r="AV820" s="56"/>
      <c r="AW820" s="589"/>
      <c r="AX820" s="588"/>
      <c r="AY820" s="589"/>
      <c r="AZ820" s="56"/>
      <c r="BA820" s="56"/>
      <c r="BB820" s="56"/>
      <c r="BC820" s="56"/>
      <c r="BD820" s="56"/>
      <c r="BE820" s="56"/>
      <c r="BF820" s="56"/>
      <c r="BG820" s="56"/>
      <c r="BH820" s="56"/>
      <c r="BI820" s="56"/>
      <c r="BJ820" s="56"/>
      <c r="BK820" s="57"/>
      <c r="BL820" s="55"/>
      <c r="BM820" s="56"/>
      <c r="BN820" s="56"/>
      <c r="BO820" s="56"/>
      <c r="BP820" s="56"/>
      <c r="BQ820" s="56"/>
      <c r="BR820" s="56"/>
      <c r="BS820" s="57"/>
      <c r="BU820" s="669"/>
      <c r="BV820" s="29"/>
      <c r="BW820" s="29"/>
      <c r="BX820" s="29"/>
      <c r="BY820" s="29"/>
      <c r="BZ820" s="29"/>
      <c r="CA820" s="29"/>
      <c r="CB820" s="29"/>
      <c r="CC820" s="29"/>
      <c r="CD820" s="31"/>
      <c r="CE820" s="22"/>
      <c r="CF820" s="448" t="str">
        <f>IF(CG820="","",MAX($CF$2:CF819)+1)</f>
        <v/>
      </c>
      <c r="CG820" s="655"/>
      <c r="CH820" s="655"/>
      <c r="CI820" s="655"/>
      <c r="CO820" s="29"/>
      <c r="CP820" s="29"/>
      <c r="CQ820" s="29"/>
      <c r="CR820" s="29"/>
      <c r="CS820" s="29"/>
      <c r="CT820" s="29"/>
      <c r="CU820" s="29"/>
      <c r="CV820" s="29"/>
      <c r="CW820" s="29"/>
      <c r="CX820" s="29"/>
      <c r="CY820" s="29"/>
      <c r="CZ820" s="29"/>
      <c r="DA820" s="29"/>
      <c r="DB820" s="29"/>
      <c r="DC820" s="29"/>
      <c r="DD820" s="29"/>
    </row>
    <row r="821" spans="1:108" s="11" customFormat="1" ht="13.5" customHeight="1">
      <c r="A821" s="734"/>
      <c r="B821" s="610" t="s">
        <v>83</v>
      </c>
      <c r="C821" s="29"/>
      <c r="D821" s="29"/>
      <c r="E821" s="29"/>
      <c r="F821" s="29"/>
      <c r="G821" s="29"/>
      <c r="H821" s="29"/>
      <c r="I821" s="29"/>
      <c r="J821" s="28"/>
      <c r="K821" s="29"/>
      <c r="L821" s="29"/>
      <c r="M821" s="29"/>
      <c r="N821" s="29"/>
      <c r="O821" s="29"/>
      <c r="P821" s="29"/>
      <c r="Q821" s="29"/>
      <c r="R821" s="29"/>
      <c r="S821" s="575"/>
      <c r="T821" s="29"/>
      <c r="U821" s="432"/>
      <c r="V821" s="29"/>
      <c r="W821" s="29"/>
      <c r="X821" s="29"/>
      <c r="Y821" s="29"/>
      <c r="Z821" s="29"/>
      <c r="AA821" s="29"/>
      <c r="AB821" s="29"/>
      <c r="AC821" s="690" t="s">
        <v>874</v>
      </c>
      <c r="AD821" s="723"/>
      <c r="AE821" s="723"/>
      <c r="AF821" s="723"/>
      <c r="AG821" s="723"/>
      <c r="AH821" s="724"/>
      <c r="AI821" s="52" t="s">
        <v>799</v>
      </c>
      <c r="AJ821" s="53"/>
      <c r="AK821" s="53"/>
      <c r="AL821" s="53"/>
      <c r="AM821" s="53"/>
      <c r="AN821" s="53"/>
      <c r="AO821" s="53"/>
      <c r="AP821" s="53"/>
      <c r="AQ821" s="53"/>
      <c r="AR821" s="53"/>
      <c r="AS821" s="53"/>
      <c r="AT821" s="53"/>
      <c r="AU821" s="53"/>
      <c r="AV821" s="53"/>
      <c r="AW821" s="53"/>
      <c r="AX821" s="53"/>
      <c r="AY821" s="53"/>
      <c r="AZ821" s="53"/>
      <c r="BA821" s="53"/>
      <c r="BB821" s="53"/>
      <c r="BC821" s="53"/>
      <c r="BD821" s="53"/>
      <c r="BE821" s="53"/>
      <c r="BF821" s="53"/>
      <c r="BG821" s="53"/>
      <c r="BH821" s="53"/>
      <c r="BI821" s="53"/>
      <c r="BJ821" s="53"/>
      <c r="BK821" s="53"/>
      <c r="BL821" s="52"/>
      <c r="BM821" s="53"/>
      <c r="BN821" s="53"/>
      <c r="BO821" s="53"/>
      <c r="BP821" s="53"/>
      <c r="BQ821" s="53"/>
      <c r="BR821" s="53"/>
      <c r="BS821" s="54"/>
      <c r="BU821" s="669"/>
      <c r="BV821" s="29"/>
      <c r="BW821" s="29"/>
      <c r="BX821" s="29"/>
      <c r="BY821" s="29"/>
      <c r="BZ821" s="29"/>
      <c r="CA821" s="29"/>
      <c r="CB821" s="29"/>
      <c r="CC821" s="29"/>
      <c r="CD821" s="31"/>
      <c r="CE821" s="22"/>
      <c r="CF821" s="448">
        <f>IF(CG821="","",MAX($CF$2:CF820)+1)</f>
        <v>400</v>
      </c>
      <c r="CG821" s="655" t="s">
        <v>1419</v>
      </c>
      <c r="CH821" s="655"/>
      <c r="CI821" s="655"/>
      <c r="CO821" s="29"/>
      <c r="CP821" s="29"/>
      <c r="CQ821" s="29"/>
      <c r="CR821" s="29"/>
      <c r="CS821" s="29"/>
      <c r="CT821" s="29"/>
      <c r="CU821" s="29"/>
      <c r="CV821" s="29"/>
      <c r="CW821" s="29"/>
      <c r="CX821" s="29"/>
      <c r="CY821" s="29"/>
      <c r="CZ821" s="29"/>
      <c r="DA821" s="29"/>
      <c r="DB821" s="29"/>
      <c r="DC821" s="29"/>
      <c r="DD821" s="29"/>
    </row>
    <row r="822" spans="1:108" s="11" customFormat="1" ht="13.5" customHeight="1">
      <c r="A822" s="734"/>
      <c r="B822" s="610"/>
      <c r="C822" s="29"/>
      <c r="D822" s="29"/>
      <c r="E822" s="29"/>
      <c r="F822" s="29"/>
      <c r="G822" s="29"/>
      <c r="H822" s="29"/>
      <c r="I822" s="29"/>
      <c r="J822" s="28"/>
      <c r="K822" s="29"/>
      <c r="L822" s="29"/>
      <c r="M822" s="29"/>
      <c r="N822" s="29"/>
      <c r="O822" s="29"/>
      <c r="P822" s="29"/>
      <c r="Q822" s="29"/>
      <c r="R822" s="29"/>
      <c r="S822" s="575"/>
      <c r="T822" s="29"/>
      <c r="U822" s="432"/>
      <c r="V822" s="29"/>
      <c r="W822" s="29"/>
      <c r="X822" s="29"/>
      <c r="Y822" s="29"/>
      <c r="Z822" s="29"/>
      <c r="AA822" s="29"/>
      <c r="AB822" s="29"/>
      <c r="AC822" s="1059"/>
      <c r="AD822" s="579"/>
      <c r="AE822" s="579"/>
      <c r="AF822" s="579"/>
      <c r="AG822" s="579"/>
      <c r="AH822" s="576"/>
      <c r="AI822" s="582" t="s">
        <v>1868</v>
      </c>
      <c r="AJ822" s="583"/>
      <c r="AK822" s="583"/>
      <c r="AL822" s="583"/>
      <c r="AM822" s="583"/>
      <c r="AN822" s="583"/>
      <c r="AO822" s="583"/>
      <c r="AP822" s="583"/>
      <c r="AQ822" s="583"/>
      <c r="AR822" s="583"/>
      <c r="AS822" s="583"/>
      <c r="AT822" s="583"/>
      <c r="AU822" s="583"/>
      <c r="AV822" s="583"/>
      <c r="AW822" s="583"/>
      <c r="AX822" s="583"/>
      <c r="AY822" s="583"/>
      <c r="AZ822" s="583"/>
      <c r="BA822" s="583"/>
      <c r="BB822" s="583"/>
      <c r="BC822" s="583"/>
      <c r="BD822" s="583"/>
      <c r="BE822" s="583"/>
      <c r="BF822" s="583"/>
      <c r="BG822" s="583"/>
      <c r="BH822" s="583"/>
      <c r="BI822" s="583"/>
      <c r="BJ822" s="583"/>
      <c r="BK822" s="583"/>
      <c r="BL822" s="582"/>
      <c r="BM822" s="583"/>
      <c r="BN822" s="583"/>
      <c r="BO822" s="583"/>
      <c r="BP822" s="583"/>
      <c r="BQ822" s="583"/>
      <c r="BR822" s="583"/>
      <c r="BS822" s="587"/>
      <c r="BU822" s="1060"/>
      <c r="BV822" s="29"/>
      <c r="BW822" s="29"/>
      <c r="BX822" s="29"/>
      <c r="BY822" s="29"/>
      <c r="BZ822" s="29"/>
      <c r="CA822" s="29"/>
      <c r="CB822" s="29"/>
      <c r="CC822" s="29"/>
      <c r="CD822" s="31"/>
      <c r="CE822" s="22"/>
      <c r="CF822" s="448">
        <f>IF(CG822="","",MAX($CF$2:CF821)+1)</f>
        <v>401</v>
      </c>
      <c r="CG822" s="655" t="s">
        <v>102</v>
      </c>
      <c r="CH822" s="1061"/>
      <c r="CI822" s="1061"/>
      <c r="CO822" s="29"/>
      <c r="CP822" s="29"/>
      <c r="CQ822" s="29"/>
      <c r="CR822" s="29"/>
      <c r="CS822" s="29"/>
      <c r="CT822" s="29"/>
      <c r="CU822" s="29"/>
      <c r="CV822" s="29"/>
      <c r="CW822" s="29"/>
      <c r="CX822" s="29"/>
      <c r="CY822" s="29"/>
      <c r="CZ822" s="29"/>
      <c r="DA822" s="29"/>
      <c r="DB822" s="29"/>
      <c r="DC822" s="29"/>
      <c r="DD822" s="29"/>
    </row>
    <row r="823" spans="1:108" s="11" customFormat="1" ht="13.5" customHeight="1">
      <c r="A823" s="734"/>
      <c r="B823" s="610" t="s">
        <v>83</v>
      </c>
      <c r="C823" s="29"/>
      <c r="D823" s="29"/>
      <c r="E823" s="29"/>
      <c r="F823" s="29"/>
      <c r="G823" s="29"/>
      <c r="H823" s="29"/>
      <c r="I823" s="29"/>
      <c r="J823" s="28"/>
      <c r="K823" s="29"/>
      <c r="L823" s="29"/>
      <c r="M823" s="29"/>
      <c r="N823" s="29"/>
      <c r="O823" s="29"/>
      <c r="P823" s="29"/>
      <c r="Q823" s="29"/>
      <c r="R823" s="29"/>
      <c r="S823" s="575"/>
      <c r="T823" s="29"/>
      <c r="U823" s="432"/>
      <c r="V823" s="29"/>
      <c r="W823" s="29"/>
      <c r="X823" s="29"/>
      <c r="Y823" s="29"/>
      <c r="Z823" s="29"/>
      <c r="AA823" s="29"/>
      <c r="AB823" s="29"/>
      <c r="AC823" s="654"/>
      <c r="AD823" s="579"/>
      <c r="AE823" s="579"/>
      <c r="AF823" s="579"/>
      <c r="AG823" s="579"/>
      <c r="AH823" s="576"/>
      <c r="AI823" s="582" t="s">
        <v>924</v>
      </c>
      <c r="AJ823" s="583"/>
      <c r="AK823" s="583"/>
      <c r="AL823" s="583"/>
      <c r="AM823" s="583"/>
      <c r="AN823" s="583"/>
      <c r="AO823" s="583"/>
      <c r="AP823" s="583"/>
      <c r="AQ823" s="583"/>
      <c r="AR823" s="583"/>
      <c r="AS823" s="583"/>
      <c r="AT823" s="583"/>
      <c r="AU823" s="583"/>
      <c r="AV823" s="583"/>
      <c r="AW823" s="583"/>
      <c r="AX823" s="583"/>
      <c r="AY823" s="583"/>
      <c r="AZ823" s="583"/>
      <c r="BA823" s="583"/>
      <c r="BB823" s="583"/>
      <c r="BC823" s="583"/>
      <c r="BD823" s="583"/>
      <c r="BE823" s="583"/>
      <c r="BF823" s="583"/>
      <c r="BG823" s="583"/>
      <c r="BH823" s="583"/>
      <c r="BI823" s="583"/>
      <c r="BJ823" s="583"/>
      <c r="BK823" s="583"/>
      <c r="BL823" s="582"/>
      <c r="BM823" s="583"/>
      <c r="BN823" s="583"/>
      <c r="BO823" s="583"/>
      <c r="BP823" s="583"/>
      <c r="BQ823" s="583"/>
      <c r="BR823" s="583"/>
      <c r="BS823" s="587"/>
      <c r="BU823" s="669"/>
      <c r="BV823" s="29"/>
      <c r="BW823" s="29"/>
      <c r="BX823" s="29"/>
      <c r="BY823" s="29"/>
      <c r="BZ823" s="29"/>
      <c r="CA823" s="29"/>
      <c r="CB823" s="29"/>
      <c r="CC823" s="29"/>
      <c r="CD823" s="31"/>
      <c r="CE823" s="22"/>
      <c r="CF823" s="448">
        <f>IF(CG823="","",MAX($CF$2:CF822)+1)</f>
        <v>402</v>
      </c>
      <c r="CG823" s="655" t="s">
        <v>102</v>
      </c>
      <c r="CH823" s="655"/>
      <c r="CI823" s="655"/>
      <c r="CO823" s="29"/>
      <c r="CP823" s="29"/>
      <c r="CQ823" s="29"/>
      <c r="CR823" s="29"/>
      <c r="CS823" s="29"/>
      <c r="CT823" s="29"/>
      <c r="CU823" s="29"/>
      <c r="CV823" s="29"/>
      <c r="CW823" s="29"/>
      <c r="CX823" s="29"/>
      <c r="CY823" s="29"/>
      <c r="CZ823" s="29"/>
      <c r="DA823" s="29"/>
      <c r="DB823" s="29"/>
      <c r="DC823" s="29"/>
      <c r="DD823" s="29"/>
    </row>
    <row r="824" spans="1:108" s="11" customFormat="1" ht="13.5" customHeight="1">
      <c r="A824" s="734"/>
      <c r="B824" s="610" t="s">
        <v>83</v>
      </c>
      <c r="C824" s="29"/>
      <c r="D824" s="29"/>
      <c r="E824" s="29"/>
      <c r="F824" s="29"/>
      <c r="G824" s="29"/>
      <c r="H824" s="29"/>
      <c r="I824" s="29"/>
      <c r="J824" s="28"/>
      <c r="K824" s="29"/>
      <c r="L824" s="29"/>
      <c r="M824" s="29"/>
      <c r="N824" s="29"/>
      <c r="O824" s="29"/>
      <c r="P824" s="29"/>
      <c r="Q824" s="29"/>
      <c r="R824" s="29"/>
      <c r="S824" s="575"/>
      <c r="T824" s="29"/>
      <c r="U824" s="432"/>
      <c r="V824" s="29"/>
      <c r="W824" s="29"/>
      <c r="X824" s="29"/>
      <c r="Y824" s="29"/>
      <c r="Z824" s="29"/>
      <c r="AA824" s="29"/>
      <c r="AB824" s="29"/>
      <c r="AC824" s="692"/>
      <c r="AD824" s="693"/>
      <c r="AE824" s="693"/>
      <c r="AF824" s="693"/>
      <c r="AG824" s="693"/>
      <c r="AH824" s="694"/>
      <c r="AI824" s="55"/>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5"/>
      <c r="BM824" s="56"/>
      <c r="BN824" s="56"/>
      <c r="BO824" s="56"/>
      <c r="BP824" s="56"/>
      <c r="BQ824" s="56"/>
      <c r="BR824" s="56"/>
      <c r="BS824" s="57"/>
      <c r="BU824" s="669"/>
      <c r="BV824" s="29"/>
      <c r="BW824" s="29"/>
      <c r="BX824" s="29"/>
      <c r="BY824" s="29"/>
      <c r="BZ824" s="29"/>
      <c r="CA824" s="29"/>
      <c r="CB824" s="29"/>
      <c r="CC824" s="29"/>
      <c r="CD824" s="31"/>
      <c r="CE824" s="22"/>
      <c r="CF824" s="448" t="str">
        <f>IF(CG824="","",MAX($CF$2:CF823)+1)</f>
        <v/>
      </c>
      <c r="CG824" s="655"/>
      <c r="CH824" s="655"/>
      <c r="CI824" s="655"/>
      <c r="CO824" s="29"/>
      <c r="CP824" s="29"/>
      <c r="CQ824" s="29"/>
      <c r="CR824" s="29"/>
      <c r="CS824" s="29"/>
      <c r="CT824" s="29"/>
      <c r="CU824" s="29"/>
      <c r="CV824" s="29"/>
      <c r="CW824" s="29"/>
      <c r="CX824" s="29"/>
      <c r="CY824" s="29"/>
      <c r="CZ824" s="29"/>
      <c r="DA824" s="29"/>
      <c r="DB824" s="29"/>
      <c r="DC824" s="29"/>
      <c r="DD824" s="29"/>
    </row>
    <row r="825" spans="1:108" s="11" customFormat="1" ht="13.5" customHeight="1">
      <c r="A825" s="734"/>
      <c r="B825" s="610" t="s">
        <v>83</v>
      </c>
      <c r="C825" s="29"/>
      <c r="D825" s="29"/>
      <c r="E825" s="29"/>
      <c r="F825" s="29"/>
      <c r="G825" s="29"/>
      <c r="H825" s="29"/>
      <c r="I825" s="29"/>
      <c r="J825" s="28"/>
      <c r="K825" s="29"/>
      <c r="L825" s="29"/>
      <c r="M825" s="29"/>
      <c r="N825" s="29"/>
      <c r="O825" s="29"/>
      <c r="P825" s="29"/>
      <c r="Q825" s="29"/>
      <c r="R825" s="29"/>
      <c r="S825" s="575"/>
      <c r="T825" s="29"/>
      <c r="U825" s="432"/>
      <c r="V825" s="29"/>
      <c r="W825" s="29"/>
      <c r="X825" s="29"/>
      <c r="Y825" s="29"/>
      <c r="Z825" s="29"/>
      <c r="AA825" s="29"/>
      <c r="AB825" s="29"/>
      <c r="AC825" s="690" t="s">
        <v>875</v>
      </c>
      <c r="AD825" s="723"/>
      <c r="AE825" s="723"/>
      <c r="AF825" s="723"/>
      <c r="AG825" s="723"/>
      <c r="AH825" s="724"/>
      <c r="AI825" s="52" t="s">
        <v>86</v>
      </c>
      <c r="AJ825" s="53"/>
      <c r="AK825" s="53"/>
      <c r="AL825" s="53"/>
      <c r="AM825" s="53"/>
      <c r="AN825" s="53"/>
      <c r="AO825" s="53"/>
      <c r="AP825" s="53"/>
      <c r="AQ825" s="53"/>
      <c r="AR825" s="53"/>
      <c r="AS825" s="53"/>
      <c r="AT825" s="53"/>
      <c r="AU825" s="53"/>
      <c r="AV825" s="53"/>
      <c r="AW825" s="53"/>
      <c r="AX825" s="53"/>
      <c r="AY825" s="53"/>
      <c r="AZ825" s="53"/>
      <c r="BA825" s="53"/>
      <c r="BB825" s="53"/>
      <c r="BC825" s="53"/>
      <c r="BD825" s="53"/>
      <c r="BE825" s="53"/>
      <c r="BF825" s="53"/>
      <c r="BG825" s="53"/>
      <c r="BH825" s="53"/>
      <c r="BI825" s="53"/>
      <c r="BJ825" s="53"/>
      <c r="BK825" s="53"/>
      <c r="BL825" s="52"/>
      <c r="BM825" s="53"/>
      <c r="BN825" s="53"/>
      <c r="BO825" s="53"/>
      <c r="BP825" s="53"/>
      <c r="BQ825" s="53"/>
      <c r="BR825" s="53"/>
      <c r="BS825" s="54"/>
      <c r="BU825" s="669"/>
      <c r="BV825" s="29"/>
      <c r="BW825" s="29"/>
      <c r="BX825" s="29"/>
      <c r="BY825" s="29"/>
      <c r="BZ825" s="29"/>
      <c r="CA825" s="29"/>
      <c r="CB825" s="29"/>
      <c r="CC825" s="29"/>
      <c r="CD825" s="31"/>
      <c r="CE825" s="22"/>
      <c r="CF825" s="448" t="str">
        <f>IF(CG825="","",MAX($CF$2:CF824)+1)</f>
        <v/>
      </c>
      <c r="CG825" s="655"/>
      <c r="CH825" s="655"/>
      <c r="CI825" s="655"/>
      <c r="CO825" s="29"/>
      <c r="CP825" s="29"/>
      <c r="CQ825" s="29"/>
      <c r="CR825" s="29"/>
      <c r="CS825" s="29"/>
      <c r="CT825" s="29"/>
      <c r="CU825" s="29"/>
      <c r="CV825" s="29"/>
      <c r="CW825" s="29"/>
      <c r="CX825" s="29"/>
      <c r="CY825" s="29"/>
      <c r="CZ825" s="29"/>
      <c r="DA825" s="29"/>
      <c r="DB825" s="29"/>
      <c r="DC825" s="29"/>
      <c r="DD825" s="29"/>
    </row>
    <row r="826" spans="1:108" s="11" customFormat="1" ht="13.5" customHeight="1">
      <c r="A826" s="734"/>
      <c r="B826" s="610" t="s">
        <v>83</v>
      </c>
      <c r="C826" s="29"/>
      <c r="D826" s="29"/>
      <c r="E826" s="29"/>
      <c r="F826" s="29"/>
      <c r="G826" s="29"/>
      <c r="H826" s="29"/>
      <c r="I826" s="29"/>
      <c r="J826" s="28"/>
      <c r="K826" s="29"/>
      <c r="L826" s="29"/>
      <c r="M826" s="29"/>
      <c r="N826" s="29"/>
      <c r="O826" s="29"/>
      <c r="P826" s="29"/>
      <c r="Q826" s="29"/>
      <c r="R826" s="29"/>
      <c r="S826" s="575"/>
      <c r="T826" s="29"/>
      <c r="U826" s="432"/>
      <c r="V826" s="29"/>
      <c r="W826" s="29"/>
      <c r="X826" s="29"/>
      <c r="Y826" s="29"/>
      <c r="Z826" s="29"/>
      <c r="AA826" s="29"/>
      <c r="AB826" s="29"/>
      <c r="AC826" s="692"/>
      <c r="AD826" s="693"/>
      <c r="AE826" s="693"/>
      <c r="AF826" s="693"/>
      <c r="AG826" s="693"/>
      <c r="AH826" s="694"/>
      <c r="AI826" s="55"/>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5"/>
      <c r="BM826" s="56"/>
      <c r="BN826" s="56"/>
      <c r="BO826" s="56"/>
      <c r="BP826" s="56"/>
      <c r="BQ826" s="56"/>
      <c r="BR826" s="56"/>
      <c r="BS826" s="57"/>
      <c r="BU826" s="669"/>
      <c r="BV826" s="29"/>
      <c r="BW826" s="29"/>
      <c r="BX826" s="29"/>
      <c r="BY826" s="29"/>
      <c r="BZ826" s="29"/>
      <c r="CA826" s="29"/>
      <c r="CB826" s="29"/>
      <c r="CC826" s="29"/>
      <c r="CD826" s="31"/>
      <c r="CE826" s="22"/>
      <c r="CF826" s="448" t="str">
        <f>IF(CG826="","",MAX($CF$2:CF825)+1)</f>
        <v/>
      </c>
      <c r="CG826" s="655"/>
      <c r="CH826" s="655"/>
      <c r="CI826" s="655"/>
      <c r="CO826" s="29"/>
      <c r="CP826" s="29"/>
      <c r="CQ826" s="29"/>
      <c r="CR826" s="29"/>
      <c r="CS826" s="29"/>
      <c r="CT826" s="29"/>
      <c r="CU826" s="29"/>
      <c r="CV826" s="29"/>
      <c r="CW826" s="29"/>
      <c r="CX826" s="29"/>
      <c r="CY826" s="29"/>
      <c r="CZ826" s="29"/>
      <c r="DA826" s="29"/>
      <c r="DB826" s="29"/>
      <c r="DC826" s="29"/>
      <c r="DD826" s="29"/>
    </row>
    <row r="827" spans="1:108" s="11" customFormat="1" ht="13.5" customHeight="1">
      <c r="A827" s="734"/>
      <c r="B827" s="610" t="s">
        <v>83</v>
      </c>
      <c r="C827" s="29"/>
      <c r="D827" s="29"/>
      <c r="E827" s="29"/>
      <c r="F827" s="29"/>
      <c r="G827" s="29"/>
      <c r="H827" s="29"/>
      <c r="I827" s="29"/>
      <c r="J827" s="28"/>
      <c r="K827" s="29"/>
      <c r="L827" s="29"/>
      <c r="M827" s="29"/>
      <c r="N827" s="29"/>
      <c r="O827" s="29"/>
      <c r="P827" s="29"/>
      <c r="Q827" s="29"/>
      <c r="R827" s="29"/>
      <c r="S827" s="575"/>
      <c r="T827" s="29"/>
      <c r="U827" s="432"/>
      <c r="V827" s="29"/>
      <c r="W827" s="29"/>
      <c r="X827" s="29"/>
      <c r="Y827" s="29"/>
      <c r="Z827" s="29"/>
      <c r="AC827" s="29" t="s">
        <v>1635</v>
      </c>
      <c r="BU827" s="669"/>
      <c r="BV827" s="29"/>
      <c r="BW827" s="29"/>
      <c r="BX827" s="29"/>
      <c r="BY827" s="29"/>
      <c r="BZ827" s="29"/>
      <c r="CA827" s="29"/>
      <c r="CB827" s="29"/>
      <c r="CC827" s="29"/>
      <c r="CD827" s="31"/>
      <c r="CE827" s="22"/>
      <c r="CF827" s="448" t="str">
        <f>IF(CG827="","",MAX($CF$2:CF826)+1)</f>
        <v/>
      </c>
      <c r="CG827" s="655"/>
      <c r="CH827" s="655"/>
      <c r="CI827" s="655"/>
      <c r="CO827" s="29"/>
      <c r="CP827" s="29"/>
      <c r="CQ827" s="29"/>
      <c r="CR827" s="29"/>
      <c r="CS827" s="29"/>
      <c r="CT827" s="29"/>
      <c r="CU827" s="29"/>
      <c r="CV827" s="29"/>
      <c r="CW827" s="29"/>
      <c r="CX827" s="29"/>
      <c r="CY827" s="29"/>
      <c r="CZ827" s="29"/>
      <c r="DA827" s="29"/>
      <c r="DB827" s="29"/>
      <c r="DC827" s="29"/>
      <c r="DD827" s="29"/>
    </row>
    <row r="828" spans="1:108" s="11" customFormat="1" ht="13.5" customHeight="1">
      <c r="A828" s="734"/>
      <c r="B828" s="610" t="s">
        <v>83</v>
      </c>
      <c r="C828" s="29"/>
      <c r="D828" s="29"/>
      <c r="E828" s="29"/>
      <c r="F828" s="29"/>
      <c r="G828" s="29"/>
      <c r="H828" s="29"/>
      <c r="I828" s="29"/>
      <c r="J828" s="28"/>
      <c r="K828" s="29"/>
      <c r="L828" s="29"/>
      <c r="M828" s="29"/>
      <c r="N828" s="29"/>
      <c r="O828" s="29"/>
      <c r="P828" s="29"/>
      <c r="Q828" s="29"/>
      <c r="R828" s="29"/>
      <c r="S828" s="575"/>
      <c r="T828" s="29"/>
      <c r="U828" s="432"/>
      <c r="V828" s="29"/>
      <c r="W828" s="29"/>
      <c r="X828" s="29"/>
      <c r="Y828" s="29"/>
      <c r="Z828" s="29"/>
      <c r="AA828" s="29"/>
      <c r="AB828" s="29"/>
      <c r="AC828" s="29"/>
      <c r="AD828" s="29"/>
      <c r="AE828" s="29"/>
      <c r="AF828" s="29"/>
      <c r="AG828" s="29"/>
      <c r="AH828" s="29"/>
      <c r="AI828" s="29"/>
      <c r="AJ828" s="29"/>
      <c r="AK828" s="29"/>
      <c r="AL828" s="29"/>
      <c r="AM828" s="29"/>
      <c r="AN828" s="29"/>
      <c r="AO828" s="29"/>
      <c r="AP828" s="29"/>
      <c r="AQ828" s="689"/>
      <c r="AR828" s="29"/>
      <c r="AS828" s="29"/>
      <c r="AT828" s="29"/>
      <c r="AU828" s="29"/>
      <c r="AV828" s="29"/>
      <c r="AW828" s="29"/>
      <c r="AX828" s="29"/>
      <c r="AY828" s="29"/>
      <c r="AZ828" s="29"/>
      <c r="BA828" s="29"/>
      <c r="BB828" s="29"/>
      <c r="BC828" s="29"/>
      <c r="BD828" s="29"/>
      <c r="BE828" s="29"/>
      <c r="BF828" s="29"/>
      <c r="BG828" s="29"/>
      <c r="BH828" s="29"/>
      <c r="BI828" s="29"/>
      <c r="BJ828" s="29"/>
      <c r="BK828" s="29"/>
      <c r="BL828" s="29"/>
      <c r="BM828" s="29"/>
      <c r="BN828" s="29"/>
      <c r="BO828" s="29"/>
      <c r="BP828" s="29"/>
      <c r="BQ828" s="29"/>
      <c r="BR828" s="29"/>
      <c r="BS828" s="29"/>
      <c r="BU828" s="669"/>
      <c r="BV828" s="29"/>
      <c r="BW828" s="29"/>
      <c r="BX828" s="29"/>
      <c r="BY828" s="29"/>
      <c r="BZ828" s="29"/>
      <c r="CA828" s="29"/>
      <c r="CB828" s="29"/>
      <c r="CC828" s="29"/>
      <c r="CD828" s="31"/>
      <c r="CE828" s="22"/>
      <c r="CF828" s="448" t="str">
        <f>IF(CG828="","",MAX($CF$2:CF827)+1)</f>
        <v/>
      </c>
      <c r="CG828" s="655"/>
      <c r="CH828" s="655"/>
      <c r="CI828" s="655"/>
      <c r="CO828" s="29"/>
      <c r="CP828" s="29"/>
      <c r="CQ828" s="29"/>
      <c r="CR828" s="29"/>
      <c r="CS828" s="29"/>
      <c r="CT828" s="29"/>
      <c r="CU828" s="29"/>
      <c r="CV828" s="29"/>
      <c r="CW828" s="29"/>
      <c r="CX828" s="29"/>
      <c r="CY828" s="29"/>
      <c r="CZ828" s="29"/>
      <c r="DA828" s="29"/>
      <c r="DB828" s="29"/>
      <c r="DC828" s="29"/>
      <c r="DD828" s="29"/>
    </row>
    <row r="829" spans="1:108" s="11" customFormat="1" ht="13.5" customHeight="1">
      <c r="A829" s="734"/>
      <c r="B829" s="610" t="s">
        <v>83</v>
      </c>
      <c r="C829" s="29"/>
      <c r="D829" s="29"/>
      <c r="E829" s="29"/>
      <c r="F829" s="29"/>
      <c r="G829" s="29"/>
      <c r="H829" s="29"/>
      <c r="I829" s="29"/>
      <c r="J829" s="28"/>
      <c r="K829" s="29"/>
      <c r="L829" s="29"/>
      <c r="M829" s="29"/>
      <c r="N829" s="29"/>
      <c r="O829" s="29"/>
      <c r="P829" s="29"/>
      <c r="Q829" s="29"/>
      <c r="R829" s="29"/>
      <c r="S829" s="575"/>
      <c r="T829" s="29"/>
      <c r="U829" s="432"/>
      <c r="V829" s="29"/>
      <c r="W829" s="29"/>
      <c r="X829" s="29"/>
      <c r="Y829" s="29"/>
      <c r="AA829" s="1147"/>
      <c r="AB829" s="670" t="s">
        <v>983</v>
      </c>
      <c r="AC829" s="670"/>
      <c r="AD829" s="670"/>
      <c r="AE829" s="670"/>
      <c r="AF829" s="670"/>
      <c r="AG829" s="670"/>
      <c r="AH829" s="670"/>
      <c r="AI829" s="670"/>
      <c r="AJ829" s="670"/>
      <c r="AK829" s="670"/>
      <c r="AL829" s="670"/>
      <c r="AM829" s="670"/>
      <c r="AN829" s="670"/>
      <c r="AO829" s="670"/>
      <c r="AP829" s="670"/>
      <c r="AQ829" s="670"/>
      <c r="AR829" s="670"/>
      <c r="AS829" s="670"/>
      <c r="AT829" s="670"/>
      <c r="AU829" s="670"/>
      <c r="AV829" s="670"/>
      <c r="AW829" s="670"/>
      <c r="AX829" s="670"/>
      <c r="AY829" s="29"/>
      <c r="AZ829" s="29"/>
      <c r="BA829" s="29"/>
      <c r="BB829" s="29"/>
      <c r="BC829" s="29"/>
      <c r="BD829" s="29"/>
      <c r="BE829" s="29"/>
      <c r="BF829" s="29"/>
      <c r="BG829" s="29"/>
      <c r="BH829" s="29"/>
      <c r="BI829" s="29"/>
      <c r="BJ829" s="29"/>
      <c r="BK829" s="29"/>
      <c r="BL829" s="29"/>
      <c r="BM829" s="29"/>
      <c r="BN829" s="29"/>
      <c r="BO829" s="29"/>
      <c r="BP829" s="29"/>
      <c r="BQ829" s="29"/>
      <c r="BR829" s="29"/>
      <c r="BS829" s="29"/>
      <c r="BU829" s="669"/>
      <c r="BV829" s="29"/>
      <c r="BW829" s="29"/>
      <c r="BX829" s="29"/>
      <c r="BY829" s="29"/>
      <c r="BZ829" s="29"/>
      <c r="CA829" s="29"/>
      <c r="CB829" s="29"/>
      <c r="CC829" s="29"/>
      <c r="CD829" s="31"/>
      <c r="CE829" s="22"/>
      <c r="CF829" s="448">
        <f>IF(CG829="","",MAX($CF$2:CF828)+1)</f>
        <v>403</v>
      </c>
      <c r="CG829" s="655" t="s">
        <v>361</v>
      </c>
      <c r="CH829" s="655"/>
      <c r="CI829" s="655"/>
      <c r="CO829" s="29"/>
      <c r="CP829" s="29"/>
      <c r="CQ829" s="29"/>
      <c r="CR829" s="29"/>
      <c r="CS829" s="29"/>
      <c r="CT829" s="29"/>
      <c r="CU829" s="29"/>
      <c r="CV829" s="29"/>
      <c r="CW829" s="29"/>
      <c r="CX829" s="29"/>
      <c r="CY829" s="29"/>
      <c r="CZ829" s="29"/>
      <c r="DA829" s="29"/>
      <c r="DB829" s="29"/>
      <c r="DC829" s="29"/>
      <c r="DD829" s="29"/>
    </row>
    <row r="830" spans="1:108" s="11" customFormat="1" ht="13.5" customHeight="1">
      <c r="A830" s="734"/>
      <c r="B830" s="610" t="s">
        <v>83</v>
      </c>
      <c r="C830" s="29"/>
      <c r="D830" s="29"/>
      <c r="E830" s="29"/>
      <c r="F830" s="29"/>
      <c r="G830" s="29"/>
      <c r="H830" s="29"/>
      <c r="I830" s="29"/>
      <c r="J830" s="28"/>
      <c r="K830" s="29"/>
      <c r="L830" s="29"/>
      <c r="M830" s="29"/>
      <c r="N830" s="29"/>
      <c r="O830" s="29"/>
      <c r="P830" s="29"/>
      <c r="Q830" s="29"/>
      <c r="R830" s="29"/>
      <c r="S830" s="575"/>
      <c r="T830" s="29"/>
      <c r="U830" s="432"/>
      <c r="V830" s="29"/>
      <c r="W830" s="29"/>
      <c r="X830" s="29"/>
      <c r="Y830" s="29"/>
      <c r="AB830" s="29"/>
      <c r="AC830" s="1485" t="s">
        <v>38</v>
      </c>
      <c r="AD830" s="1486"/>
      <c r="AE830" s="779" t="s">
        <v>60</v>
      </c>
      <c r="AF830" s="685"/>
      <c r="AG830" s="685"/>
      <c r="AH830" s="685"/>
      <c r="AI830" s="685"/>
      <c r="AJ830" s="685"/>
      <c r="AK830" s="685"/>
      <c r="AL830" s="685"/>
      <c r="AM830" s="685"/>
      <c r="AN830" s="685"/>
      <c r="AO830" s="685"/>
      <c r="AP830" s="780"/>
      <c r="AQ830" s="779" t="s">
        <v>68</v>
      </c>
      <c r="AR830" s="685"/>
      <c r="AS830" s="685"/>
      <c r="AT830" s="685"/>
      <c r="AU830" s="685"/>
      <c r="AV830" s="685"/>
      <c r="AW830" s="685"/>
      <c r="AX830" s="685"/>
      <c r="AY830" s="685"/>
      <c r="AZ830" s="685"/>
      <c r="BA830" s="685"/>
      <c r="BB830" s="685"/>
      <c r="BC830" s="685"/>
      <c r="BD830" s="685"/>
      <c r="BE830" s="685"/>
      <c r="BF830" s="685"/>
      <c r="BG830" s="685"/>
      <c r="BH830" s="685"/>
      <c r="BI830" s="685"/>
      <c r="BJ830" s="685"/>
      <c r="BK830" s="780"/>
      <c r="BL830" s="779" t="s">
        <v>66</v>
      </c>
      <c r="BM830" s="685"/>
      <c r="BN830" s="685"/>
      <c r="BO830" s="685"/>
      <c r="BP830" s="685"/>
      <c r="BQ830" s="685"/>
      <c r="BR830" s="685"/>
      <c r="BS830" s="780"/>
      <c r="BU830" s="669"/>
      <c r="BV830" s="29"/>
      <c r="BW830" s="29"/>
      <c r="BX830" s="29"/>
      <c r="BY830" s="29"/>
      <c r="BZ830" s="29"/>
      <c r="CA830" s="29"/>
      <c r="CB830" s="29"/>
      <c r="CC830" s="29"/>
      <c r="CD830" s="31"/>
      <c r="CE830" s="22"/>
      <c r="CF830" s="448" t="str">
        <f>IF(CG830="","",MAX($CF$2:CF829)+1)</f>
        <v/>
      </c>
      <c r="CG830" s="655"/>
      <c r="CH830" s="655"/>
      <c r="CI830" s="655"/>
      <c r="CO830" s="29"/>
      <c r="CP830" s="29"/>
      <c r="CQ830" s="29"/>
      <c r="CR830" s="29"/>
      <c r="CS830" s="29"/>
      <c r="CT830" s="29"/>
      <c r="CU830" s="29"/>
      <c r="CV830" s="29"/>
      <c r="CW830" s="29"/>
      <c r="CX830" s="29"/>
      <c r="CY830" s="29"/>
      <c r="CZ830" s="29"/>
      <c r="DA830" s="29"/>
      <c r="DB830" s="29"/>
      <c r="DC830" s="29"/>
      <c r="DD830" s="29"/>
    </row>
    <row r="831" spans="1:108" s="11" customFormat="1" ht="13.5" customHeight="1">
      <c r="A831" s="734"/>
      <c r="B831" s="610" t="s">
        <v>83</v>
      </c>
      <c r="C831" s="29"/>
      <c r="D831" s="29"/>
      <c r="E831" s="29"/>
      <c r="F831" s="29"/>
      <c r="G831" s="29"/>
      <c r="H831" s="29"/>
      <c r="I831" s="29"/>
      <c r="J831" s="28"/>
      <c r="K831" s="29"/>
      <c r="L831" s="29"/>
      <c r="M831" s="29"/>
      <c r="N831" s="29"/>
      <c r="O831" s="29"/>
      <c r="P831" s="29"/>
      <c r="Q831" s="29"/>
      <c r="R831" s="29"/>
      <c r="S831" s="575"/>
      <c r="T831" s="29"/>
      <c r="U831" s="432"/>
      <c r="V831" s="29"/>
      <c r="W831" s="29"/>
      <c r="X831" s="29"/>
      <c r="Y831" s="29"/>
      <c r="AB831" s="29"/>
      <c r="AC831" s="1487">
        <v>1</v>
      </c>
      <c r="AD831" s="1488"/>
      <c r="AE831" s="673" t="s">
        <v>61</v>
      </c>
      <c r="AF831" s="674"/>
      <c r="AG831" s="674"/>
      <c r="AH831" s="674"/>
      <c r="AI831" s="674"/>
      <c r="AJ831" s="674"/>
      <c r="AK831" s="674"/>
      <c r="AL831" s="674"/>
      <c r="AM831" s="674"/>
      <c r="AN831" s="674"/>
      <c r="AO831" s="674"/>
      <c r="AP831" s="675"/>
      <c r="AQ831" s="673" t="s">
        <v>892</v>
      </c>
      <c r="AR831" s="674"/>
      <c r="AS831" s="674"/>
      <c r="AT831" s="674"/>
      <c r="AU831" s="674"/>
      <c r="AV831" s="674"/>
      <c r="AW831" s="674"/>
      <c r="AX831" s="674"/>
      <c r="AY831" s="674"/>
      <c r="AZ831" s="674"/>
      <c r="BA831" s="674"/>
      <c r="BB831" s="674"/>
      <c r="BC831" s="674"/>
      <c r="BD831" s="674"/>
      <c r="BE831" s="674"/>
      <c r="BF831" s="674"/>
      <c r="BG831" s="674"/>
      <c r="BH831" s="674"/>
      <c r="BI831" s="674"/>
      <c r="BJ831" s="674"/>
      <c r="BK831" s="675"/>
      <c r="BL831" s="673" t="s">
        <v>67</v>
      </c>
      <c r="BM831" s="674"/>
      <c r="BN831" s="674"/>
      <c r="BO831" s="674"/>
      <c r="BP831" s="674"/>
      <c r="BQ831" s="674"/>
      <c r="BR831" s="674"/>
      <c r="BS831" s="675"/>
      <c r="BU831" s="669"/>
      <c r="BV831" s="29"/>
      <c r="BW831" s="29"/>
      <c r="BX831" s="29"/>
      <c r="BY831" s="29"/>
      <c r="BZ831" s="29"/>
      <c r="CA831" s="29"/>
      <c r="CB831" s="29"/>
      <c r="CC831" s="29"/>
      <c r="CD831" s="31"/>
      <c r="CE831" s="22"/>
      <c r="CF831" s="448">
        <f>IF(CG831="","",MAX($CF$2:CF830)+1)</f>
        <v>404</v>
      </c>
      <c r="CG831" s="655" t="s">
        <v>361</v>
      </c>
      <c r="CH831" s="655"/>
      <c r="CI831" s="655"/>
      <c r="CO831" s="29"/>
      <c r="CP831" s="29"/>
      <c r="CQ831" s="29"/>
      <c r="CR831" s="29"/>
      <c r="CS831" s="29"/>
      <c r="CT831" s="29"/>
      <c r="CU831" s="29"/>
      <c r="CV831" s="29"/>
      <c r="CW831" s="29"/>
      <c r="CX831" s="29"/>
      <c r="CY831" s="29"/>
      <c r="CZ831" s="29"/>
      <c r="DA831" s="29"/>
      <c r="DB831" s="29"/>
      <c r="DC831" s="29"/>
      <c r="DD831" s="29"/>
    </row>
    <row r="832" spans="1:108" s="11" customFormat="1" ht="13.5" customHeight="1">
      <c r="A832" s="734"/>
      <c r="B832" s="610" t="s">
        <v>83</v>
      </c>
      <c r="C832" s="29"/>
      <c r="D832" s="29"/>
      <c r="E832" s="29"/>
      <c r="F832" s="29"/>
      <c r="G832" s="29"/>
      <c r="H832" s="29"/>
      <c r="I832" s="29"/>
      <c r="J832" s="28"/>
      <c r="K832" s="29"/>
      <c r="L832" s="29"/>
      <c r="M832" s="29"/>
      <c r="N832" s="29"/>
      <c r="O832" s="29"/>
      <c r="P832" s="29"/>
      <c r="Q832" s="29"/>
      <c r="R832" s="29"/>
      <c r="S832" s="575"/>
      <c r="T832" s="29"/>
      <c r="U832" s="432"/>
      <c r="V832" s="29"/>
      <c r="W832" s="29"/>
      <c r="X832" s="29"/>
      <c r="Y832" s="29"/>
      <c r="AA832" s="29"/>
      <c r="AB832" s="29"/>
      <c r="AC832" s="29"/>
      <c r="AD832" s="29"/>
      <c r="AE832" s="29"/>
      <c r="AF832" s="29"/>
      <c r="AG832" s="29"/>
      <c r="AH832" s="29"/>
      <c r="AI832" s="29"/>
      <c r="AJ832" s="29"/>
      <c r="AK832" s="29"/>
      <c r="AL832" s="29"/>
      <c r="AM832" s="29"/>
      <c r="AN832" s="29"/>
      <c r="AO832" s="29"/>
      <c r="AQ832" s="509" t="s">
        <v>1172</v>
      </c>
      <c r="AR832" s="29"/>
      <c r="AS832" s="29"/>
      <c r="AT832" s="29"/>
      <c r="AU832" s="29"/>
      <c r="AV832" s="29"/>
      <c r="AW832" s="29"/>
      <c r="AX832" s="29"/>
      <c r="AY832" s="29"/>
      <c r="AZ832" s="29"/>
      <c r="BA832" s="29"/>
      <c r="BB832" s="29"/>
      <c r="BC832" s="29"/>
      <c r="BD832" s="29"/>
      <c r="BE832" s="29"/>
      <c r="BF832" s="29"/>
      <c r="BG832" s="29"/>
      <c r="BH832" s="29"/>
      <c r="BI832" s="29"/>
      <c r="BJ832" s="29"/>
      <c r="BK832" s="29"/>
      <c r="BL832" s="29"/>
      <c r="BM832" s="29"/>
      <c r="BN832" s="29"/>
      <c r="BO832" s="29"/>
      <c r="BP832" s="29"/>
      <c r="BQ832" s="29"/>
      <c r="BR832" s="29"/>
      <c r="BS832" s="29"/>
      <c r="BU832" s="669"/>
      <c r="BV832" s="29"/>
      <c r="BW832" s="29"/>
      <c r="BX832" s="29"/>
      <c r="BY832" s="29"/>
      <c r="BZ832" s="29"/>
      <c r="CA832" s="29"/>
      <c r="CB832" s="29"/>
      <c r="CC832" s="29"/>
      <c r="CD832" s="31"/>
      <c r="CE832" s="22"/>
      <c r="CF832" s="448" t="str">
        <f>IF(CG832="","",MAX($CF$2:CF831)+1)</f>
        <v/>
      </c>
      <c r="CG832" s="655"/>
      <c r="CH832" s="655"/>
      <c r="CI832" s="655"/>
      <c r="CO832" s="29"/>
      <c r="CP832" s="29"/>
      <c r="CQ832" s="29"/>
      <c r="CR832" s="29"/>
      <c r="CS832" s="29"/>
      <c r="CT832" s="29"/>
      <c r="CU832" s="29"/>
      <c r="CV832" s="29"/>
      <c r="CW832" s="29"/>
      <c r="CX832" s="29"/>
      <c r="CY832" s="29"/>
      <c r="CZ832" s="29"/>
      <c r="DA832" s="29"/>
      <c r="DB832" s="29"/>
      <c r="DC832" s="29"/>
      <c r="DD832" s="29"/>
    </row>
    <row r="833" spans="1:108" s="11" customFormat="1" ht="13.5" customHeight="1">
      <c r="A833" s="734"/>
      <c r="B833" s="610" t="s">
        <v>83</v>
      </c>
      <c r="C833" s="29"/>
      <c r="D833" s="29"/>
      <c r="E833" s="29"/>
      <c r="F833" s="29"/>
      <c r="G833" s="29"/>
      <c r="H833" s="29"/>
      <c r="I833" s="29"/>
      <c r="J833" s="28"/>
      <c r="K833" s="29"/>
      <c r="L833" s="29"/>
      <c r="M833" s="29"/>
      <c r="N833" s="29"/>
      <c r="O833" s="29"/>
      <c r="P833" s="29"/>
      <c r="Q833" s="29"/>
      <c r="R833" s="29"/>
      <c r="S833" s="575"/>
      <c r="T833" s="29"/>
      <c r="U833" s="432"/>
      <c r="V833" s="29"/>
      <c r="W833" s="29"/>
      <c r="X833" s="29"/>
      <c r="Y833" s="29"/>
      <c r="AA833" s="29"/>
      <c r="AB833" s="29"/>
      <c r="AC833" s="29"/>
      <c r="AD833" s="29"/>
      <c r="AE833" s="29"/>
      <c r="AF833" s="29"/>
      <c r="AG833" s="29"/>
      <c r="AH833" s="29"/>
      <c r="AI833" s="29"/>
      <c r="AJ833" s="29"/>
      <c r="AK833" s="29"/>
      <c r="AL833" s="29"/>
      <c r="AM833" s="29"/>
      <c r="AN833" s="29"/>
      <c r="AO833" s="29"/>
      <c r="AQ833" s="509"/>
      <c r="AR833" s="29"/>
      <c r="AS833" s="29"/>
      <c r="AT833" s="29"/>
      <c r="AU833" s="29"/>
      <c r="AV833" s="29"/>
      <c r="AW833" s="29"/>
      <c r="AX833" s="29"/>
      <c r="AY833" s="29"/>
      <c r="AZ833" s="29"/>
      <c r="BA833" s="29"/>
      <c r="BB833" s="29"/>
      <c r="BC833" s="29"/>
      <c r="BD833" s="29"/>
      <c r="BE833" s="29"/>
      <c r="BF833" s="29"/>
      <c r="BG833" s="29"/>
      <c r="BH833" s="29"/>
      <c r="BI833" s="29"/>
      <c r="BJ833" s="29"/>
      <c r="BK833" s="29"/>
      <c r="BL833" s="29"/>
      <c r="BM833" s="29"/>
      <c r="BN833" s="29"/>
      <c r="BO833" s="29"/>
      <c r="BP833" s="29"/>
      <c r="BQ833" s="29"/>
      <c r="BR833" s="29"/>
      <c r="BS833" s="29"/>
      <c r="BU833" s="772"/>
      <c r="BV833" s="29"/>
      <c r="BW833" s="29"/>
      <c r="BX833" s="29"/>
      <c r="BY833" s="29"/>
      <c r="BZ833" s="29"/>
      <c r="CA833" s="29"/>
      <c r="CB833" s="29"/>
      <c r="CC833" s="29"/>
      <c r="CD833" s="31"/>
      <c r="CE833" s="22"/>
      <c r="CF833" s="448" t="str">
        <f>IF(CG833="","",MAX($CF$2:CF832)+1)</f>
        <v/>
      </c>
      <c r="CG833" s="767"/>
      <c r="CH833" s="767"/>
      <c r="CI833" s="767"/>
      <c r="CO833" s="29"/>
      <c r="CP833" s="29"/>
      <c r="CQ833" s="29"/>
      <c r="CR833" s="29"/>
      <c r="CS833" s="29"/>
      <c r="CT833" s="29"/>
      <c r="CU833" s="29"/>
      <c r="CV833" s="29"/>
      <c r="CW833" s="29"/>
      <c r="CX833" s="29"/>
      <c r="CY833" s="29"/>
      <c r="CZ833" s="29"/>
      <c r="DA833" s="29"/>
      <c r="DB833" s="29"/>
      <c r="DC833" s="29"/>
      <c r="DD833" s="29"/>
    </row>
    <row r="834" spans="1:108" s="11" customFormat="1" ht="13.5" customHeight="1">
      <c r="A834" s="734"/>
      <c r="B834" s="610" t="s">
        <v>83</v>
      </c>
      <c r="C834" s="29"/>
      <c r="D834" s="29"/>
      <c r="E834" s="29"/>
      <c r="F834" s="29"/>
      <c r="G834" s="29"/>
      <c r="H834" s="29"/>
      <c r="I834" s="29"/>
      <c r="J834" s="28"/>
      <c r="K834" s="29"/>
      <c r="L834" s="29"/>
      <c r="M834" s="29"/>
      <c r="N834" s="29"/>
      <c r="O834" s="29"/>
      <c r="P834" s="29"/>
      <c r="Q834" s="29"/>
      <c r="R834" s="29"/>
      <c r="S834" s="575"/>
      <c r="T834" s="29"/>
      <c r="U834" s="432"/>
      <c r="V834" s="29"/>
      <c r="W834" s="29"/>
      <c r="X834" s="29"/>
      <c r="Y834" s="29"/>
      <c r="AA834" s="670"/>
      <c r="AB834" s="670" t="s">
        <v>1678</v>
      </c>
      <c r="AC834" s="670"/>
      <c r="AD834" s="670"/>
      <c r="AE834" s="670"/>
      <c r="AF834" s="670"/>
      <c r="AG834" s="670"/>
      <c r="AH834" s="670"/>
      <c r="AI834" s="670"/>
      <c r="AJ834" s="670"/>
      <c r="AK834" s="670"/>
      <c r="AL834" s="670"/>
      <c r="AM834" s="670"/>
      <c r="AN834" s="670"/>
      <c r="AO834" s="670"/>
      <c r="AP834" s="1151"/>
      <c r="AQ834" s="1152"/>
      <c r="AR834" s="670"/>
      <c r="AS834" s="670"/>
      <c r="AT834" s="670"/>
      <c r="AU834" s="670"/>
      <c r="AV834" s="670"/>
      <c r="AW834" s="670"/>
      <c r="AX834" s="670"/>
      <c r="AY834" s="670"/>
      <c r="AZ834" s="670"/>
      <c r="BA834" s="670"/>
      <c r="BB834" s="670"/>
      <c r="BC834" s="670"/>
      <c r="BD834" s="29"/>
      <c r="BE834" s="29"/>
      <c r="BF834" s="29"/>
      <c r="BG834" s="29"/>
      <c r="BH834" s="29"/>
      <c r="BI834" s="29"/>
      <c r="BJ834" s="29"/>
      <c r="BK834" s="29"/>
      <c r="BL834" s="29"/>
      <c r="BM834" s="29"/>
      <c r="BN834" s="29"/>
      <c r="BO834" s="29"/>
      <c r="BP834" s="29"/>
      <c r="BQ834" s="29"/>
      <c r="BR834" s="29"/>
      <c r="BS834" s="29"/>
      <c r="BU834" s="772"/>
      <c r="BV834" s="29"/>
      <c r="BW834" s="29"/>
      <c r="BX834" s="29"/>
      <c r="BY834" s="29"/>
      <c r="BZ834" s="29"/>
      <c r="CA834" s="29"/>
      <c r="CB834" s="29"/>
      <c r="CC834" s="29"/>
      <c r="CD834" s="31"/>
      <c r="CE834" s="22"/>
      <c r="CF834" s="448">
        <f>IF(CG834="","",MAX($CF$2:CF833)+1)</f>
        <v>405</v>
      </c>
      <c r="CG834" s="767" t="s">
        <v>1198</v>
      </c>
      <c r="CH834" s="767"/>
      <c r="CI834" s="767"/>
      <c r="CO834" s="29"/>
      <c r="CP834" s="29"/>
      <c r="CQ834" s="29"/>
      <c r="CR834" s="29"/>
      <c r="CS834" s="29"/>
      <c r="CT834" s="29"/>
      <c r="CU834" s="29"/>
      <c r="CV834" s="29"/>
      <c r="CW834" s="29"/>
      <c r="CX834" s="29"/>
      <c r="CY834" s="29"/>
      <c r="CZ834" s="29"/>
      <c r="DA834" s="29"/>
      <c r="DB834" s="29"/>
      <c r="DC834" s="29"/>
      <c r="DD834" s="29"/>
    </row>
    <row r="835" spans="1:108" s="11" customFormat="1" ht="13.5" customHeight="1">
      <c r="A835" s="734"/>
      <c r="B835" s="610" t="s">
        <v>83</v>
      </c>
      <c r="C835" s="29"/>
      <c r="D835" s="29"/>
      <c r="E835" s="29"/>
      <c r="F835" s="29"/>
      <c r="G835" s="29"/>
      <c r="H835" s="29"/>
      <c r="I835" s="29"/>
      <c r="J835" s="28"/>
      <c r="K835" s="29"/>
      <c r="L835" s="29"/>
      <c r="M835" s="29"/>
      <c r="N835" s="29"/>
      <c r="O835" s="29"/>
      <c r="P835" s="29"/>
      <c r="Q835" s="29"/>
      <c r="R835" s="29"/>
      <c r="S835" s="575"/>
      <c r="T835" s="29"/>
      <c r="U835" s="432"/>
      <c r="V835" s="29"/>
      <c r="W835" s="29"/>
      <c r="X835" s="29"/>
      <c r="Y835" s="29"/>
      <c r="AA835" s="29"/>
      <c r="AB835" s="29"/>
      <c r="AC835" s="29" t="s">
        <v>1212</v>
      </c>
      <c r="AD835" s="29"/>
      <c r="AE835" s="29"/>
      <c r="AF835" s="29"/>
      <c r="AG835" s="29"/>
      <c r="AH835" s="29"/>
      <c r="AI835" s="29"/>
      <c r="AJ835" s="29"/>
      <c r="AK835" s="29"/>
      <c r="AL835" s="29"/>
      <c r="AM835" s="29"/>
      <c r="AN835" s="29"/>
      <c r="AO835" s="29"/>
      <c r="AQ835" s="509"/>
      <c r="AR835" s="29"/>
      <c r="AS835" s="29"/>
      <c r="AT835" s="29"/>
      <c r="AU835" s="29"/>
      <c r="AV835" s="29"/>
      <c r="AW835" s="29"/>
      <c r="AX835" s="29"/>
      <c r="AY835" s="29"/>
      <c r="AZ835" s="29"/>
      <c r="BA835" s="29"/>
      <c r="BB835" s="29"/>
      <c r="BC835" s="29"/>
      <c r="BD835" s="29"/>
      <c r="BE835" s="29"/>
      <c r="BF835" s="29"/>
      <c r="BG835" s="29"/>
      <c r="BH835" s="29"/>
      <c r="BI835" s="29"/>
      <c r="BJ835" s="29"/>
      <c r="BK835" s="29"/>
      <c r="BL835" s="29"/>
      <c r="BM835" s="29"/>
      <c r="BN835" s="29"/>
      <c r="BO835" s="29"/>
      <c r="BP835" s="29"/>
      <c r="BQ835" s="29"/>
      <c r="BR835" s="29"/>
      <c r="BS835" s="29"/>
      <c r="BU835" s="772"/>
      <c r="BV835" s="29"/>
      <c r="BW835" s="29"/>
      <c r="BX835" s="29"/>
      <c r="BY835" s="29"/>
      <c r="BZ835" s="29"/>
      <c r="CA835" s="29"/>
      <c r="CB835" s="29"/>
      <c r="CC835" s="29"/>
      <c r="CD835" s="31"/>
      <c r="CE835" s="22"/>
      <c r="CF835" s="448">
        <f>IF(CG835="","",MAX($CF$2:CF834)+1)</f>
        <v>406</v>
      </c>
      <c r="CG835" s="767" t="s">
        <v>1198</v>
      </c>
      <c r="CH835" s="767"/>
      <c r="CI835" s="767"/>
      <c r="CO835" s="29"/>
      <c r="CP835" s="29"/>
      <c r="CQ835" s="29"/>
      <c r="CR835" s="29"/>
      <c r="CS835" s="29"/>
      <c r="CT835" s="29"/>
      <c r="CU835" s="29"/>
      <c r="CV835" s="29"/>
      <c r="CW835" s="29"/>
      <c r="CX835" s="29"/>
      <c r="CY835" s="29"/>
      <c r="CZ835" s="29"/>
      <c r="DA835" s="29"/>
      <c r="DB835" s="29"/>
      <c r="DC835" s="29"/>
      <c r="DD835" s="29"/>
    </row>
    <row r="836" spans="1:108" s="11" customFormat="1" ht="13.5" customHeight="1">
      <c r="A836" s="734"/>
      <c r="B836" s="610" t="s">
        <v>83</v>
      </c>
      <c r="C836" s="29"/>
      <c r="D836" s="29"/>
      <c r="E836" s="29"/>
      <c r="F836" s="29"/>
      <c r="G836" s="29"/>
      <c r="H836" s="29"/>
      <c r="I836" s="29"/>
      <c r="J836" s="28"/>
      <c r="K836" s="29"/>
      <c r="L836" s="29"/>
      <c r="M836" s="29"/>
      <c r="N836" s="29"/>
      <c r="O836" s="29"/>
      <c r="P836" s="29"/>
      <c r="Q836" s="29"/>
      <c r="R836" s="29"/>
      <c r="S836" s="575"/>
      <c r="T836" s="29"/>
      <c r="U836" s="432"/>
      <c r="V836" s="29"/>
      <c r="W836" s="29"/>
      <c r="X836" s="29"/>
      <c r="Y836" s="29"/>
      <c r="AA836" s="29"/>
      <c r="AD836" s="823" t="s">
        <v>38</v>
      </c>
      <c r="AE836" s="824"/>
      <c r="AF836" s="823" t="s">
        <v>84</v>
      </c>
      <c r="AG836" s="824"/>
      <c r="AH836" s="824"/>
      <c r="AI836" s="824"/>
      <c r="AJ836" s="824"/>
      <c r="AK836" s="824"/>
      <c r="AL836" s="824"/>
      <c r="AM836" s="826"/>
      <c r="AN836" s="824" t="s">
        <v>1001</v>
      </c>
      <c r="AO836" s="824"/>
      <c r="AP836" s="824"/>
      <c r="AQ836" s="824"/>
      <c r="AR836" s="824"/>
      <c r="AS836" s="824"/>
      <c r="AT836" s="824"/>
      <c r="AU836" s="824"/>
      <c r="AV836" s="824"/>
      <c r="AW836" s="824"/>
      <c r="AX836" s="824"/>
      <c r="AY836" s="824"/>
      <c r="AZ836" s="824"/>
      <c r="BA836" s="824"/>
      <c r="BB836" s="824"/>
      <c r="BC836" s="824"/>
      <c r="BD836" s="824"/>
      <c r="BE836" s="824"/>
      <c r="BF836" s="824"/>
      <c r="BG836" s="824"/>
      <c r="BH836" s="824"/>
      <c r="BI836" s="824"/>
      <c r="BJ836" s="824"/>
      <c r="BK836" s="824"/>
      <c r="BL836" s="823" t="s">
        <v>2</v>
      </c>
      <c r="BM836" s="824"/>
      <c r="BN836" s="824"/>
      <c r="BO836" s="824"/>
      <c r="BP836" s="824"/>
      <c r="BQ836" s="824"/>
      <c r="BR836" s="824"/>
      <c r="BS836" s="826"/>
      <c r="BU836" s="772"/>
      <c r="BV836" s="29"/>
      <c r="BW836" s="29"/>
      <c r="BX836" s="29"/>
      <c r="BY836" s="29"/>
      <c r="BZ836" s="29"/>
      <c r="CA836" s="29"/>
      <c r="CB836" s="29"/>
      <c r="CC836" s="29"/>
      <c r="CD836" s="31"/>
      <c r="CE836" s="22"/>
      <c r="CF836" s="448" t="str">
        <f>IF(CG836="","",MAX($CF$2:CF835)+1)</f>
        <v/>
      </c>
      <c r="CG836" s="767"/>
      <c r="CH836" s="767"/>
      <c r="CI836" s="767"/>
      <c r="CO836" s="29"/>
      <c r="CP836" s="29"/>
      <c r="CQ836" s="29"/>
      <c r="CR836" s="29"/>
      <c r="CS836" s="29"/>
      <c r="CT836" s="29"/>
      <c r="CU836" s="29"/>
      <c r="CV836" s="29"/>
      <c r="CW836" s="29"/>
      <c r="CX836" s="29"/>
      <c r="CY836" s="29"/>
      <c r="CZ836" s="29"/>
      <c r="DA836" s="29"/>
      <c r="DB836" s="29"/>
      <c r="DC836" s="29"/>
      <c r="DD836" s="29"/>
    </row>
    <row r="837" spans="1:108" s="11" customFormat="1" ht="13.5" customHeight="1">
      <c r="A837" s="734"/>
      <c r="B837" s="610" t="s">
        <v>83</v>
      </c>
      <c r="C837" s="29"/>
      <c r="D837" s="29"/>
      <c r="E837" s="29"/>
      <c r="F837" s="29"/>
      <c r="G837" s="29"/>
      <c r="H837" s="29"/>
      <c r="I837" s="29"/>
      <c r="J837" s="28"/>
      <c r="K837" s="29"/>
      <c r="L837" s="29"/>
      <c r="M837" s="29"/>
      <c r="N837" s="29"/>
      <c r="O837" s="29"/>
      <c r="P837" s="29"/>
      <c r="Q837" s="29"/>
      <c r="R837" s="29"/>
      <c r="S837" s="575"/>
      <c r="T837" s="29"/>
      <c r="U837" s="432"/>
      <c r="V837" s="29"/>
      <c r="W837" s="29"/>
      <c r="X837" s="29"/>
      <c r="Y837" s="29"/>
      <c r="AA837" s="61"/>
      <c r="AD837" s="898"/>
      <c r="AE837" s="899">
        <v>1</v>
      </c>
      <c r="AF837" s="820" t="s">
        <v>1183</v>
      </c>
      <c r="AG837" s="815"/>
      <c r="AH837" s="815"/>
      <c r="AI837" s="815"/>
      <c r="AJ837" s="815"/>
      <c r="AK837" s="815"/>
      <c r="AL837" s="815"/>
      <c r="AM837" s="825"/>
      <c r="AN837" s="827" t="s">
        <v>1204</v>
      </c>
      <c r="AO837" s="821"/>
      <c r="AP837" s="821"/>
      <c r="AQ837" s="821"/>
      <c r="AR837" s="821"/>
      <c r="AS837" s="821"/>
      <c r="AT837" s="821"/>
      <c r="AU837" s="821"/>
      <c r="AV837" s="821"/>
      <c r="AW837" s="821"/>
      <c r="AX837" s="821"/>
      <c r="AY837" s="821"/>
      <c r="AZ837" s="821"/>
      <c r="BA837" s="821"/>
      <c r="BB837" s="821"/>
      <c r="BC837" s="821"/>
      <c r="BD837" s="821"/>
      <c r="BE837" s="821"/>
      <c r="BF837" s="821"/>
      <c r="BG837" s="821"/>
      <c r="BH837" s="821"/>
      <c r="BI837" s="821"/>
      <c r="BJ837" s="821"/>
      <c r="BK837" s="821"/>
      <c r="BL837" s="820"/>
      <c r="BM837" s="821"/>
      <c r="BN837" s="821"/>
      <c r="BO837" s="821"/>
      <c r="BP837" s="821"/>
      <c r="BQ837" s="821"/>
      <c r="BR837" s="821"/>
      <c r="BS837" s="822"/>
      <c r="BU837" s="772"/>
      <c r="BV837" s="29"/>
      <c r="BW837" s="29"/>
      <c r="BX837" s="29"/>
      <c r="BY837" s="29"/>
      <c r="BZ837" s="29"/>
      <c r="CA837" s="29"/>
      <c r="CB837" s="29"/>
      <c r="CC837" s="29"/>
      <c r="CD837" s="31"/>
      <c r="CE837" s="22"/>
      <c r="CF837" s="448">
        <f>IF(CG837="","",MAX($CF$2:CF836)+1)</f>
        <v>407</v>
      </c>
      <c r="CG837" s="767" t="s">
        <v>1198</v>
      </c>
      <c r="CH837" s="767"/>
      <c r="CI837" s="767"/>
    </row>
    <row r="838" spans="1:108" s="11" customFormat="1" ht="13.5" customHeight="1">
      <c r="A838" s="734"/>
      <c r="B838" s="610"/>
      <c r="C838" s="29"/>
      <c r="D838" s="29"/>
      <c r="E838" s="29"/>
      <c r="F838" s="29"/>
      <c r="G838" s="29"/>
      <c r="H838" s="29"/>
      <c r="I838" s="29"/>
      <c r="J838" s="28"/>
      <c r="K838" s="29"/>
      <c r="L838" s="29"/>
      <c r="M838" s="29"/>
      <c r="N838" s="29"/>
      <c r="O838" s="29"/>
      <c r="P838" s="29"/>
      <c r="Q838" s="29"/>
      <c r="R838" s="29"/>
      <c r="S838" s="575"/>
      <c r="T838" s="29"/>
      <c r="U838" s="432"/>
      <c r="V838" s="29"/>
      <c r="W838" s="29"/>
      <c r="X838" s="29"/>
      <c r="Y838" s="29"/>
      <c r="AA838" s="29"/>
      <c r="AD838" s="1091"/>
      <c r="AE838" s="899">
        <v>2</v>
      </c>
      <c r="AF838" s="1092" t="s">
        <v>1870</v>
      </c>
      <c r="AG838" s="1048"/>
      <c r="AH838" s="1048"/>
      <c r="AI838" s="1048"/>
      <c r="AJ838" s="1048"/>
      <c r="AK838" s="1048"/>
      <c r="AL838" s="1048"/>
      <c r="AM838" s="1089"/>
      <c r="AN838" s="827" t="s">
        <v>1871</v>
      </c>
      <c r="AO838" s="1093"/>
      <c r="AP838" s="1093"/>
      <c r="AQ838" s="1093"/>
      <c r="AR838" s="1093"/>
      <c r="AS838" s="1093"/>
      <c r="AT838" s="1093"/>
      <c r="AU838" s="1093"/>
      <c r="AV838" s="1093"/>
      <c r="AW838" s="1093"/>
      <c r="AX838" s="1093"/>
      <c r="AY838" s="1093"/>
      <c r="AZ838" s="1093"/>
      <c r="BA838" s="1093"/>
      <c r="BB838" s="1093"/>
      <c r="BC838" s="1093"/>
      <c r="BD838" s="1093"/>
      <c r="BE838" s="1093"/>
      <c r="BF838" s="1093"/>
      <c r="BG838" s="1093"/>
      <c r="BH838" s="1093"/>
      <c r="BI838" s="1093"/>
      <c r="BJ838" s="1093"/>
      <c r="BK838" s="1093"/>
      <c r="BL838" s="1092"/>
      <c r="BM838" s="1093"/>
      <c r="BN838" s="1093"/>
      <c r="BO838" s="1093"/>
      <c r="BP838" s="1093"/>
      <c r="BQ838" s="1093"/>
      <c r="BR838" s="1093"/>
      <c r="BS838" s="1094"/>
      <c r="BU838" s="1060"/>
      <c r="BV838" s="29"/>
      <c r="BW838" s="29"/>
      <c r="BX838" s="29"/>
      <c r="BY838" s="29"/>
      <c r="BZ838" s="29"/>
      <c r="CA838" s="29"/>
      <c r="CB838" s="29"/>
      <c r="CC838" s="29"/>
      <c r="CD838" s="31"/>
      <c r="CE838" s="22"/>
      <c r="CF838" s="448">
        <f>IF(CG838="","",MAX($CF$2:CF837)+1)</f>
        <v>408</v>
      </c>
      <c r="CG838" s="767" t="s">
        <v>102</v>
      </c>
      <c r="CH838" s="1061"/>
      <c r="CI838" s="1061"/>
    </row>
    <row r="839" spans="1:108" s="11" customFormat="1" ht="13.5" customHeight="1">
      <c r="A839" s="734"/>
      <c r="B839" s="610" t="s">
        <v>83</v>
      </c>
      <c r="C839" s="29"/>
      <c r="D839" s="29"/>
      <c r="E839" s="29"/>
      <c r="F839" s="29"/>
      <c r="G839" s="29"/>
      <c r="H839" s="29"/>
      <c r="I839" s="29"/>
      <c r="J839" s="28"/>
      <c r="K839" s="29"/>
      <c r="L839" s="29"/>
      <c r="M839" s="29"/>
      <c r="N839" s="29"/>
      <c r="O839" s="29"/>
      <c r="P839" s="29"/>
      <c r="Q839" s="29"/>
      <c r="R839" s="29"/>
      <c r="S839" s="575"/>
      <c r="T839" s="29"/>
      <c r="U839" s="432"/>
      <c r="V839" s="29"/>
      <c r="W839" s="29"/>
      <c r="X839" s="29"/>
      <c r="Y839" s="29"/>
      <c r="AA839" s="29"/>
      <c r="AD839" s="898"/>
      <c r="AE839" s="899">
        <v>3</v>
      </c>
      <c r="AF839" s="820" t="s">
        <v>1184</v>
      </c>
      <c r="AG839" s="815"/>
      <c r="AH839" s="815"/>
      <c r="AI839" s="815"/>
      <c r="AJ839" s="815"/>
      <c r="AK839" s="815"/>
      <c r="AL839" s="815"/>
      <c r="AM839" s="825"/>
      <c r="AN839" s="827" t="s">
        <v>1206</v>
      </c>
      <c r="AO839" s="821"/>
      <c r="AP839" s="821"/>
      <c r="AQ839" s="821"/>
      <c r="AR839" s="821"/>
      <c r="AS839" s="821"/>
      <c r="AT839" s="821"/>
      <c r="AU839" s="821"/>
      <c r="AV839" s="821"/>
      <c r="AW839" s="821"/>
      <c r="AX839" s="821"/>
      <c r="AY839" s="821"/>
      <c r="AZ839" s="821"/>
      <c r="BA839" s="821"/>
      <c r="BB839" s="821"/>
      <c r="BC839" s="821"/>
      <c r="BD839" s="821"/>
      <c r="BE839" s="821"/>
      <c r="BF839" s="821"/>
      <c r="BG839" s="821"/>
      <c r="BH839" s="821"/>
      <c r="BI839" s="821"/>
      <c r="BJ839" s="821"/>
      <c r="BK839" s="821"/>
      <c r="BL839" s="820"/>
      <c r="BM839" s="821"/>
      <c r="BN839" s="821"/>
      <c r="BO839" s="821"/>
      <c r="BP839" s="821"/>
      <c r="BQ839" s="821"/>
      <c r="BR839" s="821"/>
      <c r="BS839" s="822"/>
      <c r="BU839" s="772"/>
      <c r="BV839" s="29"/>
      <c r="BW839" s="29"/>
      <c r="BX839" s="29"/>
      <c r="BY839" s="29"/>
      <c r="BZ839" s="29"/>
      <c r="CA839" s="29"/>
      <c r="CB839" s="29"/>
      <c r="CC839" s="29"/>
      <c r="CD839" s="31"/>
      <c r="CE839" s="22"/>
      <c r="CF839" s="448">
        <f>IF(CG839="","",MAX($CF$2:CF838)+1)</f>
        <v>409</v>
      </c>
      <c r="CG839" s="767" t="s">
        <v>1198</v>
      </c>
      <c r="CH839" s="767"/>
      <c r="CI839" s="767"/>
    </row>
    <row r="840" spans="1:108" s="11" customFormat="1" ht="13.5" customHeight="1">
      <c r="A840" s="734"/>
      <c r="B840" s="610" t="s">
        <v>83</v>
      </c>
      <c r="C840" s="29"/>
      <c r="D840" s="29"/>
      <c r="E840" s="29"/>
      <c r="F840" s="29"/>
      <c r="G840" s="29"/>
      <c r="H840" s="29"/>
      <c r="I840" s="29"/>
      <c r="J840" s="28"/>
      <c r="K840" s="29"/>
      <c r="L840" s="29"/>
      <c r="M840" s="29"/>
      <c r="N840" s="29"/>
      <c r="O840" s="29"/>
      <c r="P840" s="29"/>
      <c r="Q840" s="29"/>
      <c r="R840" s="29"/>
      <c r="S840" s="575"/>
      <c r="T840" s="29"/>
      <c r="U840" s="432"/>
      <c r="V840" s="29"/>
      <c r="W840" s="29"/>
      <c r="X840" s="29"/>
      <c r="Y840" s="29"/>
      <c r="AA840" s="29"/>
      <c r="AD840" s="898"/>
      <c r="AE840" s="899">
        <v>4</v>
      </c>
      <c r="AF840" s="820" t="s">
        <v>1185</v>
      </c>
      <c r="AG840" s="815"/>
      <c r="AH840" s="815"/>
      <c r="AI840" s="815"/>
      <c r="AJ840" s="815"/>
      <c r="AK840" s="815"/>
      <c r="AL840" s="815"/>
      <c r="AM840" s="825"/>
      <c r="AN840" s="827" t="s">
        <v>1208</v>
      </c>
      <c r="AO840" s="821"/>
      <c r="AP840" s="821"/>
      <c r="AQ840" s="821"/>
      <c r="AR840" s="821"/>
      <c r="AS840" s="821"/>
      <c r="AT840" s="821"/>
      <c r="AU840" s="821"/>
      <c r="AV840" s="821"/>
      <c r="AW840" s="821"/>
      <c r="AX840" s="821"/>
      <c r="AY840" s="821"/>
      <c r="AZ840" s="821"/>
      <c r="BA840" s="821"/>
      <c r="BB840" s="821"/>
      <c r="BC840" s="821"/>
      <c r="BD840" s="821"/>
      <c r="BE840" s="821"/>
      <c r="BF840" s="821"/>
      <c r="BG840" s="821"/>
      <c r="BH840" s="821"/>
      <c r="BI840" s="821"/>
      <c r="BJ840" s="821"/>
      <c r="BK840" s="821"/>
      <c r="BL840" s="820"/>
      <c r="BM840" s="821"/>
      <c r="BN840" s="821"/>
      <c r="BO840" s="821"/>
      <c r="BP840" s="821"/>
      <c r="BQ840" s="821"/>
      <c r="BR840" s="821"/>
      <c r="BS840" s="822"/>
      <c r="BU840" s="772"/>
      <c r="BV840" s="29"/>
      <c r="BW840" s="29"/>
      <c r="BX840" s="29"/>
      <c r="BY840" s="29"/>
      <c r="BZ840" s="29"/>
      <c r="CA840" s="29"/>
      <c r="CB840" s="29"/>
      <c r="CC840" s="29"/>
      <c r="CD840" s="31"/>
      <c r="CE840" s="22"/>
      <c r="CF840" s="448">
        <f>IF(CG840="","",MAX($CF$2:CF839)+1)</f>
        <v>410</v>
      </c>
      <c r="CG840" s="767" t="s">
        <v>1198</v>
      </c>
      <c r="CH840" s="767"/>
      <c r="CI840" s="767"/>
    </row>
    <row r="841" spans="1:108" s="11" customFormat="1" ht="13.5" customHeight="1">
      <c r="A841" s="734"/>
      <c r="B841" s="610" t="s">
        <v>83</v>
      </c>
      <c r="C841" s="29"/>
      <c r="D841" s="29"/>
      <c r="E841" s="29"/>
      <c r="F841" s="29"/>
      <c r="G841" s="29"/>
      <c r="H841" s="29"/>
      <c r="I841" s="29"/>
      <c r="J841" s="28"/>
      <c r="K841" s="29"/>
      <c r="L841" s="29"/>
      <c r="M841" s="29"/>
      <c r="N841" s="29"/>
      <c r="O841" s="29"/>
      <c r="P841" s="29"/>
      <c r="Q841" s="29"/>
      <c r="R841" s="29"/>
      <c r="S841" s="575"/>
      <c r="T841" s="29"/>
      <c r="U841" s="432"/>
      <c r="V841" s="29"/>
      <c r="W841" s="29"/>
      <c r="X841" s="29"/>
      <c r="Y841" s="29"/>
      <c r="AA841" s="29"/>
      <c r="AD841" s="898"/>
      <c r="AE841" s="899">
        <v>5</v>
      </c>
      <c r="AF841" s="820" t="s">
        <v>1186</v>
      </c>
      <c r="AG841" s="815"/>
      <c r="AH841" s="815"/>
      <c r="AI841" s="815"/>
      <c r="AJ841" s="815"/>
      <c r="AK841" s="815"/>
      <c r="AL841" s="815"/>
      <c r="AM841" s="825"/>
      <c r="AN841" s="827">
        <v>0</v>
      </c>
      <c r="AO841" s="821"/>
      <c r="AP841" s="821"/>
      <c r="AQ841" s="821"/>
      <c r="AR841" s="821"/>
      <c r="AS841" s="821"/>
      <c r="AT841" s="821"/>
      <c r="AU841" s="821"/>
      <c r="AV841" s="821"/>
      <c r="AW841" s="821"/>
      <c r="AX841" s="821"/>
      <c r="AY841" s="821"/>
      <c r="AZ841" s="821"/>
      <c r="BA841" s="821"/>
      <c r="BB841" s="821"/>
      <c r="BC841" s="821"/>
      <c r="BD841" s="821"/>
      <c r="BE841" s="821"/>
      <c r="BF841" s="821"/>
      <c r="BG841" s="821"/>
      <c r="BH841" s="821"/>
      <c r="BI841" s="821"/>
      <c r="BJ841" s="821"/>
      <c r="BK841" s="821"/>
      <c r="BL841" s="820"/>
      <c r="BM841" s="821"/>
      <c r="BN841" s="821"/>
      <c r="BO841" s="821"/>
      <c r="BP841" s="821"/>
      <c r="BQ841" s="821"/>
      <c r="BR841" s="821"/>
      <c r="BS841" s="822"/>
      <c r="BU841" s="772"/>
      <c r="BV841" s="29"/>
      <c r="BW841" s="29"/>
      <c r="BX841" s="29"/>
      <c r="BY841" s="29"/>
      <c r="BZ841" s="29"/>
      <c r="CA841" s="29"/>
      <c r="CB841" s="29"/>
      <c r="CC841" s="29"/>
      <c r="CD841" s="31"/>
      <c r="CE841" s="22"/>
      <c r="CF841" s="448">
        <f>IF(CG841="","",MAX($CF$2:CF840)+1)</f>
        <v>411</v>
      </c>
      <c r="CG841" s="767" t="s">
        <v>1198</v>
      </c>
      <c r="CH841" s="767"/>
      <c r="CI841" s="767"/>
    </row>
    <row r="842" spans="1:108" s="11" customFormat="1" ht="13.5" customHeight="1">
      <c r="A842" s="734"/>
      <c r="B842" s="610" t="s">
        <v>83</v>
      </c>
      <c r="C842" s="29"/>
      <c r="D842" s="29"/>
      <c r="E842" s="29"/>
      <c r="F842" s="29"/>
      <c r="G842" s="29"/>
      <c r="H842" s="29"/>
      <c r="I842" s="29"/>
      <c r="J842" s="28"/>
      <c r="K842" s="29"/>
      <c r="L842" s="29"/>
      <c r="M842" s="29"/>
      <c r="N842" s="29"/>
      <c r="O842" s="29"/>
      <c r="P842" s="29"/>
      <c r="Q842" s="29"/>
      <c r="R842" s="29"/>
      <c r="S842" s="575"/>
      <c r="T842" s="29"/>
      <c r="U842" s="432"/>
      <c r="V842" s="29"/>
      <c r="W842" s="29"/>
      <c r="X842" s="29"/>
      <c r="Y842" s="29"/>
      <c r="AA842" s="29"/>
      <c r="AD842" s="898"/>
      <c r="AE842" s="899">
        <v>6</v>
      </c>
      <c r="AF842" s="820" t="s">
        <v>1199</v>
      </c>
      <c r="AG842" s="815"/>
      <c r="AH842" s="815"/>
      <c r="AI842" s="815"/>
      <c r="AJ842" s="815"/>
      <c r="AK842" s="815"/>
      <c r="AL842" s="815"/>
      <c r="AM842" s="825"/>
      <c r="AN842" s="827" t="s">
        <v>1217</v>
      </c>
      <c r="AO842" s="821"/>
      <c r="AP842" s="821"/>
      <c r="AQ842" s="821"/>
      <c r="AR842" s="821"/>
      <c r="AS842" s="821"/>
      <c r="AT842" s="821"/>
      <c r="AU842" s="821"/>
      <c r="AV842" s="821"/>
      <c r="AW842" s="821"/>
      <c r="AX842" s="821"/>
      <c r="AY842" s="821"/>
      <c r="AZ842" s="821"/>
      <c r="BA842" s="821"/>
      <c r="BB842" s="821"/>
      <c r="BC842" s="821"/>
      <c r="BD842" s="821"/>
      <c r="BE842" s="821"/>
      <c r="BF842" s="821"/>
      <c r="BG842" s="821"/>
      <c r="BH842" s="821"/>
      <c r="BI842" s="821"/>
      <c r="BJ842" s="821"/>
      <c r="BK842" s="821"/>
      <c r="BL842" s="820"/>
      <c r="BM842" s="821"/>
      <c r="BN842" s="821"/>
      <c r="BO842" s="821"/>
      <c r="BP842" s="821"/>
      <c r="BQ842" s="821"/>
      <c r="BR842" s="821"/>
      <c r="BS842" s="822"/>
      <c r="BU842" s="772"/>
      <c r="BV842" s="29"/>
      <c r="BW842" s="29"/>
      <c r="BX842" s="29"/>
      <c r="BY842" s="29"/>
      <c r="BZ842" s="29"/>
      <c r="CA842" s="29"/>
      <c r="CB842" s="29"/>
      <c r="CC842" s="29"/>
      <c r="CD842" s="31"/>
      <c r="CE842" s="22"/>
      <c r="CF842" s="448">
        <f>IF(CG842="","",MAX($CF$2:CF841)+1)</f>
        <v>412</v>
      </c>
      <c r="CG842" s="767" t="s">
        <v>1198</v>
      </c>
      <c r="CH842" s="767"/>
      <c r="CI842" s="767"/>
    </row>
    <row r="843" spans="1:108" s="11" customFormat="1" ht="13.5" customHeight="1">
      <c r="A843" s="734"/>
      <c r="B843" s="610"/>
      <c r="C843" s="29"/>
      <c r="D843" s="29"/>
      <c r="E843" s="29"/>
      <c r="F843" s="29"/>
      <c r="G843" s="29"/>
      <c r="H843" s="29"/>
      <c r="I843" s="29"/>
      <c r="J843" s="28"/>
      <c r="K843" s="29"/>
      <c r="L843" s="29"/>
      <c r="M843" s="29"/>
      <c r="N843" s="29"/>
      <c r="O843" s="29"/>
      <c r="P843" s="29"/>
      <c r="Q843" s="29"/>
      <c r="R843" s="29"/>
      <c r="S843" s="575"/>
      <c r="T843" s="29"/>
      <c r="U843" s="432"/>
      <c r="V843" s="29"/>
      <c r="W843" s="29"/>
      <c r="X843" s="29"/>
      <c r="Y843" s="1141"/>
      <c r="Z843" s="1141"/>
      <c r="AA843" s="1141"/>
      <c r="AB843" s="1141"/>
      <c r="AC843" s="1141"/>
      <c r="AD843" s="1141"/>
      <c r="AE843" s="1141"/>
      <c r="AF843" s="1141"/>
      <c r="AG843" s="1141"/>
      <c r="AH843" s="1141"/>
      <c r="AI843" s="1141"/>
      <c r="AJ843" s="1141"/>
      <c r="AK843" s="1141"/>
      <c r="AL843" s="1141"/>
      <c r="AM843" s="1141"/>
      <c r="AN843" s="1141"/>
      <c r="AO843" s="1141"/>
      <c r="AP843" s="1141"/>
      <c r="AQ843" s="1146"/>
      <c r="AR843" s="1141"/>
      <c r="AS843" s="1141"/>
      <c r="AT843" s="1141"/>
      <c r="AU843" s="1141"/>
      <c r="AV843" s="1141"/>
      <c r="AW843" s="1141"/>
      <c r="AX843" s="1141"/>
      <c r="AY843" s="1141"/>
      <c r="AZ843" s="1141"/>
      <c r="BA843" s="1141"/>
      <c r="BB843" s="1141"/>
      <c r="BC843" s="1141"/>
      <c r="BD843" s="1141"/>
      <c r="BE843" s="1141"/>
      <c r="BF843" s="1141"/>
      <c r="BG843" s="1141"/>
      <c r="BH843" s="1141"/>
      <c r="BI843" s="1141"/>
      <c r="BJ843" s="1141"/>
      <c r="BK843" s="1141"/>
      <c r="BL843" s="1141"/>
      <c r="BM843" s="1141"/>
      <c r="BN843" s="1141"/>
      <c r="BO843" s="1141"/>
      <c r="BP843" s="1141"/>
      <c r="BQ843" s="1141"/>
      <c r="BR843" s="1141"/>
      <c r="BS843" s="1141"/>
      <c r="BT843" s="1145"/>
      <c r="BU843" s="1153"/>
      <c r="BV843" s="1141"/>
      <c r="BW843" s="1141"/>
      <c r="BX843" s="1141"/>
      <c r="BY843" s="1141"/>
      <c r="BZ843" s="29"/>
      <c r="CA843" s="29"/>
      <c r="CB843" s="29"/>
      <c r="CC843" s="29"/>
      <c r="CD843" s="31"/>
      <c r="CE843" s="22"/>
      <c r="CF843" s="448" t="str">
        <f>IF(CG843="","",MAX($CF$2:CF842)+1)</f>
        <v/>
      </c>
      <c r="CG843" s="655"/>
      <c r="CH843" s="655"/>
      <c r="CI843" s="655"/>
      <c r="CO843" s="29"/>
      <c r="CP843" s="29"/>
      <c r="CQ843" s="29"/>
      <c r="CR843" s="29"/>
      <c r="CS843" s="29"/>
      <c r="CT843" s="29"/>
      <c r="CU843" s="29"/>
      <c r="CV843" s="29"/>
      <c r="CW843" s="29"/>
      <c r="CX843" s="29"/>
      <c r="CY843" s="29"/>
      <c r="CZ843" s="29"/>
      <c r="DA843" s="29"/>
      <c r="DB843" s="29"/>
      <c r="DC843" s="29"/>
      <c r="DD843" s="29"/>
    </row>
    <row r="844" spans="1:108" s="11" customFormat="1" ht="13.5" customHeight="1">
      <c r="A844" s="734"/>
      <c r="B844" s="610" t="s">
        <v>83</v>
      </c>
      <c r="C844" s="29"/>
      <c r="D844" s="29"/>
      <c r="E844" s="29"/>
      <c r="F844" s="29"/>
      <c r="G844" s="29"/>
      <c r="H844" s="29"/>
      <c r="I844" s="29"/>
      <c r="J844" s="28"/>
      <c r="K844" s="29"/>
      <c r="L844" s="29"/>
      <c r="M844" s="29"/>
      <c r="N844" s="29"/>
      <c r="O844" s="29"/>
      <c r="P844" s="29"/>
      <c r="Q844" s="29"/>
      <c r="R844" s="29"/>
      <c r="S844" s="575"/>
      <c r="T844" s="29"/>
      <c r="U844" s="432"/>
      <c r="V844" s="29"/>
      <c r="W844" s="29"/>
      <c r="X844" s="29"/>
      <c r="Y844" s="29"/>
      <c r="Z844" s="29" t="s">
        <v>1543</v>
      </c>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U844" s="669"/>
      <c r="BV844" s="29"/>
      <c r="BW844" s="29"/>
      <c r="BX844" s="29"/>
      <c r="BY844" s="29"/>
      <c r="BZ844" s="29"/>
      <c r="CA844" s="29"/>
      <c r="CB844" s="29"/>
      <c r="CC844" s="29"/>
      <c r="CD844" s="31"/>
      <c r="CE844" s="22"/>
      <c r="CF844" s="448">
        <f>IF(CG844="","",MAX($CF$2:CF843)+1)</f>
        <v>413</v>
      </c>
      <c r="CG844" s="655" t="s">
        <v>913</v>
      </c>
      <c r="CH844" s="655"/>
      <c r="CI844" s="655"/>
      <c r="CO844" s="29"/>
      <c r="CP844" s="29"/>
      <c r="CQ844" s="29"/>
      <c r="CR844" s="29"/>
      <c r="CS844" s="29"/>
      <c r="CT844" s="29"/>
      <c r="CU844" s="29"/>
      <c r="CV844" s="29"/>
      <c r="CW844" s="29"/>
      <c r="CX844" s="29"/>
      <c r="CY844" s="29"/>
      <c r="CZ844" s="29"/>
      <c r="DA844" s="29"/>
      <c r="DB844" s="29"/>
      <c r="DC844" s="29"/>
      <c r="DD844" s="29"/>
    </row>
    <row r="845" spans="1:108" s="11" customFormat="1" ht="13.5" customHeight="1">
      <c r="A845" s="734"/>
      <c r="B845" s="610" t="s">
        <v>83</v>
      </c>
      <c r="C845" s="29"/>
      <c r="D845" s="29"/>
      <c r="E845" s="29"/>
      <c r="F845" s="29"/>
      <c r="G845" s="29"/>
      <c r="H845" s="29"/>
      <c r="I845" s="29"/>
      <c r="J845" s="28"/>
      <c r="K845" s="29"/>
      <c r="L845" s="29"/>
      <c r="M845" s="29"/>
      <c r="N845" s="29"/>
      <c r="O845" s="29"/>
      <c r="P845" s="29"/>
      <c r="Q845" s="29"/>
      <c r="R845" s="29"/>
      <c r="S845" s="575"/>
      <c r="T845" s="29"/>
      <c r="U845" s="432"/>
      <c r="V845" s="29"/>
      <c r="W845" s="29"/>
      <c r="X845" s="29"/>
      <c r="Y845" s="29"/>
      <c r="Z845" s="29"/>
      <c r="AA845" s="29" t="s">
        <v>915</v>
      </c>
      <c r="AB845" s="29"/>
      <c r="BU845" s="725"/>
      <c r="BV845" s="29"/>
      <c r="BW845" s="29"/>
      <c r="BX845" s="29"/>
      <c r="BY845" s="29"/>
      <c r="BZ845" s="29"/>
      <c r="CA845" s="29"/>
      <c r="CB845" s="29"/>
      <c r="CC845" s="29"/>
      <c r="CD845" s="31"/>
      <c r="CE845" s="22"/>
      <c r="CF845" s="448" t="str">
        <f>IF(CG845="","",MAX($CF$2:CF844)+1)</f>
        <v/>
      </c>
      <c r="CG845" s="655"/>
      <c r="CH845" s="655"/>
      <c r="CI845" s="655"/>
      <c r="CO845" s="29"/>
      <c r="CP845" s="29"/>
      <c r="CQ845" s="29"/>
      <c r="CR845" s="29"/>
      <c r="CS845" s="29"/>
      <c r="CT845" s="29"/>
      <c r="CU845" s="29"/>
      <c r="CV845" s="29"/>
      <c r="CW845" s="29"/>
      <c r="CX845" s="29"/>
      <c r="CY845" s="29"/>
      <c r="CZ845" s="29"/>
      <c r="DA845" s="29"/>
      <c r="DB845" s="29"/>
      <c r="DC845" s="29"/>
      <c r="DD845" s="29"/>
    </row>
    <row r="846" spans="1:108" s="11" customFormat="1" ht="13.5" customHeight="1">
      <c r="A846" s="734"/>
      <c r="B846" s="610" t="s">
        <v>83</v>
      </c>
      <c r="C846" s="29"/>
      <c r="D846" s="29"/>
      <c r="E846" s="29"/>
      <c r="F846" s="29"/>
      <c r="G846" s="29"/>
      <c r="H846" s="29"/>
      <c r="I846" s="29"/>
      <c r="J846" s="28"/>
      <c r="K846" s="29"/>
      <c r="L846" s="29"/>
      <c r="M846" s="29"/>
      <c r="N846" s="29"/>
      <c r="O846" s="29"/>
      <c r="P846" s="29"/>
      <c r="Q846" s="29"/>
      <c r="R846" s="29"/>
      <c r="S846" s="575"/>
      <c r="T846" s="29"/>
      <c r="U846" s="432"/>
      <c r="V846" s="29"/>
      <c r="W846" s="29"/>
      <c r="X846" s="29"/>
      <c r="Y846" s="29"/>
      <c r="Z846" s="29"/>
      <c r="AA846" s="29"/>
      <c r="AB846" s="29" t="s">
        <v>990</v>
      </c>
      <c r="BU846" s="725"/>
      <c r="BV846" s="29"/>
      <c r="BW846" s="29"/>
      <c r="BX846" s="29"/>
      <c r="BY846" s="29"/>
      <c r="BZ846" s="29"/>
      <c r="CA846" s="29"/>
      <c r="CB846" s="29"/>
      <c r="CC846" s="29"/>
      <c r="CD846" s="31"/>
      <c r="CE846" s="22"/>
      <c r="CF846" s="448">
        <f>IF(CG846="","",MAX($CF$2:CF845)+1)</f>
        <v>414</v>
      </c>
      <c r="CG846" s="655" t="s">
        <v>1329</v>
      </c>
      <c r="CH846" s="655"/>
      <c r="CI846" s="655"/>
      <c r="CO846" s="29"/>
      <c r="CP846" s="29"/>
      <c r="CQ846" s="29"/>
      <c r="CR846" s="29"/>
      <c r="CS846" s="29"/>
      <c r="CT846" s="29"/>
      <c r="CU846" s="29"/>
      <c r="CV846" s="29"/>
      <c r="CW846" s="29"/>
      <c r="CX846" s="29"/>
      <c r="CY846" s="29"/>
      <c r="CZ846" s="29"/>
      <c r="DA846" s="29"/>
      <c r="DB846" s="29"/>
      <c r="DC846" s="29"/>
      <c r="DD846" s="29"/>
    </row>
    <row r="847" spans="1:108" s="11" customFormat="1" ht="13.5" customHeight="1">
      <c r="A847" s="734"/>
      <c r="B847" s="610" t="s">
        <v>83</v>
      </c>
      <c r="C847" s="29"/>
      <c r="D847" s="29" t="s">
        <v>2255</v>
      </c>
      <c r="E847" s="29"/>
      <c r="F847" s="29"/>
      <c r="G847" s="29"/>
      <c r="H847" s="29"/>
      <c r="I847" s="29"/>
      <c r="J847" s="28"/>
      <c r="K847" s="29"/>
      <c r="L847" s="29"/>
      <c r="M847" s="29"/>
      <c r="N847" s="29"/>
      <c r="O847" s="29"/>
      <c r="P847" s="29"/>
      <c r="Q847" s="29"/>
      <c r="R847" s="29"/>
      <c r="S847" s="575"/>
      <c r="T847" s="29"/>
      <c r="U847" s="432"/>
      <c r="V847" s="29"/>
      <c r="W847" s="29"/>
      <c r="X847" s="29"/>
      <c r="Y847" s="29"/>
      <c r="Z847" s="29"/>
      <c r="AA847" s="29"/>
      <c r="AB847" s="29"/>
      <c r="AC847" s="690" t="s">
        <v>84</v>
      </c>
      <c r="AD847" s="691"/>
      <c r="AE847" s="691"/>
      <c r="AF847" s="691"/>
      <c r="AG847" s="691"/>
      <c r="AH847" s="578"/>
      <c r="AI847" s="52" t="s">
        <v>1921</v>
      </c>
      <c r="AJ847" s="53"/>
      <c r="AK847" s="53"/>
      <c r="AL847" s="53"/>
      <c r="AM847" s="53"/>
      <c r="AN847" s="53"/>
      <c r="AO847" s="53"/>
      <c r="AP847" s="53"/>
      <c r="AQ847" s="53"/>
      <c r="AR847" s="53"/>
      <c r="AS847" s="53"/>
      <c r="AT847" s="53"/>
      <c r="AU847" s="53"/>
      <c r="AV847" s="53"/>
      <c r="AW847" s="53"/>
      <c r="AX847" s="53"/>
      <c r="AY847" s="53"/>
      <c r="AZ847" s="53"/>
      <c r="BA847" s="53"/>
      <c r="BB847" s="53"/>
      <c r="BC847" s="53"/>
      <c r="BD847" s="53"/>
      <c r="BE847" s="53"/>
      <c r="BF847" s="53"/>
      <c r="BG847" s="53"/>
      <c r="BH847" s="53"/>
      <c r="BI847" s="53"/>
      <c r="BJ847" s="53"/>
      <c r="BK847" s="54"/>
      <c r="BL847" s="53"/>
      <c r="BM847" s="53"/>
      <c r="BN847" s="53"/>
      <c r="BO847" s="53"/>
      <c r="BP847" s="53"/>
      <c r="BQ847" s="53"/>
      <c r="BR847" s="53"/>
      <c r="BS847" s="54"/>
      <c r="BU847" s="725"/>
      <c r="BV847" s="29"/>
      <c r="BW847" s="29"/>
      <c r="BX847" s="29"/>
      <c r="BY847" s="29"/>
      <c r="BZ847" s="29"/>
      <c r="CA847" s="29"/>
      <c r="CB847" s="29"/>
      <c r="CC847" s="29"/>
      <c r="CD847" s="31"/>
      <c r="CE847" s="22"/>
      <c r="CF847" s="448">
        <f>IF(CG847="","",MAX($CF$2:CF846)+1)</f>
        <v>415</v>
      </c>
      <c r="CG847" s="727" t="s">
        <v>894</v>
      </c>
      <c r="CH847" s="727"/>
      <c r="CI847" s="727"/>
      <c r="CO847" s="29"/>
      <c r="CP847" s="29"/>
      <c r="CQ847" s="29"/>
      <c r="CR847" s="29"/>
      <c r="CS847" s="29"/>
      <c r="CT847" s="29"/>
      <c r="CU847" s="29"/>
      <c r="CV847" s="29"/>
      <c r="CW847" s="29"/>
      <c r="CX847" s="29"/>
      <c r="CY847" s="29"/>
      <c r="CZ847" s="29"/>
      <c r="DA847" s="29"/>
      <c r="DB847" s="29"/>
      <c r="DC847" s="29"/>
      <c r="DD847" s="29"/>
    </row>
    <row r="848" spans="1:108" s="11" customFormat="1" ht="13.5" customHeight="1">
      <c r="A848" s="734"/>
      <c r="B848" s="610" t="s">
        <v>83</v>
      </c>
      <c r="C848" s="29"/>
      <c r="D848" s="29"/>
      <c r="E848" s="29"/>
      <c r="F848" s="29"/>
      <c r="G848" s="29"/>
      <c r="H848" s="29"/>
      <c r="I848" s="29"/>
      <c r="J848" s="28"/>
      <c r="K848" s="29"/>
      <c r="L848" s="29"/>
      <c r="M848" s="29"/>
      <c r="N848" s="29"/>
      <c r="O848" s="29"/>
      <c r="P848" s="29"/>
      <c r="Q848" s="29"/>
      <c r="R848" s="29"/>
      <c r="S848" s="575"/>
      <c r="T848" s="29"/>
      <c r="U848" s="432"/>
      <c r="V848" s="29"/>
      <c r="W848" s="29"/>
      <c r="X848" s="29"/>
      <c r="Y848" s="29"/>
      <c r="Z848" s="29"/>
      <c r="AA848" s="29"/>
      <c r="AB848" s="29"/>
      <c r="AC848" s="753"/>
      <c r="AD848" s="579"/>
      <c r="AE848" s="579"/>
      <c r="AF848" s="579"/>
      <c r="AG848" s="579"/>
      <c r="AH848" s="576"/>
      <c r="AI848" s="582" t="s">
        <v>1922</v>
      </c>
      <c r="AJ848" s="583"/>
      <c r="AK848" s="583"/>
      <c r="AL848" s="583"/>
      <c r="AM848" s="583"/>
      <c r="AN848" s="583"/>
      <c r="AO848" s="583"/>
      <c r="AP848" s="583"/>
      <c r="AQ848" s="583"/>
      <c r="AR848" s="583"/>
      <c r="AS848" s="583"/>
      <c r="AT848" s="583"/>
      <c r="AU848" s="583"/>
      <c r="AV848" s="583"/>
      <c r="AW848" s="583"/>
      <c r="AX848" s="583"/>
      <c r="AY848" s="583"/>
      <c r="AZ848" s="583"/>
      <c r="BA848" s="583"/>
      <c r="BB848" s="583"/>
      <c r="BC848" s="583"/>
      <c r="BD848" s="583"/>
      <c r="BE848" s="583"/>
      <c r="BF848" s="583"/>
      <c r="BG848" s="583"/>
      <c r="BH848" s="583"/>
      <c r="BI848" s="583"/>
      <c r="BJ848" s="583"/>
      <c r="BK848" s="587"/>
      <c r="BL848" s="583"/>
      <c r="BM848" s="583"/>
      <c r="BN848" s="583"/>
      <c r="BO848" s="583"/>
      <c r="BP848" s="583"/>
      <c r="BQ848" s="583"/>
      <c r="BR848" s="583"/>
      <c r="BS848" s="587"/>
      <c r="BU848" s="752"/>
      <c r="BV848" s="29"/>
      <c r="BW848" s="29"/>
      <c r="BX848" s="29"/>
      <c r="BY848" s="29"/>
      <c r="BZ848" s="29"/>
      <c r="CA848" s="29"/>
      <c r="CB848" s="29"/>
      <c r="CC848" s="29"/>
      <c r="CD848" s="31"/>
      <c r="CE848" s="22"/>
      <c r="CF848" s="448" t="str">
        <f>IF(CG848="","",MAX($CF$2:CF847)+1)</f>
        <v/>
      </c>
      <c r="CG848" s="727"/>
      <c r="CH848" s="767"/>
      <c r="CI848" s="767"/>
      <c r="CO848" s="29"/>
      <c r="CP848" s="29"/>
      <c r="CQ848" s="29"/>
      <c r="CR848" s="29"/>
      <c r="CS848" s="29"/>
      <c r="CT848" s="29"/>
      <c r="CU848" s="29"/>
      <c r="CV848" s="29"/>
      <c r="CW848" s="29"/>
      <c r="CX848" s="29"/>
      <c r="CY848" s="29"/>
      <c r="CZ848" s="29"/>
      <c r="DA848" s="29"/>
      <c r="DB848" s="29"/>
      <c r="DC848" s="29"/>
      <c r="DD848" s="29"/>
    </row>
    <row r="849" spans="1:108" s="11" customFormat="1" ht="13.5" customHeight="1">
      <c r="A849" s="734"/>
      <c r="B849" s="610" t="s">
        <v>83</v>
      </c>
      <c r="C849" s="29"/>
      <c r="D849" s="29"/>
      <c r="E849" s="29"/>
      <c r="F849" s="29"/>
      <c r="G849" s="29"/>
      <c r="H849" s="29"/>
      <c r="I849" s="29"/>
      <c r="J849" s="28"/>
      <c r="K849" s="29"/>
      <c r="L849" s="29"/>
      <c r="M849" s="29"/>
      <c r="N849" s="29"/>
      <c r="O849" s="29"/>
      <c r="P849" s="29"/>
      <c r="Q849" s="29"/>
      <c r="R849" s="29"/>
      <c r="S849" s="575"/>
      <c r="T849" s="29"/>
      <c r="U849" s="432"/>
      <c r="V849" s="29"/>
      <c r="W849" s="29"/>
      <c r="X849" s="29"/>
      <c r="Y849" s="29"/>
      <c r="Z849" s="29"/>
      <c r="AA849" s="29"/>
      <c r="AB849" s="29"/>
      <c r="AC849" s="753"/>
      <c r="AD849" s="579"/>
      <c r="AE849" s="579"/>
      <c r="AF849" s="579"/>
      <c r="AG849" s="579"/>
      <c r="AH849" s="576"/>
      <c r="AI849" s="582" t="s">
        <v>1923</v>
      </c>
      <c r="AJ849" s="583"/>
      <c r="AK849" s="583"/>
      <c r="AL849" s="583"/>
      <c r="AM849" s="583"/>
      <c r="AN849" s="583"/>
      <c r="AO849" s="583"/>
      <c r="AP849" s="583"/>
      <c r="AQ849" s="583"/>
      <c r="AR849" s="583"/>
      <c r="AS849" s="583"/>
      <c r="AT849" s="583"/>
      <c r="AU849" s="583"/>
      <c r="AV849" s="583"/>
      <c r="AW849" s="583"/>
      <c r="AX849" s="583"/>
      <c r="AY849" s="583"/>
      <c r="AZ849" s="583"/>
      <c r="BA849" s="583"/>
      <c r="BB849" s="583"/>
      <c r="BC849" s="583"/>
      <c r="BD849" s="583"/>
      <c r="BE849" s="583"/>
      <c r="BF849" s="583"/>
      <c r="BG849" s="583"/>
      <c r="BH849" s="583"/>
      <c r="BI849" s="583"/>
      <c r="BJ849" s="583"/>
      <c r="BK849" s="587"/>
      <c r="BL849" s="583"/>
      <c r="BM849" s="583"/>
      <c r="BN849" s="583"/>
      <c r="BO849" s="583"/>
      <c r="BP849" s="583"/>
      <c r="BQ849" s="583"/>
      <c r="BR849" s="583"/>
      <c r="BS849" s="587"/>
      <c r="BU849" s="752"/>
      <c r="BV849" s="29"/>
      <c r="BW849" s="29"/>
      <c r="BX849" s="29"/>
      <c r="BY849" s="29"/>
      <c r="BZ849" s="29"/>
      <c r="CA849" s="29"/>
      <c r="CB849" s="29"/>
      <c r="CC849" s="29"/>
      <c r="CD849" s="31"/>
      <c r="CE849" s="22"/>
      <c r="CF849" s="448" t="str">
        <f>IF(CG849="","",MAX($CF$2:CF848)+1)</f>
        <v/>
      </c>
      <c r="CG849" s="727"/>
      <c r="CH849" s="755"/>
      <c r="CI849" s="755"/>
      <c r="CO849" s="29"/>
      <c r="CP849" s="29"/>
      <c r="CQ849" s="29"/>
      <c r="CR849" s="29"/>
      <c r="CS849" s="29"/>
      <c r="CT849" s="29"/>
      <c r="CU849" s="29"/>
      <c r="CV849" s="29"/>
      <c r="CW849" s="29"/>
      <c r="CX849" s="29"/>
      <c r="CY849" s="29"/>
      <c r="CZ849" s="29"/>
      <c r="DA849" s="29"/>
      <c r="DB849" s="29"/>
      <c r="DC849" s="29"/>
      <c r="DD849" s="29"/>
    </row>
    <row r="850" spans="1:108" s="11" customFormat="1" ht="13.5" customHeight="1">
      <c r="A850" s="734"/>
      <c r="B850" s="610" t="s">
        <v>83</v>
      </c>
      <c r="C850" s="29"/>
      <c r="D850" s="29"/>
      <c r="E850" s="29"/>
      <c r="F850" s="29"/>
      <c r="G850" s="29"/>
      <c r="H850" s="29"/>
      <c r="I850" s="29"/>
      <c r="J850" s="28"/>
      <c r="K850" s="29"/>
      <c r="L850" s="29"/>
      <c r="M850" s="29"/>
      <c r="N850" s="29"/>
      <c r="O850" s="29"/>
      <c r="P850" s="29"/>
      <c r="Q850" s="29"/>
      <c r="R850" s="29"/>
      <c r="S850" s="575"/>
      <c r="T850" s="29"/>
      <c r="U850" s="432"/>
      <c r="V850" s="29"/>
      <c r="W850" s="29"/>
      <c r="X850" s="29"/>
      <c r="Y850" s="29"/>
      <c r="Z850" s="29"/>
      <c r="AA850" s="29"/>
      <c r="AB850" s="29"/>
      <c r="AC850" s="692"/>
      <c r="AD850" s="693"/>
      <c r="AE850" s="693"/>
      <c r="AF850" s="693"/>
      <c r="AG850" s="693"/>
      <c r="AH850" s="694"/>
      <c r="AI850" s="55"/>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7"/>
      <c r="BL850" s="56"/>
      <c r="BM850" s="56"/>
      <c r="BN850" s="56"/>
      <c r="BO850" s="56"/>
      <c r="BP850" s="56"/>
      <c r="BQ850" s="56"/>
      <c r="BR850" s="56"/>
      <c r="BS850" s="57"/>
      <c r="BU850" s="725"/>
      <c r="BV850" s="29"/>
      <c r="BW850" s="29"/>
      <c r="BX850" s="29"/>
      <c r="BY850" s="29"/>
      <c r="BZ850" s="29"/>
      <c r="CA850" s="29"/>
      <c r="CB850" s="29"/>
      <c r="CC850" s="29"/>
      <c r="CD850" s="31"/>
      <c r="CE850" s="22"/>
      <c r="CF850" s="448" t="str">
        <f>IF(CG850="","",MAX($CF$2:CF849)+1)</f>
        <v/>
      </c>
      <c r="CG850" s="655"/>
      <c r="CH850" s="655"/>
      <c r="CI850" s="655"/>
      <c r="CO850" s="29"/>
      <c r="CP850" s="29"/>
      <c r="CQ850" s="29"/>
      <c r="CR850" s="29"/>
      <c r="CS850" s="29"/>
      <c r="CT850" s="29"/>
      <c r="CU850" s="29"/>
      <c r="CV850" s="29"/>
      <c r="CW850" s="29"/>
      <c r="CX850" s="29"/>
      <c r="CY850" s="29"/>
      <c r="CZ850" s="29"/>
      <c r="DA850" s="29"/>
      <c r="DB850" s="29"/>
      <c r="DC850" s="29"/>
      <c r="DD850" s="29"/>
    </row>
    <row r="851" spans="1:108" s="11" customFormat="1" ht="13.5" customHeight="1">
      <c r="A851" s="734"/>
      <c r="B851" s="610" t="s">
        <v>83</v>
      </c>
      <c r="C851" s="29" t="s">
        <v>578</v>
      </c>
      <c r="D851" s="29"/>
      <c r="E851" s="29"/>
      <c r="F851" s="29"/>
      <c r="G851" s="29"/>
      <c r="H851" s="29"/>
      <c r="I851" s="29"/>
      <c r="J851" s="28"/>
      <c r="K851" s="29"/>
      <c r="L851" s="29"/>
      <c r="M851" s="29"/>
      <c r="N851" s="29"/>
      <c r="O851" s="29"/>
      <c r="P851" s="29"/>
      <c r="Q851" s="29"/>
      <c r="R851" s="29"/>
      <c r="S851" s="575"/>
      <c r="T851" s="29"/>
      <c r="U851" s="432"/>
      <c r="V851" s="29"/>
      <c r="W851" s="29"/>
      <c r="X851" s="29"/>
      <c r="Y851" s="29"/>
      <c r="Z851" s="29"/>
      <c r="AA851" s="29"/>
      <c r="AB851" s="29"/>
      <c r="AC851" s="690" t="s">
        <v>62</v>
      </c>
      <c r="AD851" s="691"/>
      <c r="AE851" s="691"/>
      <c r="AF851" s="691"/>
      <c r="AG851" s="691"/>
      <c r="AH851" s="578"/>
      <c r="AI851" s="52" t="s">
        <v>629</v>
      </c>
      <c r="AJ851" s="53"/>
      <c r="AK851" s="53"/>
      <c r="AL851" s="53"/>
      <c r="AM851" s="53"/>
      <c r="AN851" s="53"/>
      <c r="AO851" s="53"/>
      <c r="AP851" s="53"/>
      <c r="AQ851" s="53"/>
      <c r="AR851" s="53"/>
      <c r="AS851" s="53"/>
      <c r="AT851" s="53"/>
      <c r="AU851" s="53"/>
      <c r="AV851" s="53"/>
      <c r="AW851" s="53"/>
      <c r="AX851" s="53"/>
      <c r="AY851" s="53"/>
      <c r="AZ851" s="53"/>
      <c r="BA851" s="53"/>
      <c r="BB851" s="53"/>
      <c r="BC851" s="53"/>
      <c r="BD851" s="53"/>
      <c r="BE851" s="53"/>
      <c r="BF851" s="53"/>
      <c r="BG851" s="53"/>
      <c r="BH851" s="53"/>
      <c r="BI851" s="53"/>
      <c r="BJ851" s="53"/>
      <c r="BK851" s="54"/>
      <c r="BL851" s="53" t="s">
        <v>80</v>
      </c>
      <c r="BM851" s="53"/>
      <c r="BN851" s="53"/>
      <c r="BO851" s="53"/>
      <c r="BP851" s="53"/>
      <c r="BQ851" s="53"/>
      <c r="BR851" s="53"/>
      <c r="BS851" s="54"/>
      <c r="BU851" s="725"/>
      <c r="BV851" s="29"/>
      <c r="BW851" s="29"/>
      <c r="BX851" s="29"/>
      <c r="BY851" s="29"/>
      <c r="BZ851" s="29"/>
      <c r="CA851" s="29"/>
      <c r="CB851" s="29"/>
      <c r="CC851" s="29"/>
      <c r="CD851" s="31"/>
      <c r="CE851" s="22"/>
      <c r="CF851" s="448">
        <f>IF(CG851="","",MAX($CF$2:CF850)+1)</f>
        <v>416</v>
      </c>
      <c r="CG851" s="655" t="s">
        <v>894</v>
      </c>
      <c r="CH851" s="655"/>
      <c r="CI851" s="655"/>
      <c r="CO851" s="29"/>
      <c r="CP851" s="29"/>
      <c r="CQ851" s="29"/>
      <c r="CR851" s="29"/>
      <c r="CS851" s="29"/>
      <c r="CT851" s="29"/>
      <c r="CU851" s="29"/>
      <c r="CV851" s="29"/>
      <c r="CW851" s="29"/>
      <c r="CX851" s="29"/>
      <c r="CY851" s="29"/>
      <c r="CZ851" s="29"/>
      <c r="DA851" s="29"/>
      <c r="DB851" s="29"/>
      <c r="DC851" s="29"/>
      <c r="DD851" s="29"/>
    </row>
    <row r="852" spans="1:108" s="11" customFormat="1" ht="13.5" customHeight="1">
      <c r="A852" s="734"/>
      <c r="B852" s="610" t="s">
        <v>83</v>
      </c>
      <c r="C852" s="29"/>
      <c r="D852" s="29"/>
      <c r="E852" s="29"/>
      <c r="F852" s="29"/>
      <c r="G852" s="29"/>
      <c r="H852" s="29"/>
      <c r="I852" s="29"/>
      <c r="J852" s="28"/>
      <c r="K852" s="29"/>
      <c r="L852" s="29"/>
      <c r="M852" s="29"/>
      <c r="N852" s="29"/>
      <c r="O852" s="29"/>
      <c r="P852" s="29"/>
      <c r="Q852" s="29"/>
      <c r="R852" s="29"/>
      <c r="S852" s="575"/>
      <c r="T852" s="29"/>
      <c r="U852" s="432"/>
      <c r="V852" s="29"/>
      <c r="W852" s="29"/>
      <c r="X852" s="29"/>
      <c r="Y852" s="29"/>
      <c r="Z852" s="29"/>
      <c r="AA852" s="29"/>
      <c r="AB852" s="29"/>
      <c r="AC852" s="654"/>
      <c r="AD852" s="579"/>
      <c r="AE852" s="579"/>
      <c r="AF852" s="579"/>
      <c r="AG852" s="579"/>
      <c r="AH852" s="576"/>
      <c r="AI852" s="582" t="s">
        <v>789</v>
      </c>
      <c r="AJ852" s="583"/>
      <c r="AK852" s="583"/>
      <c r="AL852" s="583"/>
      <c r="AM852" s="583"/>
      <c r="AN852" s="583"/>
      <c r="AO852" s="583"/>
      <c r="AP852" s="583"/>
      <c r="AQ852" s="583"/>
      <c r="AR852" s="583"/>
      <c r="AS852" s="583"/>
      <c r="AT852" s="583"/>
      <c r="AU852" s="583"/>
      <c r="AV852" s="583"/>
      <c r="AW852" s="583"/>
      <c r="AX852" s="583"/>
      <c r="AY852" s="583"/>
      <c r="AZ852" s="583"/>
      <c r="BA852" s="583"/>
      <c r="BB852" s="583"/>
      <c r="BC852" s="583"/>
      <c r="BD852" s="583"/>
      <c r="BE852" s="583"/>
      <c r="BF852" s="583"/>
      <c r="BG852" s="583"/>
      <c r="BH852" s="583"/>
      <c r="BI852" s="583"/>
      <c r="BJ852" s="583"/>
      <c r="BK852" s="587"/>
      <c r="BL852" s="583"/>
      <c r="BM852" s="583"/>
      <c r="BN852" s="583"/>
      <c r="BO852" s="583"/>
      <c r="BP852" s="583"/>
      <c r="BQ852" s="583"/>
      <c r="BR852" s="583"/>
      <c r="BS852" s="587"/>
      <c r="BU852" s="725"/>
      <c r="BV852" s="29"/>
      <c r="BW852" s="29"/>
      <c r="BX852" s="29"/>
      <c r="BY852" s="29"/>
      <c r="BZ852" s="29"/>
      <c r="CA852" s="29"/>
      <c r="CB852" s="29"/>
      <c r="CC852" s="29"/>
      <c r="CD852" s="31"/>
      <c r="CE852" s="22"/>
      <c r="CF852" s="448">
        <f>IF(CG852="","",MAX($CF$2:CF851)+1)</f>
        <v>417</v>
      </c>
      <c r="CG852" s="655" t="s">
        <v>894</v>
      </c>
      <c r="CH852" s="655"/>
      <c r="CI852" s="655"/>
      <c r="CO852" s="29"/>
      <c r="CP852" s="29"/>
      <c r="CQ852" s="29"/>
      <c r="CR852" s="29"/>
      <c r="CS852" s="29"/>
      <c r="CT852" s="29"/>
      <c r="CU852" s="29"/>
      <c r="CV852" s="29"/>
      <c r="CW852" s="29"/>
      <c r="CX852" s="29"/>
      <c r="CY852" s="29"/>
      <c r="CZ852" s="29"/>
      <c r="DA852" s="29"/>
      <c r="DB852" s="29"/>
      <c r="DC852" s="29"/>
      <c r="DD852" s="29"/>
    </row>
    <row r="853" spans="1:108" s="11" customFormat="1" ht="13.5" customHeight="1">
      <c r="A853" s="734"/>
      <c r="B853" s="610" t="s">
        <v>83</v>
      </c>
      <c r="C853" s="29"/>
      <c r="D853" s="29"/>
      <c r="E853" s="29"/>
      <c r="F853" s="29"/>
      <c r="G853" s="29"/>
      <c r="H853" s="29"/>
      <c r="I853" s="29"/>
      <c r="J853" s="28"/>
      <c r="K853" s="29"/>
      <c r="L853" s="29"/>
      <c r="M853" s="29"/>
      <c r="N853" s="29"/>
      <c r="O853" s="29"/>
      <c r="P853" s="29"/>
      <c r="Q853" s="29"/>
      <c r="R853" s="29"/>
      <c r="S853" s="575"/>
      <c r="T853" s="29"/>
      <c r="U853" s="432"/>
      <c r="V853" s="29"/>
      <c r="W853" s="29"/>
      <c r="X853" s="29"/>
      <c r="Y853" s="29"/>
      <c r="Z853" s="29"/>
      <c r="AA853" s="29"/>
      <c r="AB853" s="29"/>
      <c r="AC853" s="726"/>
      <c r="AD853" s="579"/>
      <c r="AE853" s="579"/>
      <c r="AF853" s="579"/>
      <c r="AG853" s="579"/>
      <c r="AH853" s="576"/>
      <c r="AI853" s="582" t="s">
        <v>1918</v>
      </c>
      <c r="AJ853" s="583"/>
      <c r="AK853" s="583"/>
      <c r="AL853" s="583"/>
      <c r="AM853" s="583"/>
      <c r="AN853" s="583"/>
      <c r="AO853" s="583"/>
      <c r="AP853" s="583"/>
      <c r="AQ853" s="583"/>
      <c r="AR853" s="583"/>
      <c r="AS853" s="583"/>
      <c r="AT853" s="583"/>
      <c r="AU853" s="583"/>
      <c r="AV853" s="583"/>
      <c r="AW853" s="583"/>
      <c r="AX853" s="583"/>
      <c r="AY853" s="583"/>
      <c r="AZ853" s="583"/>
      <c r="BA853" s="583"/>
      <c r="BB853" s="583"/>
      <c r="BC853" s="583"/>
      <c r="BD853" s="583"/>
      <c r="BE853" s="583"/>
      <c r="BF853" s="583"/>
      <c r="BG853" s="583"/>
      <c r="BH853" s="583"/>
      <c r="BI853" s="583"/>
      <c r="BJ853" s="583"/>
      <c r="BK853" s="587"/>
      <c r="BL853" s="583"/>
      <c r="BM853" s="583"/>
      <c r="BN853" s="583"/>
      <c r="BO853" s="583"/>
      <c r="BP853" s="583"/>
      <c r="BQ853" s="583"/>
      <c r="BR853" s="583"/>
      <c r="BS853" s="587"/>
      <c r="BU853" s="725"/>
      <c r="BV853" s="29"/>
      <c r="BW853" s="29"/>
      <c r="BX853" s="29"/>
      <c r="BY853" s="29"/>
      <c r="BZ853" s="29"/>
      <c r="CA853" s="29"/>
      <c r="CB853" s="29"/>
      <c r="CC853" s="29"/>
      <c r="CD853" s="31"/>
      <c r="CE853" s="22"/>
      <c r="CF853" s="448">
        <f>IF(CG853="","",MAX($CF$2:CF852)+1)</f>
        <v>418</v>
      </c>
      <c r="CG853" s="655" t="s">
        <v>894</v>
      </c>
      <c r="CH853" s="655"/>
      <c r="CI853" s="655"/>
      <c r="CO853" s="29"/>
      <c r="CP853" s="29"/>
      <c r="CQ853" s="29"/>
      <c r="CR853" s="29"/>
      <c r="CS853" s="29"/>
      <c r="CT853" s="29"/>
      <c r="CU853" s="29"/>
      <c r="CV853" s="29"/>
      <c r="CW853" s="29"/>
      <c r="CX853" s="29"/>
      <c r="CY853" s="29"/>
      <c r="CZ853" s="29"/>
      <c r="DA853" s="29"/>
      <c r="DB853" s="29"/>
      <c r="DC853" s="29"/>
      <c r="DD853" s="29"/>
    </row>
    <row r="854" spans="1:108" s="11" customFormat="1" ht="13.5" customHeight="1">
      <c r="A854" s="734"/>
      <c r="B854" s="610" t="s">
        <v>83</v>
      </c>
      <c r="C854" s="29"/>
      <c r="D854" s="29" t="s">
        <v>2256</v>
      </c>
      <c r="E854" s="29"/>
      <c r="F854" s="29"/>
      <c r="G854" s="29"/>
      <c r="H854" s="29"/>
      <c r="I854" s="29"/>
      <c r="J854" s="28"/>
      <c r="K854" s="29"/>
      <c r="L854" s="29"/>
      <c r="M854" s="29"/>
      <c r="N854" s="29"/>
      <c r="O854" s="29"/>
      <c r="P854" s="29"/>
      <c r="Q854" s="29"/>
      <c r="R854" s="29"/>
      <c r="S854" s="575"/>
      <c r="T854" s="29"/>
      <c r="U854" s="432"/>
      <c r="V854" s="29"/>
      <c r="W854" s="29"/>
      <c r="X854" s="29"/>
      <c r="Y854" s="29"/>
      <c r="Z854" s="29"/>
      <c r="AA854" s="29"/>
      <c r="AB854" s="29"/>
      <c r="AC854" s="729"/>
      <c r="AD854" s="579"/>
      <c r="AE854" s="579"/>
      <c r="AF854" s="579"/>
      <c r="AG854" s="579"/>
      <c r="AH854" s="576"/>
      <c r="AI854" s="612" t="s">
        <v>1919</v>
      </c>
      <c r="AJ854" s="613"/>
      <c r="AK854" s="613"/>
      <c r="AL854" s="613"/>
      <c r="AM854" s="613"/>
      <c r="AN854" s="613"/>
      <c r="AO854" s="613"/>
      <c r="AP854" s="613"/>
      <c r="AQ854" s="613"/>
      <c r="AR854" s="613"/>
      <c r="AS854" s="613"/>
      <c r="AT854" s="613"/>
      <c r="AU854" s="613"/>
      <c r="AV854" s="613"/>
      <c r="AW854" s="613"/>
      <c r="AX854" s="613"/>
      <c r="AY854" s="613"/>
      <c r="AZ854" s="613"/>
      <c r="BA854" s="613"/>
      <c r="BB854" s="613"/>
      <c r="BC854" s="613"/>
      <c r="BD854" s="613"/>
      <c r="BE854" s="613"/>
      <c r="BF854" s="613"/>
      <c r="BG854" s="613"/>
      <c r="BH854" s="613"/>
      <c r="BI854" s="613"/>
      <c r="BJ854" s="613"/>
      <c r="BK854" s="614"/>
      <c r="BL854" s="613"/>
      <c r="BM854" s="613"/>
      <c r="BN854" s="613"/>
      <c r="BO854" s="613"/>
      <c r="BP854" s="613"/>
      <c r="BQ854" s="613"/>
      <c r="BR854" s="613"/>
      <c r="BS854" s="614"/>
      <c r="BU854" s="728"/>
      <c r="BV854" s="29"/>
      <c r="BW854" s="29"/>
      <c r="BX854" s="29"/>
      <c r="BY854" s="29"/>
      <c r="BZ854" s="29"/>
      <c r="CA854" s="29"/>
      <c r="CB854" s="29"/>
      <c r="CC854" s="29"/>
      <c r="CD854" s="31"/>
      <c r="CE854" s="22"/>
      <c r="CF854" s="448">
        <f>IF(CG854="","",MAX($CF$2:CF853)+1)</f>
        <v>419</v>
      </c>
      <c r="CG854" s="655" t="s">
        <v>894</v>
      </c>
      <c r="CH854" s="727"/>
      <c r="CI854" s="727"/>
      <c r="CO854" s="29"/>
      <c r="CP854" s="29"/>
      <c r="CQ854" s="29"/>
      <c r="CR854" s="29"/>
      <c r="CS854" s="29"/>
      <c r="CT854" s="29"/>
      <c r="CU854" s="29"/>
      <c r="CV854" s="29"/>
      <c r="CW854" s="29"/>
      <c r="CX854" s="29"/>
      <c r="CY854" s="29"/>
      <c r="CZ854" s="29"/>
      <c r="DA854" s="29"/>
      <c r="DB854" s="29"/>
      <c r="DC854" s="29"/>
      <c r="DD854" s="29"/>
    </row>
    <row r="855" spans="1:108" s="11" customFormat="1" ht="13.5" customHeight="1">
      <c r="A855" s="734"/>
      <c r="B855" s="610" t="s">
        <v>83</v>
      </c>
      <c r="C855" s="29"/>
      <c r="D855" s="29"/>
      <c r="E855" s="29"/>
      <c r="F855" s="29"/>
      <c r="G855" s="29"/>
      <c r="H855" s="29"/>
      <c r="I855" s="29"/>
      <c r="J855" s="28"/>
      <c r="K855" s="29"/>
      <c r="L855" s="29"/>
      <c r="M855" s="29"/>
      <c r="N855" s="29"/>
      <c r="O855" s="29"/>
      <c r="P855" s="29"/>
      <c r="Q855" s="29"/>
      <c r="R855" s="29"/>
      <c r="S855" s="575"/>
      <c r="T855" s="29"/>
      <c r="U855" s="432"/>
      <c r="V855" s="29"/>
      <c r="W855" s="29"/>
      <c r="X855" s="29"/>
      <c r="Y855" s="29"/>
      <c r="Z855" s="29"/>
      <c r="AA855" s="29"/>
      <c r="AB855" s="29"/>
      <c r="AC855" s="729"/>
      <c r="AD855" s="579"/>
      <c r="AE855" s="579"/>
      <c r="AF855" s="579"/>
      <c r="AG855" s="579"/>
      <c r="AH855" s="576"/>
      <c r="AI855" s="612" t="s">
        <v>1920</v>
      </c>
      <c r="AJ855" s="613"/>
      <c r="AK855" s="613"/>
      <c r="AL855" s="613"/>
      <c r="AM855" s="613"/>
      <c r="AN855" s="613"/>
      <c r="AO855" s="613"/>
      <c r="AP855" s="613"/>
      <c r="AQ855" s="613"/>
      <c r="AR855" s="613"/>
      <c r="AS855" s="613"/>
      <c r="AT855" s="613"/>
      <c r="AU855" s="613"/>
      <c r="AV855" s="613"/>
      <c r="AW855" s="613"/>
      <c r="AX855" s="613"/>
      <c r="AY855" s="613"/>
      <c r="AZ855" s="613"/>
      <c r="BA855" s="613"/>
      <c r="BB855" s="613"/>
      <c r="BC855" s="613"/>
      <c r="BD855" s="613"/>
      <c r="BE855" s="613"/>
      <c r="BF855" s="613"/>
      <c r="BG855" s="613"/>
      <c r="BH855" s="613"/>
      <c r="BI855" s="613"/>
      <c r="BJ855" s="613"/>
      <c r="BK855" s="614"/>
      <c r="BL855" s="613"/>
      <c r="BM855" s="613"/>
      <c r="BN855" s="613"/>
      <c r="BO855" s="613"/>
      <c r="BP855" s="613"/>
      <c r="BQ855" s="613"/>
      <c r="BR855" s="613"/>
      <c r="BS855" s="614"/>
      <c r="BU855" s="728"/>
      <c r="BV855" s="29"/>
      <c r="BW855" s="29"/>
      <c r="BX855" s="29"/>
      <c r="BY855" s="29"/>
      <c r="BZ855" s="29"/>
      <c r="CA855" s="29"/>
      <c r="CB855" s="29"/>
      <c r="CC855" s="29"/>
      <c r="CD855" s="31"/>
      <c r="CE855" s="22"/>
      <c r="CF855" s="448">
        <f>IF(CG855="","",MAX($CF$2:CF854)+1)</f>
        <v>420</v>
      </c>
      <c r="CG855" s="655" t="s">
        <v>894</v>
      </c>
      <c r="CH855" s="727"/>
      <c r="CI855" s="727"/>
      <c r="CO855" s="29"/>
      <c r="CP855" s="29"/>
      <c r="CQ855" s="29"/>
      <c r="CR855" s="29"/>
      <c r="CS855" s="29"/>
      <c r="CT855" s="29"/>
      <c r="CU855" s="29"/>
      <c r="CV855" s="29"/>
      <c r="CW855" s="29"/>
      <c r="CX855" s="29"/>
      <c r="CY855" s="29"/>
      <c r="CZ855" s="29"/>
      <c r="DA855" s="29"/>
      <c r="DB855" s="29"/>
      <c r="DC855" s="29"/>
      <c r="DD855" s="29"/>
    </row>
    <row r="856" spans="1:108" s="11" customFormat="1" ht="13.5" customHeight="1">
      <c r="A856" s="734"/>
      <c r="B856" s="610" t="s">
        <v>83</v>
      </c>
      <c r="C856" s="29"/>
      <c r="D856" s="29"/>
      <c r="E856" s="29"/>
      <c r="F856" s="29"/>
      <c r="G856" s="29"/>
      <c r="H856" s="29"/>
      <c r="I856" s="29"/>
      <c r="J856" s="28"/>
      <c r="K856" s="29"/>
      <c r="L856" s="29"/>
      <c r="M856" s="29"/>
      <c r="N856" s="29"/>
      <c r="O856" s="29"/>
      <c r="P856" s="29"/>
      <c r="Q856" s="29"/>
      <c r="R856" s="29"/>
      <c r="S856" s="575"/>
      <c r="T856" s="29"/>
      <c r="U856" s="432"/>
      <c r="V856" s="29"/>
      <c r="W856" s="29"/>
      <c r="X856" s="29"/>
      <c r="Y856" s="29"/>
      <c r="Z856" s="29"/>
      <c r="AA856" s="29"/>
      <c r="AB856" s="29"/>
      <c r="AC856" s="692"/>
      <c r="AD856" s="693"/>
      <c r="AE856" s="693"/>
      <c r="AF856" s="693"/>
      <c r="AG856" s="693"/>
      <c r="AH856" s="694"/>
      <c r="AI856" s="55"/>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7"/>
      <c r="BL856" s="56"/>
      <c r="BM856" s="56"/>
      <c r="BN856" s="56"/>
      <c r="BO856" s="56"/>
      <c r="BP856" s="56"/>
      <c r="BQ856" s="56"/>
      <c r="BR856" s="56"/>
      <c r="BS856" s="57"/>
      <c r="BU856" s="725"/>
      <c r="BV856" s="29"/>
      <c r="BW856" s="29"/>
      <c r="BX856" s="29"/>
      <c r="BY856" s="29"/>
      <c r="BZ856" s="29"/>
      <c r="CA856" s="29"/>
      <c r="CB856" s="29"/>
      <c r="CC856" s="29"/>
      <c r="CD856" s="31"/>
      <c r="CE856" s="22"/>
      <c r="CF856" s="448" t="str">
        <f>IF(CG856="","",MAX($CF$2:CF855)+1)</f>
        <v/>
      </c>
      <c r="CG856" s="655"/>
      <c r="CH856" s="655"/>
      <c r="CI856" s="655"/>
      <c r="CO856" s="29"/>
      <c r="CP856" s="29"/>
      <c r="CQ856" s="29"/>
      <c r="CR856" s="29"/>
      <c r="CS856" s="29"/>
      <c r="CT856" s="29"/>
      <c r="CU856" s="29"/>
      <c r="CV856" s="29"/>
      <c r="CW856" s="29"/>
      <c r="CX856" s="29"/>
      <c r="CY856" s="29"/>
      <c r="CZ856" s="29"/>
      <c r="DA856" s="29"/>
      <c r="DB856" s="29"/>
      <c r="DC856" s="29"/>
      <c r="DD856" s="29"/>
    </row>
    <row r="857" spans="1:108" s="11" customFormat="1" ht="13.5" customHeight="1">
      <c r="A857" s="734"/>
      <c r="B857" s="610" t="s">
        <v>83</v>
      </c>
      <c r="C857" s="29" t="s">
        <v>2264</v>
      </c>
      <c r="D857" s="29"/>
      <c r="E857" s="29"/>
      <c r="F857" s="29"/>
      <c r="G857" s="29"/>
      <c r="H857" s="29"/>
      <c r="I857" s="29"/>
      <c r="J857" s="28"/>
      <c r="K857" s="29"/>
      <c r="L857" s="29"/>
      <c r="M857" s="29"/>
      <c r="N857" s="29"/>
      <c r="O857" s="29"/>
      <c r="P857" s="29"/>
      <c r="Q857" s="29"/>
      <c r="R857" s="29"/>
      <c r="S857" s="575"/>
      <c r="T857" s="29"/>
      <c r="U857" s="432"/>
      <c r="V857" s="29"/>
      <c r="W857" s="29"/>
      <c r="X857" s="29"/>
      <c r="Y857" s="29"/>
      <c r="Z857" s="29"/>
      <c r="AA857" s="29"/>
      <c r="AB857" s="29"/>
      <c r="AC857" s="690" t="s">
        <v>777</v>
      </c>
      <c r="AD857" s="691"/>
      <c r="AE857" s="691"/>
      <c r="AF857" s="691"/>
      <c r="AG857" s="691"/>
      <c r="AH857" s="578"/>
      <c r="AI857" s="52"/>
      <c r="AJ857" s="53"/>
      <c r="AK857" s="53"/>
      <c r="AL857" s="580"/>
      <c r="AM857" s="581" t="s">
        <v>630</v>
      </c>
      <c r="AN857" s="53"/>
      <c r="AO857" s="53"/>
      <c r="AP857" s="53"/>
      <c r="AQ857" s="53"/>
      <c r="AR857" s="53"/>
      <c r="AS857" s="53"/>
      <c r="AT857" s="53"/>
      <c r="AU857" s="53"/>
      <c r="AV857" s="53"/>
      <c r="AW857" s="581" t="s">
        <v>609</v>
      </c>
      <c r="AX857" s="580"/>
      <c r="AY857" s="581" t="s">
        <v>900</v>
      </c>
      <c r="AZ857" s="53"/>
      <c r="BA857" s="53"/>
      <c r="BB857" s="53"/>
      <c r="BC857" s="53"/>
      <c r="BD857" s="53"/>
      <c r="BE857" s="53"/>
      <c r="BF857" s="53"/>
      <c r="BG857" s="53"/>
      <c r="BH857" s="53"/>
      <c r="BI857" s="53"/>
      <c r="BJ857" s="53"/>
      <c r="BK857" s="54"/>
      <c r="BL857" s="52" t="s">
        <v>790</v>
      </c>
      <c r="BM857" s="53"/>
      <c r="BN857" s="53"/>
      <c r="BO857" s="53"/>
      <c r="BP857" s="53"/>
      <c r="BQ857" s="53"/>
      <c r="BR857" s="53"/>
      <c r="BS857" s="54"/>
      <c r="BU857" s="725"/>
      <c r="BV857" s="29"/>
      <c r="BW857" s="29"/>
      <c r="BX857" s="29"/>
      <c r="BY857" s="29"/>
      <c r="BZ857" s="29"/>
      <c r="CA857" s="29"/>
      <c r="CB857" s="29"/>
      <c r="CC857" s="29"/>
      <c r="CD857" s="31"/>
      <c r="CE857" s="22"/>
      <c r="CF857" s="448">
        <f>IF(CG857="","",MAX($CF$2:CF856)+1)</f>
        <v>421</v>
      </c>
      <c r="CG857" s="655" t="s">
        <v>894</v>
      </c>
      <c r="CH857" s="655"/>
      <c r="CI857" s="655"/>
      <c r="CO857" s="29"/>
      <c r="CP857" s="29"/>
      <c r="CQ857" s="29"/>
      <c r="CR857" s="29"/>
      <c r="CS857" s="29"/>
      <c r="CT857" s="29"/>
      <c r="CU857" s="29"/>
      <c r="CV857" s="29"/>
      <c r="CW857" s="29"/>
      <c r="CX857" s="29"/>
      <c r="CY857" s="29"/>
      <c r="CZ857" s="29"/>
      <c r="DA857" s="29"/>
      <c r="DB857" s="29"/>
      <c r="DC857" s="29"/>
      <c r="DD857" s="29"/>
    </row>
    <row r="858" spans="1:108" s="11" customFormat="1" ht="13.5" customHeight="1">
      <c r="A858" s="734"/>
      <c r="B858" s="610" t="s">
        <v>83</v>
      </c>
      <c r="C858" s="29"/>
      <c r="D858" s="29"/>
      <c r="E858" s="29"/>
      <c r="F858" s="29"/>
      <c r="G858" s="29"/>
      <c r="H858" s="29"/>
      <c r="I858" s="29"/>
      <c r="J858" s="28"/>
      <c r="K858" s="29"/>
      <c r="L858" s="29"/>
      <c r="M858" s="29"/>
      <c r="N858" s="29"/>
      <c r="O858" s="29"/>
      <c r="P858" s="29"/>
      <c r="Q858" s="29"/>
      <c r="R858" s="29"/>
      <c r="S858" s="575"/>
      <c r="T858" s="29"/>
      <c r="U858" s="432"/>
      <c r="V858" s="29"/>
      <c r="W858" s="29"/>
      <c r="X858" s="29"/>
      <c r="Y858" s="29"/>
      <c r="Z858" s="29"/>
      <c r="AA858" s="29"/>
      <c r="AB858" s="29"/>
      <c r="AC858" s="654"/>
      <c r="AD858" s="579"/>
      <c r="AE858" s="579"/>
      <c r="AF858" s="579"/>
      <c r="AG858" s="579"/>
      <c r="AH858" s="576"/>
      <c r="AI858" s="582" t="s">
        <v>801</v>
      </c>
      <c r="AJ858" s="583"/>
      <c r="AK858" s="583"/>
      <c r="AL858" s="584"/>
      <c r="AM858" s="585" t="s">
        <v>1890</v>
      </c>
      <c r="AN858" s="583"/>
      <c r="AO858" s="583"/>
      <c r="AP858" s="583"/>
      <c r="AQ858" s="583"/>
      <c r="AR858" s="583"/>
      <c r="AS858" s="583"/>
      <c r="AT858" s="583"/>
      <c r="AU858" s="583"/>
      <c r="AV858" s="583"/>
      <c r="AW858" s="585" t="s">
        <v>609</v>
      </c>
      <c r="AX858" s="584"/>
      <c r="AY858" s="586" t="s">
        <v>893</v>
      </c>
      <c r="AZ858" s="583"/>
      <c r="BA858" s="583"/>
      <c r="BB858" s="583"/>
      <c r="BC858" s="583"/>
      <c r="BD858" s="583"/>
      <c r="BE858" s="583"/>
      <c r="BF858" s="583"/>
      <c r="BG858" s="583"/>
      <c r="BH858" s="583"/>
      <c r="BI858" s="583"/>
      <c r="BJ858" s="583"/>
      <c r="BK858" s="587"/>
      <c r="BL858" s="618" t="s">
        <v>555</v>
      </c>
      <c r="BM858" s="583"/>
      <c r="BN858" s="583"/>
      <c r="BO858" s="583"/>
      <c r="BP858" s="583"/>
      <c r="BQ858" s="583"/>
      <c r="BR858" s="583"/>
      <c r="BS858" s="587"/>
      <c r="BU858" s="725"/>
      <c r="BV858" s="29"/>
      <c r="BW858" s="29"/>
      <c r="BX858" s="29"/>
      <c r="BY858" s="29"/>
      <c r="BZ858" s="29"/>
      <c r="CA858" s="29"/>
      <c r="CB858" s="29"/>
      <c r="CC858" s="29"/>
      <c r="CD858" s="31"/>
      <c r="CE858" s="22"/>
      <c r="CF858" s="448">
        <f>IF(CG858="","",MAX($CF$2:CF857)+1)</f>
        <v>422</v>
      </c>
      <c r="CG858" s="655" t="s">
        <v>102</v>
      </c>
      <c r="CH858" s="655"/>
      <c r="CI858" s="655"/>
      <c r="CO858" s="29"/>
      <c r="CP858" s="29"/>
      <c r="CQ858" s="29"/>
      <c r="CR858" s="29"/>
      <c r="CS858" s="29"/>
      <c r="CT858" s="29"/>
      <c r="CU858" s="29"/>
      <c r="CV858" s="29"/>
      <c r="CW858" s="29"/>
      <c r="CX858" s="29"/>
      <c r="CY858" s="29"/>
      <c r="CZ858" s="29"/>
      <c r="DA858" s="29"/>
      <c r="DB858" s="29"/>
      <c r="DC858" s="29"/>
      <c r="DD858" s="29"/>
    </row>
    <row r="859" spans="1:108" s="11" customFormat="1" ht="13.5" customHeight="1">
      <c r="A859" s="734"/>
      <c r="B859" s="610" t="s">
        <v>83</v>
      </c>
      <c r="C859" s="29"/>
      <c r="D859" s="29"/>
      <c r="E859" s="29"/>
      <c r="F859" s="29"/>
      <c r="G859" s="29"/>
      <c r="H859" s="29"/>
      <c r="I859" s="29"/>
      <c r="J859" s="28"/>
      <c r="K859" s="29"/>
      <c r="L859" s="29"/>
      <c r="M859" s="29"/>
      <c r="N859" s="29"/>
      <c r="O859" s="29"/>
      <c r="P859" s="29"/>
      <c r="Q859" s="29"/>
      <c r="R859" s="29"/>
      <c r="S859" s="575"/>
      <c r="T859" s="29"/>
      <c r="U859" s="432"/>
      <c r="V859" s="29"/>
      <c r="W859" s="29"/>
      <c r="X859" s="29"/>
      <c r="Y859" s="29"/>
      <c r="Z859" s="29"/>
      <c r="AA859" s="29"/>
      <c r="AB859" s="29"/>
      <c r="AC859" s="654"/>
      <c r="AD859" s="579"/>
      <c r="AE859" s="579"/>
      <c r="AF859" s="579"/>
      <c r="AG859" s="579"/>
      <c r="AH859" s="576"/>
      <c r="AI859" s="582" t="s">
        <v>801</v>
      </c>
      <c r="AJ859" s="583"/>
      <c r="AK859" s="583"/>
      <c r="AL859" s="584"/>
      <c r="AM859" s="585" t="s">
        <v>554</v>
      </c>
      <c r="AN859" s="583"/>
      <c r="AO859" s="583"/>
      <c r="AP859" s="583"/>
      <c r="AQ859" s="583"/>
      <c r="AR859" s="583"/>
      <c r="AS859" s="583"/>
      <c r="AT859" s="583"/>
      <c r="AU859" s="583"/>
      <c r="AV859" s="583"/>
      <c r="AW859" s="585" t="s">
        <v>609</v>
      </c>
      <c r="AX859" s="584"/>
      <c r="AY859" s="586" t="s">
        <v>802</v>
      </c>
      <c r="AZ859" s="583"/>
      <c r="BA859" s="583"/>
      <c r="BB859" s="583"/>
      <c r="BC859" s="583"/>
      <c r="BD859" s="583"/>
      <c r="BE859" s="583"/>
      <c r="BF859" s="583"/>
      <c r="BG859" s="583"/>
      <c r="BH859" s="583"/>
      <c r="BI859" s="583"/>
      <c r="BJ859" s="583"/>
      <c r="BK859" s="587"/>
      <c r="BL859" s="618"/>
      <c r="BM859" s="583"/>
      <c r="BN859" s="583"/>
      <c r="BO859" s="583"/>
      <c r="BP859" s="583"/>
      <c r="BQ859" s="583"/>
      <c r="BR859" s="583"/>
      <c r="BS859" s="587"/>
      <c r="BU859" s="725"/>
      <c r="BV859" s="29"/>
      <c r="BW859" s="29"/>
      <c r="BX859" s="29"/>
      <c r="BY859" s="29"/>
      <c r="BZ859" s="29"/>
      <c r="CA859" s="29"/>
      <c r="CB859" s="29"/>
      <c r="CC859" s="29"/>
      <c r="CD859" s="31"/>
      <c r="CE859" s="22"/>
      <c r="CF859" s="448">
        <f>IF(CG859="","",MAX($CF$2:CF858)+1)</f>
        <v>423</v>
      </c>
      <c r="CG859" s="655" t="s">
        <v>894</v>
      </c>
      <c r="CH859" s="655"/>
      <c r="CI859" s="655"/>
      <c r="CO859" s="29"/>
      <c r="CP859" s="29"/>
      <c r="CQ859" s="29"/>
      <c r="CR859" s="29"/>
      <c r="CS859" s="29"/>
      <c r="CT859" s="29"/>
      <c r="CU859" s="29"/>
      <c r="CV859" s="29"/>
      <c r="CW859" s="29"/>
      <c r="CX859" s="29"/>
      <c r="CY859" s="29"/>
      <c r="CZ859" s="29"/>
      <c r="DA859" s="29"/>
      <c r="DB859" s="29"/>
      <c r="DC859" s="29"/>
      <c r="DD859" s="29"/>
    </row>
    <row r="860" spans="1:108" s="11" customFormat="1" ht="13.5" customHeight="1">
      <c r="A860" s="734"/>
      <c r="B860" s="610" t="s">
        <v>83</v>
      </c>
      <c r="C860" s="29" t="s">
        <v>2265</v>
      </c>
      <c r="D860" s="29"/>
      <c r="E860" s="29"/>
      <c r="F860" s="29"/>
      <c r="G860" s="29"/>
      <c r="H860" s="29"/>
      <c r="I860" s="29"/>
      <c r="J860" s="28"/>
      <c r="K860" s="29"/>
      <c r="L860" s="29"/>
      <c r="M860" s="29"/>
      <c r="N860" s="29"/>
      <c r="O860" s="29"/>
      <c r="P860" s="29"/>
      <c r="Q860" s="29"/>
      <c r="R860" s="29"/>
      <c r="S860" s="575"/>
      <c r="T860" s="29"/>
      <c r="U860" s="432"/>
      <c r="V860" s="29"/>
      <c r="W860" s="29"/>
      <c r="X860" s="29"/>
      <c r="Y860" s="29"/>
      <c r="Z860" s="29"/>
      <c r="AA860" s="29"/>
      <c r="AB860" s="29"/>
      <c r="AC860" s="654"/>
      <c r="AD860" s="579"/>
      <c r="AE860" s="579"/>
      <c r="AF860" s="579"/>
      <c r="AG860" s="579"/>
      <c r="AH860" s="576"/>
      <c r="AI860" s="55"/>
      <c r="AJ860" s="56"/>
      <c r="AK860" s="56"/>
      <c r="AL860" s="588"/>
      <c r="AM860" s="589"/>
      <c r="AN860" s="56"/>
      <c r="AO860" s="56"/>
      <c r="AP860" s="56"/>
      <c r="AQ860" s="590"/>
      <c r="AR860" s="56"/>
      <c r="AS860" s="56"/>
      <c r="AT860" s="56"/>
      <c r="AU860" s="56"/>
      <c r="AV860" s="56"/>
      <c r="AW860" s="589"/>
      <c r="AX860" s="588"/>
      <c r="AY860" s="589"/>
      <c r="AZ860" s="56"/>
      <c r="BA860" s="56"/>
      <c r="BB860" s="56"/>
      <c r="BC860" s="56"/>
      <c r="BD860" s="56"/>
      <c r="BE860" s="56"/>
      <c r="BF860" s="56"/>
      <c r="BG860" s="56"/>
      <c r="BH860" s="56"/>
      <c r="BI860" s="56"/>
      <c r="BJ860" s="56"/>
      <c r="BK860" s="57"/>
      <c r="BL860" s="55"/>
      <c r="BM860" s="56"/>
      <c r="BN860" s="56"/>
      <c r="BO860" s="56"/>
      <c r="BP860" s="56"/>
      <c r="BQ860" s="56"/>
      <c r="BR860" s="56"/>
      <c r="BS860" s="57"/>
      <c r="BU860" s="725"/>
      <c r="BV860" s="29"/>
      <c r="BW860" s="29"/>
      <c r="BX860" s="29"/>
      <c r="BY860" s="29"/>
      <c r="BZ860" s="29"/>
      <c r="CA860" s="29"/>
      <c r="CB860" s="29"/>
      <c r="CC860" s="29"/>
      <c r="CD860" s="31"/>
      <c r="CE860" s="22"/>
      <c r="CF860" s="448" t="str">
        <f>IF(CG860="","",MAX($CF$2:CF859)+1)</f>
        <v/>
      </c>
      <c r="CG860" s="655"/>
      <c r="CH860" s="655"/>
      <c r="CI860" s="655"/>
      <c r="CO860" s="29"/>
      <c r="CP860" s="29"/>
      <c r="CQ860" s="29"/>
      <c r="CR860" s="29"/>
      <c r="CS860" s="29"/>
      <c r="CT860" s="29"/>
      <c r="CU860" s="29"/>
      <c r="CV860" s="29"/>
      <c r="CW860" s="29"/>
      <c r="CX860" s="29"/>
      <c r="CY860" s="29"/>
      <c r="CZ860" s="29"/>
      <c r="DA860" s="29"/>
      <c r="DB860" s="29"/>
      <c r="DC860" s="29"/>
      <c r="DD860" s="29"/>
    </row>
    <row r="861" spans="1:108" s="11" customFormat="1" ht="13.5" customHeight="1">
      <c r="A861" s="734"/>
      <c r="B861" s="610" t="s">
        <v>83</v>
      </c>
      <c r="C861" s="29"/>
      <c r="D861" s="29"/>
      <c r="E861" s="29"/>
      <c r="F861" s="29"/>
      <c r="G861" s="29"/>
      <c r="H861" s="29"/>
      <c r="I861" s="29"/>
      <c r="J861" s="28"/>
      <c r="K861" s="29"/>
      <c r="L861" s="29"/>
      <c r="M861" s="29"/>
      <c r="N861" s="29"/>
      <c r="O861" s="29"/>
      <c r="P861" s="29"/>
      <c r="Q861" s="29"/>
      <c r="R861" s="29"/>
      <c r="S861" s="575"/>
      <c r="T861" s="29"/>
      <c r="U861" s="432"/>
      <c r="V861" s="29"/>
      <c r="W861" s="29"/>
      <c r="X861" s="29"/>
      <c r="Y861" s="29"/>
      <c r="Z861" s="29"/>
      <c r="AA861" s="29"/>
      <c r="AB861" s="29"/>
      <c r="AC861" s="654"/>
      <c r="AD861" s="579"/>
      <c r="AE861" s="579"/>
      <c r="AF861" s="579"/>
      <c r="AG861" s="579"/>
      <c r="AH861" s="576"/>
      <c r="AI861" s="52"/>
      <c r="AJ861" s="53"/>
      <c r="AK861" s="53"/>
      <c r="AL861" s="580"/>
      <c r="AM861" s="581" t="s">
        <v>895</v>
      </c>
      <c r="AN861" s="53"/>
      <c r="AO861" s="53"/>
      <c r="AP861" s="53"/>
      <c r="AQ861" s="53"/>
      <c r="AR861" s="53"/>
      <c r="AS861" s="53"/>
      <c r="AT861" s="53"/>
      <c r="AU861" s="53"/>
      <c r="AV861" s="53"/>
      <c r="AW861" s="581" t="s">
        <v>609</v>
      </c>
      <c r="AX861" s="580"/>
      <c r="AY861" s="581" t="s">
        <v>900</v>
      </c>
      <c r="AZ861" s="53"/>
      <c r="BA861" s="53"/>
      <c r="BB861" s="53"/>
      <c r="BC861" s="53"/>
      <c r="BD861" s="53"/>
      <c r="BE861" s="53"/>
      <c r="BF861" s="53"/>
      <c r="BG861" s="53"/>
      <c r="BH861" s="53"/>
      <c r="BI861" s="53"/>
      <c r="BJ861" s="53"/>
      <c r="BK861" s="54"/>
      <c r="BL861" s="52" t="s">
        <v>800</v>
      </c>
      <c r="BM861" s="53"/>
      <c r="BN861" s="53"/>
      <c r="BO861" s="53"/>
      <c r="BP861" s="53"/>
      <c r="BQ861" s="53"/>
      <c r="BR861" s="53"/>
      <c r="BS861" s="54"/>
      <c r="BU861" s="725"/>
      <c r="BV861" s="29"/>
      <c r="BW861" s="29"/>
      <c r="BX861" s="29"/>
      <c r="BY861" s="29"/>
      <c r="BZ861" s="29"/>
      <c r="CA861" s="29"/>
      <c r="CB861" s="29"/>
      <c r="CC861" s="29"/>
      <c r="CD861" s="31"/>
      <c r="CE861" s="22"/>
      <c r="CF861" s="448">
        <f>IF(CG861="","",MAX($CF$2:CF860)+1)</f>
        <v>424</v>
      </c>
      <c r="CG861" s="655" t="s">
        <v>894</v>
      </c>
      <c r="CH861" s="655"/>
      <c r="CI861" s="655"/>
      <c r="CO861" s="29"/>
      <c r="CP861" s="29"/>
      <c r="CQ861" s="29"/>
      <c r="CR861" s="29"/>
      <c r="CS861" s="29"/>
      <c r="CT861" s="29"/>
      <c r="CU861" s="29"/>
      <c r="CV861" s="29"/>
      <c r="CW861" s="29"/>
      <c r="CX861" s="29"/>
      <c r="CY861" s="29"/>
      <c r="CZ861" s="29"/>
      <c r="DA861" s="29"/>
      <c r="DB861" s="29"/>
      <c r="DC861" s="29"/>
      <c r="DD861" s="29"/>
    </row>
    <row r="862" spans="1:108" s="11" customFormat="1" ht="13.5" customHeight="1">
      <c r="A862" s="734"/>
      <c r="B862" s="610" t="s">
        <v>83</v>
      </c>
      <c r="C862" s="29"/>
      <c r="D862" s="29"/>
      <c r="E862" s="29"/>
      <c r="F862" s="29"/>
      <c r="G862" s="29"/>
      <c r="H862" s="29"/>
      <c r="I862" s="29"/>
      <c r="J862" s="28"/>
      <c r="K862" s="29"/>
      <c r="L862" s="29"/>
      <c r="M862" s="29"/>
      <c r="N862" s="29"/>
      <c r="O862" s="29"/>
      <c r="P862" s="29"/>
      <c r="Q862" s="29"/>
      <c r="R862" s="29"/>
      <c r="S862" s="575"/>
      <c r="T862" s="29"/>
      <c r="U862" s="432"/>
      <c r="V862" s="29"/>
      <c r="W862" s="29"/>
      <c r="X862" s="29"/>
      <c r="Y862" s="29"/>
      <c r="Z862" s="29"/>
      <c r="AA862" s="29"/>
      <c r="AB862" s="29"/>
      <c r="AC862" s="654"/>
      <c r="AD862" s="579"/>
      <c r="AE862" s="579"/>
      <c r="AF862" s="579"/>
      <c r="AG862" s="579"/>
      <c r="AH862" s="576"/>
      <c r="AI862" s="582" t="s">
        <v>63</v>
      </c>
      <c r="AJ862" s="583"/>
      <c r="AK862" s="583"/>
      <c r="AL862" s="584"/>
      <c r="AM862" s="585" t="s">
        <v>556</v>
      </c>
      <c r="AN862" s="583"/>
      <c r="AO862" s="583"/>
      <c r="AP862" s="583"/>
      <c r="AQ862" s="583"/>
      <c r="AR862" s="583"/>
      <c r="AS862" s="583"/>
      <c r="AT862" s="583"/>
      <c r="AU862" s="583"/>
      <c r="AV862" s="583"/>
      <c r="AW862" s="585" t="s">
        <v>609</v>
      </c>
      <c r="AX862" s="584"/>
      <c r="AY862" s="586" t="s">
        <v>802</v>
      </c>
      <c r="AZ862" s="583"/>
      <c r="BA862" s="583"/>
      <c r="BB862" s="583"/>
      <c r="BC862" s="583"/>
      <c r="BD862" s="583"/>
      <c r="BE862" s="583"/>
      <c r="BF862" s="583"/>
      <c r="BG862" s="583"/>
      <c r="BH862" s="583"/>
      <c r="BI862" s="583"/>
      <c r="BJ862" s="583"/>
      <c r="BK862" s="587"/>
      <c r="BL862" s="618" t="s">
        <v>555</v>
      </c>
      <c r="BM862" s="583"/>
      <c r="BN862" s="583"/>
      <c r="BO862" s="583"/>
      <c r="BP862" s="583"/>
      <c r="BQ862" s="583"/>
      <c r="BR862" s="583"/>
      <c r="BS862" s="587"/>
      <c r="BU862" s="725"/>
      <c r="BV862" s="29"/>
      <c r="BW862" s="29"/>
      <c r="BX862" s="29"/>
      <c r="BY862" s="29"/>
      <c r="BZ862" s="29"/>
      <c r="CA862" s="29"/>
      <c r="CB862" s="29"/>
      <c r="CC862" s="29"/>
      <c r="CD862" s="31"/>
      <c r="CE862" s="22"/>
      <c r="CF862" s="448">
        <f>IF(CG862="","",MAX($CF$2:CF861)+1)</f>
        <v>425</v>
      </c>
      <c r="CG862" s="655" t="s">
        <v>894</v>
      </c>
      <c r="CH862" s="655"/>
      <c r="CI862" s="655"/>
      <c r="CO862" s="29"/>
      <c r="CP862" s="29"/>
      <c r="CQ862" s="29"/>
      <c r="CR862" s="29"/>
      <c r="CS862" s="29"/>
      <c r="CT862" s="29"/>
      <c r="CU862" s="29"/>
      <c r="CV862" s="29"/>
      <c r="CW862" s="29"/>
      <c r="CX862" s="29"/>
      <c r="CY862" s="29"/>
      <c r="CZ862" s="29"/>
      <c r="DA862" s="29"/>
      <c r="DB862" s="29"/>
      <c r="DC862" s="29"/>
      <c r="DD862" s="29"/>
    </row>
    <row r="863" spans="1:108" s="11" customFormat="1" ht="13.5" customHeight="1">
      <c r="A863" s="734"/>
      <c r="B863" s="610" t="s">
        <v>83</v>
      </c>
      <c r="C863" s="29"/>
      <c r="D863" s="29"/>
      <c r="E863" s="29"/>
      <c r="F863" s="29"/>
      <c r="G863" s="29"/>
      <c r="H863" s="29"/>
      <c r="I863" s="29"/>
      <c r="J863" s="28"/>
      <c r="K863" s="29"/>
      <c r="L863" s="29"/>
      <c r="M863" s="29"/>
      <c r="N863" s="29"/>
      <c r="O863" s="29"/>
      <c r="P863" s="29"/>
      <c r="Q863" s="29"/>
      <c r="R863" s="29"/>
      <c r="S863" s="575"/>
      <c r="T863" s="29"/>
      <c r="U863" s="432"/>
      <c r="V863" s="29"/>
      <c r="W863" s="29"/>
      <c r="X863" s="29"/>
      <c r="Y863" s="29"/>
      <c r="Z863" s="29"/>
      <c r="AA863" s="29"/>
      <c r="AB863" s="29"/>
      <c r="AC863" s="654"/>
      <c r="AD863" s="579"/>
      <c r="AE863" s="579"/>
      <c r="AF863" s="579"/>
      <c r="AG863" s="579"/>
      <c r="AH863" s="576"/>
      <c r="AI863" s="55"/>
      <c r="AJ863" s="56"/>
      <c r="AK863" s="56"/>
      <c r="AL863" s="588"/>
      <c r="AM863" s="589"/>
      <c r="AN863" s="56"/>
      <c r="AO863" s="56"/>
      <c r="AP863" s="56"/>
      <c r="AQ863" s="590"/>
      <c r="AR863" s="56"/>
      <c r="AS863" s="56"/>
      <c r="AT863" s="56"/>
      <c r="AU863" s="56"/>
      <c r="AV863" s="56"/>
      <c r="AW863" s="589"/>
      <c r="AX863" s="588"/>
      <c r="AY863" s="589"/>
      <c r="AZ863" s="56"/>
      <c r="BA863" s="56"/>
      <c r="BB863" s="56"/>
      <c r="BC863" s="56"/>
      <c r="BD863" s="56"/>
      <c r="BE863" s="56"/>
      <c r="BF863" s="56"/>
      <c r="BG863" s="56"/>
      <c r="BH863" s="56"/>
      <c r="BI863" s="56"/>
      <c r="BJ863" s="56"/>
      <c r="BK863" s="57"/>
      <c r="BL863" s="55"/>
      <c r="BM863" s="56"/>
      <c r="BN863" s="56"/>
      <c r="BO863" s="56"/>
      <c r="BP863" s="56"/>
      <c r="BQ863" s="56"/>
      <c r="BR863" s="56"/>
      <c r="BS863" s="57"/>
      <c r="BU863" s="725"/>
      <c r="BV863" s="29"/>
      <c r="BW863" s="29"/>
      <c r="BX863" s="29"/>
      <c r="BY863" s="29"/>
      <c r="BZ863" s="29"/>
      <c r="CA863" s="29"/>
      <c r="CB863" s="29"/>
      <c r="CC863" s="29"/>
      <c r="CD863" s="31"/>
      <c r="CE863" s="22"/>
      <c r="CF863" s="448" t="str">
        <f>IF(CG863="","",MAX($CF$2:CF862)+1)</f>
        <v/>
      </c>
      <c r="CG863" s="655"/>
      <c r="CH863" s="655"/>
      <c r="CI863" s="655"/>
      <c r="CO863" s="29"/>
      <c r="CP863" s="29"/>
      <c r="CQ863" s="29"/>
      <c r="CR863" s="29"/>
      <c r="CS863" s="29"/>
      <c r="CT863" s="29"/>
      <c r="CU863" s="29"/>
      <c r="CV863" s="29"/>
      <c r="CW863" s="29"/>
      <c r="CX863" s="29"/>
      <c r="CY863" s="29"/>
      <c r="CZ863" s="29"/>
      <c r="DA863" s="29"/>
      <c r="DB863" s="29"/>
      <c r="DC863" s="29"/>
      <c r="DD863" s="29"/>
    </row>
    <row r="864" spans="1:108" s="11" customFormat="1" ht="13.5" customHeight="1">
      <c r="A864" s="734"/>
      <c r="B864" s="610" t="s">
        <v>83</v>
      </c>
      <c r="C864" s="29"/>
      <c r="D864" s="29"/>
      <c r="E864" s="29"/>
      <c r="F864" s="29"/>
      <c r="G864" s="29"/>
      <c r="H864" s="29"/>
      <c r="I864" s="29"/>
      <c r="J864" s="28"/>
      <c r="K864" s="29"/>
      <c r="L864" s="29"/>
      <c r="M864" s="29"/>
      <c r="N864" s="29"/>
      <c r="O864" s="29"/>
      <c r="P864" s="29"/>
      <c r="Q864" s="29"/>
      <c r="R864" s="29"/>
      <c r="S864" s="575"/>
      <c r="T864" s="29"/>
      <c r="U864" s="432"/>
      <c r="V864" s="29"/>
      <c r="W864" s="29"/>
      <c r="X864" s="29"/>
      <c r="Y864" s="29"/>
      <c r="Z864" s="29"/>
      <c r="AA864" s="29"/>
      <c r="AB864" s="29"/>
      <c r="AC864" s="654"/>
      <c r="AD864" s="579"/>
      <c r="AE864" s="579"/>
      <c r="AF864" s="579"/>
      <c r="AG864" s="579"/>
      <c r="AH864" s="576"/>
      <c r="AI864" s="52"/>
      <c r="AJ864" s="53"/>
      <c r="AK864" s="53"/>
      <c r="AL864" s="580"/>
      <c r="AM864" s="581" t="s">
        <v>1924</v>
      </c>
      <c r="AN864" s="53"/>
      <c r="AO864" s="53"/>
      <c r="AP864" s="53"/>
      <c r="AQ864" s="53"/>
      <c r="AR864" s="53"/>
      <c r="AS864" s="53"/>
      <c r="AT864" s="53"/>
      <c r="AU864" s="53"/>
      <c r="AV864" s="53"/>
      <c r="AW864" s="581" t="s">
        <v>558</v>
      </c>
      <c r="AX864" s="580"/>
      <c r="AY864" s="581" t="s">
        <v>1917</v>
      </c>
      <c r="AZ864" s="53"/>
      <c r="BA864" s="53"/>
      <c r="BB864" s="53"/>
      <c r="BC864" s="53"/>
      <c r="BD864" s="53"/>
      <c r="BE864" s="53"/>
      <c r="BF864" s="53"/>
      <c r="BG864" s="53"/>
      <c r="BH864" s="53"/>
      <c r="BI864" s="53"/>
      <c r="BJ864" s="53"/>
      <c r="BK864" s="54"/>
      <c r="BL864" s="52" t="s">
        <v>903</v>
      </c>
      <c r="BM864" s="53"/>
      <c r="BN864" s="53"/>
      <c r="BO864" s="53"/>
      <c r="BP864" s="53"/>
      <c r="BQ864" s="53"/>
      <c r="BR864" s="53"/>
      <c r="BS864" s="54"/>
      <c r="BU864" s="725"/>
      <c r="BV864" s="29"/>
      <c r="BW864" s="29"/>
      <c r="BX864" s="29"/>
      <c r="BY864" s="29"/>
      <c r="BZ864" s="29"/>
      <c r="CA864" s="29"/>
      <c r="CB864" s="29"/>
      <c r="CC864" s="29"/>
      <c r="CD864" s="31"/>
      <c r="CE864" s="22"/>
      <c r="CF864" s="448">
        <f>IF(CG864="","",MAX($CF$2:CF863)+1)</f>
        <v>426</v>
      </c>
      <c r="CG864" s="655" t="s">
        <v>894</v>
      </c>
      <c r="CH864" s="655"/>
      <c r="CI864" s="655"/>
      <c r="CO864" s="29"/>
      <c r="CP864" s="29"/>
      <c r="CQ864" s="29"/>
      <c r="CR864" s="29"/>
      <c r="CS864" s="29"/>
      <c r="CT864" s="29"/>
      <c r="CU864" s="29"/>
      <c r="CV864" s="29"/>
      <c r="CW864" s="29"/>
      <c r="CX864" s="29"/>
      <c r="CY864" s="29"/>
      <c r="CZ864" s="29"/>
      <c r="DA864" s="29"/>
      <c r="DB864" s="29"/>
      <c r="DC864" s="29"/>
      <c r="DD864" s="29"/>
    </row>
    <row r="865" spans="1:108" s="11" customFormat="1" ht="13.5" customHeight="1">
      <c r="A865" s="734"/>
      <c r="B865" s="610" t="s">
        <v>83</v>
      </c>
      <c r="C865" s="29"/>
      <c r="D865" s="29"/>
      <c r="E865" s="29"/>
      <c r="F865" s="29"/>
      <c r="G865" s="29"/>
      <c r="H865" s="29"/>
      <c r="I865" s="29"/>
      <c r="J865" s="28"/>
      <c r="K865" s="29"/>
      <c r="L865" s="29"/>
      <c r="M865" s="29"/>
      <c r="N865" s="29"/>
      <c r="O865" s="29"/>
      <c r="P865" s="29"/>
      <c r="Q865" s="29"/>
      <c r="R865" s="29"/>
      <c r="S865" s="575"/>
      <c r="T865" s="29"/>
      <c r="U865" s="432"/>
      <c r="V865" s="29"/>
      <c r="W865" s="29"/>
      <c r="X865" s="29"/>
      <c r="Y865" s="29"/>
      <c r="Z865" s="29"/>
      <c r="AA865" s="29"/>
      <c r="AB865" s="29"/>
      <c r="AC865" s="729"/>
      <c r="AD865" s="579"/>
      <c r="AE865" s="579"/>
      <c r="AF865" s="579"/>
      <c r="AG865" s="579"/>
      <c r="AH865" s="576"/>
      <c r="AI865" s="582" t="s">
        <v>63</v>
      </c>
      <c r="AJ865" s="430"/>
      <c r="AK865" s="430"/>
      <c r="AL865" s="619"/>
      <c r="AM865" s="585" t="s">
        <v>1925</v>
      </c>
      <c r="AN865" s="583"/>
      <c r="AO865" s="583"/>
      <c r="AP865" s="583"/>
      <c r="AQ865" s="583"/>
      <c r="AR865" s="583"/>
      <c r="AS865" s="583"/>
      <c r="AT865" s="583"/>
      <c r="AU865" s="583"/>
      <c r="AV865" s="583"/>
      <c r="AW865" s="585" t="s">
        <v>558</v>
      </c>
      <c r="AX865" s="584"/>
      <c r="AY865" s="585" t="s">
        <v>1929</v>
      </c>
      <c r="AZ865" s="583"/>
      <c r="BA865" s="430"/>
      <c r="BB865" s="430"/>
      <c r="BC865" s="430"/>
      <c r="BD865" s="430"/>
      <c r="BE865" s="430"/>
      <c r="BF865" s="430"/>
      <c r="BG865" s="430"/>
      <c r="BH865" s="430"/>
      <c r="BI865" s="430"/>
      <c r="BJ865" s="430"/>
      <c r="BK865" s="431"/>
      <c r="BL865" s="618" t="s">
        <v>902</v>
      </c>
      <c r="BM865" s="430"/>
      <c r="BN865" s="430"/>
      <c r="BO865" s="430"/>
      <c r="BP865" s="430"/>
      <c r="BQ865" s="430"/>
      <c r="BR865" s="430"/>
      <c r="BS865" s="431"/>
      <c r="BU865" s="728"/>
      <c r="BV865" s="29"/>
      <c r="BW865" s="29"/>
      <c r="BX865" s="29"/>
      <c r="BY865" s="29"/>
      <c r="BZ865" s="29"/>
      <c r="CA865" s="29"/>
      <c r="CB865" s="29"/>
      <c r="CC865" s="29"/>
      <c r="CD865" s="31"/>
      <c r="CE865" s="22"/>
      <c r="CF865" s="448">
        <f>IF(CG865="","",MAX($CF$2:CF864)+1)</f>
        <v>427</v>
      </c>
      <c r="CG865" s="655" t="s">
        <v>894</v>
      </c>
      <c r="CH865" s="727"/>
      <c r="CI865" s="727"/>
      <c r="CO865" s="29"/>
      <c r="CP865" s="29"/>
      <c r="CQ865" s="29"/>
      <c r="CR865" s="29"/>
      <c r="CS865" s="29"/>
      <c r="CT865" s="29"/>
      <c r="CU865" s="29"/>
      <c r="CV865" s="29"/>
      <c r="CW865" s="29"/>
      <c r="CX865" s="29"/>
      <c r="CY865" s="29"/>
      <c r="CZ865" s="29"/>
      <c r="DA865" s="29"/>
      <c r="DB865" s="29"/>
      <c r="DC865" s="29"/>
      <c r="DD865" s="29"/>
    </row>
    <row r="866" spans="1:108" s="11" customFormat="1" ht="13.5" customHeight="1">
      <c r="A866" s="734"/>
      <c r="B866" s="610" t="s">
        <v>83</v>
      </c>
      <c r="C866" s="29"/>
      <c r="D866" s="29"/>
      <c r="E866" s="29"/>
      <c r="F866" s="29"/>
      <c r="G866" s="29"/>
      <c r="H866" s="29"/>
      <c r="I866" s="29"/>
      <c r="J866" s="28"/>
      <c r="K866" s="29"/>
      <c r="L866" s="29"/>
      <c r="M866" s="29"/>
      <c r="N866" s="29"/>
      <c r="O866" s="29"/>
      <c r="P866" s="29"/>
      <c r="Q866" s="29"/>
      <c r="R866" s="29"/>
      <c r="S866" s="575"/>
      <c r="T866" s="29"/>
      <c r="U866" s="432"/>
      <c r="V866" s="29"/>
      <c r="W866" s="29"/>
      <c r="X866" s="29"/>
      <c r="Y866" s="29"/>
      <c r="Z866" s="29"/>
      <c r="AA866" s="29"/>
      <c r="AB866" s="29"/>
      <c r="AC866" s="654"/>
      <c r="AD866" s="579"/>
      <c r="AE866" s="579"/>
      <c r="AF866" s="579"/>
      <c r="AG866" s="579"/>
      <c r="AH866" s="576"/>
      <c r="AI866" s="582" t="s">
        <v>63</v>
      </c>
      <c r="AJ866" s="583"/>
      <c r="AK866" s="583"/>
      <c r="AL866" s="584"/>
      <c r="AM866" s="585" t="s">
        <v>1926</v>
      </c>
      <c r="AN866" s="583"/>
      <c r="AO866" s="583"/>
      <c r="AP866" s="583"/>
      <c r="AQ866" s="583"/>
      <c r="AR866" s="583"/>
      <c r="AS866" s="583"/>
      <c r="AT866" s="583"/>
      <c r="AU866" s="583"/>
      <c r="AV866" s="583"/>
      <c r="AW866" s="585" t="s">
        <v>558</v>
      </c>
      <c r="AX866" s="584"/>
      <c r="AY866" s="586" t="s">
        <v>64</v>
      </c>
      <c r="AZ866" s="583"/>
      <c r="BA866" s="583"/>
      <c r="BB866" s="583"/>
      <c r="BC866" s="583"/>
      <c r="BD866" s="583"/>
      <c r="BE866" s="583"/>
      <c r="BF866" s="583"/>
      <c r="BG866" s="583"/>
      <c r="BH866" s="583"/>
      <c r="BI866" s="583"/>
      <c r="BJ866" s="583"/>
      <c r="BK866" s="587"/>
      <c r="BL866" s="618"/>
      <c r="BM866" s="583"/>
      <c r="BN866" s="583"/>
      <c r="BO866" s="583"/>
      <c r="BP866" s="583"/>
      <c r="BQ866" s="583"/>
      <c r="BR866" s="583"/>
      <c r="BS866" s="587"/>
      <c r="BU866" s="725"/>
      <c r="BV866" s="29"/>
      <c r="BW866" s="29"/>
      <c r="BX866" s="29"/>
      <c r="BY866" s="29"/>
      <c r="BZ866" s="29"/>
      <c r="CA866" s="29"/>
      <c r="CB866" s="29"/>
      <c r="CC866" s="29"/>
      <c r="CD866" s="31"/>
      <c r="CE866" s="22"/>
      <c r="CF866" s="448">
        <f>IF(CG866="","",MAX($CF$2:CF865)+1)</f>
        <v>428</v>
      </c>
      <c r="CG866" s="655" t="s">
        <v>894</v>
      </c>
      <c r="CH866" s="655"/>
      <c r="CI866" s="655"/>
      <c r="CO866" s="29"/>
      <c r="CP866" s="29"/>
      <c r="CQ866" s="29"/>
      <c r="CR866" s="29"/>
      <c r="CS866" s="29"/>
      <c r="CT866" s="29"/>
      <c r="CU866" s="29"/>
      <c r="CV866" s="29"/>
      <c r="CW866" s="29"/>
      <c r="CX866" s="29"/>
      <c r="CY866" s="29"/>
      <c r="CZ866" s="29"/>
      <c r="DA866" s="29"/>
      <c r="DB866" s="29"/>
      <c r="DC866" s="29"/>
      <c r="DD866" s="29"/>
    </row>
    <row r="867" spans="1:108" s="11" customFormat="1" ht="13.5" customHeight="1">
      <c r="A867" s="734"/>
      <c r="B867" s="610" t="s">
        <v>83</v>
      </c>
      <c r="C867" s="29"/>
      <c r="D867" s="29"/>
      <c r="E867" s="29"/>
      <c r="F867" s="29"/>
      <c r="G867" s="29"/>
      <c r="H867" s="29"/>
      <c r="I867" s="29"/>
      <c r="J867" s="28"/>
      <c r="K867" s="29"/>
      <c r="L867" s="29"/>
      <c r="M867" s="29"/>
      <c r="N867" s="29"/>
      <c r="O867" s="29"/>
      <c r="P867" s="29"/>
      <c r="Q867" s="29"/>
      <c r="R867" s="29"/>
      <c r="S867" s="575"/>
      <c r="T867" s="29"/>
      <c r="U867" s="432"/>
      <c r="V867" s="29"/>
      <c r="W867" s="29"/>
      <c r="X867" s="29"/>
      <c r="Y867" s="29"/>
      <c r="Z867" s="29"/>
      <c r="AA867" s="29"/>
      <c r="AB867" s="29"/>
      <c r="AC867" s="654"/>
      <c r="AD867" s="579"/>
      <c r="AE867" s="579"/>
      <c r="AF867" s="579"/>
      <c r="AG867" s="579"/>
      <c r="AH867" s="576"/>
      <c r="AI867" s="55"/>
      <c r="AJ867" s="56"/>
      <c r="AK867" s="56"/>
      <c r="AL867" s="588"/>
      <c r="AM867" s="589"/>
      <c r="AN867" s="56"/>
      <c r="AO867" s="56"/>
      <c r="AP867" s="56"/>
      <c r="AQ867" s="590"/>
      <c r="AR867" s="56"/>
      <c r="AS867" s="56"/>
      <c r="AT867" s="56"/>
      <c r="AU867" s="56"/>
      <c r="AV867" s="56"/>
      <c r="AW867" s="589"/>
      <c r="AX867" s="588"/>
      <c r="AY867" s="589"/>
      <c r="AZ867" s="56"/>
      <c r="BA867" s="56"/>
      <c r="BB867" s="56"/>
      <c r="BC867" s="56"/>
      <c r="BD867" s="56"/>
      <c r="BE867" s="56"/>
      <c r="BF867" s="56"/>
      <c r="BG867" s="56"/>
      <c r="BH867" s="56"/>
      <c r="BI867" s="56"/>
      <c r="BJ867" s="56"/>
      <c r="BK867" s="57"/>
      <c r="BL867" s="55"/>
      <c r="BM867" s="56"/>
      <c r="BN867" s="56"/>
      <c r="BO867" s="56"/>
      <c r="BP867" s="56"/>
      <c r="BQ867" s="56"/>
      <c r="BR867" s="56"/>
      <c r="BS867" s="57"/>
      <c r="BU867" s="725"/>
      <c r="BV867" s="29"/>
      <c r="BW867" s="29"/>
      <c r="BX867" s="29"/>
      <c r="BY867" s="29"/>
      <c r="BZ867" s="29"/>
      <c r="CA867" s="29"/>
      <c r="CB867" s="29"/>
      <c r="CC867" s="29"/>
      <c r="CD867" s="31"/>
      <c r="CE867" s="22"/>
      <c r="CF867" s="448" t="str">
        <f>IF(CG867="","",MAX($CF$2:CF866)+1)</f>
        <v/>
      </c>
      <c r="CG867" s="655"/>
      <c r="CH867" s="655"/>
      <c r="CI867" s="655"/>
      <c r="CO867" s="29"/>
      <c r="CP867" s="29"/>
      <c r="CQ867" s="29"/>
      <c r="CR867" s="29"/>
      <c r="CS867" s="29"/>
      <c r="CT867" s="29"/>
      <c r="CU867" s="29"/>
      <c r="CV867" s="29"/>
      <c r="CW867" s="29"/>
      <c r="CX867" s="29"/>
      <c r="CY867" s="29"/>
      <c r="CZ867" s="29"/>
      <c r="DA867" s="29"/>
      <c r="DB867" s="29"/>
      <c r="DC867" s="29"/>
      <c r="DD867" s="29"/>
    </row>
    <row r="868" spans="1:108" s="11" customFormat="1" ht="13.5" customHeight="1">
      <c r="A868" s="734"/>
      <c r="B868" s="610" t="s">
        <v>83</v>
      </c>
      <c r="C868" s="29"/>
      <c r="D868" s="29"/>
      <c r="E868" s="29"/>
      <c r="F868" s="29"/>
      <c r="G868" s="29"/>
      <c r="H868" s="29"/>
      <c r="I868" s="29"/>
      <c r="J868" s="28"/>
      <c r="K868" s="29"/>
      <c r="L868" s="29"/>
      <c r="M868" s="29"/>
      <c r="N868" s="29"/>
      <c r="O868" s="29"/>
      <c r="P868" s="29"/>
      <c r="Q868" s="29"/>
      <c r="R868" s="29"/>
      <c r="S868" s="575"/>
      <c r="T868" s="29"/>
      <c r="U868" s="432"/>
      <c r="V868" s="29"/>
      <c r="W868" s="29"/>
      <c r="X868" s="29"/>
      <c r="Y868" s="29"/>
      <c r="Z868" s="29"/>
      <c r="AA868" s="29"/>
      <c r="AB868" s="29"/>
      <c r="AC868" s="654"/>
      <c r="AD868" s="579"/>
      <c r="AE868" s="579"/>
      <c r="AF868" s="579"/>
      <c r="AG868" s="579"/>
      <c r="AH868" s="576"/>
      <c r="AI868" s="52"/>
      <c r="AJ868" s="53"/>
      <c r="AK868" s="53"/>
      <c r="AL868" s="580"/>
      <c r="AM868" s="581" t="s">
        <v>1927</v>
      </c>
      <c r="AN868" s="53"/>
      <c r="AO868" s="53"/>
      <c r="AP868" s="53"/>
      <c r="AQ868" s="53"/>
      <c r="AR868" s="53"/>
      <c r="AS868" s="53"/>
      <c r="AT868" s="53"/>
      <c r="AU868" s="53"/>
      <c r="AV868" s="53"/>
      <c r="AW868" s="581" t="s">
        <v>558</v>
      </c>
      <c r="AX868" s="580"/>
      <c r="AY868" s="581" t="s">
        <v>1928</v>
      </c>
      <c r="AZ868" s="53"/>
      <c r="BA868" s="53"/>
      <c r="BB868" s="53"/>
      <c r="BC868" s="53"/>
      <c r="BD868" s="53"/>
      <c r="BE868" s="53"/>
      <c r="BF868" s="53"/>
      <c r="BG868" s="53"/>
      <c r="BH868" s="53"/>
      <c r="BI868" s="53"/>
      <c r="BJ868" s="53"/>
      <c r="BK868" s="54"/>
      <c r="BL868" s="52" t="s">
        <v>901</v>
      </c>
      <c r="BM868" s="53"/>
      <c r="BN868" s="53"/>
      <c r="BO868" s="53"/>
      <c r="BP868" s="53"/>
      <c r="BQ868" s="53"/>
      <c r="BR868" s="53"/>
      <c r="BS868" s="54"/>
      <c r="BU868" s="725"/>
      <c r="BV868" s="29"/>
      <c r="BW868" s="29"/>
      <c r="BX868" s="29"/>
      <c r="BY868" s="29"/>
      <c r="BZ868" s="29"/>
      <c r="CA868" s="29"/>
      <c r="CB868" s="29"/>
      <c r="CC868" s="29"/>
      <c r="CD868" s="31"/>
      <c r="CE868" s="22"/>
      <c r="CF868" s="448">
        <f>IF(CG868="","",MAX($CF$2:CF867)+1)</f>
        <v>429</v>
      </c>
      <c r="CG868" s="655" t="s">
        <v>894</v>
      </c>
      <c r="CH868" s="655"/>
      <c r="CI868" s="655"/>
      <c r="CO868" s="29"/>
      <c r="CP868" s="29"/>
      <c r="CQ868" s="29"/>
      <c r="CR868" s="29"/>
      <c r="CS868" s="29"/>
      <c r="CT868" s="29"/>
      <c r="CU868" s="29"/>
      <c r="CV868" s="29"/>
      <c r="CW868" s="29"/>
      <c r="CX868" s="29"/>
      <c r="CY868" s="29"/>
      <c r="CZ868" s="29"/>
      <c r="DA868" s="29"/>
      <c r="DB868" s="29"/>
      <c r="DC868" s="29"/>
      <c r="DD868" s="29"/>
    </row>
    <row r="869" spans="1:108" s="11" customFormat="1" ht="13.5" customHeight="1">
      <c r="A869" s="734"/>
      <c r="B869" s="610" t="s">
        <v>83</v>
      </c>
      <c r="C869" s="29"/>
      <c r="D869" s="29"/>
      <c r="E869" s="29"/>
      <c r="F869" s="29"/>
      <c r="G869" s="29"/>
      <c r="H869" s="29"/>
      <c r="I869" s="29"/>
      <c r="J869" s="28"/>
      <c r="K869" s="29"/>
      <c r="L869" s="29"/>
      <c r="M869" s="29"/>
      <c r="N869" s="29"/>
      <c r="O869" s="29"/>
      <c r="P869" s="29"/>
      <c r="Q869" s="29"/>
      <c r="R869" s="29"/>
      <c r="S869" s="575"/>
      <c r="T869" s="29"/>
      <c r="U869" s="432"/>
      <c r="V869" s="29"/>
      <c r="W869" s="29"/>
      <c r="X869" s="29"/>
      <c r="Y869" s="29"/>
      <c r="Z869" s="29"/>
      <c r="AA869" s="29"/>
      <c r="AB869" s="29"/>
      <c r="AC869" s="654"/>
      <c r="AD869" s="579"/>
      <c r="AE869" s="579"/>
      <c r="AF869" s="579"/>
      <c r="AG869" s="579"/>
      <c r="AH869" s="576"/>
      <c r="AI869" s="582" t="s">
        <v>63</v>
      </c>
      <c r="AJ869" s="583"/>
      <c r="AK869" s="583"/>
      <c r="AL869" s="584"/>
      <c r="AM869" s="585" t="s">
        <v>608</v>
      </c>
      <c r="AN869" s="583"/>
      <c r="AO869" s="583"/>
      <c r="AP869" s="583"/>
      <c r="AQ869" s="583"/>
      <c r="AR869" s="583"/>
      <c r="AS869" s="583"/>
      <c r="AT869" s="583"/>
      <c r="AU869" s="583"/>
      <c r="AV869" s="583"/>
      <c r="AW869" s="585" t="s">
        <v>558</v>
      </c>
      <c r="AX869" s="584"/>
      <c r="AY869" s="586" t="s">
        <v>64</v>
      </c>
      <c r="AZ869" s="583"/>
      <c r="BA869" s="583"/>
      <c r="BB869" s="583"/>
      <c r="BC869" s="583"/>
      <c r="BD869" s="583"/>
      <c r="BE869" s="583"/>
      <c r="BF869" s="583"/>
      <c r="BG869" s="583"/>
      <c r="BH869" s="583"/>
      <c r="BI869" s="583"/>
      <c r="BJ869" s="583"/>
      <c r="BK869" s="587"/>
      <c r="BL869" s="618" t="s">
        <v>991</v>
      </c>
      <c r="BM869" s="583"/>
      <c r="BN869" s="583"/>
      <c r="BO869" s="583"/>
      <c r="BP869" s="583"/>
      <c r="BQ869" s="583"/>
      <c r="BR869" s="583"/>
      <c r="BS869" s="587"/>
      <c r="BU869" s="725"/>
      <c r="BV869" s="29"/>
      <c r="BW869" s="29"/>
      <c r="BX869" s="29"/>
      <c r="BY869" s="29"/>
      <c r="BZ869" s="29"/>
      <c r="CA869" s="29"/>
      <c r="CB869" s="29"/>
      <c r="CC869" s="29"/>
      <c r="CD869" s="31"/>
      <c r="CE869" s="22"/>
      <c r="CF869" s="448">
        <f>IF(CG869="","",MAX($CF$2:CF868)+1)</f>
        <v>430</v>
      </c>
      <c r="CG869" s="655" t="s">
        <v>894</v>
      </c>
      <c r="CH869" s="655"/>
      <c r="CI869" s="655"/>
      <c r="CO869" s="29"/>
      <c r="CP869" s="29"/>
      <c r="CQ869" s="29"/>
      <c r="CR869" s="29"/>
      <c r="CS869" s="29"/>
      <c r="CT869" s="29"/>
      <c r="CU869" s="29"/>
      <c r="CV869" s="29"/>
      <c r="CW869" s="29"/>
      <c r="CX869" s="29"/>
      <c r="CY869" s="29"/>
      <c r="CZ869" s="29"/>
      <c r="DA869" s="29"/>
      <c r="DB869" s="29"/>
      <c r="DC869" s="29"/>
      <c r="DD869" s="29"/>
    </row>
    <row r="870" spans="1:108" s="11" customFormat="1" ht="13.5" customHeight="1">
      <c r="A870" s="734"/>
      <c r="B870" s="610" t="s">
        <v>83</v>
      </c>
      <c r="C870" s="29"/>
      <c r="D870" s="29"/>
      <c r="E870" s="29"/>
      <c r="F870" s="29"/>
      <c r="G870" s="29"/>
      <c r="H870" s="29"/>
      <c r="I870" s="29"/>
      <c r="J870" s="28"/>
      <c r="K870" s="29"/>
      <c r="L870" s="29"/>
      <c r="M870" s="29"/>
      <c r="N870" s="29"/>
      <c r="O870" s="29"/>
      <c r="P870" s="29"/>
      <c r="Q870" s="29"/>
      <c r="R870" s="29"/>
      <c r="S870" s="575"/>
      <c r="T870" s="29"/>
      <c r="U870" s="432"/>
      <c r="V870" s="29"/>
      <c r="W870" s="29"/>
      <c r="X870" s="29"/>
      <c r="Y870" s="29"/>
      <c r="Z870" s="29"/>
      <c r="AA870" s="29"/>
      <c r="AB870" s="29"/>
      <c r="AC870" s="654"/>
      <c r="AD870" s="579"/>
      <c r="AE870" s="579"/>
      <c r="AF870" s="579"/>
      <c r="AG870" s="579"/>
      <c r="AH870" s="576"/>
      <c r="AI870" s="55"/>
      <c r="AJ870" s="56"/>
      <c r="AK870" s="56"/>
      <c r="AL870" s="588"/>
      <c r="AM870" s="589"/>
      <c r="AN870" s="56"/>
      <c r="AO870" s="56"/>
      <c r="AP870" s="56"/>
      <c r="AQ870" s="590"/>
      <c r="AR870" s="56"/>
      <c r="AS870" s="56"/>
      <c r="AT870" s="56"/>
      <c r="AU870" s="56"/>
      <c r="AV870" s="56"/>
      <c r="AW870" s="589"/>
      <c r="AX870" s="588"/>
      <c r="AY870" s="589"/>
      <c r="AZ870" s="56"/>
      <c r="BA870" s="56"/>
      <c r="BB870" s="56"/>
      <c r="BC870" s="56"/>
      <c r="BD870" s="56"/>
      <c r="BE870" s="56"/>
      <c r="BF870" s="56"/>
      <c r="BG870" s="56"/>
      <c r="BH870" s="56"/>
      <c r="BI870" s="56"/>
      <c r="BJ870" s="56"/>
      <c r="BK870" s="57"/>
      <c r="BL870" s="55"/>
      <c r="BM870" s="56"/>
      <c r="BN870" s="56"/>
      <c r="BO870" s="56"/>
      <c r="BP870" s="56"/>
      <c r="BQ870" s="56"/>
      <c r="BR870" s="56"/>
      <c r="BS870" s="57"/>
      <c r="BU870" s="725"/>
      <c r="BV870" s="29"/>
      <c r="BW870" s="29"/>
      <c r="BX870" s="29"/>
      <c r="BY870" s="29"/>
      <c r="BZ870" s="29"/>
      <c r="CA870" s="29"/>
      <c r="CB870" s="29"/>
      <c r="CC870" s="29"/>
      <c r="CD870" s="31"/>
      <c r="CE870" s="22"/>
      <c r="CF870" s="448" t="str">
        <f>IF(CG870="","",MAX($CF$2:CF869)+1)</f>
        <v/>
      </c>
      <c r="CG870" s="655"/>
      <c r="CH870" s="655"/>
      <c r="CI870" s="655"/>
      <c r="CO870" s="29"/>
      <c r="CP870" s="29"/>
      <c r="CQ870" s="29"/>
      <c r="CR870" s="29"/>
      <c r="CS870" s="29"/>
      <c r="CT870" s="29"/>
      <c r="CU870" s="29"/>
      <c r="CV870" s="29"/>
      <c r="CW870" s="29"/>
      <c r="CX870" s="29"/>
      <c r="CY870" s="29"/>
      <c r="CZ870" s="29"/>
      <c r="DA870" s="29"/>
      <c r="DB870" s="29"/>
      <c r="DC870" s="29"/>
      <c r="DD870" s="29"/>
    </row>
    <row r="871" spans="1:108" s="11" customFormat="1" ht="13.5" customHeight="1">
      <c r="A871" s="734"/>
      <c r="B871" s="610" t="s">
        <v>83</v>
      </c>
      <c r="C871" s="29"/>
      <c r="D871" s="29"/>
      <c r="E871" s="29"/>
      <c r="F871" s="29"/>
      <c r="G871" s="29"/>
      <c r="H871" s="29"/>
      <c r="I871" s="29"/>
      <c r="J871" s="28"/>
      <c r="K871" s="29"/>
      <c r="L871" s="29"/>
      <c r="M871" s="29"/>
      <c r="N871" s="29"/>
      <c r="O871" s="29"/>
      <c r="P871" s="29"/>
      <c r="Q871" s="29"/>
      <c r="R871" s="29"/>
      <c r="S871" s="575"/>
      <c r="T871" s="29"/>
      <c r="U871" s="432"/>
      <c r="V871" s="29"/>
      <c r="W871" s="29"/>
      <c r="X871" s="29"/>
      <c r="Y871" s="29"/>
      <c r="Z871" s="29"/>
      <c r="AA871" s="29"/>
      <c r="AB871" s="29"/>
      <c r="AC871" s="690" t="s">
        <v>32</v>
      </c>
      <c r="AD871" s="691"/>
      <c r="AE871" s="691"/>
      <c r="AF871" s="691"/>
      <c r="AG871" s="691"/>
      <c r="AH871" s="578"/>
      <c r="AI871" s="52"/>
      <c r="AJ871" s="53"/>
      <c r="AK871" s="53"/>
      <c r="AL871" s="580"/>
      <c r="AM871" s="581" t="s">
        <v>421</v>
      </c>
      <c r="AN871" s="53"/>
      <c r="AO871" s="53"/>
      <c r="AP871" s="53"/>
      <c r="AQ871" s="53"/>
      <c r="AR871" s="53"/>
      <c r="AS871" s="53"/>
      <c r="AT871" s="53"/>
      <c r="AU871" s="53"/>
      <c r="AV871" s="53"/>
      <c r="AW871" s="581" t="s">
        <v>558</v>
      </c>
      <c r="AX871" s="580"/>
      <c r="AY871" s="581" t="s">
        <v>984</v>
      </c>
      <c r="AZ871" s="53"/>
      <c r="BA871" s="53"/>
      <c r="BB871" s="53"/>
      <c r="BC871" s="53"/>
      <c r="BD871" s="53"/>
      <c r="BE871" s="53"/>
      <c r="BF871" s="53"/>
      <c r="BG871" s="53"/>
      <c r="BH871" s="53"/>
      <c r="BI871" s="53"/>
      <c r="BJ871" s="53"/>
      <c r="BK871" s="54"/>
      <c r="BL871" s="52"/>
      <c r="BM871" s="53"/>
      <c r="BN871" s="53"/>
      <c r="BO871" s="53"/>
      <c r="BP871" s="53"/>
      <c r="BQ871" s="53"/>
      <c r="BR871" s="53"/>
      <c r="BS871" s="54"/>
      <c r="BU871" s="725"/>
      <c r="BV871" s="29"/>
      <c r="BW871" s="29"/>
      <c r="BX871" s="29"/>
      <c r="BY871" s="29"/>
      <c r="BZ871" s="29"/>
      <c r="CA871" s="29"/>
      <c r="CB871" s="29"/>
      <c r="CC871" s="29"/>
      <c r="CD871" s="31"/>
      <c r="CE871" s="22"/>
      <c r="CF871" s="448">
        <f>IF(CG871="","",MAX($CF$2:CF870)+1)</f>
        <v>431</v>
      </c>
      <c r="CG871" s="655" t="s">
        <v>894</v>
      </c>
      <c r="CH871" s="655"/>
      <c r="CI871" s="655"/>
      <c r="CO871" s="29"/>
      <c r="CP871" s="29"/>
      <c r="CQ871" s="29"/>
      <c r="CR871" s="29"/>
      <c r="CS871" s="29"/>
      <c r="CT871" s="29"/>
      <c r="CU871" s="29"/>
      <c r="CV871" s="29"/>
      <c r="CW871" s="29"/>
      <c r="CX871" s="29"/>
      <c r="CY871" s="29"/>
      <c r="CZ871" s="29"/>
      <c r="DA871" s="29"/>
      <c r="DB871" s="29"/>
      <c r="DC871" s="29"/>
      <c r="DD871" s="29"/>
    </row>
    <row r="872" spans="1:108" s="11" customFormat="1" ht="13.5" customHeight="1">
      <c r="A872" s="734"/>
      <c r="B872" s="610" t="s">
        <v>83</v>
      </c>
      <c r="C872" s="29"/>
      <c r="D872" s="29"/>
      <c r="E872" s="29"/>
      <c r="F872" s="29"/>
      <c r="G872" s="29"/>
      <c r="H872" s="29"/>
      <c r="I872" s="29"/>
      <c r="J872" s="28"/>
      <c r="K872" s="29"/>
      <c r="L872" s="29"/>
      <c r="M872" s="29"/>
      <c r="N872" s="29"/>
      <c r="O872" s="29"/>
      <c r="P872" s="29"/>
      <c r="Q872" s="29"/>
      <c r="R872" s="29"/>
      <c r="S872" s="575"/>
      <c r="T872" s="29"/>
      <c r="U872" s="432"/>
      <c r="V872" s="29"/>
      <c r="W872" s="29"/>
      <c r="X872" s="29"/>
      <c r="Y872" s="29"/>
      <c r="Z872" s="29"/>
      <c r="AA872" s="29"/>
      <c r="AB872" s="29"/>
      <c r="AC872" s="654"/>
      <c r="AD872" s="579"/>
      <c r="AE872" s="579"/>
      <c r="AF872" s="579"/>
      <c r="AG872" s="579"/>
      <c r="AH872" s="576"/>
      <c r="AI872" s="582" t="s">
        <v>63</v>
      </c>
      <c r="AJ872" s="430"/>
      <c r="AK872" s="430"/>
      <c r="AL872" s="619"/>
      <c r="AM872" s="620" t="s">
        <v>358</v>
      </c>
      <c r="AN872" s="430"/>
      <c r="AO872" s="430"/>
      <c r="AP872" s="430"/>
      <c r="AQ872" s="430"/>
      <c r="AR872" s="430"/>
      <c r="AS872" s="430"/>
      <c r="AT872" s="430"/>
      <c r="AU872" s="430"/>
      <c r="AV872" s="430"/>
      <c r="AW872" s="585" t="s">
        <v>558</v>
      </c>
      <c r="AX872" s="619"/>
      <c r="AY872" s="620" t="s">
        <v>985</v>
      </c>
      <c r="AZ872" s="430"/>
      <c r="BA872" s="430"/>
      <c r="BB872" s="430"/>
      <c r="BC872" s="430"/>
      <c r="BD872" s="430"/>
      <c r="BE872" s="430"/>
      <c r="BF872" s="430"/>
      <c r="BG872" s="430"/>
      <c r="BH872" s="430"/>
      <c r="BI872" s="430"/>
      <c r="BJ872" s="430"/>
      <c r="BK872" s="431"/>
      <c r="BL872" s="618"/>
      <c r="BM872" s="430"/>
      <c r="BN872" s="430"/>
      <c r="BO872" s="430"/>
      <c r="BP872" s="430"/>
      <c r="BQ872" s="430"/>
      <c r="BR872" s="430"/>
      <c r="BS872" s="431"/>
      <c r="BU872" s="725"/>
      <c r="BV872" s="29"/>
      <c r="BW872" s="29"/>
      <c r="BX872" s="29"/>
      <c r="BY872" s="29"/>
      <c r="BZ872" s="29"/>
      <c r="CA872" s="29"/>
      <c r="CB872" s="29"/>
      <c r="CC872" s="29"/>
      <c r="CD872" s="31"/>
      <c r="CE872" s="22"/>
      <c r="CF872" s="448">
        <f>IF(CG872="","",MAX($CF$2:CF871)+1)</f>
        <v>432</v>
      </c>
      <c r="CG872" s="655" t="s">
        <v>894</v>
      </c>
      <c r="CH872" s="655"/>
      <c r="CI872" s="655"/>
      <c r="CO872" s="29"/>
      <c r="CP872" s="29"/>
      <c r="CQ872" s="29"/>
      <c r="CR872" s="29"/>
      <c r="CS872" s="29"/>
      <c r="CT872" s="29"/>
      <c r="CU872" s="29"/>
      <c r="CV872" s="29"/>
      <c r="CW872" s="29"/>
      <c r="CX872" s="29"/>
      <c r="CY872" s="29"/>
      <c r="CZ872" s="29"/>
      <c r="DA872" s="29"/>
      <c r="DB872" s="29"/>
      <c r="DC872" s="29"/>
      <c r="DD872" s="29"/>
    </row>
    <row r="873" spans="1:108" s="11" customFormat="1" ht="13.5" customHeight="1">
      <c r="A873" s="734"/>
      <c r="B873" s="610" t="s">
        <v>83</v>
      </c>
      <c r="C873" s="29"/>
      <c r="D873" s="29"/>
      <c r="E873" s="29"/>
      <c r="F873" s="29"/>
      <c r="G873" s="29"/>
      <c r="H873" s="29"/>
      <c r="I873" s="29"/>
      <c r="J873" s="28"/>
      <c r="K873" s="29"/>
      <c r="L873" s="29"/>
      <c r="M873" s="29"/>
      <c r="N873" s="29"/>
      <c r="O873" s="29"/>
      <c r="P873" s="29"/>
      <c r="Q873" s="29"/>
      <c r="R873" s="29"/>
      <c r="S873" s="575"/>
      <c r="T873" s="29"/>
      <c r="U873" s="432"/>
      <c r="V873" s="29"/>
      <c r="W873" s="29"/>
      <c r="X873" s="29"/>
      <c r="Y873" s="29"/>
      <c r="Z873" s="29"/>
      <c r="AA873" s="29"/>
      <c r="AB873" s="29"/>
      <c r="AC873" s="654"/>
      <c r="AD873" s="579"/>
      <c r="AE873" s="579"/>
      <c r="AF873" s="579"/>
      <c r="AG873" s="579"/>
      <c r="AH873" s="576"/>
      <c r="AI873" s="582" t="s">
        <v>63</v>
      </c>
      <c r="AJ873" s="430"/>
      <c r="AK873" s="430"/>
      <c r="AL873" s="619"/>
      <c r="AM873" s="620" t="s">
        <v>791</v>
      </c>
      <c r="AN873" s="430"/>
      <c r="AO873" s="430"/>
      <c r="AP873" s="430"/>
      <c r="AQ873" s="430"/>
      <c r="AR873" s="430"/>
      <c r="AS873" s="430"/>
      <c r="AT873" s="430"/>
      <c r="AU873" s="430"/>
      <c r="AV873" s="430"/>
      <c r="AW873" s="585" t="s">
        <v>558</v>
      </c>
      <c r="AX873" s="619"/>
      <c r="AY873" s="696" t="s">
        <v>1515</v>
      </c>
      <c r="AZ873" s="430"/>
      <c r="BA873" s="430"/>
      <c r="BB873" s="430"/>
      <c r="BC873" s="430"/>
      <c r="BD873" s="430"/>
      <c r="BE873" s="430"/>
      <c r="BF873" s="430"/>
      <c r="BG873" s="430"/>
      <c r="BH873" s="430"/>
      <c r="BI873" s="430"/>
      <c r="BJ873" s="430"/>
      <c r="BK873" s="431"/>
      <c r="BL873" s="582"/>
      <c r="BM873" s="430"/>
      <c r="BN873" s="430"/>
      <c r="BO873" s="430"/>
      <c r="BP873" s="430"/>
      <c r="BQ873" s="430"/>
      <c r="BR873" s="430"/>
      <c r="BS873" s="431"/>
      <c r="BU873" s="725"/>
      <c r="BV873" s="29"/>
      <c r="BW873" s="29"/>
      <c r="BX873" s="29"/>
      <c r="BY873" s="29"/>
      <c r="BZ873" s="29"/>
      <c r="CA873" s="29"/>
      <c r="CB873" s="29"/>
      <c r="CC873" s="29"/>
      <c r="CD873" s="31"/>
      <c r="CE873" s="22"/>
      <c r="CF873" s="448">
        <f>IF(CG873="","",MAX($CF$2:CF872)+1)</f>
        <v>433</v>
      </c>
      <c r="CG873" s="655" t="s">
        <v>894</v>
      </c>
      <c r="CH873" s="655"/>
      <c r="CI873" s="655"/>
      <c r="CO873" s="29"/>
      <c r="CP873" s="29"/>
      <c r="CQ873" s="29"/>
      <c r="CR873" s="29"/>
      <c r="CS873" s="29"/>
      <c r="CT873" s="29"/>
      <c r="CU873" s="29"/>
      <c r="CV873" s="29"/>
      <c r="CW873" s="29"/>
      <c r="CX873" s="29"/>
      <c r="CY873" s="29"/>
      <c r="CZ873" s="29"/>
      <c r="DA873" s="29"/>
      <c r="DB873" s="29"/>
      <c r="DC873" s="29"/>
      <c r="DD873" s="29"/>
    </row>
    <row r="874" spans="1:108" s="11" customFormat="1" ht="13.5" customHeight="1">
      <c r="A874" s="734"/>
      <c r="B874" s="610" t="s">
        <v>83</v>
      </c>
      <c r="C874" s="29"/>
      <c r="D874" s="29"/>
      <c r="E874" s="29"/>
      <c r="F874" s="29"/>
      <c r="G874" s="29"/>
      <c r="H874" s="29"/>
      <c r="I874" s="29"/>
      <c r="J874" s="28"/>
      <c r="K874" s="29"/>
      <c r="L874" s="29"/>
      <c r="M874" s="29"/>
      <c r="N874" s="29"/>
      <c r="O874" s="29"/>
      <c r="P874" s="29"/>
      <c r="Q874" s="29"/>
      <c r="R874" s="29"/>
      <c r="S874" s="575"/>
      <c r="T874" s="29"/>
      <c r="U874" s="432"/>
      <c r="V874" s="29"/>
      <c r="W874" s="29"/>
      <c r="X874" s="29"/>
      <c r="Y874" s="29"/>
      <c r="Z874" s="29"/>
      <c r="AA874" s="29"/>
      <c r="AB874" s="29"/>
      <c r="AC874" s="654"/>
      <c r="AD874" s="579"/>
      <c r="AE874" s="579"/>
      <c r="AF874" s="579"/>
      <c r="AG874" s="579"/>
      <c r="AH874" s="576"/>
      <c r="AI874" s="582" t="s">
        <v>63</v>
      </c>
      <c r="AJ874" s="583"/>
      <c r="AK874" s="583"/>
      <c r="AL874" s="584"/>
      <c r="AM874" s="585" t="s">
        <v>606</v>
      </c>
      <c r="AN874" s="583"/>
      <c r="AO874" s="583"/>
      <c r="AP874" s="583"/>
      <c r="AQ874" s="583"/>
      <c r="AR874" s="583"/>
      <c r="AS874" s="583"/>
      <c r="AT874" s="583"/>
      <c r="AU874" s="583"/>
      <c r="AV874" s="583"/>
      <c r="AW874" s="585" t="s">
        <v>558</v>
      </c>
      <c r="AX874" s="584"/>
      <c r="AY874" s="586" t="s">
        <v>64</v>
      </c>
      <c r="AZ874" s="583"/>
      <c r="BA874" s="583"/>
      <c r="BB874" s="583"/>
      <c r="BC874" s="583"/>
      <c r="BD874" s="583"/>
      <c r="BE874" s="583"/>
      <c r="BF874" s="583"/>
      <c r="BG874" s="583"/>
      <c r="BH874" s="583"/>
      <c r="BI874" s="583"/>
      <c r="BJ874" s="583"/>
      <c r="BK874" s="587"/>
      <c r="BL874" s="582"/>
      <c r="BM874" s="583"/>
      <c r="BN874" s="583"/>
      <c r="BO874" s="583"/>
      <c r="BP874" s="583"/>
      <c r="BQ874" s="583"/>
      <c r="BR874" s="583"/>
      <c r="BS874" s="587"/>
      <c r="BU874" s="725"/>
      <c r="BV874" s="29"/>
      <c r="BW874" s="29"/>
      <c r="BX874" s="29"/>
      <c r="BY874" s="29"/>
      <c r="BZ874" s="29"/>
      <c r="CA874" s="29"/>
      <c r="CB874" s="29"/>
      <c r="CC874" s="29"/>
      <c r="CD874" s="31"/>
      <c r="CE874" s="22"/>
      <c r="CF874" s="448">
        <f>IF(CG874="","",MAX($CF$2:CF873)+1)</f>
        <v>434</v>
      </c>
      <c r="CG874" s="655" t="s">
        <v>894</v>
      </c>
      <c r="CH874" s="655"/>
      <c r="CI874" s="655"/>
      <c r="CO874" s="29"/>
      <c r="CP874" s="29"/>
      <c r="CQ874" s="29"/>
      <c r="CR874" s="29"/>
      <c r="CS874" s="29"/>
      <c r="CT874" s="29"/>
      <c r="CU874" s="29"/>
      <c r="CV874" s="29"/>
      <c r="CW874" s="29"/>
      <c r="CX874" s="29"/>
      <c r="CY874" s="29"/>
      <c r="CZ874" s="29"/>
      <c r="DA874" s="29"/>
      <c r="DB874" s="29"/>
      <c r="DC874" s="29"/>
      <c r="DD874" s="29"/>
    </row>
    <row r="875" spans="1:108" s="11" customFormat="1" ht="13.5" customHeight="1">
      <c r="A875" s="734"/>
      <c r="B875" s="610" t="s">
        <v>83</v>
      </c>
      <c r="C875" s="29"/>
      <c r="D875" s="29"/>
      <c r="E875" s="29"/>
      <c r="F875" s="29"/>
      <c r="G875" s="29"/>
      <c r="H875" s="29"/>
      <c r="I875" s="29"/>
      <c r="J875" s="28"/>
      <c r="K875" s="29"/>
      <c r="L875" s="29"/>
      <c r="M875" s="29"/>
      <c r="N875" s="29"/>
      <c r="O875" s="29"/>
      <c r="P875" s="29"/>
      <c r="Q875" s="29"/>
      <c r="R875" s="29"/>
      <c r="S875" s="575"/>
      <c r="T875" s="29"/>
      <c r="U875" s="432"/>
      <c r="V875" s="29"/>
      <c r="W875" s="29"/>
      <c r="X875" s="29"/>
      <c r="Y875" s="29"/>
      <c r="Z875" s="29"/>
      <c r="AA875" s="29"/>
      <c r="AB875" s="29"/>
      <c r="AC875" s="692"/>
      <c r="AD875" s="693"/>
      <c r="AE875" s="693"/>
      <c r="AF875" s="693"/>
      <c r="AG875" s="693"/>
      <c r="AH875" s="694"/>
      <c r="AI875" s="55"/>
      <c r="AJ875" s="56"/>
      <c r="AK875" s="56"/>
      <c r="AL875" s="588"/>
      <c r="AM875" s="589"/>
      <c r="AN875" s="56"/>
      <c r="AO875" s="56"/>
      <c r="AP875" s="56"/>
      <c r="AQ875" s="590"/>
      <c r="AR875" s="56"/>
      <c r="AS875" s="56"/>
      <c r="AT875" s="56"/>
      <c r="AU875" s="56"/>
      <c r="AV875" s="56"/>
      <c r="AW875" s="589"/>
      <c r="AX875" s="588"/>
      <c r="AY875" s="589"/>
      <c r="AZ875" s="56"/>
      <c r="BA875" s="56"/>
      <c r="BB875" s="56"/>
      <c r="BC875" s="56"/>
      <c r="BD875" s="56"/>
      <c r="BE875" s="56"/>
      <c r="BF875" s="56"/>
      <c r="BG875" s="56"/>
      <c r="BH875" s="56"/>
      <c r="BI875" s="56"/>
      <c r="BJ875" s="56"/>
      <c r="BK875" s="57"/>
      <c r="BL875" s="55"/>
      <c r="BM875" s="56"/>
      <c r="BN875" s="56"/>
      <c r="BO875" s="56"/>
      <c r="BP875" s="56"/>
      <c r="BQ875" s="56"/>
      <c r="BR875" s="56"/>
      <c r="BS875" s="57"/>
      <c r="BU875" s="725"/>
      <c r="BV875" s="29"/>
      <c r="BW875" s="29"/>
      <c r="BX875" s="29"/>
      <c r="BY875" s="29"/>
      <c r="BZ875" s="29"/>
      <c r="CA875" s="29"/>
      <c r="CB875" s="29"/>
      <c r="CC875" s="29"/>
      <c r="CD875" s="31"/>
      <c r="CE875" s="22"/>
      <c r="CF875" s="448" t="str">
        <f>IF(CG875="","",MAX($CF$2:CF874)+1)</f>
        <v/>
      </c>
      <c r="CG875" s="655"/>
      <c r="CH875" s="655"/>
      <c r="CI875" s="655"/>
      <c r="CO875" s="29"/>
      <c r="CP875" s="29"/>
      <c r="CQ875" s="29"/>
      <c r="CR875" s="29"/>
      <c r="CS875" s="29"/>
      <c r="CT875" s="29"/>
      <c r="CU875" s="29"/>
      <c r="CV875" s="29"/>
      <c r="CW875" s="29"/>
      <c r="CX875" s="29"/>
      <c r="CY875" s="29"/>
      <c r="CZ875" s="29"/>
      <c r="DA875" s="29"/>
      <c r="DB875" s="29"/>
      <c r="DC875" s="29"/>
      <c r="DD875" s="29"/>
    </row>
    <row r="876" spans="1:108" s="11" customFormat="1" ht="13.5" customHeight="1">
      <c r="A876" s="734"/>
      <c r="B876" s="610" t="s">
        <v>83</v>
      </c>
      <c r="C876" s="29"/>
      <c r="D876" s="29"/>
      <c r="E876" s="29"/>
      <c r="F876" s="29"/>
      <c r="G876" s="29"/>
      <c r="H876" s="29"/>
      <c r="I876" s="29"/>
      <c r="J876" s="28"/>
      <c r="K876" s="29"/>
      <c r="L876" s="29"/>
      <c r="M876" s="29"/>
      <c r="N876" s="29"/>
      <c r="O876" s="29"/>
      <c r="P876" s="29"/>
      <c r="Q876" s="29"/>
      <c r="R876" s="29"/>
      <c r="S876" s="575"/>
      <c r="T876" s="29"/>
      <c r="U876" s="432"/>
      <c r="V876" s="29"/>
      <c r="W876" s="29"/>
      <c r="X876" s="29"/>
      <c r="Y876" s="29"/>
      <c r="Z876" s="29"/>
      <c r="AA876" s="29"/>
      <c r="AB876" s="29"/>
      <c r="AC876" s="690" t="s">
        <v>874</v>
      </c>
      <c r="AD876" s="723"/>
      <c r="AE876" s="723"/>
      <c r="AF876" s="723"/>
      <c r="AG876" s="723"/>
      <c r="AH876" s="724"/>
      <c r="AI876" s="52" t="s">
        <v>86</v>
      </c>
      <c r="AJ876" s="53"/>
      <c r="AK876" s="53"/>
      <c r="AL876" s="53"/>
      <c r="AM876" s="53"/>
      <c r="AN876" s="53"/>
      <c r="AO876" s="53"/>
      <c r="AP876" s="53"/>
      <c r="AQ876" s="53"/>
      <c r="AR876" s="53"/>
      <c r="AS876" s="53"/>
      <c r="AT876" s="53"/>
      <c r="AU876" s="53"/>
      <c r="AV876" s="53"/>
      <c r="AW876" s="53"/>
      <c r="AX876" s="53"/>
      <c r="AY876" s="53"/>
      <c r="AZ876" s="53"/>
      <c r="BA876" s="53"/>
      <c r="BB876" s="53"/>
      <c r="BC876" s="53"/>
      <c r="BD876" s="53"/>
      <c r="BE876" s="53"/>
      <c r="BF876" s="53"/>
      <c r="BG876" s="53"/>
      <c r="BH876" s="53"/>
      <c r="BI876" s="53"/>
      <c r="BJ876" s="53"/>
      <c r="BK876" s="54"/>
      <c r="BL876" s="53"/>
      <c r="BM876" s="53"/>
      <c r="BN876" s="53"/>
      <c r="BO876" s="53"/>
      <c r="BP876" s="53"/>
      <c r="BQ876" s="53"/>
      <c r="BR876" s="53"/>
      <c r="BS876" s="54"/>
      <c r="BU876" s="725"/>
      <c r="BV876" s="29"/>
      <c r="BW876" s="29"/>
      <c r="BX876" s="29"/>
      <c r="BY876" s="29"/>
      <c r="BZ876" s="29"/>
      <c r="CA876" s="29"/>
      <c r="CB876" s="29"/>
      <c r="CC876" s="29"/>
      <c r="CD876" s="31"/>
      <c r="CE876" s="22"/>
      <c r="CF876" s="448" t="str">
        <f>IF(CG876="","",MAX($CF$2:CF875)+1)</f>
        <v/>
      </c>
      <c r="CG876" s="655"/>
      <c r="CH876" s="655"/>
      <c r="CI876" s="655"/>
      <c r="CO876" s="29"/>
      <c r="CP876" s="29"/>
      <c r="CQ876" s="29"/>
      <c r="CR876" s="29"/>
      <c r="CS876" s="29"/>
      <c r="CT876" s="29"/>
      <c r="CU876" s="29"/>
      <c r="CV876" s="29"/>
      <c r="CW876" s="29"/>
      <c r="CX876" s="29"/>
      <c r="CY876" s="29"/>
      <c r="CZ876" s="29"/>
      <c r="DA876" s="29"/>
      <c r="DB876" s="29"/>
      <c r="DC876" s="29"/>
      <c r="DD876" s="29"/>
    </row>
    <row r="877" spans="1:108" s="11" customFormat="1" ht="13.5" customHeight="1">
      <c r="A877" s="734"/>
      <c r="B877" s="610" t="s">
        <v>83</v>
      </c>
      <c r="C877" s="29"/>
      <c r="D877" s="29"/>
      <c r="E877" s="29"/>
      <c r="F877" s="29"/>
      <c r="G877" s="29"/>
      <c r="H877" s="29"/>
      <c r="I877" s="29"/>
      <c r="J877" s="28"/>
      <c r="K877" s="29"/>
      <c r="L877" s="29"/>
      <c r="M877" s="29"/>
      <c r="N877" s="29"/>
      <c r="O877" s="29"/>
      <c r="P877" s="29"/>
      <c r="Q877" s="29"/>
      <c r="R877" s="29"/>
      <c r="S877" s="575"/>
      <c r="T877" s="29"/>
      <c r="U877" s="432"/>
      <c r="V877" s="29"/>
      <c r="W877" s="29"/>
      <c r="X877" s="29"/>
      <c r="Y877" s="29"/>
      <c r="Z877" s="29"/>
      <c r="AA877" s="29"/>
      <c r="AB877" s="29"/>
      <c r="AC877" s="692"/>
      <c r="AD877" s="693"/>
      <c r="AE877" s="693"/>
      <c r="AF877" s="693"/>
      <c r="AG877" s="693"/>
      <c r="AH877" s="694"/>
      <c r="AI877" s="55"/>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7"/>
      <c r="BL877" s="56"/>
      <c r="BM877" s="56"/>
      <c r="BN877" s="56"/>
      <c r="BO877" s="56"/>
      <c r="BP877" s="56"/>
      <c r="BQ877" s="56"/>
      <c r="BR877" s="56"/>
      <c r="BS877" s="57"/>
      <c r="BU877" s="725"/>
      <c r="BV877" s="29"/>
      <c r="BW877" s="29"/>
      <c r="BX877" s="29"/>
      <c r="BY877" s="29"/>
      <c r="BZ877" s="29"/>
      <c r="CA877" s="29"/>
      <c r="CB877" s="29"/>
      <c r="CC877" s="29"/>
      <c r="CD877" s="31"/>
      <c r="CE877" s="22"/>
      <c r="CF877" s="448" t="str">
        <f>IF(CG877="","",MAX($CF$2:CF876)+1)</f>
        <v/>
      </c>
      <c r="CG877" s="655"/>
      <c r="CH877" s="655"/>
      <c r="CI877" s="655"/>
      <c r="CO877" s="29"/>
      <c r="CP877" s="29"/>
      <c r="CQ877" s="29"/>
      <c r="CR877" s="29"/>
      <c r="CS877" s="29"/>
      <c r="CT877" s="29"/>
      <c r="CU877" s="29"/>
      <c r="CV877" s="29"/>
      <c r="CW877" s="29"/>
      <c r="CX877" s="29"/>
      <c r="CY877" s="29"/>
      <c r="CZ877" s="29"/>
      <c r="DA877" s="29"/>
      <c r="DB877" s="29"/>
      <c r="DC877" s="29"/>
      <c r="DD877" s="29"/>
    </row>
    <row r="878" spans="1:108" s="11" customFormat="1" ht="13.5" customHeight="1">
      <c r="A878" s="734"/>
      <c r="B878" s="610" t="s">
        <v>83</v>
      </c>
      <c r="C878" s="29"/>
      <c r="D878" s="29"/>
      <c r="E878" s="29"/>
      <c r="F878" s="29"/>
      <c r="G878" s="29"/>
      <c r="H878" s="29"/>
      <c r="I878" s="29"/>
      <c r="J878" s="28"/>
      <c r="K878" s="29"/>
      <c r="L878" s="29"/>
      <c r="M878" s="29"/>
      <c r="N878" s="29"/>
      <c r="O878" s="29"/>
      <c r="P878" s="29"/>
      <c r="Q878" s="29"/>
      <c r="R878" s="29"/>
      <c r="S878" s="575"/>
      <c r="T878" s="29"/>
      <c r="U878" s="432"/>
      <c r="V878" s="29"/>
      <c r="W878" s="29"/>
      <c r="X878" s="29"/>
      <c r="Y878" s="29"/>
      <c r="Z878" s="29"/>
      <c r="AA878" s="29"/>
      <c r="AB878" s="29"/>
      <c r="AC878" s="690" t="s">
        <v>875</v>
      </c>
      <c r="AD878" s="723"/>
      <c r="AE878" s="723"/>
      <c r="AF878" s="723"/>
      <c r="AG878" s="723"/>
      <c r="AH878" s="724"/>
      <c r="AI878" s="52" t="s">
        <v>86</v>
      </c>
      <c r="AJ878" s="53"/>
      <c r="AK878" s="53"/>
      <c r="AL878" s="53"/>
      <c r="AM878" s="53"/>
      <c r="AN878" s="53"/>
      <c r="AO878" s="53"/>
      <c r="AP878" s="53"/>
      <c r="AQ878" s="53"/>
      <c r="AR878" s="53"/>
      <c r="AS878" s="53"/>
      <c r="AT878" s="53"/>
      <c r="AU878" s="53"/>
      <c r="AV878" s="53"/>
      <c r="AW878" s="53"/>
      <c r="AX878" s="53"/>
      <c r="AY878" s="53"/>
      <c r="AZ878" s="53"/>
      <c r="BA878" s="53"/>
      <c r="BB878" s="53"/>
      <c r="BC878" s="53"/>
      <c r="BD878" s="53"/>
      <c r="BE878" s="53"/>
      <c r="BF878" s="53"/>
      <c r="BG878" s="53"/>
      <c r="BH878" s="53"/>
      <c r="BI878" s="53"/>
      <c r="BJ878" s="53"/>
      <c r="BK878" s="54"/>
      <c r="BL878" s="53"/>
      <c r="BM878" s="53"/>
      <c r="BN878" s="53"/>
      <c r="BO878" s="53"/>
      <c r="BP878" s="53"/>
      <c r="BQ878" s="53"/>
      <c r="BR878" s="53"/>
      <c r="BS878" s="54"/>
      <c r="BU878" s="725"/>
      <c r="BV878" s="29"/>
      <c r="BW878" s="29"/>
      <c r="BX878" s="29"/>
      <c r="BY878" s="29"/>
      <c r="BZ878" s="29"/>
      <c r="CA878" s="29"/>
      <c r="CB878" s="29"/>
      <c r="CC878" s="29"/>
      <c r="CD878" s="31"/>
      <c r="CE878" s="22"/>
      <c r="CF878" s="448" t="str">
        <f>IF(CG878="","",MAX($CF$2:CF877)+1)</f>
        <v/>
      </c>
      <c r="CG878" s="655"/>
      <c r="CH878" s="655"/>
      <c r="CI878" s="655"/>
      <c r="CO878" s="29"/>
      <c r="CP878" s="29"/>
      <c r="CQ878" s="29"/>
      <c r="CR878" s="29"/>
      <c r="CS878" s="29"/>
      <c r="CT878" s="29"/>
      <c r="CU878" s="29"/>
      <c r="CV878" s="29"/>
      <c r="CW878" s="29"/>
      <c r="CX878" s="29"/>
      <c r="CY878" s="29"/>
      <c r="CZ878" s="29"/>
      <c r="DA878" s="29"/>
      <c r="DB878" s="29"/>
      <c r="DC878" s="29"/>
      <c r="DD878" s="29"/>
    </row>
    <row r="879" spans="1:108" s="11" customFormat="1" ht="13.5" customHeight="1">
      <c r="A879" s="734"/>
      <c r="B879" s="610" t="s">
        <v>83</v>
      </c>
      <c r="C879" s="29"/>
      <c r="D879" s="29"/>
      <c r="E879" s="29"/>
      <c r="F879" s="29"/>
      <c r="G879" s="29"/>
      <c r="H879" s="29"/>
      <c r="I879" s="29"/>
      <c r="J879" s="28"/>
      <c r="K879" s="29"/>
      <c r="L879" s="29"/>
      <c r="M879" s="29"/>
      <c r="N879" s="29"/>
      <c r="O879" s="29"/>
      <c r="P879" s="29"/>
      <c r="Q879" s="29"/>
      <c r="R879" s="29"/>
      <c r="S879" s="575"/>
      <c r="T879" s="29"/>
      <c r="U879" s="432"/>
      <c r="V879" s="29"/>
      <c r="W879" s="29"/>
      <c r="X879" s="29"/>
      <c r="Y879" s="29"/>
      <c r="Z879" s="29"/>
      <c r="AA879" s="29"/>
      <c r="AB879" s="29"/>
      <c r="AC879" s="692"/>
      <c r="AD879" s="693"/>
      <c r="AE879" s="693"/>
      <c r="AF879" s="693"/>
      <c r="AG879" s="693"/>
      <c r="AH879" s="694"/>
      <c r="AI879" s="55"/>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7"/>
      <c r="BL879" s="56"/>
      <c r="BM879" s="56"/>
      <c r="BN879" s="56"/>
      <c r="BO879" s="56"/>
      <c r="BP879" s="56"/>
      <c r="BQ879" s="56"/>
      <c r="BR879" s="56"/>
      <c r="BS879" s="57"/>
      <c r="BU879" s="725"/>
      <c r="BV879" s="29"/>
      <c r="BW879" s="29"/>
      <c r="BX879" s="29"/>
      <c r="BY879" s="29"/>
      <c r="BZ879" s="29"/>
      <c r="CA879" s="29"/>
      <c r="CB879" s="29"/>
      <c r="CC879" s="29"/>
      <c r="CD879" s="31"/>
      <c r="CE879" s="22"/>
      <c r="CF879" s="448" t="str">
        <f>IF(CG879="","",MAX($CF$2:CF878)+1)</f>
        <v/>
      </c>
      <c r="CG879" s="655"/>
      <c r="CH879" s="655"/>
      <c r="CI879" s="655"/>
      <c r="CO879" s="29"/>
      <c r="CP879" s="29"/>
      <c r="CQ879" s="29"/>
      <c r="CR879" s="29"/>
      <c r="CS879" s="29"/>
      <c r="CT879" s="29"/>
      <c r="CU879" s="29"/>
      <c r="CV879" s="29"/>
      <c r="CW879" s="29"/>
      <c r="CX879" s="29"/>
      <c r="CY879" s="29"/>
      <c r="CZ879" s="29"/>
      <c r="DA879" s="29"/>
      <c r="DB879" s="29"/>
      <c r="DC879" s="29"/>
      <c r="DD879" s="29"/>
    </row>
    <row r="880" spans="1:108" s="11" customFormat="1" ht="13.5" customHeight="1">
      <c r="A880" s="734"/>
      <c r="B880" s="610" t="s">
        <v>83</v>
      </c>
      <c r="C880" s="29"/>
      <c r="D880" s="29"/>
      <c r="E880" s="29"/>
      <c r="F880" s="29"/>
      <c r="G880" s="29"/>
      <c r="H880" s="29"/>
      <c r="I880" s="29"/>
      <c r="J880" s="28"/>
      <c r="K880" s="29"/>
      <c r="L880" s="29"/>
      <c r="M880" s="29"/>
      <c r="N880" s="29"/>
      <c r="O880" s="29"/>
      <c r="P880" s="29"/>
      <c r="Q880" s="29"/>
      <c r="R880" s="29"/>
      <c r="S880" s="575"/>
      <c r="T880" s="29"/>
      <c r="U880" s="432"/>
      <c r="V880" s="29"/>
      <c r="W880" s="29"/>
      <c r="X880" s="29"/>
      <c r="Y880" s="29"/>
      <c r="Z880" s="29"/>
      <c r="AA880" s="29"/>
      <c r="AB880" s="29"/>
      <c r="AC880" s="29"/>
      <c r="AD880" s="29"/>
      <c r="AE880" s="29"/>
      <c r="AF880" s="29"/>
      <c r="AG880" s="29"/>
      <c r="AH880" s="29"/>
      <c r="AI880" s="29"/>
      <c r="AJ880" s="29"/>
      <c r="AK880" s="29"/>
      <c r="AL880" s="29"/>
      <c r="AM880" s="29"/>
      <c r="AN880" s="68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U880" s="725"/>
      <c r="BV880" s="29"/>
      <c r="BW880" s="29"/>
      <c r="BX880" s="29"/>
      <c r="BY880" s="29"/>
      <c r="BZ880" s="29"/>
      <c r="CA880" s="29"/>
      <c r="CB880" s="29"/>
      <c r="CC880" s="29"/>
      <c r="CD880" s="31"/>
      <c r="CE880" s="22"/>
      <c r="CF880" s="448" t="str">
        <f>IF(CG880="","",MAX($CF$2:CF879)+1)</f>
        <v/>
      </c>
      <c r="CG880" s="655"/>
      <c r="CH880" s="655"/>
      <c r="CI880" s="655"/>
      <c r="CO880" s="29"/>
      <c r="CP880" s="29"/>
      <c r="CQ880" s="29"/>
      <c r="CR880" s="29"/>
      <c r="CS880" s="29"/>
      <c r="CT880" s="29"/>
      <c r="CU880" s="29"/>
      <c r="CV880" s="29"/>
      <c r="CW880" s="29"/>
      <c r="CX880" s="29"/>
      <c r="CY880" s="29"/>
      <c r="CZ880" s="29"/>
      <c r="DA880" s="29"/>
      <c r="DB880" s="29"/>
      <c r="DC880" s="29"/>
      <c r="DD880" s="29"/>
    </row>
    <row r="881" spans="1:108" s="11" customFormat="1" ht="13.5" customHeight="1">
      <c r="A881" s="734"/>
      <c r="B881" s="610" t="s">
        <v>83</v>
      </c>
      <c r="C881" s="29"/>
      <c r="D881" s="29"/>
      <c r="E881" s="29"/>
      <c r="F881" s="29"/>
      <c r="G881" s="29"/>
      <c r="H881" s="29"/>
      <c r="I881" s="29"/>
      <c r="J881" s="28"/>
      <c r="K881" s="29"/>
      <c r="L881" s="29"/>
      <c r="M881" s="29"/>
      <c r="N881" s="29"/>
      <c r="O881" s="29"/>
      <c r="P881" s="29"/>
      <c r="Q881" s="29"/>
      <c r="R881" s="29"/>
      <c r="S881" s="575"/>
      <c r="T881" s="29"/>
      <c r="U881" s="432"/>
      <c r="V881" s="29"/>
      <c r="W881" s="29"/>
      <c r="X881" s="29"/>
      <c r="Y881" s="29"/>
      <c r="Z881" s="29"/>
      <c r="AB881" s="670" t="s">
        <v>899</v>
      </c>
      <c r="AC881" s="670"/>
      <c r="AD881" s="670"/>
      <c r="AE881" s="670"/>
      <c r="AF881" s="670"/>
      <c r="AG881" s="670"/>
      <c r="AH881" s="670"/>
      <c r="AI881" s="670"/>
      <c r="AJ881" s="670"/>
      <c r="AK881" s="670"/>
      <c r="AL881" s="670"/>
      <c r="AM881" s="670"/>
      <c r="AN881" s="670"/>
      <c r="AO881" s="670"/>
      <c r="AP881" s="670"/>
      <c r="AQ881" s="670"/>
      <c r="AR881" s="670"/>
      <c r="AS881" s="670"/>
      <c r="AT881" s="29"/>
      <c r="AU881" s="29"/>
      <c r="AV881" s="29"/>
      <c r="AW881" s="29"/>
      <c r="AX881" s="29"/>
      <c r="AY881" s="29"/>
      <c r="AZ881" s="29"/>
      <c r="BA881" s="29"/>
      <c r="BB881" s="29"/>
      <c r="BC881" s="29"/>
      <c r="BD881" s="29"/>
      <c r="BE881" s="29"/>
      <c r="BF881" s="29"/>
      <c r="BG881" s="29"/>
      <c r="BH881" s="29"/>
      <c r="BI881" s="29"/>
      <c r="BK881" s="29"/>
      <c r="BL881" s="29"/>
      <c r="BM881" s="29"/>
      <c r="BN881" s="29"/>
      <c r="BO881" s="29"/>
      <c r="BP881" s="29"/>
      <c r="BQ881" s="29"/>
      <c r="BR881" s="29"/>
      <c r="BS881" s="29"/>
      <c r="BU881" s="725"/>
      <c r="BV881" s="29"/>
      <c r="BW881" s="29"/>
      <c r="BX881" s="29"/>
      <c r="BY881" s="29"/>
      <c r="BZ881" s="29"/>
      <c r="CA881" s="29"/>
      <c r="CB881" s="29"/>
      <c r="CC881" s="29"/>
      <c r="CD881" s="31"/>
      <c r="CE881" s="22"/>
      <c r="CF881" s="448">
        <f>IF(CG881="","",MAX($CF$2:CF880)+1)</f>
        <v>435</v>
      </c>
      <c r="CG881" s="655" t="s">
        <v>904</v>
      </c>
      <c r="CH881" s="655"/>
      <c r="CI881" s="655"/>
      <c r="CO881" s="29"/>
      <c r="CP881" s="29"/>
      <c r="CQ881" s="29"/>
      <c r="CR881" s="29"/>
      <c r="CS881" s="29"/>
      <c r="CT881" s="29"/>
      <c r="CU881" s="29"/>
      <c r="CV881" s="29"/>
      <c r="CW881" s="29"/>
      <c r="CX881" s="29"/>
      <c r="CY881" s="29"/>
      <c r="CZ881" s="29"/>
      <c r="DA881" s="29"/>
      <c r="DB881" s="29"/>
      <c r="DC881" s="29"/>
      <c r="DD881" s="29"/>
    </row>
    <row r="882" spans="1:108" s="11" customFormat="1" ht="13.5" customHeight="1">
      <c r="A882" s="734"/>
      <c r="B882" s="610" t="s">
        <v>83</v>
      </c>
      <c r="C882" s="29"/>
      <c r="D882" s="29"/>
      <c r="E882" s="29"/>
      <c r="F882" s="29"/>
      <c r="G882" s="29"/>
      <c r="H882" s="29"/>
      <c r="I882" s="29"/>
      <c r="J882" s="28"/>
      <c r="K882" s="29"/>
      <c r="L882" s="29"/>
      <c r="M882" s="29"/>
      <c r="N882" s="29"/>
      <c r="O882" s="29"/>
      <c r="P882" s="29"/>
      <c r="Q882" s="29"/>
      <c r="R882" s="29"/>
      <c r="S882" s="575"/>
      <c r="T882" s="29"/>
      <c r="U882" s="432"/>
      <c r="V882" s="29"/>
      <c r="W882" s="29"/>
      <c r="X882" s="29"/>
      <c r="Y882" s="29"/>
      <c r="Z882" s="29"/>
      <c r="AB882" s="670"/>
      <c r="AC882" s="670" t="s">
        <v>1038</v>
      </c>
      <c r="AD882" s="670"/>
      <c r="AE882" s="670"/>
      <c r="AF882" s="670"/>
      <c r="AG882" s="670"/>
      <c r="AH882" s="670"/>
      <c r="AI882" s="670"/>
      <c r="AJ882" s="670"/>
      <c r="AK882" s="670"/>
      <c r="AL882" s="670"/>
      <c r="AM882" s="670"/>
      <c r="AN882" s="670"/>
      <c r="AO882" s="670"/>
      <c r="AP882" s="670"/>
      <c r="AQ882" s="670"/>
      <c r="AR882" s="670"/>
      <c r="AS882" s="670"/>
      <c r="AT882" s="29"/>
      <c r="AU882" s="29"/>
      <c r="AV882" s="29"/>
      <c r="AW882" s="29"/>
      <c r="AX882" s="29"/>
      <c r="AY882" s="29"/>
      <c r="AZ882" s="29"/>
      <c r="BA882" s="29"/>
      <c r="BB882" s="29"/>
      <c r="BC882" s="29"/>
      <c r="BD882" s="29"/>
      <c r="BE882" s="29"/>
      <c r="BF882" s="29"/>
      <c r="BG882" s="29"/>
      <c r="BH882" s="29"/>
      <c r="BI882" s="29"/>
      <c r="BK882" s="29"/>
      <c r="BL882" s="29"/>
      <c r="BM882" s="29"/>
      <c r="BN882" s="29"/>
      <c r="BO882" s="29"/>
      <c r="BP882" s="29"/>
      <c r="BQ882" s="29"/>
      <c r="BR882" s="29"/>
      <c r="BS882" s="29"/>
      <c r="BU882" s="772"/>
      <c r="BV882" s="29"/>
      <c r="BW882" s="29"/>
      <c r="BX882" s="29"/>
      <c r="BY882" s="29"/>
      <c r="BZ882" s="29"/>
      <c r="CA882" s="29"/>
      <c r="CB882" s="29"/>
      <c r="CC882" s="29"/>
      <c r="CD882" s="31"/>
      <c r="CE882" s="22"/>
      <c r="CF882" s="448" t="str">
        <f>IF(CG882="","",MAX($CF$2:CF881)+1)</f>
        <v/>
      </c>
      <c r="CG882" s="767"/>
      <c r="CH882" s="767"/>
      <c r="CI882" s="767"/>
      <c r="CO882" s="29"/>
      <c r="CP882" s="29"/>
      <c r="CQ882" s="29"/>
      <c r="CR882" s="29"/>
      <c r="CS882" s="29"/>
      <c r="CT882" s="29"/>
      <c r="CU882" s="29"/>
      <c r="CV882" s="29"/>
      <c r="CW882" s="29"/>
      <c r="CX882" s="29"/>
      <c r="CY882" s="29"/>
      <c r="CZ882" s="29"/>
      <c r="DA882" s="29"/>
      <c r="DB882" s="29"/>
      <c r="DC882" s="29"/>
      <c r="DD882" s="29"/>
    </row>
    <row r="883" spans="1:108" s="11" customFormat="1" ht="13.5" customHeight="1">
      <c r="A883" s="734"/>
      <c r="B883" s="610" t="s">
        <v>83</v>
      </c>
      <c r="C883" s="29"/>
      <c r="D883" s="29"/>
      <c r="E883" s="29"/>
      <c r="F883" s="29"/>
      <c r="G883" s="29"/>
      <c r="H883" s="29"/>
      <c r="I883" s="29"/>
      <c r="J883" s="28"/>
      <c r="K883" s="29"/>
      <c r="L883" s="29"/>
      <c r="M883" s="29"/>
      <c r="N883" s="29"/>
      <c r="O883" s="29"/>
      <c r="P883" s="29"/>
      <c r="Q883" s="29"/>
      <c r="R883" s="29"/>
      <c r="S883" s="575"/>
      <c r="T883" s="29"/>
      <c r="U883" s="432"/>
      <c r="V883" s="29"/>
      <c r="W883" s="29"/>
      <c r="X883" s="29"/>
      <c r="Y883" s="29"/>
      <c r="AD883" s="778" t="s">
        <v>1000</v>
      </c>
      <c r="AE883" s="769"/>
      <c r="AF883" s="769"/>
      <c r="AG883" s="769"/>
      <c r="AH883" s="769"/>
      <c r="AI883" s="769"/>
      <c r="AJ883" s="769"/>
      <c r="AK883" s="769"/>
      <c r="AL883" s="769"/>
      <c r="AM883" s="769"/>
      <c r="AN883" s="769"/>
      <c r="AO883" s="769"/>
      <c r="AP883" s="769"/>
      <c r="AQ883" s="770"/>
      <c r="AR883" s="671" t="s">
        <v>1001</v>
      </c>
      <c r="AS883" s="671"/>
      <c r="AT883" s="671"/>
      <c r="AU883" s="671"/>
      <c r="AV883" s="671"/>
      <c r="AW883" s="671"/>
      <c r="AX883" s="671"/>
      <c r="AY883" s="671"/>
      <c r="AZ883" s="671"/>
      <c r="BA883" s="671"/>
      <c r="BB883" s="671"/>
      <c r="BC883" s="671"/>
      <c r="BD883" s="671"/>
      <c r="BE883" s="671"/>
      <c r="BF883" s="671"/>
      <c r="BG883" s="671"/>
      <c r="BH883" s="671"/>
      <c r="BI883" s="671"/>
      <c r="BJ883" s="671"/>
      <c r="BK883" s="824"/>
      <c r="BL883" s="823" t="s">
        <v>2</v>
      </c>
      <c r="BM883" s="671"/>
      <c r="BN883" s="671"/>
      <c r="BO883" s="671"/>
      <c r="BP883" s="671"/>
      <c r="BQ883" s="671"/>
      <c r="BR883" s="671"/>
      <c r="BS883" s="672"/>
      <c r="BT883" s="29"/>
      <c r="BU883" s="752"/>
      <c r="BV883" s="29"/>
      <c r="BW883" s="29"/>
      <c r="BX883" s="29"/>
      <c r="BY883" s="29"/>
      <c r="BZ883" s="29"/>
      <c r="CA883" s="29"/>
      <c r="CB883" s="29"/>
      <c r="CC883" s="29"/>
      <c r="CD883" s="31"/>
      <c r="CE883" s="22"/>
      <c r="CF883" s="448" t="str">
        <f>IF(CG883="","",MAX($CF$2:CF882)+1)</f>
        <v/>
      </c>
      <c r="CG883" s="755"/>
      <c r="CH883" s="755"/>
      <c r="CI883" s="755"/>
      <c r="CO883" s="29"/>
      <c r="CP883" s="29"/>
      <c r="CQ883" s="29"/>
      <c r="CR883" s="29"/>
      <c r="CS883" s="29"/>
      <c r="CT883" s="29"/>
      <c r="CU883" s="29"/>
      <c r="CV883" s="29"/>
      <c r="CW883" s="29"/>
      <c r="CX883" s="29"/>
      <c r="CY883" s="29"/>
      <c r="CZ883" s="29"/>
      <c r="DA883" s="29"/>
      <c r="DB883" s="29"/>
      <c r="DC883" s="29"/>
      <c r="DD883" s="29"/>
    </row>
    <row r="884" spans="1:108" s="11" customFormat="1" ht="13.5" customHeight="1">
      <c r="A884" s="734"/>
      <c r="B884" s="610" t="s">
        <v>83</v>
      </c>
      <c r="C884" s="29"/>
      <c r="D884" s="29"/>
      <c r="E884" s="29"/>
      <c r="F884" s="29"/>
      <c r="G884" s="29"/>
      <c r="H884" s="29"/>
      <c r="I884" s="29"/>
      <c r="J884" s="28"/>
      <c r="K884" s="29"/>
      <c r="L884" s="29"/>
      <c r="M884" s="29"/>
      <c r="N884" s="29"/>
      <c r="O884" s="29"/>
      <c r="P884" s="29"/>
      <c r="Q884" s="29"/>
      <c r="R884" s="29"/>
      <c r="S884" s="575"/>
      <c r="T884" s="29"/>
      <c r="U884" s="432"/>
      <c r="V884" s="29"/>
      <c r="W884" s="29"/>
      <c r="X884" s="29"/>
      <c r="Y884" s="29"/>
      <c r="AD884" s="673" t="s">
        <v>1002</v>
      </c>
      <c r="AE884" s="674"/>
      <c r="AF884" s="674"/>
      <c r="AG884" s="674"/>
      <c r="AH884" s="674"/>
      <c r="AI884" s="674"/>
      <c r="AJ884" s="674"/>
      <c r="AK884" s="674"/>
      <c r="AL884" s="674"/>
      <c r="AM884" s="674"/>
      <c r="AN884" s="674"/>
      <c r="AO884" s="674"/>
      <c r="AP884" s="674"/>
      <c r="AQ884" s="675"/>
      <c r="AR884" s="674" t="s">
        <v>1039</v>
      </c>
      <c r="AS884" s="674"/>
      <c r="AT884" s="674"/>
      <c r="AU884" s="674"/>
      <c r="AV884" s="674"/>
      <c r="AW884" s="674"/>
      <c r="AX884" s="674"/>
      <c r="AY884" s="674"/>
      <c r="AZ884" s="674"/>
      <c r="BA884" s="674"/>
      <c r="BB884" s="674"/>
      <c r="BC884" s="674"/>
      <c r="BD884" s="674"/>
      <c r="BE884" s="674"/>
      <c r="BF884" s="674"/>
      <c r="BG884" s="674"/>
      <c r="BH884" s="674"/>
      <c r="BI884" s="674"/>
      <c r="BJ884" s="674"/>
      <c r="BK884" s="821"/>
      <c r="BL884" s="820"/>
      <c r="BM884" s="674"/>
      <c r="BN884" s="674"/>
      <c r="BO884" s="674"/>
      <c r="BP884" s="674"/>
      <c r="BQ884" s="674"/>
      <c r="BR884" s="674"/>
      <c r="BS884" s="675"/>
      <c r="BT884" s="29"/>
      <c r="BU884" s="752"/>
      <c r="BV884" s="29"/>
      <c r="BW884" s="29"/>
      <c r="BX884" s="29"/>
      <c r="BY884" s="29"/>
      <c r="BZ884" s="29"/>
      <c r="CA884" s="29"/>
      <c r="CB884" s="29"/>
      <c r="CC884" s="29"/>
      <c r="CD884" s="31"/>
      <c r="CE884" s="22"/>
      <c r="CF884" s="448">
        <f>IF(CG884="","",MAX($CF$2:CF883)+1)</f>
        <v>436</v>
      </c>
      <c r="CG884" s="755" t="s">
        <v>102</v>
      </c>
      <c r="CH884" s="755"/>
      <c r="CI884" s="755"/>
      <c r="CO884" s="29"/>
      <c r="CP884" s="29"/>
      <c r="CQ884" s="29"/>
      <c r="CR884" s="29"/>
      <c r="CS884" s="29"/>
      <c r="CT884" s="29"/>
      <c r="CU884" s="29"/>
      <c r="CV884" s="29"/>
      <c r="CW884" s="29"/>
      <c r="CX884" s="29"/>
      <c r="CY884" s="29"/>
      <c r="CZ884" s="29"/>
      <c r="DA884" s="29"/>
      <c r="DB884" s="29"/>
      <c r="DC884" s="29"/>
      <c r="DD884" s="29"/>
    </row>
    <row r="885" spans="1:108" s="11" customFormat="1" ht="13.5" customHeight="1">
      <c r="A885" s="734"/>
      <c r="B885" s="610" t="s">
        <v>83</v>
      </c>
      <c r="C885" s="29"/>
      <c r="D885" s="29"/>
      <c r="E885" s="29"/>
      <c r="F885" s="29"/>
      <c r="G885" s="29"/>
      <c r="H885" s="29"/>
      <c r="I885" s="29"/>
      <c r="J885" s="28"/>
      <c r="K885" s="29"/>
      <c r="L885" s="29"/>
      <c r="M885" s="29"/>
      <c r="N885" s="29"/>
      <c r="O885" s="29"/>
      <c r="P885" s="29"/>
      <c r="Q885" s="29"/>
      <c r="R885" s="29"/>
      <c r="S885" s="575"/>
      <c r="T885" s="29"/>
      <c r="U885" s="432"/>
      <c r="V885" s="29"/>
      <c r="W885" s="29"/>
      <c r="X885" s="29"/>
      <c r="Y885" s="29"/>
      <c r="AD885" s="673" t="s">
        <v>1003</v>
      </c>
      <c r="AE885" s="674"/>
      <c r="AF885" s="674"/>
      <c r="AG885" s="674"/>
      <c r="AH885" s="674"/>
      <c r="AI885" s="674"/>
      <c r="AJ885" s="674"/>
      <c r="AK885" s="674"/>
      <c r="AL885" s="674"/>
      <c r="AM885" s="674"/>
      <c r="AN885" s="674"/>
      <c r="AO885" s="674"/>
      <c r="AP885" s="674"/>
      <c r="AQ885" s="675"/>
      <c r="AR885" s="674" t="s">
        <v>1039</v>
      </c>
      <c r="AS885" s="674"/>
      <c r="AT885" s="674"/>
      <c r="AU885" s="674"/>
      <c r="AV885" s="674"/>
      <c r="AW885" s="674"/>
      <c r="AX885" s="674"/>
      <c r="AY885" s="674"/>
      <c r="AZ885" s="674"/>
      <c r="BA885" s="674"/>
      <c r="BB885" s="674"/>
      <c r="BC885" s="674"/>
      <c r="BD885" s="674"/>
      <c r="BE885" s="674"/>
      <c r="BF885" s="674"/>
      <c r="BG885" s="674"/>
      <c r="BH885" s="674"/>
      <c r="BI885" s="674"/>
      <c r="BJ885" s="674"/>
      <c r="BK885" s="821"/>
      <c r="BL885" s="820"/>
      <c r="BM885" s="674"/>
      <c r="BN885" s="674"/>
      <c r="BO885" s="674"/>
      <c r="BP885" s="674"/>
      <c r="BQ885" s="674"/>
      <c r="BR885" s="674"/>
      <c r="BS885" s="675"/>
      <c r="BT885" s="29"/>
      <c r="BU885" s="752"/>
      <c r="BV885" s="29"/>
      <c r="BW885" s="29"/>
      <c r="BX885" s="29"/>
      <c r="BY885" s="29"/>
      <c r="BZ885" s="29"/>
      <c r="CA885" s="29"/>
      <c r="CB885" s="29"/>
      <c r="CC885" s="29"/>
      <c r="CD885" s="31"/>
      <c r="CE885" s="22"/>
      <c r="CF885" s="448">
        <f>IF(CG885="","",MAX($CF$2:CF884)+1)</f>
        <v>437</v>
      </c>
      <c r="CG885" s="755" t="s">
        <v>102</v>
      </c>
      <c r="CH885" s="755"/>
      <c r="CI885" s="755"/>
      <c r="CO885" s="29"/>
      <c r="CP885" s="29"/>
      <c r="CQ885" s="29"/>
      <c r="CR885" s="29"/>
      <c r="CS885" s="29"/>
      <c r="CT885" s="29"/>
      <c r="CU885" s="29"/>
      <c r="CV885" s="29"/>
      <c r="CW885" s="29"/>
      <c r="CX885" s="29"/>
      <c r="CY885" s="29"/>
      <c r="CZ885" s="29"/>
      <c r="DA885" s="29"/>
      <c r="DB885" s="29"/>
      <c r="DC885" s="29"/>
      <c r="DD885" s="29"/>
    </row>
    <row r="886" spans="1:108" s="11" customFormat="1" ht="13.5" customHeight="1">
      <c r="A886" s="734"/>
      <c r="B886" s="610" t="s">
        <v>83</v>
      </c>
      <c r="C886" s="29"/>
      <c r="D886" s="29"/>
      <c r="E886" s="29"/>
      <c r="F886" s="29"/>
      <c r="G886" s="29"/>
      <c r="H886" s="29"/>
      <c r="I886" s="29"/>
      <c r="J886" s="28"/>
      <c r="K886" s="29"/>
      <c r="L886" s="29"/>
      <c r="M886" s="29"/>
      <c r="N886" s="29"/>
      <c r="O886" s="29"/>
      <c r="P886" s="29"/>
      <c r="Q886" s="29"/>
      <c r="R886" s="29"/>
      <c r="S886" s="575"/>
      <c r="T886" s="29"/>
      <c r="U886" s="432"/>
      <c r="V886" s="29"/>
      <c r="W886" s="29"/>
      <c r="X886" s="29"/>
      <c r="Y886" s="29"/>
      <c r="AD886" s="673" t="s">
        <v>1004</v>
      </c>
      <c r="AE886" s="674"/>
      <c r="AF886" s="674"/>
      <c r="AG886" s="674"/>
      <c r="AH886" s="674"/>
      <c r="AI886" s="674"/>
      <c r="AJ886" s="674"/>
      <c r="AK886" s="674"/>
      <c r="AL886" s="674"/>
      <c r="AM886" s="674"/>
      <c r="AN886" s="674"/>
      <c r="AO886" s="674"/>
      <c r="AP886" s="674"/>
      <c r="AQ886" s="675"/>
      <c r="AR886" s="674" t="s">
        <v>1039</v>
      </c>
      <c r="AS886" s="674"/>
      <c r="AT886" s="674"/>
      <c r="AU886" s="674"/>
      <c r="AV886" s="674"/>
      <c r="AW886" s="674"/>
      <c r="AX886" s="674"/>
      <c r="AY886" s="674"/>
      <c r="AZ886" s="674"/>
      <c r="BA886" s="674"/>
      <c r="BB886" s="674"/>
      <c r="BC886" s="674"/>
      <c r="BD886" s="674"/>
      <c r="BE886" s="674"/>
      <c r="BF886" s="674"/>
      <c r="BG886" s="674"/>
      <c r="BH886" s="674"/>
      <c r="BI886" s="674"/>
      <c r="BJ886" s="674"/>
      <c r="BK886" s="821"/>
      <c r="BL886" s="820"/>
      <c r="BM886" s="674"/>
      <c r="BN886" s="674"/>
      <c r="BO886" s="674"/>
      <c r="BP886" s="674"/>
      <c r="BQ886" s="674"/>
      <c r="BR886" s="674"/>
      <c r="BS886" s="675"/>
      <c r="BT886" s="29"/>
      <c r="BU886" s="752"/>
      <c r="BV886" s="29"/>
      <c r="BW886" s="29"/>
      <c r="BX886" s="29"/>
      <c r="BY886" s="29"/>
      <c r="BZ886" s="29"/>
      <c r="CA886" s="29"/>
      <c r="CB886" s="29"/>
      <c r="CC886" s="29"/>
      <c r="CD886" s="31"/>
      <c r="CE886" s="22"/>
      <c r="CF886" s="448">
        <f>IF(CG886="","",MAX($CF$2:CF885)+1)</f>
        <v>438</v>
      </c>
      <c r="CG886" s="755" t="s">
        <v>102</v>
      </c>
      <c r="CH886" s="755"/>
      <c r="CI886" s="755"/>
      <c r="CO886" s="29"/>
      <c r="CP886" s="29"/>
      <c r="CQ886" s="29"/>
      <c r="CR886" s="29"/>
      <c r="CS886" s="29"/>
      <c r="CT886" s="29"/>
      <c r="CU886" s="29"/>
      <c r="CV886" s="29"/>
      <c r="CW886" s="29"/>
      <c r="CX886" s="29"/>
      <c r="CY886" s="29"/>
      <c r="CZ886" s="29"/>
      <c r="DA886" s="29"/>
      <c r="DB886" s="29"/>
      <c r="DC886" s="29"/>
      <c r="DD886" s="29"/>
    </row>
    <row r="887" spans="1:108" s="11" customFormat="1" ht="13.5" customHeight="1">
      <c r="A887" s="734"/>
      <c r="B887" s="610" t="s">
        <v>83</v>
      </c>
      <c r="C887" s="29"/>
      <c r="D887" s="29"/>
      <c r="E887" s="29"/>
      <c r="F887" s="29"/>
      <c r="G887" s="29"/>
      <c r="H887" s="29"/>
      <c r="I887" s="29"/>
      <c r="J887" s="28"/>
      <c r="K887" s="29"/>
      <c r="L887" s="29"/>
      <c r="M887" s="29"/>
      <c r="N887" s="29"/>
      <c r="O887" s="29"/>
      <c r="P887" s="29"/>
      <c r="Q887" s="29"/>
      <c r="R887" s="29"/>
      <c r="S887" s="575"/>
      <c r="T887" s="29"/>
      <c r="U887" s="432"/>
      <c r="V887" s="29"/>
      <c r="W887" s="29"/>
      <c r="X887" s="29"/>
      <c r="Y887" s="29"/>
      <c r="Z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K887" s="29"/>
      <c r="BL887" s="29"/>
      <c r="BM887" s="29"/>
      <c r="BN887" s="29"/>
      <c r="BO887" s="29"/>
      <c r="BP887" s="29"/>
      <c r="BQ887" s="29"/>
      <c r="BR887" s="29"/>
      <c r="BS887" s="29"/>
      <c r="BU887" s="772"/>
      <c r="BV887" s="29"/>
      <c r="BW887" s="29"/>
      <c r="BX887" s="29"/>
      <c r="BY887" s="29"/>
      <c r="BZ887" s="29"/>
      <c r="CA887" s="29"/>
      <c r="CB887" s="29"/>
      <c r="CC887" s="29"/>
      <c r="CD887" s="31"/>
      <c r="CE887" s="22"/>
      <c r="CF887" s="448" t="str">
        <f>IF(CG887="","",MAX($CF$2:CF886)+1)</f>
        <v/>
      </c>
      <c r="CG887" s="767"/>
      <c r="CH887" s="767"/>
      <c r="CI887" s="767"/>
      <c r="CO887" s="29"/>
      <c r="CP887" s="29"/>
      <c r="CQ887" s="29"/>
      <c r="CR887" s="29"/>
      <c r="CS887" s="29"/>
      <c r="CT887" s="29"/>
      <c r="CU887" s="29"/>
      <c r="CV887" s="29"/>
      <c r="CW887" s="29"/>
      <c r="CX887" s="29"/>
      <c r="CY887" s="29"/>
      <c r="CZ887" s="29"/>
      <c r="DA887" s="29"/>
      <c r="DB887" s="29"/>
      <c r="DC887" s="29"/>
      <c r="DD887" s="29"/>
    </row>
    <row r="888" spans="1:108" s="11" customFormat="1" ht="13.5" customHeight="1">
      <c r="A888" s="734"/>
      <c r="B888" s="610" t="s">
        <v>83</v>
      </c>
      <c r="C888" s="29"/>
      <c r="D888" s="29"/>
      <c r="E888" s="29"/>
      <c r="F888" s="29"/>
      <c r="G888" s="29"/>
      <c r="H888" s="29"/>
      <c r="I888" s="29"/>
      <c r="J888" s="28"/>
      <c r="K888" s="29"/>
      <c r="L888" s="29"/>
      <c r="M888" s="29"/>
      <c r="N888" s="29"/>
      <c r="O888" s="29"/>
      <c r="P888" s="29"/>
      <c r="Q888" s="29"/>
      <c r="R888" s="29"/>
      <c r="S888" s="575"/>
      <c r="T888" s="29"/>
      <c r="U888" s="432"/>
      <c r="V888" s="29"/>
      <c r="W888" s="29"/>
      <c r="X888" s="29"/>
      <c r="Y888" s="29"/>
      <c r="Z888" s="29"/>
      <c r="AB888" s="29"/>
      <c r="AC888" s="670" t="s">
        <v>1679</v>
      </c>
      <c r="AD888" s="1151"/>
      <c r="AE888" s="670"/>
      <c r="AF888" s="670"/>
      <c r="AG888" s="670"/>
      <c r="AH888" s="670"/>
      <c r="AI888" s="670"/>
      <c r="AJ888" s="670"/>
      <c r="AK888" s="670"/>
      <c r="AL888" s="670"/>
      <c r="AM888" s="670"/>
      <c r="AN888" s="670"/>
      <c r="AO888" s="670"/>
      <c r="AP888" s="670"/>
      <c r="AQ888" s="670"/>
      <c r="AR888" s="670"/>
      <c r="AS888" s="670"/>
      <c r="AT888" s="670"/>
      <c r="AU888" s="670"/>
      <c r="AV888" s="670"/>
      <c r="AW888" s="670"/>
      <c r="AX888" s="670"/>
      <c r="AY888" s="670"/>
      <c r="AZ888" s="670"/>
      <c r="BA888" s="670"/>
      <c r="BB888" s="670"/>
      <c r="BC888" s="670"/>
      <c r="BD888" s="670"/>
      <c r="BE888" s="670"/>
      <c r="BF888" s="29"/>
      <c r="BG888" s="29"/>
      <c r="BH888" s="29"/>
      <c r="BI888" s="29"/>
      <c r="BK888" s="29"/>
      <c r="BL888" s="29"/>
      <c r="BM888" s="29"/>
      <c r="BN888" s="29"/>
      <c r="BO888" s="29"/>
      <c r="BP888" s="29"/>
      <c r="BQ888" s="29"/>
      <c r="BR888" s="29"/>
      <c r="BS888" s="29"/>
      <c r="BU888" s="772"/>
      <c r="BV888" s="29"/>
      <c r="BW888" s="29"/>
      <c r="BX888" s="29"/>
      <c r="BY888" s="29"/>
      <c r="BZ888" s="29"/>
      <c r="CA888" s="29"/>
      <c r="CB888" s="29"/>
      <c r="CC888" s="29"/>
      <c r="CD888" s="31"/>
      <c r="CE888" s="22"/>
      <c r="CF888" s="448">
        <f>IF(CG888="","",MAX($CF$2:CF887)+1)</f>
        <v>439</v>
      </c>
      <c r="CG888" s="767" t="s">
        <v>1329</v>
      </c>
      <c r="CH888" s="767"/>
      <c r="CI888" s="767"/>
      <c r="CO888" s="29"/>
      <c r="CP888" s="29"/>
      <c r="CQ888" s="29"/>
      <c r="CR888" s="29"/>
      <c r="CS888" s="29"/>
      <c r="CT888" s="29"/>
      <c r="CU888" s="29"/>
      <c r="CV888" s="29"/>
      <c r="CW888" s="29"/>
      <c r="CX888" s="29"/>
      <c r="CY888" s="29"/>
      <c r="CZ888" s="29"/>
      <c r="DA888" s="29"/>
      <c r="DB888" s="29"/>
      <c r="DC888" s="29"/>
      <c r="DD888" s="29"/>
    </row>
    <row r="889" spans="1:108" s="11" customFormat="1" ht="13.5" customHeight="1">
      <c r="A889" s="734"/>
      <c r="B889" s="610" t="s">
        <v>83</v>
      </c>
      <c r="C889" s="29"/>
      <c r="D889" s="29"/>
      <c r="E889" s="29"/>
      <c r="F889" s="29"/>
      <c r="G889" s="29"/>
      <c r="H889" s="29"/>
      <c r="I889" s="29"/>
      <c r="J889" s="28"/>
      <c r="K889" s="29"/>
      <c r="L889" s="29"/>
      <c r="M889" s="29"/>
      <c r="N889" s="29"/>
      <c r="O889" s="29"/>
      <c r="P889" s="29"/>
      <c r="Q889" s="29"/>
      <c r="R889" s="29"/>
      <c r="S889" s="575"/>
      <c r="T889" s="29"/>
      <c r="U889" s="432"/>
      <c r="V889" s="29"/>
      <c r="W889" s="29"/>
      <c r="X889" s="29"/>
      <c r="Y889" s="29"/>
      <c r="Z889" s="29"/>
      <c r="AB889" s="29"/>
      <c r="AC889" s="29"/>
      <c r="AD889" s="11" t="s">
        <v>1861</v>
      </c>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K889" s="29"/>
      <c r="BL889" s="29"/>
      <c r="BM889" s="29"/>
      <c r="BN889" s="29"/>
      <c r="BO889" s="29"/>
      <c r="BP889" s="29"/>
      <c r="BQ889" s="29"/>
      <c r="BR889" s="29"/>
      <c r="BS889" s="29"/>
      <c r="BU889" s="772"/>
      <c r="BV889" s="29"/>
      <c r="BW889" s="29"/>
      <c r="BX889" s="29"/>
      <c r="BY889" s="29"/>
      <c r="BZ889" s="29"/>
      <c r="CA889" s="29"/>
      <c r="CB889" s="29"/>
      <c r="CC889" s="29"/>
      <c r="CD889" s="31"/>
      <c r="CE889" s="22"/>
      <c r="CF889" s="448">
        <f>IF(CG889="","",MAX($CF$2:CF888)+1)</f>
        <v>440</v>
      </c>
      <c r="CG889" s="767" t="s">
        <v>1048</v>
      </c>
      <c r="CH889" s="767"/>
      <c r="CI889" s="767"/>
      <c r="CO889" s="29"/>
      <c r="CP889" s="29"/>
      <c r="CQ889" s="29"/>
      <c r="CR889" s="29"/>
      <c r="CS889" s="29"/>
      <c r="CT889" s="29"/>
      <c r="CU889" s="29"/>
      <c r="CV889" s="29"/>
      <c r="CW889" s="29"/>
      <c r="CX889" s="29"/>
      <c r="CY889" s="29"/>
      <c r="CZ889" s="29"/>
      <c r="DA889" s="29"/>
      <c r="DB889" s="29"/>
      <c r="DC889" s="29"/>
      <c r="DD889" s="29"/>
    </row>
    <row r="890" spans="1:108" s="11" customFormat="1" ht="13.5" customHeight="1">
      <c r="A890" s="734"/>
      <c r="B890" s="610" t="s">
        <v>83</v>
      </c>
      <c r="C890" s="29"/>
      <c r="D890" s="29"/>
      <c r="E890" s="29"/>
      <c r="F890" s="29"/>
      <c r="G890" s="29"/>
      <c r="H890" s="29"/>
      <c r="I890" s="29"/>
      <c r="J890" s="28"/>
      <c r="K890" s="29"/>
      <c r="L890" s="29"/>
      <c r="M890" s="29"/>
      <c r="N890" s="29"/>
      <c r="O890" s="29"/>
      <c r="P890" s="29"/>
      <c r="Q890" s="29"/>
      <c r="R890" s="29"/>
      <c r="S890" s="575"/>
      <c r="T890" s="29"/>
      <c r="U890" s="432"/>
      <c r="V890" s="29"/>
      <c r="W890" s="29"/>
      <c r="X890" s="29"/>
      <c r="Y890" s="29"/>
      <c r="Z890" s="29"/>
      <c r="AB890" s="29"/>
      <c r="AC890" s="29"/>
      <c r="AE890" s="29" t="s">
        <v>1862</v>
      </c>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K890" s="29"/>
      <c r="BL890" s="29"/>
      <c r="BM890" s="29"/>
      <c r="BN890" s="29"/>
      <c r="BO890" s="29"/>
      <c r="BP890" s="29"/>
      <c r="BQ890" s="29"/>
      <c r="BR890" s="29"/>
      <c r="BS890" s="29"/>
      <c r="BU890" s="772"/>
      <c r="BV890" s="29"/>
      <c r="BW890" s="29"/>
      <c r="BX890" s="29"/>
      <c r="BY890" s="29"/>
      <c r="BZ890" s="29"/>
      <c r="CA890" s="29"/>
      <c r="CB890" s="29"/>
      <c r="CC890" s="29"/>
      <c r="CD890" s="31"/>
      <c r="CE890" s="22"/>
      <c r="CF890" s="448">
        <f>IF(CG890="","",MAX($CF$2:CF889)+1)</f>
        <v>441</v>
      </c>
      <c r="CG890" s="767" t="s">
        <v>1047</v>
      </c>
      <c r="CH890" s="767"/>
      <c r="CI890" s="767"/>
      <c r="CO890" s="29"/>
      <c r="CP890" s="29"/>
      <c r="CQ890" s="29"/>
      <c r="CR890" s="29"/>
      <c r="CS890" s="29"/>
      <c r="CT890" s="29"/>
      <c r="CU890" s="29"/>
      <c r="CV890" s="29"/>
      <c r="CW890" s="29"/>
      <c r="CX890" s="29"/>
      <c r="CY890" s="29"/>
      <c r="CZ890" s="29"/>
      <c r="DA890" s="29"/>
      <c r="DB890" s="29"/>
      <c r="DC890" s="29"/>
      <c r="DD890" s="29"/>
    </row>
    <row r="891" spans="1:108" s="11" customFormat="1" ht="13.5" customHeight="1">
      <c r="A891" s="734"/>
      <c r="B891" s="610" t="s">
        <v>83</v>
      </c>
      <c r="C891" s="29"/>
      <c r="D891" s="29"/>
      <c r="E891" s="29"/>
      <c r="F891" s="29"/>
      <c r="G891" s="29"/>
      <c r="H891" s="29"/>
      <c r="I891" s="29"/>
      <c r="J891" s="28"/>
      <c r="K891" s="29"/>
      <c r="L891" s="29"/>
      <c r="M891" s="29"/>
      <c r="N891" s="29"/>
      <c r="O891" s="29"/>
      <c r="P891" s="29"/>
      <c r="Q891" s="29"/>
      <c r="R891" s="29"/>
      <c r="S891" s="575"/>
      <c r="T891" s="29"/>
      <c r="U891" s="432"/>
      <c r="V891" s="29"/>
      <c r="W891" s="29"/>
      <c r="X891" s="29"/>
      <c r="Y891" s="29"/>
      <c r="Z891" s="29"/>
      <c r="AB891" s="29"/>
      <c r="AC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K891" s="29"/>
      <c r="BL891" s="29"/>
      <c r="BM891" s="29"/>
      <c r="BN891" s="29"/>
      <c r="BO891" s="29"/>
      <c r="BP891" s="29"/>
      <c r="BQ891" s="29"/>
      <c r="BR891" s="29"/>
      <c r="BS891" s="29"/>
      <c r="BU891" s="772"/>
      <c r="BV891" s="29"/>
      <c r="BW891" s="29"/>
      <c r="BX891" s="29"/>
      <c r="BY891" s="29"/>
      <c r="BZ891" s="29"/>
      <c r="CA891" s="29"/>
      <c r="CB891" s="29"/>
      <c r="CC891" s="29"/>
      <c r="CD891" s="31"/>
      <c r="CE891" s="22"/>
      <c r="CF891" s="448" t="str">
        <f>IF(CG891="","",MAX($CF$2:CF890)+1)</f>
        <v/>
      </c>
      <c r="CG891" s="767"/>
      <c r="CH891" s="767"/>
      <c r="CI891" s="767"/>
      <c r="CO891" s="29"/>
      <c r="CP891" s="29"/>
      <c r="CQ891" s="29"/>
      <c r="CR891" s="29"/>
      <c r="CS891" s="29"/>
      <c r="CT891" s="29"/>
      <c r="CU891" s="29"/>
      <c r="CV891" s="29"/>
      <c r="CW891" s="29"/>
      <c r="CX891" s="29"/>
      <c r="CY891" s="29"/>
      <c r="CZ891" s="29"/>
      <c r="DA891" s="29"/>
      <c r="DB891" s="29"/>
      <c r="DC891" s="29"/>
      <c r="DD891" s="29"/>
    </row>
    <row r="892" spans="1:108" s="11" customFormat="1" ht="13.5" customHeight="1">
      <c r="A892" s="734"/>
      <c r="B892" s="610" t="s">
        <v>83</v>
      </c>
      <c r="C892" s="29"/>
      <c r="D892" s="29"/>
      <c r="E892" s="29"/>
      <c r="F892" s="29"/>
      <c r="G892" s="29"/>
      <c r="H892" s="29"/>
      <c r="I892" s="29"/>
      <c r="J892" s="28"/>
      <c r="K892" s="29"/>
      <c r="L892" s="29"/>
      <c r="M892" s="29"/>
      <c r="N892" s="29"/>
      <c r="O892" s="29"/>
      <c r="P892" s="29"/>
      <c r="Q892" s="29"/>
      <c r="R892" s="29"/>
      <c r="S892" s="575"/>
      <c r="T892" s="29"/>
      <c r="U892" s="432"/>
      <c r="V892" s="29"/>
      <c r="W892" s="29"/>
      <c r="X892" s="29"/>
      <c r="Y892" s="29"/>
      <c r="Z892" s="29"/>
      <c r="AB892" s="29"/>
      <c r="AC892" s="29"/>
      <c r="AD892" s="11" t="s">
        <v>1863</v>
      </c>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K892" s="29"/>
      <c r="BL892" s="29"/>
      <c r="BM892" s="29"/>
      <c r="BN892" s="29"/>
      <c r="BO892" s="29"/>
      <c r="BP892" s="29"/>
      <c r="BQ892" s="29"/>
      <c r="BR892" s="29"/>
      <c r="BS892" s="29"/>
      <c r="BU892" s="772"/>
      <c r="BV892" s="29"/>
      <c r="BW892" s="29"/>
      <c r="BX892" s="29"/>
      <c r="BY892" s="29"/>
      <c r="BZ892" s="29"/>
      <c r="CA892" s="29"/>
      <c r="CB892" s="29"/>
      <c r="CC892" s="29"/>
      <c r="CD892" s="31"/>
      <c r="CE892" s="22"/>
      <c r="CF892" s="448">
        <f>IF(CG892="","",MAX($CF$2:CF891)+1)</f>
        <v>442</v>
      </c>
      <c r="CG892" s="767" t="s">
        <v>1048</v>
      </c>
      <c r="CH892" s="767"/>
      <c r="CI892" s="767"/>
      <c r="CO892" s="29"/>
      <c r="CP892" s="29"/>
      <c r="CQ892" s="29"/>
      <c r="CR892" s="29"/>
      <c r="CS892" s="29"/>
      <c r="CT892" s="29"/>
      <c r="CU892" s="29"/>
      <c r="CV892" s="29"/>
      <c r="CW892" s="29"/>
      <c r="CX892" s="29"/>
      <c r="CY892" s="29"/>
      <c r="CZ892" s="29"/>
      <c r="DA892" s="29"/>
      <c r="DB892" s="29"/>
      <c r="DC892" s="29"/>
      <c r="DD892" s="29"/>
    </row>
    <row r="893" spans="1:108" s="11" customFormat="1" ht="13.5" customHeight="1">
      <c r="A893" s="734"/>
      <c r="B893" s="610" t="s">
        <v>83</v>
      </c>
      <c r="C893" s="29"/>
      <c r="D893" s="29"/>
      <c r="E893" s="29"/>
      <c r="F893" s="29"/>
      <c r="G893" s="29"/>
      <c r="H893" s="29"/>
      <c r="I893" s="29"/>
      <c r="J893" s="28"/>
      <c r="K893" s="29"/>
      <c r="L893" s="29"/>
      <c r="M893" s="29"/>
      <c r="N893" s="29"/>
      <c r="O893" s="29"/>
      <c r="P893" s="29"/>
      <c r="Q893" s="29"/>
      <c r="R893" s="29"/>
      <c r="S893" s="575"/>
      <c r="T893" s="29"/>
      <c r="U893" s="432"/>
      <c r="V893" s="29"/>
      <c r="W893" s="29"/>
      <c r="X893" s="29"/>
      <c r="Y893" s="29"/>
      <c r="Z893" s="29"/>
      <c r="AB893" s="29"/>
      <c r="AC893" s="29"/>
      <c r="AD893" s="29"/>
      <c r="AE893" s="29" t="s">
        <v>1864</v>
      </c>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K893" s="29"/>
      <c r="BL893" s="29"/>
      <c r="BM893" s="29"/>
      <c r="BN893" s="29"/>
      <c r="BO893" s="29"/>
      <c r="BP893" s="29"/>
      <c r="BQ893" s="29"/>
      <c r="BR893" s="29"/>
      <c r="BS893" s="29"/>
      <c r="BU893" s="772"/>
      <c r="BV893" s="29"/>
      <c r="BW893" s="29"/>
      <c r="BX893" s="29"/>
      <c r="BY893" s="29"/>
      <c r="BZ893" s="29"/>
      <c r="CA893" s="29"/>
      <c r="CB893" s="29"/>
      <c r="CC893" s="29"/>
      <c r="CD893" s="31"/>
      <c r="CE893" s="22"/>
      <c r="CF893" s="448">
        <f>IF(CG893="","",MAX($CF$2:CF892)+1)</f>
        <v>443</v>
      </c>
      <c r="CG893" s="767" t="s">
        <v>1047</v>
      </c>
      <c r="CH893" s="767"/>
      <c r="CI893" s="767"/>
      <c r="CO893" s="29"/>
      <c r="CP893" s="29"/>
      <c r="CQ893" s="29"/>
      <c r="CR893" s="29"/>
      <c r="CS893" s="29"/>
      <c r="CT893" s="29"/>
      <c r="CU893" s="29"/>
      <c r="CV893" s="29"/>
      <c r="CW893" s="29"/>
      <c r="CX893" s="29"/>
      <c r="CY893" s="29"/>
      <c r="CZ893" s="29"/>
      <c r="DA893" s="29"/>
      <c r="DB893" s="29"/>
      <c r="DC893" s="29"/>
      <c r="DD893" s="29"/>
    </row>
    <row r="894" spans="1:108" s="11" customFormat="1" ht="13.5" customHeight="1">
      <c r="A894" s="734"/>
      <c r="B894" s="610" t="s">
        <v>83</v>
      </c>
      <c r="C894" s="29"/>
      <c r="D894" s="29"/>
      <c r="E894" s="29"/>
      <c r="F894" s="29"/>
      <c r="G894" s="29"/>
      <c r="H894" s="29"/>
      <c r="I894" s="29"/>
      <c r="J894" s="28"/>
      <c r="K894" s="29"/>
      <c r="L894" s="29"/>
      <c r="M894" s="29"/>
      <c r="N894" s="29"/>
      <c r="O894" s="29"/>
      <c r="P894" s="29"/>
      <c r="Q894" s="29"/>
      <c r="R894" s="29"/>
      <c r="S894" s="575"/>
      <c r="T894" s="29"/>
      <c r="U894" s="432"/>
      <c r="V894" s="29"/>
      <c r="W894" s="29"/>
      <c r="X894" s="29"/>
      <c r="Y894" s="29"/>
      <c r="Z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K894" s="29"/>
      <c r="BL894" s="29"/>
      <c r="BM894" s="29"/>
      <c r="BN894" s="29"/>
      <c r="BO894" s="29"/>
      <c r="BP894" s="29"/>
      <c r="BQ894" s="29"/>
      <c r="BR894" s="29"/>
      <c r="BS894" s="29"/>
      <c r="BU894" s="772"/>
      <c r="BV894" s="29"/>
      <c r="BW894" s="29"/>
      <c r="BX894" s="29"/>
      <c r="BY894" s="29"/>
      <c r="BZ894" s="29"/>
      <c r="CA894" s="29"/>
      <c r="CB894" s="29"/>
      <c r="CC894" s="29"/>
      <c r="CD894" s="31"/>
      <c r="CE894" s="22"/>
      <c r="CF894" s="448" t="str">
        <f>IF(CG894="","",MAX($CF$2:CF893)+1)</f>
        <v/>
      </c>
      <c r="CG894" s="767"/>
      <c r="CH894" s="767"/>
      <c r="CI894" s="767"/>
      <c r="CO894" s="29"/>
      <c r="CP894" s="29"/>
      <c r="CQ894" s="29"/>
      <c r="CR894" s="29"/>
      <c r="CS894" s="29"/>
      <c r="CT894" s="29"/>
      <c r="CU894" s="29"/>
      <c r="CV894" s="29"/>
      <c r="CW894" s="29"/>
      <c r="CX894" s="29"/>
      <c r="CY894" s="29"/>
      <c r="CZ894" s="29"/>
      <c r="DA894" s="29"/>
      <c r="DB894" s="29"/>
      <c r="DC894" s="29"/>
      <c r="DD894" s="29"/>
    </row>
    <row r="895" spans="1:108" s="11" customFormat="1" ht="13.5" customHeight="1">
      <c r="A895" s="734"/>
      <c r="B895" s="610" t="s">
        <v>83</v>
      </c>
      <c r="C895" s="29"/>
      <c r="D895" s="29"/>
      <c r="E895" s="29"/>
      <c r="F895" s="29"/>
      <c r="G895" s="29"/>
      <c r="H895" s="29"/>
      <c r="I895" s="29"/>
      <c r="J895" s="28"/>
      <c r="K895" s="29"/>
      <c r="L895" s="29"/>
      <c r="M895" s="29"/>
      <c r="N895" s="29"/>
      <c r="O895" s="29"/>
      <c r="P895" s="29"/>
      <c r="Q895" s="29"/>
      <c r="R895" s="29"/>
      <c r="S895" s="575"/>
      <c r="T895" s="29"/>
      <c r="U895" s="432"/>
      <c r="V895" s="29"/>
      <c r="W895" s="29"/>
      <c r="X895" s="29"/>
      <c r="Y895" s="29"/>
      <c r="Z895" s="29"/>
      <c r="AB895" s="29"/>
      <c r="AC895" s="29"/>
      <c r="AD895" s="29" t="s">
        <v>1040</v>
      </c>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K895" s="29"/>
      <c r="BL895" s="29"/>
      <c r="BM895" s="29"/>
      <c r="BN895" s="29"/>
      <c r="BO895" s="29"/>
      <c r="BP895" s="29"/>
      <c r="BQ895" s="29"/>
      <c r="BR895" s="29"/>
      <c r="BS895" s="29"/>
      <c r="BU895" s="772"/>
      <c r="BV895" s="29"/>
      <c r="BW895" s="29"/>
      <c r="BX895" s="29"/>
      <c r="BY895" s="29"/>
      <c r="BZ895" s="29"/>
      <c r="CA895" s="29"/>
      <c r="CB895" s="29"/>
      <c r="CC895" s="29"/>
      <c r="CD895" s="31"/>
      <c r="CE895" s="22"/>
      <c r="CF895" s="448">
        <f>IF(CG895="","",MAX($CF$2:CF894)+1)</f>
        <v>444</v>
      </c>
      <c r="CG895" s="767" t="s">
        <v>1048</v>
      </c>
      <c r="CH895" s="767"/>
      <c r="CI895" s="767"/>
      <c r="CO895" s="29"/>
      <c r="CP895" s="29"/>
      <c r="CQ895" s="29"/>
      <c r="CR895" s="29"/>
      <c r="CS895" s="29"/>
      <c r="CT895" s="29"/>
      <c r="CU895" s="29"/>
      <c r="CV895" s="29"/>
      <c r="CW895" s="29"/>
      <c r="CX895" s="29"/>
      <c r="CY895" s="29"/>
      <c r="CZ895" s="29"/>
      <c r="DA895" s="29"/>
      <c r="DB895" s="29"/>
      <c r="DC895" s="29"/>
      <c r="DD895" s="29"/>
    </row>
    <row r="896" spans="1:108" s="11" customFormat="1" ht="13.5" customHeight="1">
      <c r="A896" s="734"/>
      <c r="B896" s="610" t="s">
        <v>83</v>
      </c>
      <c r="C896" s="29"/>
      <c r="D896" s="29"/>
      <c r="E896" s="29"/>
      <c r="F896" s="29"/>
      <c r="G896" s="29"/>
      <c r="H896" s="29"/>
      <c r="I896" s="29"/>
      <c r="J896" s="28"/>
      <c r="K896" s="29"/>
      <c r="L896" s="29"/>
      <c r="M896" s="29"/>
      <c r="N896" s="29"/>
      <c r="O896" s="29"/>
      <c r="P896" s="29"/>
      <c r="Q896" s="29"/>
      <c r="R896" s="29"/>
      <c r="S896" s="575"/>
      <c r="T896" s="29"/>
      <c r="U896" s="432"/>
      <c r="V896" s="29"/>
      <c r="W896" s="29"/>
      <c r="X896" s="29"/>
      <c r="Y896" s="29"/>
      <c r="Z896" s="29"/>
      <c r="AB896" s="29"/>
      <c r="AC896" s="29"/>
      <c r="AD896" s="29"/>
      <c r="AE896" s="29" t="s">
        <v>1815</v>
      </c>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K896" s="29"/>
      <c r="BL896" s="29"/>
      <c r="BM896" s="29"/>
      <c r="BN896" s="29"/>
      <c r="BO896" s="29"/>
      <c r="BP896" s="29"/>
      <c r="BQ896" s="29"/>
      <c r="BR896" s="29"/>
      <c r="BS896" s="29"/>
      <c r="BU896" s="772"/>
      <c r="BV896" s="29"/>
      <c r="BW896" s="29"/>
      <c r="BX896" s="29"/>
      <c r="BY896" s="29"/>
      <c r="BZ896" s="29"/>
      <c r="CA896" s="29"/>
      <c r="CB896" s="29"/>
      <c r="CC896" s="29"/>
      <c r="CD896" s="31"/>
      <c r="CE896" s="22"/>
      <c r="CF896" s="448">
        <f>IF(CG896="","",MAX($CF$2:CF895)+1)</f>
        <v>445</v>
      </c>
      <c r="CG896" s="767" t="s">
        <v>1047</v>
      </c>
      <c r="CH896" s="767"/>
      <c r="CI896" s="767"/>
      <c r="CO896" s="29"/>
      <c r="CP896" s="29"/>
      <c r="CQ896" s="29"/>
      <c r="CR896" s="29"/>
      <c r="CS896" s="29"/>
      <c r="CT896" s="29"/>
      <c r="CU896" s="29"/>
      <c r="CV896" s="29"/>
      <c r="CW896" s="29"/>
      <c r="CX896" s="29"/>
      <c r="CY896" s="29"/>
      <c r="CZ896" s="29"/>
      <c r="DA896" s="29"/>
      <c r="DB896" s="29"/>
      <c r="DC896" s="29"/>
      <c r="DD896" s="29"/>
    </row>
    <row r="897" spans="1:108" s="11" customFormat="1" ht="13.5" customHeight="1">
      <c r="A897" s="734"/>
      <c r="B897" s="610" t="s">
        <v>83</v>
      </c>
      <c r="C897" s="29"/>
      <c r="D897" s="29"/>
      <c r="E897" s="29"/>
      <c r="F897" s="29"/>
      <c r="G897" s="29"/>
      <c r="H897" s="29"/>
      <c r="I897" s="29"/>
      <c r="J897" s="28"/>
      <c r="K897" s="29"/>
      <c r="L897" s="29"/>
      <c r="M897" s="29"/>
      <c r="N897" s="29"/>
      <c r="O897" s="29"/>
      <c r="P897" s="29"/>
      <c r="Q897" s="29"/>
      <c r="R897" s="29"/>
      <c r="S897" s="575"/>
      <c r="T897" s="29"/>
      <c r="U897" s="432"/>
      <c r="V897" s="29"/>
      <c r="W897" s="29"/>
      <c r="X897" s="29"/>
      <c r="Y897" s="29"/>
      <c r="Z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K897" s="29"/>
      <c r="BL897" s="29"/>
      <c r="BM897" s="29"/>
      <c r="BN897" s="29"/>
      <c r="BO897" s="29"/>
      <c r="BP897" s="29"/>
      <c r="BQ897" s="29"/>
      <c r="BR897" s="29"/>
      <c r="BS897" s="29"/>
      <c r="BU897" s="772"/>
      <c r="BV897" s="29"/>
      <c r="BW897" s="29"/>
      <c r="BX897" s="29"/>
      <c r="BY897" s="29"/>
      <c r="BZ897" s="29"/>
      <c r="CA897" s="29"/>
      <c r="CB897" s="29"/>
      <c r="CC897" s="29"/>
      <c r="CD897" s="31"/>
      <c r="CE897" s="22"/>
      <c r="CF897" s="448" t="str">
        <f>IF(CG897="","",MAX($CF$2:CF896)+1)</f>
        <v/>
      </c>
      <c r="CG897" s="767"/>
      <c r="CH897" s="767"/>
      <c r="CI897" s="767"/>
      <c r="CO897" s="29"/>
      <c r="CP897" s="29"/>
      <c r="CQ897" s="29"/>
      <c r="CR897" s="29"/>
      <c r="CS897" s="29"/>
      <c r="CT897" s="29"/>
      <c r="CU897" s="29"/>
      <c r="CV897" s="29"/>
      <c r="CW897" s="29"/>
      <c r="CX897" s="29"/>
      <c r="CY897" s="29"/>
      <c r="CZ897" s="29"/>
      <c r="DA897" s="29"/>
      <c r="DB897" s="29"/>
      <c r="DC897" s="29"/>
      <c r="DD897" s="29"/>
    </row>
    <row r="898" spans="1:108" s="11" customFormat="1" ht="13.5" customHeight="1">
      <c r="A898" s="734"/>
      <c r="B898" s="610" t="s">
        <v>83</v>
      </c>
      <c r="C898" s="29"/>
      <c r="D898" s="29"/>
      <c r="E898" s="29"/>
      <c r="F898" s="29"/>
      <c r="G898" s="29"/>
      <c r="H898" s="29"/>
      <c r="I898" s="29"/>
      <c r="J898" s="28"/>
      <c r="K898" s="29"/>
      <c r="L898" s="29"/>
      <c r="M898" s="29"/>
      <c r="N898" s="29"/>
      <c r="O898" s="29"/>
      <c r="P898" s="29"/>
      <c r="Q898" s="29"/>
      <c r="R898" s="29"/>
      <c r="S898" s="575"/>
      <c r="T898" s="29"/>
      <c r="U898" s="432"/>
      <c r="V898" s="29"/>
      <c r="W898" s="29"/>
      <c r="X898" s="29"/>
      <c r="Y898" s="29"/>
      <c r="Z898" s="29"/>
      <c r="AB898" s="29"/>
      <c r="AC898" s="29"/>
      <c r="AD898" s="29" t="s">
        <v>1041</v>
      </c>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K898" s="29"/>
      <c r="BL898" s="29"/>
      <c r="BM898" s="29"/>
      <c r="BN898" s="29"/>
      <c r="BO898" s="29"/>
      <c r="BP898" s="29"/>
      <c r="BQ898" s="29"/>
      <c r="BR898" s="29"/>
      <c r="BS898" s="29"/>
      <c r="BU898" s="772"/>
      <c r="BV898" s="29"/>
      <c r="BW898" s="29"/>
      <c r="BX898" s="29"/>
      <c r="BY898" s="29"/>
      <c r="BZ898" s="29"/>
      <c r="CA898" s="29"/>
      <c r="CB898" s="29"/>
      <c r="CC898" s="29"/>
      <c r="CD898" s="31"/>
      <c r="CE898" s="22"/>
      <c r="CF898" s="448">
        <f>IF(CG898="","",MAX($CF$2:CF897)+1)</f>
        <v>446</v>
      </c>
      <c r="CG898" s="767" t="s">
        <v>1048</v>
      </c>
      <c r="CH898" s="767"/>
      <c r="CI898" s="767"/>
      <c r="CO898" s="29"/>
      <c r="CP898" s="29"/>
      <c r="CQ898" s="29"/>
      <c r="CR898" s="29"/>
      <c r="CS898" s="29"/>
      <c r="CT898" s="29"/>
      <c r="CU898" s="29"/>
      <c r="CV898" s="29"/>
      <c r="CW898" s="29"/>
      <c r="CX898" s="29"/>
      <c r="CY898" s="29"/>
      <c r="CZ898" s="29"/>
      <c r="DA898" s="29"/>
      <c r="DB898" s="29"/>
      <c r="DC898" s="29"/>
      <c r="DD898" s="29"/>
    </row>
    <row r="899" spans="1:108" s="11" customFormat="1" ht="13.5" customHeight="1">
      <c r="A899" s="734"/>
      <c r="B899" s="610" t="s">
        <v>83</v>
      </c>
      <c r="C899" s="29"/>
      <c r="D899" s="29"/>
      <c r="E899" s="29"/>
      <c r="F899" s="29"/>
      <c r="G899" s="29"/>
      <c r="H899" s="29"/>
      <c r="I899" s="29"/>
      <c r="J899" s="28"/>
      <c r="K899" s="29"/>
      <c r="L899" s="29"/>
      <c r="M899" s="29"/>
      <c r="N899" s="29"/>
      <c r="O899" s="29"/>
      <c r="P899" s="29"/>
      <c r="Q899" s="29"/>
      <c r="R899" s="29"/>
      <c r="S899" s="575"/>
      <c r="T899" s="29"/>
      <c r="U899" s="432"/>
      <c r="V899" s="29"/>
      <c r="W899" s="29"/>
      <c r="X899" s="29"/>
      <c r="Y899" s="29"/>
      <c r="Z899" s="29"/>
      <c r="AB899" s="29"/>
      <c r="AC899" s="29"/>
      <c r="AD899" s="29"/>
      <c r="AE899" s="29" t="s">
        <v>2074</v>
      </c>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K899" s="29"/>
      <c r="BL899" s="29"/>
      <c r="BM899" s="29"/>
      <c r="BN899" s="29"/>
      <c r="BO899" s="29"/>
      <c r="BP899" s="29"/>
      <c r="BQ899" s="29"/>
      <c r="BR899" s="29"/>
      <c r="BS899" s="29"/>
      <c r="BU899" s="772"/>
      <c r="BV899" s="29"/>
      <c r="BW899" s="29"/>
      <c r="BX899" s="29"/>
      <c r="BY899" s="29"/>
      <c r="BZ899" s="29"/>
      <c r="CA899" s="29"/>
      <c r="CB899" s="29"/>
      <c r="CC899" s="29"/>
      <c r="CD899" s="31"/>
      <c r="CE899" s="22"/>
      <c r="CF899" s="448">
        <f>IF(CG899="","",MAX($CF$2:CF898)+1)</f>
        <v>447</v>
      </c>
      <c r="CG899" s="767" t="s">
        <v>1047</v>
      </c>
      <c r="CH899" s="767"/>
      <c r="CI899" s="767"/>
      <c r="CO899" s="29"/>
      <c r="CP899" s="29"/>
      <c r="CQ899" s="29"/>
      <c r="CR899" s="29"/>
      <c r="CS899" s="29"/>
      <c r="CT899" s="29"/>
      <c r="CU899" s="29"/>
      <c r="CV899" s="29"/>
      <c r="CW899" s="29"/>
      <c r="CX899" s="29"/>
      <c r="CY899" s="29"/>
      <c r="CZ899" s="29"/>
      <c r="DA899" s="29"/>
      <c r="DB899" s="29"/>
      <c r="DC899" s="29"/>
      <c r="DD899" s="29"/>
    </row>
    <row r="900" spans="1:108" s="11" customFormat="1" ht="13.5" customHeight="1">
      <c r="A900" s="734"/>
      <c r="B900" s="610" t="s">
        <v>83</v>
      </c>
      <c r="C900" s="29"/>
      <c r="D900" s="29"/>
      <c r="E900" s="29"/>
      <c r="F900" s="29"/>
      <c r="G900" s="29"/>
      <c r="H900" s="29"/>
      <c r="I900" s="29"/>
      <c r="J900" s="28"/>
      <c r="K900" s="29"/>
      <c r="L900" s="29"/>
      <c r="M900" s="29"/>
      <c r="N900" s="29"/>
      <c r="O900" s="29"/>
      <c r="P900" s="29"/>
      <c r="Q900" s="29"/>
      <c r="R900" s="29"/>
      <c r="S900" s="575"/>
      <c r="T900" s="29"/>
      <c r="U900" s="432"/>
      <c r="V900" s="29"/>
      <c r="W900" s="29"/>
      <c r="X900" s="29"/>
      <c r="Y900" s="29"/>
      <c r="Z900" s="29"/>
      <c r="AB900" s="29"/>
      <c r="AC900" s="29"/>
      <c r="AD900" s="29"/>
      <c r="AE900" s="29"/>
      <c r="AF900" s="29" t="s">
        <v>1042</v>
      </c>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K900" s="29"/>
      <c r="BL900" s="29"/>
      <c r="BM900" s="29"/>
      <c r="BN900" s="29"/>
      <c r="BO900" s="29"/>
      <c r="BP900" s="29"/>
      <c r="BQ900" s="29"/>
      <c r="BR900" s="29"/>
      <c r="BS900" s="29"/>
      <c r="BU900" s="772"/>
      <c r="BV900" s="29"/>
      <c r="BW900" s="29"/>
      <c r="BX900" s="29"/>
      <c r="BY900" s="29"/>
      <c r="BZ900" s="29"/>
      <c r="CA900" s="29"/>
      <c r="CB900" s="29"/>
      <c r="CC900" s="29"/>
      <c r="CD900" s="31"/>
      <c r="CE900" s="22"/>
      <c r="CF900" s="448" t="str">
        <f>IF(CG900="","",MAX($CF$2:CF899)+1)</f>
        <v/>
      </c>
      <c r="CG900" s="767"/>
      <c r="CH900" s="767"/>
      <c r="CI900" s="767"/>
      <c r="CO900" s="29"/>
      <c r="CP900" s="29"/>
      <c r="CQ900" s="29"/>
      <c r="CR900" s="29"/>
      <c r="CS900" s="29"/>
      <c r="CT900" s="29"/>
      <c r="CU900" s="29"/>
      <c r="CV900" s="29"/>
      <c r="CW900" s="29"/>
      <c r="CX900" s="29"/>
      <c r="CY900" s="29"/>
      <c r="CZ900" s="29"/>
      <c r="DA900" s="29"/>
      <c r="DB900" s="29"/>
      <c r="DC900" s="29"/>
      <c r="DD900" s="29"/>
    </row>
    <row r="901" spans="1:108" s="11" customFormat="1" ht="13.5" customHeight="1">
      <c r="A901" s="734"/>
      <c r="B901" s="610" t="s">
        <v>83</v>
      </c>
      <c r="C901" s="29"/>
      <c r="D901" s="29"/>
      <c r="E901" s="29"/>
      <c r="F901" s="29"/>
      <c r="G901" s="29"/>
      <c r="H901" s="29"/>
      <c r="I901" s="29"/>
      <c r="J901" s="28"/>
      <c r="K901" s="29"/>
      <c r="L901" s="29"/>
      <c r="M901" s="29"/>
      <c r="N901" s="29"/>
      <c r="O901" s="29"/>
      <c r="P901" s="29"/>
      <c r="Q901" s="29"/>
      <c r="R901" s="29"/>
      <c r="S901" s="575"/>
      <c r="T901" s="29"/>
      <c r="U901" s="432"/>
      <c r="V901" s="29"/>
      <c r="W901" s="29"/>
      <c r="X901" s="29"/>
      <c r="Y901" s="29"/>
      <c r="Z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K901" s="29"/>
      <c r="BL901" s="29"/>
      <c r="BM901" s="29"/>
      <c r="BN901" s="29"/>
      <c r="BO901" s="29"/>
      <c r="BP901" s="29"/>
      <c r="BQ901" s="29"/>
      <c r="BR901" s="29"/>
      <c r="BS901" s="29"/>
      <c r="BU901" s="772"/>
      <c r="BV901" s="29"/>
      <c r="BW901" s="29"/>
      <c r="BX901" s="29"/>
      <c r="BY901" s="29"/>
      <c r="BZ901" s="29"/>
      <c r="CA901" s="29"/>
      <c r="CB901" s="29"/>
      <c r="CC901" s="29"/>
      <c r="CD901" s="31"/>
      <c r="CE901" s="22"/>
      <c r="CF901" s="448" t="str">
        <f>IF(CG901="","",MAX($CF$2:CF900)+1)</f>
        <v/>
      </c>
      <c r="CG901" s="767"/>
      <c r="CH901" s="767"/>
      <c r="CI901" s="767"/>
      <c r="CO901" s="29"/>
      <c r="CP901" s="29"/>
      <c r="CQ901" s="29"/>
      <c r="CR901" s="29"/>
      <c r="CS901" s="29"/>
      <c r="CT901" s="29"/>
      <c r="CU901" s="29"/>
      <c r="CV901" s="29"/>
      <c r="CW901" s="29"/>
      <c r="CX901" s="29"/>
      <c r="CY901" s="29"/>
      <c r="CZ901" s="29"/>
      <c r="DA901" s="29"/>
      <c r="DB901" s="29"/>
      <c r="DC901" s="29"/>
      <c r="DD901" s="29"/>
    </row>
    <row r="902" spans="1:108" s="11" customFormat="1" ht="13.5" customHeight="1">
      <c r="A902" s="734"/>
      <c r="B902" s="610" t="s">
        <v>83</v>
      </c>
      <c r="C902" s="29"/>
      <c r="D902" s="29"/>
      <c r="E902" s="29"/>
      <c r="F902" s="29"/>
      <c r="G902" s="29"/>
      <c r="H902" s="29"/>
      <c r="I902" s="29"/>
      <c r="J902" s="28"/>
      <c r="K902" s="29"/>
      <c r="L902" s="29"/>
      <c r="M902" s="29"/>
      <c r="N902" s="29"/>
      <c r="O902" s="29"/>
      <c r="P902" s="29"/>
      <c r="Q902" s="29"/>
      <c r="R902" s="29"/>
      <c r="S902" s="575"/>
      <c r="T902" s="29"/>
      <c r="U902" s="432"/>
      <c r="V902" s="29"/>
      <c r="W902" s="29"/>
      <c r="X902" s="29"/>
      <c r="Y902" s="29"/>
      <c r="Z902" s="29"/>
      <c r="AC902" s="670" t="s">
        <v>1930</v>
      </c>
      <c r="AD902" s="1151"/>
      <c r="AE902" s="1151"/>
      <c r="AF902" s="1151"/>
      <c r="AG902" s="1151"/>
      <c r="AH902" s="1151"/>
      <c r="AI902" s="1151"/>
      <c r="AJ902" s="1151"/>
      <c r="AK902" s="1151"/>
      <c r="AL902" s="1151"/>
      <c r="AM902" s="1151"/>
      <c r="AN902" s="1151"/>
      <c r="AO902" s="1151"/>
      <c r="AP902" s="1151"/>
      <c r="AQ902" s="1151"/>
      <c r="AR902" s="1151"/>
      <c r="AS902" s="1151"/>
      <c r="AT902" s="1151"/>
      <c r="AU902" s="1151"/>
      <c r="BU902" s="725"/>
      <c r="BV902" s="29"/>
      <c r="BW902" s="29"/>
      <c r="BX902" s="29"/>
      <c r="BY902" s="29"/>
      <c r="BZ902" s="29"/>
      <c r="CA902" s="29"/>
      <c r="CB902" s="29"/>
      <c r="CC902" s="29"/>
      <c r="CD902" s="31"/>
      <c r="CE902" s="22"/>
      <c r="CF902" s="448">
        <f>IF(CG902="","",MAX($CF$2:CF901)+1)</f>
        <v>448</v>
      </c>
      <c r="CG902" s="655" t="s">
        <v>894</v>
      </c>
      <c r="CH902" s="655"/>
      <c r="CI902" s="655"/>
      <c r="CO902" s="29"/>
      <c r="CP902" s="29"/>
      <c r="CQ902" s="29"/>
      <c r="CR902" s="29"/>
      <c r="CS902" s="29"/>
      <c r="CT902" s="29"/>
      <c r="CU902" s="29"/>
      <c r="CV902" s="29"/>
      <c r="CW902" s="29"/>
      <c r="CX902" s="29"/>
      <c r="CY902" s="29"/>
      <c r="CZ902" s="29"/>
      <c r="DA902" s="29"/>
      <c r="DB902" s="29"/>
      <c r="DC902" s="29"/>
      <c r="DD902" s="29"/>
    </row>
    <row r="903" spans="1:108" s="11" customFormat="1" ht="13.5" customHeight="1">
      <c r="A903" s="734"/>
      <c r="B903" s="610" t="s">
        <v>83</v>
      </c>
      <c r="C903" s="29"/>
      <c r="D903" s="29" t="s">
        <v>2270</v>
      </c>
      <c r="E903" s="29"/>
      <c r="F903" s="29"/>
      <c r="G903" s="29"/>
      <c r="H903" s="29"/>
      <c r="I903" s="29"/>
      <c r="J903" s="28"/>
      <c r="K903" s="29"/>
      <c r="L903" s="29"/>
      <c r="M903" s="29"/>
      <c r="N903" s="29"/>
      <c r="O903" s="29"/>
      <c r="P903" s="29"/>
      <c r="Q903" s="29"/>
      <c r="R903" s="29"/>
      <c r="S903" s="575"/>
      <c r="T903" s="29"/>
      <c r="U903" s="432"/>
      <c r="V903" s="29"/>
      <c r="W903" s="29"/>
      <c r="X903" s="29"/>
      <c r="Y903" s="29"/>
      <c r="Z903" s="29"/>
      <c r="AB903" s="29"/>
      <c r="AD903" s="690" t="s">
        <v>84</v>
      </c>
      <c r="AE903" s="691"/>
      <c r="AF903" s="691"/>
      <c r="AG903" s="691"/>
      <c r="AH903" s="691"/>
      <c r="AI903" s="578"/>
      <c r="AJ903" s="52" t="s">
        <v>1931</v>
      </c>
      <c r="AK903" s="53"/>
      <c r="AL903" s="53"/>
      <c r="AM903" s="53"/>
      <c r="AN903" s="53"/>
      <c r="AO903" s="53"/>
      <c r="AP903" s="53"/>
      <c r="AQ903" s="53"/>
      <c r="AR903" s="53"/>
      <c r="AS903" s="53"/>
      <c r="AT903" s="53"/>
      <c r="AU903" s="53"/>
      <c r="AV903" s="53"/>
      <c r="AW903" s="53"/>
      <c r="AX903" s="53"/>
      <c r="AY903" s="53"/>
      <c r="AZ903" s="53"/>
      <c r="BA903" s="53"/>
      <c r="BB903" s="53"/>
      <c r="BC903" s="53"/>
      <c r="BD903" s="53"/>
      <c r="BE903" s="53"/>
      <c r="BF903" s="53"/>
      <c r="BG903" s="53"/>
      <c r="BH903" s="53"/>
      <c r="BI903" s="53"/>
      <c r="BJ903" s="53"/>
      <c r="BK903" s="54"/>
      <c r="BL903" s="53"/>
      <c r="BM903" s="53"/>
      <c r="BN903" s="53"/>
      <c r="BO903" s="53"/>
      <c r="BP903" s="53"/>
      <c r="BQ903" s="53"/>
      <c r="BR903" s="53"/>
      <c r="BS903" s="54"/>
      <c r="BU903" s="725"/>
      <c r="BV903" s="29"/>
      <c r="BW903" s="29"/>
      <c r="BX903" s="29"/>
      <c r="BY903" s="29"/>
      <c r="BZ903" s="29"/>
      <c r="CA903" s="29"/>
      <c r="CB903" s="29"/>
      <c r="CC903" s="29"/>
      <c r="CD903" s="31"/>
      <c r="CE903" s="22"/>
      <c r="CF903" s="448">
        <f>IF(CG903="","",MAX($CF$2:CF902)+1)</f>
        <v>449</v>
      </c>
      <c r="CG903" s="655" t="s">
        <v>894</v>
      </c>
      <c r="CH903" s="655"/>
      <c r="CI903" s="655"/>
      <c r="CO903" s="29"/>
      <c r="CP903" s="29"/>
      <c r="CQ903" s="29"/>
      <c r="CR903" s="29"/>
      <c r="CS903" s="29"/>
      <c r="CT903" s="29"/>
      <c r="CU903" s="29"/>
      <c r="CV903" s="29"/>
      <c r="CW903" s="29"/>
      <c r="CX903" s="29"/>
      <c r="CY903" s="29"/>
      <c r="CZ903" s="29"/>
      <c r="DA903" s="29"/>
      <c r="DB903" s="29"/>
      <c r="DC903" s="29"/>
      <c r="DD903" s="29"/>
    </row>
    <row r="904" spans="1:108" s="11" customFormat="1" ht="13.5" customHeight="1">
      <c r="A904" s="734"/>
      <c r="B904" s="610" t="s">
        <v>83</v>
      </c>
      <c r="C904" s="29"/>
      <c r="D904" s="29"/>
      <c r="E904" s="29"/>
      <c r="F904" s="29"/>
      <c r="G904" s="29"/>
      <c r="H904" s="29"/>
      <c r="I904" s="29"/>
      <c r="J904" s="28"/>
      <c r="K904" s="29"/>
      <c r="L904" s="29"/>
      <c r="M904" s="29"/>
      <c r="N904" s="29"/>
      <c r="O904" s="29"/>
      <c r="P904" s="29"/>
      <c r="Q904" s="29"/>
      <c r="R904" s="29"/>
      <c r="S904" s="575"/>
      <c r="T904" s="29"/>
      <c r="U904" s="432"/>
      <c r="V904" s="29"/>
      <c r="W904" s="29"/>
      <c r="X904" s="29"/>
      <c r="Y904" s="29"/>
      <c r="Z904" s="29"/>
      <c r="AB904" s="29"/>
      <c r="AD904" s="692"/>
      <c r="AE904" s="693"/>
      <c r="AF904" s="693"/>
      <c r="AG904" s="693"/>
      <c r="AH904" s="693"/>
      <c r="AI904" s="694"/>
      <c r="AJ904" s="55"/>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7"/>
      <c r="BL904" s="56"/>
      <c r="BM904" s="56"/>
      <c r="BN904" s="56"/>
      <c r="BO904" s="56"/>
      <c r="BP904" s="56"/>
      <c r="BQ904" s="56"/>
      <c r="BR904" s="56"/>
      <c r="BS904" s="57"/>
      <c r="BU904" s="725"/>
      <c r="BV904" s="29"/>
      <c r="BW904" s="29"/>
      <c r="BX904" s="29"/>
      <c r="BY904" s="29"/>
      <c r="BZ904" s="29"/>
      <c r="CA904" s="29"/>
      <c r="CB904" s="29"/>
      <c r="CC904" s="29"/>
      <c r="CD904" s="31"/>
      <c r="CE904" s="22"/>
      <c r="CF904" s="448" t="str">
        <f>IF(CG904="","",MAX($CF$2:CF903)+1)</f>
        <v/>
      </c>
      <c r="CG904" s="655"/>
      <c r="CH904" s="655"/>
      <c r="CI904" s="655"/>
      <c r="CO904" s="29"/>
      <c r="CP904" s="29"/>
      <c r="CQ904" s="29"/>
      <c r="CR904" s="29"/>
      <c r="CS904" s="29"/>
      <c r="CT904" s="29"/>
      <c r="CU904" s="29"/>
      <c r="CV904" s="29"/>
      <c r="CW904" s="29"/>
      <c r="CX904" s="29"/>
      <c r="CY904" s="29"/>
      <c r="CZ904" s="29"/>
      <c r="DA904" s="29"/>
      <c r="DB904" s="29"/>
      <c r="DC904" s="29"/>
      <c r="DD904" s="29"/>
    </row>
    <row r="905" spans="1:108" s="11" customFormat="1" ht="13.5" customHeight="1">
      <c r="A905" s="734"/>
      <c r="B905" s="610" t="s">
        <v>83</v>
      </c>
      <c r="C905" s="29"/>
      <c r="D905" s="29"/>
      <c r="E905" s="29"/>
      <c r="F905" s="29"/>
      <c r="G905" s="29"/>
      <c r="H905" s="29"/>
      <c r="I905" s="29"/>
      <c r="J905" s="28"/>
      <c r="K905" s="29"/>
      <c r="L905" s="29"/>
      <c r="M905" s="29"/>
      <c r="N905" s="29"/>
      <c r="O905" s="29"/>
      <c r="P905" s="29"/>
      <c r="Q905" s="29"/>
      <c r="R905" s="29"/>
      <c r="S905" s="575"/>
      <c r="T905" s="29"/>
      <c r="U905" s="432"/>
      <c r="V905" s="29"/>
      <c r="W905" s="29"/>
      <c r="X905" s="29"/>
      <c r="Y905" s="29"/>
      <c r="Z905" s="29"/>
      <c r="AB905" s="29"/>
      <c r="AD905" s="690" t="s">
        <v>62</v>
      </c>
      <c r="AE905" s="691"/>
      <c r="AF905" s="691"/>
      <c r="AG905" s="691"/>
      <c r="AH905" s="691"/>
      <c r="AI905" s="578"/>
      <c r="AJ905" s="52" t="s">
        <v>1932</v>
      </c>
      <c r="AK905" s="53"/>
      <c r="AL905" s="53"/>
      <c r="AM905" s="53"/>
      <c r="AN905" s="53"/>
      <c r="AO905" s="53"/>
      <c r="AP905" s="53"/>
      <c r="AQ905" s="53"/>
      <c r="AR905" s="53"/>
      <c r="AS905" s="53"/>
      <c r="AT905" s="53"/>
      <c r="AU905" s="53"/>
      <c r="AV905" s="53"/>
      <c r="AW905" s="53"/>
      <c r="AX905" s="53"/>
      <c r="AY905" s="53"/>
      <c r="AZ905" s="53"/>
      <c r="BA905" s="53"/>
      <c r="BB905" s="53"/>
      <c r="BC905" s="53"/>
      <c r="BD905" s="53"/>
      <c r="BE905" s="53"/>
      <c r="BF905" s="53"/>
      <c r="BG905" s="53"/>
      <c r="BH905" s="53"/>
      <c r="BI905" s="53"/>
      <c r="BJ905" s="53"/>
      <c r="BK905" s="54"/>
      <c r="BL905" s="53" t="s">
        <v>80</v>
      </c>
      <c r="BM905" s="53"/>
      <c r="BN905" s="53"/>
      <c r="BO905" s="53"/>
      <c r="BP905" s="53"/>
      <c r="BQ905" s="53"/>
      <c r="BR905" s="53"/>
      <c r="BS905" s="54"/>
      <c r="BU905" s="725"/>
      <c r="BV905" s="29"/>
      <c r="BW905" s="29"/>
      <c r="BX905" s="29"/>
      <c r="BY905" s="29"/>
      <c r="BZ905" s="29"/>
      <c r="CA905" s="29"/>
      <c r="CB905" s="29"/>
      <c r="CC905" s="29"/>
      <c r="CD905" s="31"/>
      <c r="CE905" s="22"/>
      <c r="CF905" s="448">
        <f>IF(CG905="","",MAX($CF$2:CF904)+1)</f>
        <v>450</v>
      </c>
      <c r="CG905" s="655" t="s">
        <v>894</v>
      </c>
      <c r="CH905" s="655"/>
      <c r="CI905" s="655"/>
      <c r="CO905" s="29"/>
      <c r="CP905" s="29"/>
      <c r="CQ905" s="29"/>
      <c r="CR905" s="29"/>
      <c r="CS905" s="29"/>
      <c r="CT905" s="29"/>
      <c r="CU905" s="29"/>
      <c r="CV905" s="29"/>
      <c r="CW905" s="29"/>
      <c r="CX905" s="29"/>
      <c r="CY905" s="29"/>
      <c r="CZ905" s="29"/>
      <c r="DA905" s="29"/>
      <c r="DB905" s="29"/>
      <c r="DC905" s="29"/>
      <c r="DD905" s="29"/>
    </row>
    <row r="906" spans="1:108" s="11" customFormat="1" ht="13.5" customHeight="1">
      <c r="A906" s="734"/>
      <c r="B906" s="610" t="s">
        <v>83</v>
      </c>
      <c r="C906" s="29"/>
      <c r="D906" s="29"/>
      <c r="E906" s="29"/>
      <c r="F906" s="29"/>
      <c r="G906" s="29"/>
      <c r="H906" s="29"/>
      <c r="I906" s="29"/>
      <c r="J906" s="28"/>
      <c r="K906" s="29"/>
      <c r="L906" s="29"/>
      <c r="M906" s="29"/>
      <c r="N906" s="29"/>
      <c r="O906" s="29"/>
      <c r="P906" s="29"/>
      <c r="Q906" s="29"/>
      <c r="R906" s="29"/>
      <c r="S906" s="575"/>
      <c r="T906" s="29"/>
      <c r="U906" s="432"/>
      <c r="V906" s="29"/>
      <c r="W906" s="29"/>
      <c r="X906" s="29"/>
      <c r="Y906" s="29"/>
      <c r="Z906" s="29"/>
      <c r="AB906" s="29"/>
      <c r="AD906" s="692"/>
      <c r="AE906" s="693"/>
      <c r="AF906" s="693"/>
      <c r="AG906" s="693"/>
      <c r="AH906" s="693"/>
      <c r="AI906" s="694"/>
      <c r="AJ906" s="55"/>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7"/>
      <c r="BL906" s="56"/>
      <c r="BM906" s="56"/>
      <c r="BN906" s="56"/>
      <c r="BO906" s="56"/>
      <c r="BP906" s="56"/>
      <c r="BQ906" s="56"/>
      <c r="BR906" s="56"/>
      <c r="BS906" s="57"/>
      <c r="BU906" s="725"/>
      <c r="BV906" s="29"/>
      <c r="BW906" s="29"/>
      <c r="BX906" s="29"/>
      <c r="BY906" s="29"/>
      <c r="BZ906" s="29"/>
      <c r="CA906" s="29"/>
      <c r="CB906" s="29"/>
      <c r="CC906" s="29"/>
      <c r="CD906" s="31"/>
      <c r="CE906" s="22"/>
      <c r="CF906" s="448" t="str">
        <f>IF(CG906="","",MAX($CF$2:CF905)+1)</f>
        <v/>
      </c>
      <c r="CG906" s="655"/>
      <c r="CH906" s="655"/>
      <c r="CI906" s="655"/>
      <c r="CO906" s="29"/>
      <c r="CP906" s="29"/>
      <c r="CQ906" s="29"/>
      <c r="CR906" s="29"/>
      <c r="CS906" s="29"/>
      <c r="CT906" s="29"/>
      <c r="CU906" s="29"/>
      <c r="CV906" s="29"/>
      <c r="CW906" s="29"/>
      <c r="CX906" s="29"/>
      <c r="CY906" s="29"/>
      <c r="CZ906" s="29"/>
      <c r="DA906" s="29"/>
      <c r="DB906" s="29"/>
      <c r="DC906" s="29"/>
      <c r="DD906" s="29"/>
    </row>
    <row r="907" spans="1:108" s="11" customFormat="1" ht="13.5" customHeight="1">
      <c r="A907" s="734"/>
      <c r="B907" s="610" t="s">
        <v>83</v>
      </c>
      <c r="C907" s="29"/>
      <c r="D907" s="29"/>
      <c r="E907" s="29"/>
      <c r="F907" s="29"/>
      <c r="G907" s="29"/>
      <c r="H907" s="29"/>
      <c r="I907" s="29"/>
      <c r="J907" s="28"/>
      <c r="K907" s="29"/>
      <c r="L907" s="29"/>
      <c r="M907" s="29"/>
      <c r="N907" s="29"/>
      <c r="O907" s="29"/>
      <c r="P907" s="29"/>
      <c r="Q907" s="29"/>
      <c r="R907" s="29"/>
      <c r="S907" s="575"/>
      <c r="T907" s="29"/>
      <c r="U907" s="432"/>
      <c r="V907" s="29"/>
      <c r="W907" s="29"/>
      <c r="X907" s="29"/>
      <c r="Y907" s="29"/>
      <c r="Z907" s="29"/>
      <c r="AA907" s="29"/>
      <c r="AB907" s="29"/>
      <c r="AD907" s="690" t="s">
        <v>777</v>
      </c>
      <c r="AE907" s="691"/>
      <c r="AF907" s="691"/>
      <c r="AG907" s="691"/>
      <c r="AH907" s="691"/>
      <c r="AI907" s="578"/>
      <c r="AJ907" s="52" t="s">
        <v>905</v>
      </c>
      <c r="AK907" s="53"/>
      <c r="AL907" s="53"/>
      <c r="AM907" s="580"/>
      <c r="AN907" s="581"/>
      <c r="AO907" s="53"/>
      <c r="AP907" s="53"/>
      <c r="AQ907" s="53"/>
      <c r="AR907" s="53"/>
      <c r="AS907" s="53"/>
      <c r="AT907" s="53"/>
      <c r="AU907" s="53"/>
      <c r="AV907" s="53"/>
      <c r="AW907" s="53"/>
      <c r="AX907" s="581"/>
      <c r="AY907" s="580"/>
      <c r="AZ907" s="581"/>
      <c r="BA907" s="53"/>
      <c r="BB907" s="53"/>
      <c r="BC907" s="53"/>
      <c r="BD907" s="53"/>
      <c r="BE907" s="53"/>
      <c r="BF907" s="53"/>
      <c r="BG907" s="53"/>
      <c r="BH907" s="53"/>
      <c r="BI907" s="53"/>
      <c r="BJ907" s="53"/>
      <c r="BK907" s="54"/>
      <c r="BL907" s="52"/>
      <c r="BM907" s="53"/>
      <c r="BN907" s="53"/>
      <c r="BO907" s="53"/>
      <c r="BP907" s="53"/>
      <c r="BQ907" s="53"/>
      <c r="BR907" s="53"/>
      <c r="BS907" s="54"/>
      <c r="BU907" s="725"/>
      <c r="BV907" s="29"/>
      <c r="BW907" s="29"/>
      <c r="BX907" s="29"/>
      <c r="BY907" s="29"/>
      <c r="BZ907" s="29"/>
      <c r="CA907" s="29"/>
      <c r="CB907" s="29"/>
      <c r="CC907" s="29"/>
      <c r="CD907" s="31"/>
      <c r="CE907" s="22"/>
      <c r="CF907" s="448" t="str">
        <f>IF(CG907="","",MAX($CF$2:CF906)+1)</f>
        <v/>
      </c>
      <c r="CG907" s="655"/>
      <c r="CH907" s="655"/>
      <c r="CI907" s="655"/>
      <c r="CO907" s="29"/>
      <c r="CP907" s="29"/>
      <c r="CQ907" s="29"/>
      <c r="CR907" s="29"/>
      <c r="CS907" s="29"/>
      <c r="CT907" s="29"/>
      <c r="CU907" s="29"/>
      <c r="CV907" s="29"/>
      <c r="CW907" s="29"/>
      <c r="CX907" s="29"/>
      <c r="CY907" s="29"/>
      <c r="CZ907" s="29"/>
      <c r="DA907" s="29"/>
      <c r="DB907" s="29"/>
      <c r="DC907" s="29"/>
      <c r="DD907" s="29"/>
    </row>
    <row r="908" spans="1:108" s="11" customFormat="1" ht="13.5" customHeight="1">
      <c r="A908" s="734"/>
      <c r="B908" s="610" t="s">
        <v>83</v>
      </c>
      <c r="C908" s="29"/>
      <c r="D908" s="29"/>
      <c r="E908" s="29"/>
      <c r="F908" s="29"/>
      <c r="G908" s="29"/>
      <c r="H908" s="29"/>
      <c r="I908" s="29"/>
      <c r="J908" s="28"/>
      <c r="K908" s="29"/>
      <c r="L908" s="29"/>
      <c r="M908" s="29"/>
      <c r="N908" s="29"/>
      <c r="O908" s="29"/>
      <c r="P908" s="29"/>
      <c r="Q908" s="29"/>
      <c r="R908" s="29"/>
      <c r="S908" s="575"/>
      <c r="T908" s="29"/>
      <c r="U908" s="432"/>
      <c r="V908" s="29"/>
      <c r="W908" s="29"/>
      <c r="X908" s="29"/>
      <c r="Y908" s="29"/>
      <c r="Z908" s="29"/>
      <c r="AA908" s="29"/>
      <c r="AB908" s="29"/>
      <c r="AD908" s="654"/>
      <c r="AE908" s="579"/>
      <c r="AF908" s="579"/>
      <c r="AG908" s="579"/>
      <c r="AH908" s="579"/>
      <c r="AI908" s="576"/>
      <c r="AJ908" s="55"/>
      <c r="AK908" s="56"/>
      <c r="AL908" s="56"/>
      <c r="AM908" s="588"/>
      <c r="AN908" s="589"/>
      <c r="AO908" s="56"/>
      <c r="AP908" s="56"/>
      <c r="AQ908" s="56"/>
      <c r="AR908" s="590"/>
      <c r="AS908" s="56"/>
      <c r="AT908" s="56"/>
      <c r="AU908" s="56"/>
      <c r="AV908" s="56"/>
      <c r="AW908" s="56"/>
      <c r="AX908" s="589"/>
      <c r="AY908" s="588"/>
      <c r="AZ908" s="589"/>
      <c r="BA908" s="56"/>
      <c r="BB908" s="56"/>
      <c r="BC908" s="56"/>
      <c r="BD908" s="56"/>
      <c r="BE908" s="56"/>
      <c r="BF908" s="56"/>
      <c r="BG908" s="56"/>
      <c r="BH908" s="56"/>
      <c r="BI908" s="56"/>
      <c r="BJ908" s="56"/>
      <c r="BK908" s="57"/>
      <c r="BL908" s="55"/>
      <c r="BM908" s="56"/>
      <c r="BN908" s="56"/>
      <c r="BO908" s="56"/>
      <c r="BP908" s="56"/>
      <c r="BQ908" s="56"/>
      <c r="BR908" s="56"/>
      <c r="BS908" s="57"/>
      <c r="BU908" s="725"/>
      <c r="BV908" s="29"/>
      <c r="BW908" s="29"/>
      <c r="BX908" s="29"/>
      <c r="BY908" s="29"/>
      <c r="BZ908" s="29"/>
      <c r="CA908" s="29"/>
      <c r="CB908" s="29"/>
      <c r="CC908" s="29"/>
      <c r="CD908" s="31"/>
      <c r="CE908" s="22"/>
      <c r="CF908" s="448" t="str">
        <f>IF(CG908="","",MAX($CF$2:CF907)+1)</f>
        <v/>
      </c>
      <c r="CG908" s="655"/>
      <c r="CH908" s="655"/>
      <c r="CI908" s="655"/>
      <c r="CO908" s="29"/>
      <c r="CP908" s="29"/>
      <c r="CQ908" s="29"/>
      <c r="CR908" s="29"/>
      <c r="CS908" s="29"/>
      <c r="CT908" s="29"/>
      <c r="CU908" s="29"/>
      <c r="CV908" s="29"/>
      <c r="CW908" s="29"/>
      <c r="CX908" s="29"/>
      <c r="CY908" s="29"/>
      <c r="CZ908" s="29"/>
      <c r="DA908" s="29"/>
      <c r="DB908" s="29"/>
      <c r="DC908" s="29"/>
      <c r="DD908" s="29"/>
    </row>
    <row r="909" spans="1:108" s="11" customFormat="1" ht="13.5" customHeight="1">
      <c r="A909" s="734"/>
      <c r="B909" s="610" t="s">
        <v>83</v>
      </c>
      <c r="C909" s="29"/>
      <c r="D909" s="29"/>
      <c r="E909" s="29"/>
      <c r="F909" s="29"/>
      <c r="G909" s="29"/>
      <c r="H909" s="29"/>
      <c r="I909" s="29"/>
      <c r="J909" s="28"/>
      <c r="K909" s="29"/>
      <c r="L909" s="29"/>
      <c r="M909" s="29"/>
      <c r="N909" s="29"/>
      <c r="O909" s="29"/>
      <c r="P909" s="29"/>
      <c r="Q909" s="29"/>
      <c r="R909" s="29"/>
      <c r="S909" s="575"/>
      <c r="T909" s="29"/>
      <c r="U909" s="432"/>
      <c r="V909" s="29"/>
      <c r="W909" s="29"/>
      <c r="X909" s="29"/>
      <c r="Y909" s="29"/>
      <c r="Z909" s="29"/>
      <c r="AA909" s="29"/>
      <c r="AB909" s="29"/>
      <c r="AD909" s="690" t="s">
        <v>32</v>
      </c>
      <c r="AE909" s="691"/>
      <c r="AF909" s="691"/>
      <c r="AG909" s="691"/>
      <c r="AH909" s="691"/>
      <c r="AI909" s="578"/>
      <c r="AJ909" s="52"/>
      <c r="AK909" s="53"/>
      <c r="AL909" s="53"/>
      <c r="AM909" s="580"/>
      <c r="AN909" s="581" t="s">
        <v>421</v>
      </c>
      <c r="AO909" s="53"/>
      <c r="AP909" s="53"/>
      <c r="AQ909" s="53"/>
      <c r="AR909" s="53"/>
      <c r="AS909" s="53"/>
      <c r="AT909" s="53"/>
      <c r="AU909" s="53"/>
      <c r="AV909" s="53"/>
      <c r="AW909" s="53"/>
      <c r="AX909" s="581" t="s">
        <v>558</v>
      </c>
      <c r="AY909" s="580"/>
      <c r="AZ909" s="581" t="s">
        <v>984</v>
      </c>
      <c r="BA909" s="53"/>
      <c r="BB909" s="53"/>
      <c r="BC909" s="53"/>
      <c r="BD909" s="53"/>
      <c r="BE909" s="53"/>
      <c r="BF909" s="53"/>
      <c r="BG909" s="53"/>
      <c r="BH909" s="53"/>
      <c r="BI909" s="53"/>
      <c r="BJ909" s="53"/>
      <c r="BK909" s="54"/>
      <c r="BL909" s="52"/>
      <c r="BM909" s="53"/>
      <c r="BN909" s="53"/>
      <c r="BO909" s="53"/>
      <c r="BP909" s="53"/>
      <c r="BQ909" s="53"/>
      <c r="BR909" s="53"/>
      <c r="BS909" s="54"/>
      <c r="BU909" s="725"/>
      <c r="BV909" s="29"/>
      <c r="BW909" s="29"/>
      <c r="BX909" s="29"/>
      <c r="BY909" s="29"/>
      <c r="BZ909" s="29"/>
      <c r="CA909" s="29"/>
      <c r="CB909" s="29"/>
      <c r="CC909" s="29"/>
      <c r="CD909" s="31"/>
      <c r="CE909" s="22"/>
      <c r="CF909" s="448">
        <f>IF(CG909="","",MAX($CF$2:CF908)+1)</f>
        <v>451</v>
      </c>
      <c r="CG909" s="655" t="s">
        <v>894</v>
      </c>
      <c r="CH909" s="655"/>
      <c r="CI909" s="655"/>
      <c r="CO909" s="29"/>
      <c r="CP909" s="29"/>
      <c r="CQ909" s="29"/>
      <c r="CR909" s="29"/>
      <c r="CS909" s="29"/>
      <c r="CT909" s="29"/>
      <c r="CU909" s="29"/>
      <c r="CV909" s="29"/>
      <c r="CW909" s="29"/>
      <c r="CX909" s="29"/>
      <c r="CY909" s="29"/>
      <c r="CZ909" s="29"/>
      <c r="DA909" s="29"/>
      <c r="DB909" s="29"/>
      <c r="DC909" s="29"/>
      <c r="DD909" s="29"/>
    </row>
    <row r="910" spans="1:108" s="11" customFormat="1" ht="13.5" customHeight="1">
      <c r="A910" s="734"/>
      <c r="B910" s="610" t="s">
        <v>83</v>
      </c>
      <c r="C910" s="29"/>
      <c r="D910" s="29"/>
      <c r="E910" s="29"/>
      <c r="F910" s="29"/>
      <c r="G910" s="29"/>
      <c r="H910" s="29"/>
      <c r="I910" s="29"/>
      <c r="J910" s="28"/>
      <c r="K910" s="29"/>
      <c r="L910" s="29"/>
      <c r="M910" s="29"/>
      <c r="N910" s="29"/>
      <c r="O910" s="29"/>
      <c r="P910" s="29"/>
      <c r="Q910" s="29"/>
      <c r="R910" s="29"/>
      <c r="S910" s="575"/>
      <c r="T910" s="29"/>
      <c r="U910" s="432"/>
      <c r="V910" s="29"/>
      <c r="W910" s="29"/>
      <c r="X910" s="29"/>
      <c r="Y910" s="29"/>
      <c r="Z910" s="29"/>
      <c r="AA910" s="29"/>
      <c r="AB910" s="29"/>
      <c r="AD910" s="654"/>
      <c r="AE910" s="579"/>
      <c r="AF910" s="579"/>
      <c r="AG910" s="579"/>
      <c r="AH910" s="579"/>
      <c r="AI910" s="576"/>
      <c r="AJ910" s="582" t="s">
        <v>63</v>
      </c>
      <c r="AK910" s="430"/>
      <c r="AL910" s="430"/>
      <c r="AM910" s="619"/>
      <c r="AN910" s="620" t="s">
        <v>358</v>
      </c>
      <c r="AO910" s="430"/>
      <c r="AP910" s="430"/>
      <c r="AQ910" s="430"/>
      <c r="AR910" s="430"/>
      <c r="AS910" s="430"/>
      <c r="AT910" s="430"/>
      <c r="AU910" s="430"/>
      <c r="AV910" s="430"/>
      <c r="AW910" s="430"/>
      <c r="AX910" s="585" t="s">
        <v>558</v>
      </c>
      <c r="AY910" s="619"/>
      <c r="AZ910" s="620" t="s">
        <v>985</v>
      </c>
      <c r="BA910" s="430"/>
      <c r="BB910" s="430"/>
      <c r="BC910" s="430"/>
      <c r="BD910" s="430"/>
      <c r="BE910" s="430"/>
      <c r="BF910" s="430"/>
      <c r="BG910" s="430"/>
      <c r="BH910" s="430"/>
      <c r="BI910" s="430"/>
      <c r="BJ910" s="430"/>
      <c r="BK910" s="431"/>
      <c r="BL910" s="618"/>
      <c r="BM910" s="430"/>
      <c r="BN910" s="430"/>
      <c r="BO910" s="430"/>
      <c r="BP910" s="430"/>
      <c r="BQ910" s="430"/>
      <c r="BR910" s="430"/>
      <c r="BS910" s="431"/>
      <c r="BU910" s="725"/>
      <c r="BV910" s="29"/>
      <c r="BW910" s="29"/>
      <c r="BX910" s="29"/>
      <c r="BY910" s="29"/>
      <c r="BZ910" s="29"/>
      <c r="CA910" s="29"/>
      <c r="CB910" s="29"/>
      <c r="CC910" s="29"/>
      <c r="CD910" s="31"/>
      <c r="CE910" s="22"/>
      <c r="CF910" s="448">
        <f>IF(CG910="","",MAX($CF$2:CF909)+1)</f>
        <v>452</v>
      </c>
      <c r="CG910" s="655" t="s">
        <v>894</v>
      </c>
      <c r="CH910" s="655"/>
      <c r="CI910" s="655"/>
      <c r="CO910" s="29"/>
      <c r="CP910" s="29"/>
      <c r="CQ910" s="29"/>
      <c r="CR910" s="29"/>
      <c r="CS910" s="29"/>
      <c r="CT910" s="29"/>
      <c r="CU910" s="29"/>
      <c r="CV910" s="29"/>
      <c r="CW910" s="29"/>
      <c r="CX910" s="29"/>
      <c r="CY910" s="29"/>
      <c r="CZ910" s="29"/>
      <c r="DA910" s="29"/>
      <c r="DB910" s="29"/>
      <c r="DC910" s="29"/>
      <c r="DD910" s="29"/>
    </row>
    <row r="911" spans="1:108" s="11" customFormat="1" ht="13.5" customHeight="1">
      <c r="A911" s="734"/>
      <c r="B911" s="610" t="s">
        <v>83</v>
      </c>
      <c r="C911" s="29"/>
      <c r="D911" s="29"/>
      <c r="E911" s="29"/>
      <c r="F911" s="29"/>
      <c r="G911" s="29"/>
      <c r="H911" s="29"/>
      <c r="I911" s="29"/>
      <c r="J911" s="28"/>
      <c r="K911" s="29"/>
      <c r="L911" s="29"/>
      <c r="M911" s="29"/>
      <c r="N911" s="29"/>
      <c r="O911" s="29"/>
      <c r="P911" s="29"/>
      <c r="Q911" s="29"/>
      <c r="R911" s="29"/>
      <c r="S911" s="575"/>
      <c r="T911" s="29"/>
      <c r="U911" s="432"/>
      <c r="V911" s="29"/>
      <c r="W911" s="29"/>
      <c r="X911" s="29"/>
      <c r="Y911" s="29"/>
      <c r="Z911" s="29"/>
      <c r="AA911" s="29"/>
      <c r="AB911" s="29"/>
      <c r="AD911" s="654"/>
      <c r="AE911" s="579"/>
      <c r="AF911" s="579"/>
      <c r="AG911" s="579"/>
      <c r="AH911" s="579"/>
      <c r="AI911" s="576"/>
      <c r="AJ911" s="582" t="s">
        <v>63</v>
      </c>
      <c r="AK911" s="430"/>
      <c r="AL911" s="430"/>
      <c r="AM911" s="619"/>
      <c r="AN911" s="620" t="s">
        <v>1849</v>
      </c>
      <c r="AO911" s="430"/>
      <c r="AP911" s="430"/>
      <c r="AQ911" s="430"/>
      <c r="AR911" s="430"/>
      <c r="AS911" s="430"/>
      <c r="AT911" s="430"/>
      <c r="AU911" s="430"/>
      <c r="AV911" s="430"/>
      <c r="AW911" s="430"/>
      <c r="AX911" s="585" t="s">
        <v>906</v>
      </c>
      <c r="AY911" s="619"/>
      <c r="AZ911" s="696" t="s">
        <v>1680</v>
      </c>
      <c r="BA911" s="430"/>
      <c r="BB911" s="430"/>
      <c r="BC911" s="430"/>
      <c r="BD911" s="430"/>
      <c r="BE911" s="430"/>
      <c r="BF911" s="430"/>
      <c r="BG911" s="430"/>
      <c r="BH911" s="430"/>
      <c r="BI911" s="430"/>
      <c r="BJ911" s="430"/>
      <c r="BK911" s="431"/>
      <c r="BL911" s="582"/>
      <c r="BM911" s="430"/>
      <c r="BN911" s="430"/>
      <c r="BO911" s="430"/>
      <c r="BP911" s="430"/>
      <c r="BQ911" s="430"/>
      <c r="BR911" s="430"/>
      <c r="BS911" s="431"/>
      <c r="BU911" s="725"/>
      <c r="BV911" s="29"/>
      <c r="BW911" s="29"/>
      <c r="BX911" s="29"/>
      <c r="BY911" s="29"/>
      <c r="BZ911" s="29"/>
      <c r="CA911" s="29"/>
      <c r="CB911" s="29"/>
      <c r="CC911" s="29"/>
      <c r="CD911" s="31"/>
      <c r="CE911" s="22"/>
      <c r="CF911" s="448">
        <f>IF(CG911="","",MAX($CF$2:CF910)+1)</f>
        <v>453</v>
      </c>
      <c r="CG911" s="655" t="s">
        <v>894</v>
      </c>
      <c r="CH911" s="655"/>
      <c r="CI911" s="655"/>
      <c r="CO911" s="29"/>
      <c r="CP911" s="29"/>
      <c r="CQ911" s="29"/>
      <c r="CR911" s="29"/>
      <c r="CS911" s="29"/>
      <c r="CT911" s="29"/>
      <c r="CU911" s="29"/>
      <c r="CV911" s="29"/>
      <c r="CW911" s="29"/>
      <c r="CX911" s="29"/>
      <c r="CY911" s="29"/>
      <c r="CZ911" s="29"/>
      <c r="DA911" s="29"/>
      <c r="DB911" s="29"/>
      <c r="DC911" s="29"/>
      <c r="DD911" s="29"/>
    </row>
    <row r="912" spans="1:108" s="11" customFormat="1" ht="13.5" customHeight="1">
      <c r="A912" s="734"/>
      <c r="B912" s="610" t="s">
        <v>83</v>
      </c>
      <c r="C912" s="29"/>
      <c r="D912" s="29"/>
      <c r="E912" s="29"/>
      <c r="F912" s="29"/>
      <c r="G912" s="29"/>
      <c r="H912" s="29"/>
      <c r="I912" s="29"/>
      <c r="J912" s="28"/>
      <c r="K912" s="29"/>
      <c r="L912" s="29"/>
      <c r="M912" s="29"/>
      <c r="N912" s="29"/>
      <c r="O912" s="29"/>
      <c r="P912" s="29"/>
      <c r="Q912" s="29"/>
      <c r="R912" s="29"/>
      <c r="S912" s="575"/>
      <c r="T912" s="29"/>
      <c r="U912" s="432"/>
      <c r="V912" s="29"/>
      <c r="W912" s="29"/>
      <c r="X912" s="29"/>
      <c r="Y912" s="29"/>
      <c r="Z912" s="29"/>
      <c r="AA912" s="29"/>
      <c r="AB912" s="29"/>
      <c r="AD912" s="729"/>
      <c r="AE912" s="579"/>
      <c r="AF912" s="579"/>
      <c r="AG912" s="579"/>
      <c r="AH912" s="579"/>
      <c r="AI912" s="576"/>
      <c r="AJ912" s="582"/>
      <c r="AK912" s="430"/>
      <c r="AL912" s="430"/>
      <c r="AM912" s="619"/>
      <c r="AN912" s="620"/>
      <c r="AO912" s="430"/>
      <c r="AP912" s="430"/>
      <c r="AQ912" s="430"/>
      <c r="AR912" s="430"/>
      <c r="AS912" s="430"/>
      <c r="AT912" s="430"/>
      <c r="AU912" s="430"/>
      <c r="AV912" s="430"/>
      <c r="AW912" s="430"/>
      <c r="AX912" s="585"/>
      <c r="AY912" s="619"/>
      <c r="AZ912" s="696" t="s">
        <v>1044</v>
      </c>
      <c r="BA912" s="430"/>
      <c r="BB912" s="430"/>
      <c r="BC912" s="430"/>
      <c r="BD912" s="430"/>
      <c r="BE912" s="430"/>
      <c r="BF912" s="430"/>
      <c r="BG912" s="430"/>
      <c r="BH912" s="430"/>
      <c r="BI912" s="430"/>
      <c r="BJ912" s="430"/>
      <c r="BK912" s="431"/>
      <c r="BL912" s="582"/>
      <c r="BM912" s="430"/>
      <c r="BN912" s="430"/>
      <c r="BO912" s="430"/>
      <c r="BP912" s="430"/>
      <c r="BQ912" s="430"/>
      <c r="BR912" s="430"/>
      <c r="BS912" s="431"/>
      <c r="BU912" s="728"/>
      <c r="BV912" s="29"/>
      <c r="BW912" s="29"/>
      <c r="BX912" s="29"/>
      <c r="BY912" s="29"/>
      <c r="BZ912" s="29"/>
      <c r="CA912" s="29"/>
      <c r="CB912" s="29"/>
      <c r="CC912" s="29"/>
      <c r="CD912" s="31"/>
      <c r="CE912" s="22"/>
      <c r="CF912" s="448" t="str">
        <f>IF(CG912="","",MAX($CF$2:CF911)+1)</f>
        <v/>
      </c>
      <c r="CG912" s="727"/>
      <c r="CH912" s="727"/>
      <c r="CI912" s="727"/>
      <c r="CO912" s="29"/>
      <c r="CP912" s="29"/>
      <c r="CQ912" s="29"/>
      <c r="CR912" s="29"/>
      <c r="CS912" s="29"/>
      <c r="CT912" s="29"/>
      <c r="CU912" s="29"/>
      <c r="CV912" s="29"/>
      <c r="CW912" s="29"/>
      <c r="CX912" s="29"/>
      <c r="CY912" s="29"/>
      <c r="CZ912" s="29"/>
      <c r="DA912" s="29"/>
      <c r="DB912" s="29"/>
      <c r="DC912" s="29"/>
      <c r="DD912" s="29"/>
    </row>
    <row r="913" spans="1:108" s="11" customFormat="1" ht="13.5" customHeight="1">
      <c r="A913" s="734"/>
      <c r="B913" s="610" t="s">
        <v>83</v>
      </c>
      <c r="C913" s="29"/>
      <c r="D913" s="29"/>
      <c r="E913" s="29"/>
      <c r="F913" s="29"/>
      <c r="G913" s="29"/>
      <c r="H913" s="29"/>
      <c r="I913" s="29"/>
      <c r="J913" s="28"/>
      <c r="K913" s="29"/>
      <c r="L913" s="29"/>
      <c r="M913" s="29"/>
      <c r="N913" s="29"/>
      <c r="O913" s="29"/>
      <c r="P913" s="29"/>
      <c r="Q913" s="29"/>
      <c r="R913" s="29"/>
      <c r="S913" s="575"/>
      <c r="T913" s="29"/>
      <c r="U913" s="432"/>
      <c r="V913" s="29"/>
      <c r="W913" s="29"/>
      <c r="X913" s="29"/>
      <c r="Y913" s="29"/>
      <c r="Z913" s="29"/>
      <c r="AA913" s="29"/>
      <c r="AB913" s="29"/>
      <c r="AD913" s="654"/>
      <c r="AE913" s="579"/>
      <c r="AF913" s="579"/>
      <c r="AG913" s="579"/>
      <c r="AH913" s="579"/>
      <c r="AI913" s="576"/>
      <c r="AJ913" s="582" t="s">
        <v>63</v>
      </c>
      <c r="AK913" s="583"/>
      <c r="AL913" s="583"/>
      <c r="AM913" s="584"/>
      <c r="AN913" s="585" t="s">
        <v>606</v>
      </c>
      <c r="AO913" s="583"/>
      <c r="AP913" s="583"/>
      <c r="AQ913" s="583"/>
      <c r="AR913" s="583"/>
      <c r="AS913" s="583"/>
      <c r="AT913" s="583"/>
      <c r="AU913" s="583"/>
      <c r="AV913" s="583"/>
      <c r="AW913" s="583"/>
      <c r="AX913" s="585" t="s">
        <v>558</v>
      </c>
      <c r="AY913" s="584"/>
      <c r="AZ913" s="586" t="s">
        <v>64</v>
      </c>
      <c r="BA913" s="583"/>
      <c r="BB913" s="583"/>
      <c r="BC913" s="583"/>
      <c r="BD913" s="583"/>
      <c r="BE913" s="583"/>
      <c r="BF913" s="583"/>
      <c r="BG913" s="583"/>
      <c r="BH913" s="583"/>
      <c r="BI913" s="583"/>
      <c r="BJ913" s="583"/>
      <c r="BK913" s="587"/>
      <c r="BL913" s="582"/>
      <c r="BM913" s="583"/>
      <c r="BN913" s="583"/>
      <c r="BO913" s="583"/>
      <c r="BP913" s="583"/>
      <c r="BQ913" s="583"/>
      <c r="BR913" s="583"/>
      <c r="BS913" s="587"/>
      <c r="BU913" s="725"/>
      <c r="BV913" s="29"/>
      <c r="BW913" s="29"/>
      <c r="BX913" s="29"/>
      <c r="BY913" s="29"/>
      <c r="BZ913" s="29"/>
      <c r="CA913" s="29"/>
      <c r="CB913" s="29"/>
      <c r="CC913" s="29"/>
      <c r="CD913" s="31"/>
      <c r="CE913" s="22"/>
      <c r="CF913" s="448">
        <f>IF(CG913="","",MAX($CF$2:CF912)+1)</f>
        <v>454</v>
      </c>
      <c r="CG913" s="655" t="s">
        <v>894</v>
      </c>
      <c r="CH913" s="655"/>
      <c r="CI913" s="655"/>
      <c r="CO913" s="29"/>
      <c r="CP913" s="29"/>
      <c r="CQ913" s="29"/>
      <c r="CR913" s="29"/>
      <c r="CS913" s="29"/>
      <c r="CT913" s="29"/>
      <c r="CU913" s="29"/>
      <c r="CV913" s="29"/>
      <c r="CW913" s="29"/>
      <c r="CX913" s="29"/>
      <c r="CY913" s="29"/>
      <c r="CZ913" s="29"/>
      <c r="DA913" s="29"/>
      <c r="DB913" s="29"/>
      <c r="DC913" s="29"/>
      <c r="DD913" s="29"/>
    </row>
    <row r="914" spans="1:108" s="11" customFormat="1" ht="13.5" customHeight="1">
      <c r="A914" s="734"/>
      <c r="B914" s="610" t="s">
        <v>83</v>
      </c>
      <c r="C914" s="29"/>
      <c r="D914" s="29"/>
      <c r="E914" s="29"/>
      <c r="F914" s="29"/>
      <c r="G914" s="29"/>
      <c r="H914" s="29"/>
      <c r="I914" s="29"/>
      <c r="J914" s="28"/>
      <c r="K914" s="29"/>
      <c r="L914" s="29"/>
      <c r="M914" s="29"/>
      <c r="N914" s="29"/>
      <c r="O914" s="29"/>
      <c r="P914" s="29"/>
      <c r="Q914" s="29"/>
      <c r="R914" s="29"/>
      <c r="S914" s="575"/>
      <c r="T914" s="29"/>
      <c r="U914" s="432"/>
      <c r="V914" s="29"/>
      <c r="W914" s="29"/>
      <c r="X914" s="29"/>
      <c r="Y914" s="29"/>
      <c r="Z914" s="29"/>
      <c r="AA914" s="29"/>
      <c r="AB914" s="29"/>
      <c r="AD914" s="692"/>
      <c r="AE914" s="693"/>
      <c r="AF914" s="693"/>
      <c r="AG914" s="693"/>
      <c r="AH914" s="693"/>
      <c r="AI914" s="694"/>
      <c r="AJ914" s="55"/>
      <c r="AK914" s="56"/>
      <c r="AL914" s="56"/>
      <c r="AM914" s="588"/>
      <c r="AN914" s="589"/>
      <c r="AO914" s="56"/>
      <c r="AP914" s="56"/>
      <c r="AQ914" s="56"/>
      <c r="AR914" s="590"/>
      <c r="AS914" s="56"/>
      <c r="AT914" s="56"/>
      <c r="AU914" s="56"/>
      <c r="AV914" s="56"/>
      <c r="AW914" s="56"/>
      <c r="AX914" s="589"/>
      <c r="AY914" s="588"/>
      <c r="AZ914" s="589"/>
      <c r="BA914" s="56"/>
      <c r="BB914" s="56"/>
      <c r="BC914" s="56"/>
      <c r="BD914" s="56"/>
      <c r="BE914" s="56"/>
      <c r="BF914" s="56"/>
      <c r="BG914" s="56"/>
      <c r="BH914" s="56"/>
      <c r="BI914" s="56"/>
      <c r="BJ914" s="56"/>
      <c r="BK914" s="57"/>
      <c r="BL914" s="55"/>
      <c r="BM914" s="56"/>
      <c r="BN914" s="56"/>
      <c r="BO914" s="56"/>
      <c r="BP914" s="56"/>
      <c r="BQ914" s="56"/>
      <c r="BR914" s="56"/>
      <c r="BS914" s="57"/>
      <c r="BU914" s="725"/>
      <c r="BV914" s="29"/>
      <c r="BW914" s="29"/>
      <c r="BX914" s="29"/>
      <c r="BY914" s="29"/>
      <c r="BZ914" s="29"/>
      <c r="CA914" s="29"/>
      <c r="CB914" s="29"/>
      <c r="CC914" s="29"/>
      <c r="CD914" s="31"/>
      <c r="CE914" s="22"/>
      <c r="CF914" s="448" t="str">
        <f>IF(CG914="","",MAX($CF$2:CF913)+1)</f>
        <v/>
      </c>
      <c r="CG914" s="655"/>
      <c r="CH914" s="655"/>
      <c r="CI914" s="655"/>
      <c r="CO914" s="29"/>
      <c r="CP914" s="29"/>
      <c r="CQ914" s="29"/>
      <c r="CR914" s="29"/>
      <c r="CS914" s="29"/>
      <c r="CT914" s="29"/>
      <c r="CU914" s="29"/>
      <c r="CV914" s="29"/>
      <c r="CW914" s="29"/>
      <c r="CX914" s="29"/>
      <c r="CY914" s="29"/>
      <c r="CZ914" s="29"/>
      <c r="DA914" s="29"/>
      <c r="DB914" s="29"/>
      <c r="DC914" s="29"/>
      <c r="DD914" s="29"/>
    </row>
    <row r="915" spans="1:108" s="11" customFormat="1" ht="13.5" customHeight="1">
      <c r="A915" s="734"/>
      <c r="B915" s="610" t="s">
        <v>83</v>
      </c>
      <c r="C915" s="29"/>
      <c r="D915" s="29"/>
      <c r="E915" s="29"/>
      <c r="F915" s="29"/>
      <c r="G915" s="29"/>
      <c r="H915" s="29"/>
      <c r="I915" s="29"/>
      <c r="J915" s="28"/>
      <c r="K915" s="29"/>
      <c r="L915" s="29"/>
      <c r="M915" s="29"/>
      <c r="N915" s="29"/>
      <c r="O915" s="29"/>
      <c r="P915" s="29"/>
      <c r="Q915" s="29"/>
      <c r="R915" s="29"/>
      <c r="S915" s="575"/>
      <c r="T915" s="29"/>
      <c r="U915" s="432"/>
      <c r="V915" s="29"/>
      <c r="W915" s="29"/>
      <c r="X915" s="29"/>
      <c r="Y915" s="29"/>
      <c r="Z915" s="29"/>
      <c r="AA915" s="29"/>
      <c r="AB915" s="29"/>
      <c r="AD915" s="690" t="s">
        <v>874</v>
      </c>
      <c r="AE915" s="723"/>
      <c r="AF915" s="723"/>
      <c r="AG915" s="723"/>
      <c r="AH915" s="723"/>
      <c r="AI915" s="724"/>
      <c r="AJ915" s="52" t="s">
        <v>86</v>
      </c>
      <c r="AK915" s="53"/>
      <c r="AL915" s="53"/>
      <c r="AM915" s="53"/>
      <c r="AN915" s="53"/>
      <c r="AO915" s="53"/>
      <c r="AP915" s="53"/>
      <c r="AQ915" s="53"/>
      <c r="AR915" s="53"/>
      <c r="AS915" s="53"/>
      <c r="AT915" s="53"/>
      <c r="AU915" s="53"/>
      <c r="AV915" s="53"/>
      <c r="AW915" s="53"/>
      <c r="AX915" s="53"/>
      <c r="AY915" s="53"/>
      <c r="AZ915" s="53"/>
      <c r="BA915" s="53"/>
      <c r="BB915" s="53"/>
      <c r="BC915" s="53"/>
      <c r="BD915" s="53"/>
      <c r="BE915" s="53"/>
      <c r="BF915" s="53"/>
      <c r="BG915" s="53"/>
      <c r="BH915" s="53"/>
      <c r="BI915" s="53"/>
      <c r="BJ915" s="53"/>
      <c r="BK915" s="54"/>
      <c r="BL915" s="53"/>
      <c r="BM915" s="53"/>
      <c r="BN915" s="53"/>
      <c r="BO915" s="53"/>
      <c r="BP915" s="53"/>
      <c r="BQ915" s="53"/>
      <c r="BR915" s="53"/>
      <c r="BS915" s="54"/>
      <c r="BU915" s="725"/>
      <c r="BV915" s="29"/>
      <c r="BW915" s="29"/>
      <c r="BX915" s="29"/>
      <c r="BY915" s="29"/>
      <c r="BZ915" s="29"/>
      <c r="CA915" s="29"/>
      <c r="CB915" s="29"/>
      <c r="CC915" s="29"/>
      <c r="CD915" s="31"/>
      <c r="CE915" s="22"/>
      <c r="CF915" s="448" t="str">
        <f>IF(CG915="","",MAX($CF$2:CF914)+1)</f>
        <v/>
      </c>
      <c r="CG915" s="655"/>
      <c r="CH915" s="655"/>
      <c r="CI915" s="655"/>
      <c r="CO915" s="29"/>
      <c r="CP915" s="29"/>
      <c r="CQ915" s="29"/>
      <c r="CR915" s="29"/>
      <c r="CS915" s="29"/>
      <c r="CT915" s="29"/>
      <c r="CU915" s="29"/>
      <c r="CV915" s="29"/>
      <c r="CW915" s="29"/>
      <c r="CX915" s="29"/>
      <c r="CY915" s="29"/>
      <c r="CZ915" s="29"/>
      <c r="DA915" s="29"/>
      <c r="DB915" s="29"/>
      <c r="DC915" s="29"/>
      <c r="DD915" s="29"/>
    </row>
    <row r="916" spans="1:108" s="11" customFormat="1" ht="13.5" customHeight="1">
      <c r="A916" s="734"/>
      <c r="B916" s="610" t="s">
        <v>83</v>
      </c>
      <c r="C916" s="29"/>
      <c r="D916" s="29"/>
      <c r="E916" s="29"/>
      <c r="F916" s="29"/>
      <c r="G916" s="29"/>
      <c r="H916" s="29"/>
      <c r="I916" s="29"/>
      <c r="J916" s="28"/>
      <c r="K916" s="29"/>
      <c r="L916" s="29"/>
      <c r="M916" s="29"/>
      <c r="N916" s="29"/>
      <c r="O916" s="29"/>
      <c r="P916" s="29"/>
      <c r="Q916" s="29"/>
      <c r="R916" s="29"/>
      <c r="S916" s="575"/>
      <c r="T916" s="29"/>
      <c r="U916" s="432"/>
      <c r="V916" s="29"/>
      <c r="W916" s="29"/>
      <c r="X916" s="29"/>
      <c r="Y916" s="29"/>
      <c r="Z916" s="29"/>
      <c r="AA916" s="29"/>
      <c r="AB916" s="29"/>
      <c r="AD916" s="692"/>
      <c r="AE916" s="693"/>
      <c r="AF916" s="693"/>
      <c r="AG916" s="693"/>
      <c r="AH916" s="693"/>
      <c r="AI916" s="694"/>
      <c r="AJ916" s="55"/>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7"/>
      <c r="BL916" s="56"/>
      <c r="BM916" s="56"/>
      <c r="BN916" s="56"/>
      <c r="BO916" s="56"/>
      <c r="BP916" s="56"/>
      <c r="BQ916" s="56"/>
      <c r="BR916" s="56"/>
      <c r="BS916" s="57"/>
      <c r="BU916" s="725"/>
      <c r="BV916" s="29"/>
      <c r="BW916" s="29"/>
      <c r="BX916" s="29"/>
      <c r="BY916" s="29"/>
      <c r="BZ916" s="29"/>
      <c r="CA916" s="29"/>
      <c r="CB916" s="29"/>
      <c r="CC916" s="29"/>
      <c r="CD916" s="31"/>
      <c r="CE916" s="22"/>
      <c r="CF916" s="448" t="str">
        <f>IF(CG916="","",MAX($CF$2:CF915)+1)</f>
        <v/>
      </c>
      <c r="CG916" s="655"/>
      <c r="CH916" s="655"/>
      <c r="CI916" s="655"/>
      <c r="CO916" s="29"/>
      <c r="CP916" s="29"/>
      <c r="CQ916" s="29"/>
      <c r="CR916" s="29"/>
      <c r="CS916" s="29"/>
      <c r="CT916" s="29"/>
      <c r="CU916" s="29"/>
      <c r="CV916" s="29"/>
      <c r="CW916" s="29"/>
      <c r="CX916" s="29"/>
      <c r="CY916" s="29"/>
      <c r="CZ916" s="29"/>
      <c r="DA916" s="29"/>
      <c r="DB916" s="29"/>
      <c r="DC916" s="29"/>
      <c r="DD916" s="29"/>
    </row>
    <row r="917" spans="1:108" s="11" customFormat="1" ht="13.5" customHeight="1">
      <c r="A917" s="734"/>
      <c r="B917" s="610" t="s">
        <v>83</v>
      </c>
      <c r="C917" s="29"/>
      <c r="D917" s="29"/>
      <c r="E917" s="29"/>
      <c r="F917" s="29"/>
      <c r="G917" s="29"/>
      <c r="H917" s="29"/>
      <c r="I917" s="29"/>
      <c r="J917" s="28"/>
      <c r="K917" s="29"/>
      <c r="L917" s="29"/>
      <c r="M917" s="29"/>
      <c r="N917" s="29"/>
      <c r="O917" s="29"/>
      <c r="P917" s="29"/>
      <c r="Q917" s="29"/>
      <c r="R917" s="29"/>
      <c r="S917" s="575"/>
      <c r="T917" s="29"/>
      <c r="U917" s="432"/>
      <c r="V917" s="29"/>
      <c r="W917" s="29"/>
      <c r="X917" s="29"/>
      <c r="Y917" s="29"/>
      <c r="Z917" s="29"/>
      <c r="AA917" s="29"/>
      <c r="AB917" s="29"/>
      <c r="AD917" s="690" t="s">
        <v>875</v>
      </c>
      <c r="AE917" s="723"/>
      <c r="AF917" s="723"/>
      <c r="AG917" s="723"/>
      <c r="AH917" s="723"/>
      <c r="AI917" s="724"/>
      <c r="AJ917" s="52" t="s">
        <v>86</v>
      </c>
      <c r="AK917" s="53"/>
      <c r="AL917" s="53"/>
      <c r="AM917" s="53"/>
      <c r="AN917" s="53"/>
      <c r="AO917" s="53"/>
      <c r="AP917" s="53"/>
      <c r="AQ917" s="53"/>
      <c r="AR917" s="53"/>
      <c r="AS917" s="53"/>
      <c r="AT917" s="53"/>
      <c r="AU917" s="53"/>
      <c r="AV917" s="53"/>
      <c r="AW917" s="53"/>
      <c r="AX917" s="53"/>
      <c r="AY917" s="53"/>
      <c r="AZ917" s="53"/>
      <c r="BA917" s="53"/>
      <c r="BB917" s="53"/>
      <c r="BC917" s="53"/>
      <c r="BD917" s="53"/>
      <c r="BE917" s="53"/>
      <c r="BF917" s="53"/>
      <c r="BG917" s="53"/>
      <c r="BH917" s="53"/>
      <c r="BI917" s="53"/>
      <c r="BJ917" s="53"/>
      <c r="BK917" s="54"/>
      <c r="BL917" s="53"/>
      <c r="BM917" s="53"/>
      <c r="BN917" s="53"/>
      <c r="BO917" s="53"/>
      <c r="BP917" s="53"/>
      <c r="BQ917" s="53"/>
      <c r="BR917" s="53"/>
      <c r="BS917" s="54"/>
      <c r="BU917" s="725"/>
      <c r="BV917" s="29"/>
      <c r="BW917" s="29"/>
      <c r="BX917" s="29"/>
      <c r="BY917" s="29"/>
      <c r="BZ917" s="29"/>
      <c r="CA917" s="29"/>
      <c r="CB917" s="29"/>
      <c r="CC917" s="29"/>
      <c r="CD917" s="31"/>
      <c r="CE917" s="22"/>
      <c r="CF917" s="448" t="str">
        <f>IF(CG917="","",MAX($CF$2:CF916)+1)</f>
        <v/>
      </c>
      <c r="CG917" s="655"/>
      <c r="CH917" s="655"/>
      <c r="CI917" s="655"/>
      <c r="CO917" s="29"/>
      <c r="CP917" s="29"/>
      <c r="CQ917" s="29"/>
      <c r="CR917" s="29"/>
      <c r="CS917" s="29"/>
      <c r="CT917" s="29"/>
      <c r="CU917" s="29"/>
      <c r="CV917" s="29"/>
      <c r="CW917" s="29"/>
      <c r="CX917" s="29"/>
      <c r="CY917" s="29"/>
      <c r="CZ917" s="29"/>
      <c r="DA917" s="29"/>
      <c r="DB917" s="29"/>
      <c r="DC917" s="29"/>
      <c r="DD917" s="29"/>
    </row>
    <row r="918" spans="1:108" s="11" customFormat="1" ht="13.5" customHeight="1">
      <c r="A918" s="734"/>
      <c r="B918" s="610" t="s">
        <v>83</v>
      </c>
      <c r="C918" s="29"/>
      <c r="D918" s="29"/>
      <c r="E918" s="29"/>
      <c r="F918" s="29"/>
      <c r="G918" s="29"/>
      <c r="H918" s="29"/>
      <c r="I918" s="29"/>
      <c r="J918" s="28"/>
      <c r="K918" s="29"/>
      <c r="L918" s="29"/>
      <c r="M918" s="29"/>
      <c r="N918" s="29"/>
      <c r="O918" s="29"/>
      <c r="P918" s="29"/>
      <c r="Q918" s="29"/>
      <c r="R918" s="29"/>
      <c r="S918" s="575"/>
      <c r="T918" s="29"/>
      <c r="U918" s="432"/>
      <c r="V918" s="29"/>
      <c r="W918" s="29"/>
      <c r="X918" s="29"/>
      <c r="Y918" s="29"/>
      <c r="Z918" s="29"/>
      <c r="AA918" s="29"/>
      <c r="AB918" s="29"/>
      <c r="AD918" s="692"/>
      <c r="AE918" s="693"/>
      <c r="AF918" s="693"/>
      <c r="AG918" s="693"/>
      <c r="AH918" s="693"/>
      <c r="AI918" s="694"/>
      <c r="AJ918" s="55"/>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7"/>
      <c r="BL918" s="56"/>
      <c r="BM918" s="56"/>
      <c r="BN918" s="56"/>
      <c r="BO918" s="56"/>
      <c r="BP918" s="56"/>
      <c r="BQ918" s="56"/>
      <c r="BR918" s="56"/>
      <c r="BS918" s="57"/>
      <c r="BU918" s="725"/>
      <c r="BV918" s="29"/>
      <c r="BW918" s="29"/>
      <c r="BX918" s="29"/>
      <c r="BY918" s="29"/>
      <c r="BZ918" s="29"/>
      <c r="CA918" s="29"/>
      <c r="CB918" s="29"/>
      <c r="CC918" s="29"/>
      <c r="CD918" s="31"/>
      <c r="CE918" s="22"/>
      <c r="CF918" s="448" t="str">
        <f>IF(CG918="","",MAX($CF$2:CF917)+1)</f>
        <v/>
      </c>
      <c r="CG918" s="655"/>
      <c r="CH918" s="655"/>
      <c r="CI918" s="655"/>
      <c r="CO918" s="29"/>
      <c r="CP918" s="29"/>
      <c r="CQ918" s="29"/>
      <c r="CR918" s="29"/>
      <c r="CS918" s="29"/>
      <c r="CT918" s="29"/>
      <c r="CU918" s="29"/>
      <c r="CV918" s="29"/>
      <c r="CW918" s="29"/>
      <c r="CX918" s="29"/>
      <c r="CY918" s="29"/>
      <c r="CZ918" s="29"/>
      <c r="DA918" s="29"/>
      <c r="DB918" s="29"/>
      <c r="DC918" s="29"/>
      <c r="DD918" s="29"/>
    </row>
    <row r="919" spans="1:108" s="11" customFormat="1" ht="13.5" customHeight="1">
      <c r="A919" s="734"/>
      <c r="B919" s="610" t="s">
        <v>83</v>
      </c>
      <c r="C919" s="29"/>
      <c r="D919" s="29"/>
      <c r="E919" s="29"/>
      <c r="F919" s="29"/>
      <c r="G919" s="29"/>
      <c r="H919" s="29"/>
      <c r="I919" s="29"/>
      <c r="J919" s="28"/>
      <c r="K919" s="29"/>
      <c r="L919" s="29"/>
      <c r="M919" s="29"/>
      <c r="N919" s="29"/>
      <c r="O919" s="29"/>
      <c r="P919" s="29"/>
      <c r="Q919" s="29"/>
      <c r="R919" s="29"/>
      <c r="S919" s="575"/>
      <c r="T919" s="29"/>
      <c r="U919" s="432"/>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c r="BK919" s="29"/>
      <c r="BL919" s="29"/>
      <c r="BM919" s="29"/>
      <c r="BN919" s="29"/>
      <c r="BO919" s="29"/>
      <c r="BP919" s="29"/>
      <c r="BQ919" s="29"/>
      <c r="BR919" s="29"/>
      <c r="BS919" s="29"/>
      <c r="BU919" s="725"/>
      <c r="BV919" s="29"/>
      <c r="BW919" s="29"/>
      <c r="BX919" s="29"/>
      <c r="BY919" s="29"/>
      <c r="BZ919" s="29"/>
      <c r="CA919" s="29"/>
      <c r="CB919" s="29"/>
      <c r="CC919" s="29"/>
      <c r="CD919" s="31"/>
      <c r="CE919" s="22"/>
      <c r="CF919" s="448" t="str">
        <f>IF(CG919="","",MAX($CF$2:CF918)+1)</f>
        <v/>
      </c>
      <c r="CG919" s="655"/>
      <c r="CH919" s="655"/>
      <c r="CI919" s="655"/>
      <c r="CO919" s="29"/>
      <c r="CP919" s="29"/>
      <c r="CQ919" s="29"/>
      <c r="CR919" s="29"/>
      <c r="CS919" s="29"/>
      <c r="CT919" s="29"/>
      <c r="CU919" s="29"/>
      <c r="CV919" s="29"/>
      <c r="CW919" s="29"/>
      <c r="CX919" s="29"/>
      <c r="CY919" s="29"/>
      <c r="CZ919" s="29"/>
      <c r="DA919" s="29"/>
      <c r="DB919" s="29"/>
      <c r="DC919" s="29"/>
      <c r="DD919" s="29"/>
    </row>
    <row r="920" spans="1:108" s="11" customFormat="1" ht="13.5" customHeight="1">
      <c r="A920" s="734"/>
      <c r="B920" s="610" t="s">
        <v>83</v>
      </c>
      <c r="C920" s="29"/>
      <c r="D920" s="29"/>
      <c r="E920" s="29"/>
      <c r="F920" s="29"/>
      <c r="G920" s="29"/>
      <c r="H920" s="29"/>
      <c r="I920" s="29"/>
      <c r="J920" s="28"/>
      <c r="K920" s="29"/>
      <c r="L920" s="29"/>
      <c r="M920" s="29"/>
      <c r="N920" s="29"/>
      <c r="O920" s="29"/>
      <c r="P920" s="29"/>
      <c r="Q920" s="29"/>
      <c r="R920" s="29"/>
      <c r="S920" s="575"/>
      <c r="T920" s="29"/>
      <c r="U920" s="432"/>
      <c r="V920" s="29"/>
      <c r="W920" s="29"/>
      <c r="X920" s="29"/>
      <c r="Y920" s="29"/>
      <c r="Z920" s="29"/>
      <c r="AA920" s="29"/>
      <c r="AB920" s="29"/>
      <c r="AC920" s="29" t="s">
        <v>1933</v>
      </c>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U920" s="725"/>
      <c r="BV920" s="29"/>
      <c r="BW920" s="29"/>
      <c r="BX920" s="29"/>
      <c r="BY920" s="29"/>
      <c r="BZ920" s="29"/>
      <c r="CA920" s="29"/>
      <c r="CB920" s="29"/>
      <c r="CC920" s="29"/>
      <c r="CD920" s="31"/>
      <c r="CE920" s="22"/>
      <c r="CF920" s="448">
        <f>IF(CG920="","",MAX($CF$2:CF919)+1)</f>
        <v>455</v>
      </c>
      <c r="CG920" s="655" t="s">
        <v>904</v>
      </c>
      <c r="CH920" s="655"/>
      <c r="CI920" s="655"/>
      <c r="CO920" s="29"/>
      <c r="CP920" s="29"/>
      <c r="CQ920" s="29"/>
      <c r="CR920" s="29"/>
      <c r="CS920" s="29"/>
      <c r="CT920" s="29"/>
      <c r="CU920" s="29"/>
      <c r="CV920" s="29"/>
      <c r="CW920" s="29"/>
      <c r="CX920" s="29"/>
      <c r="CY920" s="29"/>
      <c r="CZ920" s="29"/>
      <c r="DA920" s="29"/>
      <c r="DB920" s="29"/>
      <c r="DC920" s="29"/>
      <c r="DD920" s="29"/>
    </row>
    <row r="921" spans="1:108" s="11" customFormat="1" ht="13.5" customHeight="1">
      <c r="A921" s="734"/>
      <c r="B921" s="610" t="s">
        <v>83</v>
      </c>
      <c r="C921" s="29"/>
      <c r="D921" s="29"/>
      <c r="E921" s="29"/>
      <c r="F921" s="29"/>
      <c r="G921" s="29"/>
      <c r="H921" s="29"/>
      <c r="I921" s="29"/>
      <c r="J921" s="28"/>
      <c r="K921" s="29"/>
      <c r="L921" s="29"/>
      <c r="M921" s="29"/>
      <c r="N921" s="29"/>
      <c r="O921" s="29"/>
      <c r="P921" s="29"/>
      <c r="Q921" s="29"/>
      <c r="R921" s="29"/>
      <c r="S921" s="575"/>
      <c r="T921" s="29"/>
      <c r="U921" s="432"/>
      <c r="V921" s="29"/>
      <c r="W921" s="29"/>
      <c r="X921" s="29"/>
      <c r="Y921" s="29"/>
      <c r="Z921" s="29"/>
      <c r="AA921" s="29"/>
      <c r="AB921" s="29"/>
      <c r="AC921" s="29"/>
      <c r="AD921" s="29" t="s">
        <v>1934</v>
      </c>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c r="BI921" s="29"/>
      <c r="BJ921" s="29"/>
      <c r="BK921" s="29"/>
      <c r="BL921" s="29"/>
      <c r="BM921" s="29"/>
      <c r="BN921" s="29"/>
      <c r="BO921" s="29"/>
      <c r="BP921" s="29"/>
      <c r="BQ921" s="29"/>
      <c r="BR921" s="29"/>
      <c r="BS921" s="29"/>
      <c r="BU921" s="725"/>
      <c r="BV921" s="29"/>
      <c r="BW921" s="29"/>
      <c r="BX921" s="29"/>
      <c r="BY921" s="29"/>
      <c r="BZ921" s="29"/>
      <c r="CA921" s="29"/>
      <c r="CB921" s="29"/>
      <c r="CC921" s="29"/>
      <c r="CD921" s="31"/>
      <c r="CE921" s="22"/>
      <c r="CF921" s="448">
        <f>IF(CG921="","",MAX($CF$2:CF920)+1)</f>
        <v>456</v>
      </c>
      <c r="CG921" s="655" t="s">
        <v>1329</v>
      </c>
      <c r="CH921" s="655"/>
      <c r="CI921" s="655"/>
      <c r="CO921" s="29"/>
      <c r="CP921" s="29"/>
      <c r="CQ921" s="29"/>
      <c r="CR921" s="29"/>
      <c r="CS921" s="29"/>
      <c r="CT921" s="29"/>
      <c r="CU921" s="29"/>
      <c r="CV921" s="29"/>
      <c r="CW921" s="29"/>
      <c r="CX921" s="29"/>
      <c r="CY921" s="29"/>
      <c r="CZ921" s="29"/>
      <c r="DA921" s="29"/>
      <c r="DB921" s="29"/>
      <c r="DC921" s="29"/>
      <c r="DD921" s="29"/>
    </row>
    <row r="922" spans="1:108" s="11" customFormat="1" ht="13.5" customHeight="1">
      <c r="A922" s="734"/>
      <c r="B922" s="610" t="s">
        <v>83</v>
      </c>
      <c r="C922" s="29"/>
      <c r="D922" s="29"/>
      <c r="E922" s="29"/>
      <c r="F922" s="29"/>
      <c r="G922" s="29"/>
      <c r="H922" s="29"/>
      <c r="I922" s="29"/>
      <c r="J922" s="28"/>
      <c r="K922" s="29"/>
      <c r="L922" s="29"/>
      <c r="M922" s="29"/>
      <c r="N922" s="29"/>
      <c r="O922" s="29"/>
      <c r="P922" s="29"/>
      <c r="Q922" s="29"/>
      <c r="R922" s="29"/>
      <c r="S922" s="575"/>
      <c r="T922" s="29"/>
      <c r="U922" s="432"/>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c r="BI922" s="29"/>
      <c r="BJ922" s="29"/>
      <c r="BK922" s="29"/>
      <c r="BL922" s="29"/>
      <c r="BM922" s="29"/>
      <c r="BN922" s="29"/>
      <c r="BO922" s="29"/>
      <c r="BP922" s="29"/>
      <c r="BQ922" s="29"/>
      <c r="BR922" s="29"/>
      <c r="BS922" s="29"/>
      <c r="BU922" s="725"/>
      <c r="BV922" s="29"/>
      <c r="BW922" s="29"/>
      <c r="BX922" s="29"/>
      <c r="BY922" s="29"/>
      <c r="BZ922" s="29"/>
      <c r="CA922" s="29"/>
      <c r="CB922" s="29"/>
      <c r="CC922" s="29"/>
      <c r="CD922" s="31"/>
      <c r="CE922" s="22"/>
      <c r="CF922" s="448" t="str">
        <f>IF(CG922="","",MAX($CF$2:CF921)+1)</f>
        <v/>
      </c>
      <c r="CG922" s="655"/>
      <c r="CH922" s="655"/>
      <c r="CI922" s="655"/>
      <c r="CO922" s="29"/>
      <c r="CP922" s="29"/>
      <c r="CQ922" s="29"/>
      <c r="CR922" s="29"/>
      <c r="CS922" s="29"/>
      <c r="CT922" s="29"/>
      <c r="CU922" s="29"/>
      <c r="CV922" s="29"/>
      <c r="CW922" s="29"/>
      <c r="CX922" s="29"/>
      <c r="CY922" s="29"/>
      <c r="CZ922" s="29"/>
      <c r="DA922" s="29"/>
      <c r="DB922" s="29"/>
      <c r="DC922" s="29"/>
      <c r="DD922" s="29"/>
    </row>
    <row r="923" spans="1:108" s="11" customFormat="1" ht="13.5" customHeight="1">
      <c r="A923" s="734"/>
      <c r="B923" s="610" t="s">
        <v>83</v>
      </c>
      <c r="C923" s="29"/>
      <c r="D923" s="29"/>
      <c r="E923" s="29"/>
      <c r="F923" s="29"/>
      <c r="G923" s="29"/>
      <c r="H923" s="29"/>
      <c r="I923" s="29"/>
      <c r="J923" s="28"/>
      <c r="K923" s="29"/>
      <c r="L923" s="29"/>
      <c r="M923" s="29"/>
      <c r="N923" s="29"/>
      <c r="O923" s="29"/>
      <c r="P923" s="29"/>
      <c r="Q923" s="29"/>
      <c r="R923" s="29"/>
      <c r="S923" s="575"/>
      <c r="T923" s="29"/>
      <c r="U923" s="432"/>
      <c r="V923" s="29"/>
      <c r="W923" s="29"/>
      <c r="X923" s="29"/>
      <c r="Y923" s="29"/>
      <c r="Z923" s="29"/>
      <c r="AA923" s="29"/>
      <c r="AB923" s="29"/>
      <c r="AC923" s="29" t="s">
        <v>1043</v>
      </c>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U923" s="725"/>
      <c r="BV923" s="29"/>
      <c r="BW923" s="29"/>
      <c r="BX923" s="29"/>
      <c r="BY923" s="29"/>
      <c r="BZ923" s="29"/>
      <c r="CA923" s="29"/>
      <c r="CB923" s="29"/>
      <c r="CC923" s="29"/>
      <c r="CD923" s="31"/>
      <c r="CE923" s="22"/>
      <c r="CF923" s="448">
        <f>IF(CG923="","",MAX($CF$2:CF922)+1)</f>
        <v>457</v>
      </c>
      <c r="CG923" s="655" t="s">
        <v>102</v>
      </c>
      <c r="CH923" s="655"/>
      <c r="CI923" s="655"/>
      <c r="CO923" s="29"/>
      <c r="CP923" s="29"/>
      <c r="CQ923" s="29"/>
      <c r="CR923" s="29"/>
      <c r="CS923" s="29"/>
      <c r="CT923" s="29"/>
      <c r="CU923" s="29"/>
      <c r="CV923" s="29"/>
      <c r="CW923" s="29"/>
      <c r="CX923" s="29"/>
      <c r="CY923" s="29"/>
      <c r="CZ923" s="29"/>
      <c r="DA923" s="29"/>
      <c r="DB923" s="29"/>
      <c r="DC923" s="29"/>
      <c r="DD923" s="29"/>
    </row>
    <row r="924" spans="1:108" s="11" customFormat="1" ht="13.5" customHeight="1">
      <c r="A924" s="734"/>
      <c r="B924" s="610" t="s">
        <v>83</v>
      </c>
      <c r="C924" s="29"/>
      <c r="D924" s="29"/>
      <c r="E924" s="29"/>
      <c r="F924" s="29"/>
      <c r="G924" s="29"/>
      <c r="H924" s="29"/>
      <c r="I924" s="29"/>
      <c r="J924" s="28"/>
      <c r="K924" s="29"/>
      <c r="L924" s="29"/>
      <c r="M924" s="29"/>
      <c r="N924" s="29"/>
      <c r="O924" s="29"/>
      <c r="P924" s="29"/>
      <c r="Q924" s="29"/>
      <c r="R924" s="29"/>
      <c r="S924" s="575"/>
      <c r="T924" s="29"/>
      <c r="U924" s="432"/>
      <c r="V924" s="29"/>
      <c r="W924" s="29"/>
      <c r="X924" s="29"/>
      <c r="Y924" s="29"/>
      <c r="Z924" s="29"/>
      <c r="AA924" s="29"/>
      <c r="AB924" s="29"/>
      <c r="AC924" s="29"/>
      <c r="AD924" s="690" t="s">
        <v>84</v>
      </c>
      <c r="AE924" s="691"/>
      <c r="AF924" s="691"/>
      <c r="AG924" s="691"/>
      <c r="AH924" s="691"/>
      <c r="AI924" s="578"/>
      <c r="AJ924" s="52" t="s">
        <v>1526</v>
      </c>
      <c r="AK924" s="53"/>
      <c r="AL924" s="53"/>
      <c r="AM924" s="53"/>
      <c r="AN924" s="53"/>
      <c r="AO924" s="53"/>
      <c r="AP924" s="53"/>
      <c r="AQ924" s="53"/>
      <c r="AR924" s="53"/>
      <c r="AS924" s="53"/>
      <c r="AT924" s="53"/>
      <c r="AU924" s="53"/>
      <c r="AV924" s="53"/>
      <c r="AW924" s="53"/>
      <c r="AX924" s="53"/>
      <c r="AY924" s="53"/>
      <c r="AZ924" s="53"/>
      <c r="BA924" s="53"/>
      <c r="BB924" s="53"/>
      <c r="BC924" s="53"/>
      <c r="BD924" s="53"/>
      <c r="BE924" s="53"/>
      <c r="BF924" s="53"/>
      <c r="BG924" s="53"/>
      <c r="BH924" s="53"/>
      <c r="BI924" s="53"/>
      <c r="BJ924" s="53"/>
      <c r="BK924" s="54"/>
      <c r="BL924" s="53"/>
      <c r="BM924" s="53"/>
      <c r="BN924" s="53"/>
      <c r="BO924" s="53"/>
      <c r="BP924" s="53"/>
      <c r="BQ924" s="53"/>
      <c r="BR924" s="53"/>
      <c r="BS924" s="54"/>
      <c r="BU924" s="725"/>
      <c r="BV924" s="29"/>
      <c r="BW924" s="29"/>
      <c r="BX924" s="29"/>
      <c r="BY924" s="29"/>
      <c r="BZ924" s="29"/>
      <c r="CA924" s="29"/>
      <c r="CB924" s="29"/>
      <c r="CC924" s="29"/>
      <c r="CD924" s="31"/>
      <c r="CE924" s="22"/>
      <c r="CF924" s="448">
        <f>IF(CG924="","",MAX($CF$2:CF923)+1)</f>
        <v>458</v>
      </c>
      <c r="CG924" s="655" t="s">
        <v>912</v>
      </c>
      <c r="CH924" s="655"/>
      <c r="CI924" s="655"/>
      <c r="CO924" s="29"/>
      <c r="CP924" s="29"/>
      <c r="CQ924" s="29"/>
      <c r="CR924" s="29"/>
      <c r="CS924" s="29"/>
      <c r="CT924" s="29"/>
      <c r="CU924" s="29"/>
      <c r="CV924" s="29"/>
      <c r="CW924" s="29"/>
      <c r="CX924" s="29"/>
      <c r="CY924" s="29"/>
      <c r="CZ924" s="29"/>
      <c r="DA924" s="29"/>
      <c r="DB924" s="29"/>
      <c r="DC924" s="29"/>
      <c r="DD924" s="29"/>
    </row>
    <row r="925" spans="1:108" s="11" customFormat="1" ht="13.5" customHeight="1">
      <c r="A925" s="734"/>
      <c r="B925" s="610" t="s">
        <v>83</v>
      </c>
      <c r="C925" s="29" t="s">
        <v>2271</v>
      </c>
      <c r="D925" s="29"/>
      <c r="E925" s="29"/>
      <c r="F925" s="29"/>
      <c r="G925" s="29"/>
      <c r="H925" s="29"/>
      <c r="I925" s="29"/>
      <c r="J925" s="28"/>
      <c r="K925" s="29"/>
      <c r="L925" s="29"/>
      <c r="M925" s="29"/>
      <c r="N925" s="29"/>
      <c r="O925" s="29"/>
      <c r="P925" s="29"/>
      <c r="Q925" s="29"/>
      <c r="R925" s="29"/>
      <c r="S925" s="575"/>
      <c r="T925" s="29"/>
      <c r="U925" s="432"/>
      <c r="V925" s="29"/>
      <c r="W925" s="29"/>
      <c r="X925" s="29"/>
      <c r="Y925" s="29"/>
      <c r="Z925" s="29"/>
      <c r="AA925" s="29"/>
      <c r="AB925" s="29"/>
      <c r="AC925" s="29"/>
      <c r="AD925" s="692"/>
      <c r="AE925" s="693"/>
      <c r="AF925" s="693"/>
      <c r="AG925" s="693"/>
      <c r="AH925" s="693"/>
      <c r="AI925" s="694"/>
      <c r="AJ925" s="55"/>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7"/>
      <c r="BL925" s="56"/>
      <c r="BM925" s="56"/>
      <c r="BN925" s="56"/>
      <c r="BO925" s="56"/>
      <c r="BP925" s="56"/>
      <c r="BQ925" s="56"/>
      <c r="BR925" s="56"/>
      <c r="BS925" s="57"/>
      <c r="BU925" s="725"/>
      <c r="BV925" s="29"/>
      <c r="BW925" s="29"/>
      <c r="BX925" s="29"/>
      <c r="BY925" s="29"/>
      <c r="BZ925" s="29"/>
      <c r="CA925" s="29"/>
      <c r="CB925" s="29"/>
      <c r="CC925" s="29"/>
      <c r="CD925" s="31"/>
      <c r="CE925" s="22"/>
      <c r="CF925" s="448" t="str">
        <f>IF(CG925="","",MAX($CF$2:CF924)+1)</f>
        <v/>
      </c>
      <c r="CG925" s="655"/>
      <c r="CH925" s="655"/>
      <c r="CI925" s="655"/>
      <c r="CO925" s="29"/>
      <c r="CP925" s="29"/>
      <c r="CQ925" s="29"/>
      <c r="CR925" s="29"/>
      <c r="CS925" s="29"/>
      <c r="CT925" s="29"/>
      <c r="CU925" s="29"/>
      <c r="CV925" s="29"/>
      <c r="CW925" s="29"/>
      <c r="CX925" s="29"/>
      <c r="CY925" s="29"/>
      <c r="CZ925" s="29"/>
      <c r="DA925" s="29"/>
      <c r="DB925" s="29"/>
      <c r="DC925" s="29"/>
      <c r="DD925" s="29"/>
    </row>
    <row r="926" spans="1:108" s="11" customFormat="1" ht="13.5" customHeight="1">
      <c r="A926" s="734"/>
      <c r="B926" s="610" t="s">
        <v>83</v>
      </c>
      <c r="C926" s="29"/>
      <c r="D926" s="29"/>
      <c r="E926" s="29"/>
      <c r="F926" s="29"/>
      <c r="G926" s="29"/>
      <c r="H926" s="29"/>
      <c r="I926" s="29"/>
      <c r="J926" s="28"/>
      <c r="K926" s="29"/>
      <c r="L926" s="29"/>
      <c r="M926" s="29"/>
      <c r="N926" s="29"/>
      <c r="O926" s="29"/>
      <c r="P926" s="29"/>
      <c r="Q926" s="29"/>
      <c r="R926" s="29"/>
      <c r="S926" s="575"/>
      <c r="T926" s="29"/>
      <c r="U926" s="432"/>
      <c r="V926" s="29"/>
      <c r="W926" s="29"/>
      <c r="X926" s="29"/>
      <c r="Y926" s="29"/>
      <c r="Z926" s="29"/>
      <c r="AA926" s="29"/>
      <c r="AB926" s="29"/>
      <c r="AC926" s="29"/>
      <c r="AD926" s="690" t="s">
        <v>62</v>
      </c>
      <c r="AE926" s="691"/>
      <c r="AF926" s="691"/>
      <c r="AG926" s="691"/>
      <c r="AH926" s="691"/>
      <c r="AI926" s="578"/>
      <c r="AJ926" s="52" t="s">
        <v>909</v>
      </c>
      <c r="AK926" s="53"/>
      <c r="AL926" s="53"/>
      <c r="AM926" s="53"/>
      <c r="AN926" s="53"/>
      <c r="AO926" s="53"/>
      <c r="AP926" s="53"/>
      <c r="AQ926" s="53"/>
      <c r="AR926" s="53"/>
      <c r="AS926" s="53"/>
      <c r="AT926" s="53"/>
      <c r="AU926" s="53"/>
      <c r="AV926" s="53"/>
      <c r="AW926" s="53"/>
      <c r="AX926" s="53"/>
      <c r="AY926" s="53"/>
      <c r="AZ926" s="53"/>
      <c r="BA926" s="53"/>
      <c r="BB926" s="53"/>
      <c r="BC926" s="53"/>
      <c r="BD926" s="53"/>
      <c r="BE926" s="53"/>
      <c r="BF926" s="53"/>
      <c r="BG926" s="53"/>
      <c r="BH926" s="53"/>
      <c r="BI926" s="53"/>
      <c r="BJ926" s="53"/>
      <c r="BK926" s="54"/>
      <c r="BL926" s="53" t="s">
        <v>80</v>
      </c>
      <c r="BM926" s="53"/>
      <c r="BN926" s="53"/>
      <c r="BO926" s="53"/>
      <c r="BP926" s="53"/>
      <c r="BQ926" s="53"/>
      <c r="BR926" s="53"/>
      <c r="BS926" s="54"/>
      <c r="BU926" s="725"/>
      <c r="BV926" s="29"/>
      <c r="BW926" s="29"/>
      <c r="BX926" s="29"/>
      <c r="BY926" s="29"/>
      <c r="BZ926" s="29"/>
      <c r="CA926" s="29"/>
      <c r="CB926" s="29"/>
      <c r="CC926" s="29"/>
      <c r="CD926" s="31"/>
      <c r="CE926" s="22"/>
      <c r="CF926" s="448">
        <f>IF(CG926="","",MAX($CF$2:CF925)+1)</f>
        <v>459</v>
      </c>
      <c r="CG926" s="655" t="s">
        <v>912</v>
      </c>
      <c r="CH926" s="655"/>
      <c r="CI926" s="655"/>
      <c r="CO926" s="29"/>
      <c r="CP926" s="29"/>
      <c r="CQ926" s="29"/>
      <c r="CR926" s="29"/>
      <c r="CS926" s="29"/>
      <c r="CT926" s="29"/>
      <c r="CU926" s="29"/>
      <c r="CV926" s="29"/>
      <c r="CW926" s="29"/>
      <c r="CX926" s="29"/>
      <c r="CY926" s="29"/>
      <c r="CZ926" s="29"/>
      <c r="DA926" s="29"/>
      <c r="DB926" s="29"/>
      <c r="DC926" s="29"/>
      <c r="DD926" s="29"/>
    </row>
    <row r="927" spans="1:108" s="11" customFormat="1" ht="13.5" customHeight="1">
      <c r="A927" s="734"/>
      <c r="B927" s="610" t="s">
        <v>83</v>
      </c>
      <c r="C927" s="29"/>
      <c r="D927" s="29"/>
      <c r="E927" s="29"/>
      <c r="F927" s="29"/>
      <c r="G927" s="29"/>
      <c r="H927" s="29"/>
      <c r="I927" s="29"/>
      <c r="J927" s="28"/>
      <c r="K927" s="29"/>
      <c r="L927" s="29"/>
      <c r="M927" s="29"/>
      <c r="N927" s="29"/>
      <c r="O927" s="29"/>
      <c r="P927" s="29"/>
      <c r="Q927" s="29"/>
      <c r="R927" s="29"/>
      <c r="S927" s="575"/>
      <c r="T927" s="29"/>
      <c r="U927" s="432"/>
      <c r="V927" s="29"/>
      <c r="W927" s="29"/>
      <c r="X927" s="29"/>
      <c r="Y927" s="29"/>
      <c r="Z927" s="29"/>
      <c r="AA927" s="29"/>
      <c r="AB927" s="29"/>
      <c r="AC927" s="29"/>
      <c r="AD927" s="654"/>
      <c r="AE927" s="579"/>
      <c r="AF927" s="579"/>
      <c r="AG927" s="579"/>
      <c r="AH927" s="579"/>
      <c r="AI927" s="576"/>
      <c r="AJ927" s="618" t="s">
        <v>1937</v>
      </c>
      <c r="AK927" s="430"/>
      <c r="AL927" s="430"/>
      <c r="AM927" s="430"/>
      <c r="AN927" s="430"/>
      <c r="AO927" s="430"/>
      <c r="AP927" s="430"/>
      <c r="AQ927" s="430"/>
      <c r="AR927" s="430"/>
      <c r="AS927" s="430"/>
      <c r="AT927" s="430"/>
      <c r="AU927" s="430"/>
      <c r="AV927" s="430"/>
      <c r="AW927" s="430"/>
      <c r="AX927" s="430"/>
      <c r="AY927" s="430"/>
      <c r="AZ927" s="430"/>
      <c r="BA927" s="430"/>
      <c r="BB927" s="430"/>
      <c r="BC927" s="430"/>
      <c r="BD927" s="430"/>
      <c r="BE927" s="430"/>
      <c r="BF927" s="430"/>
      <c r="BG927" s="430"/>
      <c r="BH927" s="430"/>
      <c r="BI927" s="430"/>
      <c r="BJ927" s="430"/>
      <c r="BK927" s="431"/>
      <c r="BL927" s="430"/>
      <c r="BM927" s="430"/>
      <c r="BN927" s="430"/>
      <c r="BO927" s="430"/>
      <c r="BP927" s="430"/>
      <c r="BQ927" s="430"/>
      <c r="BR927" s="430"/>
      <c r="BS927" s="431"/>
      <c r="BU927" s="669"/>
      <c r="BV927" s="29"/>
      <c r="BW927" s="29"/>
      <c r="BX927" s="29"/>
      <c r="BY927" s="29"/>
      <c r="BZ927" s="29"/>
      <c r="CA927" s="29"/>
      <c r="CB927" s="29"/>
      <c r="CC927" s="29"/>
      <c r="CD927" s="31"/>
      <c r="CE927" s="22"/>
      <c r="CF927" s="448">
        <f>IF(CG927="","",MAX($CF$2:CF926)+1)</f>
        <v>460</v>
      </c>
      <c r="CG927" s="655" t="s">
        <v>102</v>
      </c>
      <c r="CH927" s="655"/>
      <c r="CI927" s="655"/>
      <c r="CO927" s="29"/>
      <c r="CP927" s="29"/>
      <c r="CQ927" s="29"/>
      <c r="CR927" s="29"/>
      <c r="CS927" s="29"/>
      <c r="CT927" s="29"/>
      <c r="CU927" s="29"/>
      <c r="CV927" s="29"/>
      <c r="CW927" s="29"/>
      <c r="CX927" s="29"/>
      <c r="CY927" s="29"/>
      <c r="CZ927" s="29"/>
      <c r="DA927" s="29"/>
      <c r="DB927" s="29"/>
      <c r="DC927" s="29"/>
      <c r="DD927" s="29"/>
    </row>
    <row r="928" spans="1:108" s="11" customFormat="1" ht="13.5" customHeight="1">
      <c r="A928" s="734"/>
      <c r="B928" s="610" t="s">
        <v>83</v>
      </c>
      <c r="C928" s="29" t="s">
        <v>2270</v>
      </c>
      <c r="D928" s="29"/>
      <c r="E928" s="29"/>
      <c r="F928" s="29"/>
      <c r="G928" s="29"/>
      <c r="H928" s="29"/>
      <c r="I928" s="29"/>
      <c r="J928" s="28"/>
      <c r="K928" s="29"/>
      <c r="L928" s="29"/>
      <c r="M928" s="29"/>
      <c r="N928" s="29"/>
      <c r="O928" s="29"/>
      <c r="P928" s="29"/>
      <c r="Q928" s="29"/>
      <c r="R928" s="29"/>
      <c r="S928" s="575"/>
      <c r="T928" s="29"/>
      <c r="U928" s="432"/>
      <c r="V928" s="29"/>
      <c r="W928" s="29"/>
      <c r="X928" s="29"/>
      <c r="Y928" s="29"/>
      <c r="Z928" s="29"/>
      <c r="AA928" s="29"/>
      <c r="AB928" s="29"/>
      <c r="AC928" s="29"/>
      <c r="AD928" s="692"/>
      <c r="AE928" s="693"/>
      <c r="AF928" s="693"/>
      <c r="AG928" s="693"/>
      <c r="AH928" s="693"/>
      <c r="AI928" s="694"/>
      <c r="AJ928" s="55"/>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7"/>
      <c r="BL928" s="56"/>
      <c r="BM928" s="56"/>
      <c r="BN928" s="56"/>
      <c r="BO928" s="56"/>
      <c r="BP928" s="56"/>
      <c r="BQ928" s="56"/>
      <c r="BR928" s="56"/>
      <c r="BS928" s="57"/>
      <c r="BU928" s="725"/>
      <c r="BV928" s="29"/>
      <c r="BW928" s="29"/>
      <c r="BX928" s="29"/>
      <c r="BY928" s="29"/>
      <c r="BZ928" s="29"/>
      <c r="CA928" s="29"/>
      <c r="CB928" s="29"/>
      <c r="CC928" s="29"/>
      <c r="CD928" s="31"/>
      <c r="CE928" s="22"/>
      <c r="CF928" s="448" t="str">
        <f>IF(CG928="","",MAX($CF$2:CF927)+1)</f>
        <v/>
      </c>
      <c r="CG928" s="655"/>
      <c r="CH928" s="655"/>
      <c r="CI928" s="655"/>
      <c r="CO928" s="29"/>
      <c r="CP928" s="29"/>
      <c r="CQ928" s="29"/>
      <c r="CR928" s="29"/>
      <c r="CS928" s="29"/>
      <c r="CT928" s="29"/>
      <c r="CU928" s="29"/>
      <c r="CV928" s="29"/>
      <c r="CW928" s="29"/>
      <c r="CX928" s="29"/>
      <c r="CY928" s="29"/>
      <c r="CZ928" s="29"/>
      <c r="DA928" s="29"/>
      <c r="DB928" s="29"/>
      <c r="DC928" s="29"/>
      <c r="DD928" s="29"/>
    </row>
    <row r="929" spans="1:108" s="11" customFormat="1" ht="13.5" customHeight="1">
      <c r="A929" s="734"/>
      <c r="B929" s="610" t="s">
        <v>83</v>
      </c>
      <c r="C929" s="29"/>
      <c r="D929" s="29"/>
      <c r="E929" s="29"/>
      <c r="F929" s="29"/>
      <c r="G929" s="29"/>
      <c r="H929" s="29"/>
      <c r="I929" s="29"/>
      <c r="J929" s="28"/>
      <c r="K929" s="29"/>
      <c r="L929" s="29"/>
      <c r="M929" s="29"/>
      <c r="N929" s="29"/>
      <c r="O929" s="29"/>
      <c r="P929" s="29"/>
      <c r="Q929" s="29"/>
      <c r="R929" s="29"/>
      <c r="S929" s="575"/>
      <c r="T929" s="29"/>
      <c r="U929" s="432"/>
      <c r="V929" s="29"/>
      <c r="W929" s="29"/>
      <c r="X929" s="29"/>
      <c r="Y929" s="29"/>
      <c r="Z929" s="29"/>
      <c r="AA929" s="29"/>
      <c r="AB929" s="29"/>
      <c r="AC929" s="29"/>
      <c r="AD929" s="690" t="s">
        <v>777</v>
      </c>
      <c r="AE929" s="691"/>
      <c r="AF929" s="691"/>
      <c r="AG929" s="691"/>
      <c r="AH929" s="691"/>
      <c r="AI929" s="578"/>
      <c r="AJ929" s="52"/>
      <c r="AK929" s="53"/>
      <c r="AL929" s="53"/>
      <c r="AM929" s="580"/>
      <c r="AN929" s="581" t="s">
        <v>1939</v>
      </c>
      <c r="AO929" s="53"/>
      <c r="AP929" s="53"/>
      <c r="AQ929" s="53"/>
      <c r="AR929" s="53"/>
      <c r="AS929" s="53"/>
      <c r="AT929" s="53"/>
      <c r="AU929" s="53"/>
      <c r="AV929" s="53"/>
      <c r="AW929" s="53"/>
      <c r="AX929" s="581" t="s">
        <v>609</v>
      </c>
      <c r="AY929" s="580"/>
      <c r="AZ929" s="581" t="s">
        <v>1940</v>
      </c>
      <c r="BA929" s="53"/>
      <c r="BB929" s="53"/>
      <c r="BC929" s="53"/>
      <c r="BD929" s="53"/>
      <c r="BE929" s="53"/>
      <c r="BF929" s="53"/>
      <c r="BG929" s="53"/>
      <c r="BH929" s="53"/>
      <c r="BI929" s="53"/>
      <c r="BJ929" s="53"/>
      <c r="BK929" s="54"/>
      <c r="BL929" s="52" t="s">
        <v>1938</v>
      </c>
      <c r="BM929" s="53"/>
      <c r="BN929" s="53"/>
      <c r="BO929" s="53"/>
      <c r="BP929" s="53"/>
      <c r="BQ929" s="53"/>
      <c r="BR929" s="53"/>
      <c r="BS929" s="54"/>
      <c r="BU929" s="725"/>
      <c r="BV929" s="29"/>
      <c r="BW929" s="29"/>
      <c r="BX929" s="29"/>
      <c r="BY929" s="29"/>
      <c r="BZ929" s="29"/>
      <c r="CA929" s="29"/>
      <c r="CB929" s="29"/>
      <c r="CC929" s="29"/>
      <c r="CD929" s="31"/>
      <c r="CE929" s="22"/>
      <c r="CF929" s="448">
        <f>IF(CG929="","",MAX($CF$2:CF928)+1)</f>
        <v>461</v>
      </c>
      <c r="CG929" s="655" t="s">
        <v>102</v>
      </c>
      <c r="CH929" s="655"/>
      <c r="CI929" s="655"/>
      <c r="CO929" s="29"/>
      <c r="CP929" s="29"/>
      <c r="CQ929" s="29"/>
      <c r="CR929" s="29"/>
      <c r="CS929" s="29"/>
      <c r="CT929" s="29"/>
      <c r="CU929" s="29"/>
      <c r="CV929" s="29"/>
      <c r="CW929" s="29"/>
      <c r="CX929" s="29"/>
      <c r="CY929" s="29"/>
      <c r="CZ929" s="29"/>
      <c r="DA929" s="29"/>
      <c r="DB929" s="29"/>
      <c r="DC929" s="29"/>
      <c r="DD929" s="29"/>
    </row>
    <row r="930" spans="1:108" s="11" customFormat="1" ht="13.5" customHeight="1">
      <c r="A930" s="734"/>
      <c r="B930" s="610" t="s">
        <v>83</v>
      </c>
      <c r="C930" s="29"/>
      <c r="D930" s="29"/>
      <c r="E930" s="29"/>
      <c r="F930" s="29"/>
      <c r="G930" s="29"/>
      <c r="H930" s="29"/>
      <c r="I930" s="29"/>
      <c r="J930" s="28"/>
      <c r="K930" s="29"/>
      <c r="L930" s="29"/>
      <c r="M930" s="29"/>
      <c r="N930" s="29"/>
      <c r="O930" s="29"/>
      <c r="P930" s="29"/>
      <c r="Q930" s="29"/>
      <c r="R930" s="29"/>
      <c r="S930" s="575"/>
      <c r="T930" s="29"/>
      <c r="U930" s="432"/>
      <c r="V930" s="29"/>
      <c r="W930" s="29"/>
      <c r="X930" s="29"/>
      <c r="Y930" s="29"/>
      <c r="Z930" s="29"/>
      <c r="AA930" s="29"/>
      <c r="AB930" s="29"/>
      <c r="AC930" s="29"/>
      <c r="AD930" s="654"/>
      <c r="AE930" s="579"/>
      <c r="AF930" s="579"/>
      <c r="AG930" s="579"/>
      <c r="AH930" s="579"/>
      <c r="AI930" s="576"/>
      <c r="AJ930" s="582" t="s">
        <v>801</v>
      </c>
      <c r="AK930" s="583"/>
      <c r="AL930" s="583"/>
      <c r="AM930" s="584"/>
      <c r="AN930" s="585" t="s">
        <v>554</v>
      </c>
      <c r="AO930" s="583"/>
      <c r="AP930" s="583"/>
      <c r="AQ930" s="583"/>
      <c r="AR930" s="583"/>
      <c r="AS930" s="583"/>
      <c r="AT930" s="583"/>
      <c r="AU930" s="583"/>
      <c r="AV930" s="583"/>
      <c r="AW930" s="583"/>
      <c r="AX930" s="585" t="s">
        <v>609</v>
      </c>
      <c r="AY930" s="584"/>
      <c r="AZ930" s="586" t="s">
        <v>802</v>
      </c>
      <c r="BA930" s="583"/>
      <c r="BB930" s="583"/>
      <c r="BC930" s="583"/>
      <c r="BD930" s="583"/>
      <c r="BE930" s="583"/>
      <c r="BF930" s="583"/>
      <c r="BG930" s="583"/>
      <c r="BH930" s="583"/>
      <c r="BI930" s="583"/>
      <c r="BJ930" s="583"/>
      <c r="BK930" s="587"/>
      <c r="BL930" s="618" t="s">
        <v>555</v>
      </c>
      <c r="BM930" s="583"/>
      <c r="BN930" s="583"/>
      <c r="BO930" s="583"/>
      <c r="BP930" s="583"/>
      <c r="BQ930" s="583"/>
      <c r="BR930" s="583"/>
      <c r="BS930" s="587"/>
      <c r="BU930" s="725"/>
      <c r="BV930" s="29"/>
      <c r="BW930" s="29"/>
      <c r="BX930" s="29"/>
      <c r="BY930" s="29"/>
      <c r="BZ930" s="29"/>
      <c r="CA930" s="29"/>
      <c r="CB930" s="29"/>
      <c r="CC930" s="29"/>
      <c r="CD930" s="31"/>
      <c r="CE930" s="22"/>
      <c r="CF930" s="448">
        <f>IF(CG930="","",MAX($CF$2:CF929)+1)</f>
        <v>462</v>
      </c>
      <c r="CG930" s="655" t="s">
        <v>102</v>
      </c>
      <c r="CH930" s="655"/>
      <c r="CI930" s="655"/>
      <c r="CO930" s="29"/>
      <c r="CP930" s="29"/>
      <c r="CQ930" s="29"/>
      <c r="CR930" s="29"/>
      <c r="CS930" s="29"/>
      <c r="CT930" s="29"/>
      <c r="CU930" s="29"/>
      <c r="CV930" s="29"/>
      <c r="CW930" s="29"/>
      <c r="CX930" s="29"/>
      <c r="CY930" s="29"/>
      <c r="CZ930" s="29"/>
      <c r="DA930" s="29"/>
      <c r="DB930" s="29"/>
      <c r="DC930" s="29"/>
      <c r="DD930" s="29"/>
    </row>
    <row r="931" spans="1:108" s="11" customFormat="1" ht="13.5" customHeight="1">
      <c r="A931" s="734"/>
      <c r="B931" s="610" t="s">
        <v>83</v>
      </c>
      <c r="C931" s="29"/>
      <c r="D931" s="29"/>
      <c r="E931" s="29"/>
      <c r="F931" s="29"/>
      <c r="G931" s="29"/>
      <c r="H931" s="29"/>
      <c r="I931" s="29"/>
      <c r="J931" s="28"/>
      <c r="K931" s="29"/>
      <c r="L931" s="29"/>
      <c r="M931" s="29"/>
      <c r="N931" s="29"/>
      <c r="O931" s="29"/>
      <c r="P931" s="29"/>
      <c r="Q931" s="29"/>
      <c r="R931" s="29"/>
      <c r="S931" s="575"/>
      <c r="T931" s="29"/>
      <c r="U931" s="432"/>
      <c r="V931" s="29"/>
      <c r="W931" s="29"/>
      <c r="X931" s="29"/>
      <c r="Y931" s="29"/>
      <c r="Z931" s="29"/>
      <c r="AA931" s="29"/>
      <c r="AB931" s="29"/>
      <c r="AC931" s="29"/>
      <c r="AD931" s="654"/>
      <c r="AE931" s="579"/>
      <c r="AF931" s="579"/>
      <c r="AG931" s="579"/>
      <c r="AH931" s="579"/>
      <c r="AI931" s="576"/>
      <c r="AJ931" s="55"/>
      <c r="AK931" s="56"/>
      <c r="AL931" s="56"/>
      <c r="AM931" s="588"/>
      <c r="AN931" s="589"/>
      <c r="AO931" s="56"/>
      <c r="AP931" s="56"/>
      <c r="AQ931" s="56"/>
      <c r="AR931" s="590"/>
      <c r="AS931" s="56"/>
      <c r="AT931" s="56"/>
      <c r="AU931" s="56"/>
      <c r="AV931" s="56"/>
      <c r="AW931" s="56"/>
      <c r="AX931" s="589"/>
      <c r="AY931" s="588"/>
      <c r="AZ931" s="589"/>
      <c r="BA931" s="56"/>
      <c r="BB931" s="56"/>
      <c r="BC931" s="56"/>
      <c r="BD931" s="56"/>
      <c r="BE931" s="56"/>
      <c r="BF931" s="56"/>
      <c r="BG931" s="56"/>
      <c r="BH931" s="56"/>
      <c r="BI931" s="56"/>
      <c r="BJ931" s="56"/>
      <c r="BK931" s="57"/>
      <c r="BL931" s="55"/>
      <c r="BM931" s="56"/>
      <c r="BN931" s="56"/>
      <c r="BO931" s="56"/>
      <c r="BP931" s="56"/>
      <c r="BQ931" s="56"/>
      <c r="BR931" s="56"/>
      <c r="BS931" s="57"/>
      <c r="BU931" s="725"/>
      <c r="BV931" s="29"/>
      <c r="BW931" s="29"/>
      <c r="BX931" s="29"/>
      <c r="BY931" s="29"/>
      <c r="BZ931" s="29"/>
      <c r="CA931" s="29"/>
      <c r="CB931" s="29"/>
      <c r="CC931" s="29"/>
      <c r="CD931" s="31"/>
      <c r="CE931" s="22"/>
      <c r="CF931" s="448" t="str">
        <f>IF(CG931="","",MAX($CF$2:CF930)+1)</f>
        <v/>
      </c>
      <c r="CG931" s="655"/>
      <c r="CH931" s="655"/>
      <c r="CI931" s="655"/>
      <c r="CO931" s="29"/>
      <c r="CP931" s="29"/>
      <c r="CQ931" s="29"/>
      <c r="CR931" s="29"/>
      <c r="CS931" s="29"/>
      <c r="CT931" s="29"/>
      <c r="CU931" s="29"/>
      <c r="CV931" s="29"/>
      <c r="CW931" s="29"/>
      <c r="CX931" s="29"/>
      <c r="CY931" s="29"/>
      <c r="CZ931" s="29"/>
      <c r="DA931" s="29"/>
      <c r="DB931" s="29"/>
      <c r="DC931" s="29"/>
      <c r="DD931" s="29"/>
    </row>
    <row r="932" spans="1:108" s="11" customFormat="1" ht="13.5" customHeight="1">
      <c r="A932" s="734"/>
      <c r="B932" s="610" t="s">
        <v>83</v>
      </c>
      <c r="C932" s="29"/>
      <c r="D932" s="29"/>
      <c r="E932" s="29"/>
      <c r="F932" s="29"/>
      <c r="G932" s="29"/>
      <c r="H932" s="29"/>
      <c r="I932" s="29"/>
      <c r="J932" s="28"/>
      <c r="K932" s="29"/>
      <c r="L932" s="29"/>
      <c r="M932" s="29"/>
      <c r="N932" s="29"/>
      <c r="O932" s="29"/>
      <c r="P932" s="29"/>
      <c r="Q932" s="29"/>
      <c r="R932" s="29"/>
      <c r="S932" s="575"/>
      <c r="T932" s="29"/>
      <c r="U932" s="432"/>
      <c r="V932" s="29"/>
      <c r="W932" s="29"/>
      <c r="X932" s="29"/>
      <c r="Y932" s="29"/>
      <c r="Z932" s="29"/>
      <c r="AA932" s="29"/>
      <c r="AB932" s="29"/>
      <c r="AC932" s="29"/>
      <c r="AD932" s="690" t="s">
        <v>32</v>
      </c>
      <c r="AE932" s="691"/>
      <c r="AF932" s="691"/>
      <c r="AG932" s="691"/>
      <c r="AH932" s="691"/>
      <c r="AI932" s="578"/>
      <c r="AJ932" s="52"/>
      <c r="AK932" s="53"/>
      <c r="AL932" s="53"/>
      <c r="AM932" s="580"/>
      <c r="AN932" s="581" t="s">
        <v>1075</v>
      </c>
      <c r="AO932" s="53"/>
      <c r="AP932" s="53"/>
      <c r="AQ932" s="53"/>
      <c r="AR932" s="53"/>
      <c r="AS932" s="53"/>
      <c r="AT932" s="53"/>
      <c r="AU932" s="53"/>
      <c r="AV932" s="53"/>
      <c r="AW932" s="53"/>
      <c r="AX932" s="581" t="s">
        <v>558</v>
      </c>
      <c r="AY932" s="580"/>
      <c r="AZ932" s="581" t="s">
        <v>984</v>
      </c>
      <c r="BA932" s="53"/>
      <c r="BB932" s="53"/>
      <c r="BC932" s="53"/>
      <c r="BD932" s="53"/>
      <c r="BE932" s="53"/>
      <c r="BF932" s="53"/>
      <c r="BG932" s="53"/>
      <c r="BH932" s="53"/>
      <c r="BI932" s="53"/>
      <c r="BJ932" s="53"/>
      <c r="BK932" s="54"/>
      <c r="BL932" s="52"/>
      <c r="BM932" s="53"/>
      <c r="BN932" s="53"/>
      <c r="BO932" s="53"/>
      <c r="BP932" s="53"/>
      <c r="BQ932" s="53"/>
      <c r="BR932" s="53"/>
      <c r="BS932" s="54"/>
      <c r="BU932" s="725"/>
      <c r="BV932" s="29"/>
      <c r="BW932" s="29"/>
      <c r="BX932" s="29"/>
      <c r="BY932" s="29"/>
      <c r="BZ932" s="29"/>
      <c r="CA932" s="29"/>
      <c r="CB932" s="29"/>
      <c r="CC932" s="29"/>
      <c r="CD932" s="31"/>
      <c r="CE932" s="22"/>
      <c r="CF932" s="448">
        <f>IF(CG932="","",MAX($CF$2:CF931)+1)</f>
        <v>463</v>
      </c>
      <c r="CG932" s="655" t="s">
        <v>912</v>
      </c>
      <c r="CH932" s="655"/>
      <c r="CI932" s="655"/>
      <c r="CO932" s="29"/>
      <c r="CP932" s="29"/>
      <c r="CQ932" s="29"/>
      <c r="CR932" s="29"/>
      <c r="CS932" s="29"/>
      <c r="CT932" s="29"/>
      <c r="CU932" s="29"/>
      <c r="CV932" s="29"/>
      <c r="CW932" s="29"/>
      <c r="CX932" s="29"/>
      <c r="CY932" s="29"/>
      <c r="CZ932" s="29"/>
      <c r="DA932" s="29"/>
      <c r="DB932" s="29"/>
      <c r="DC932" s="29"/>
      <c r="DD932" s="29"/>
    </row>
    <row r="933" spans="1:108" s="11" customFormat="1" ht="13.5" customHeight="1">
      <c r="A933" s="734"/>
      <c r="B933" s="610" t="s">
        <v>83</v>
      </c>
      <c r="C933" s="29"/>
      <c r="D933" s="29"/>
      <c r="E933" s="29"/>
      <c r="F933" s="29"/>
      <c r="G933" s="29"/>
      <c r="H933" s="29"/>
      <c r="I933" s="29"/>
      <c r="J933" s="28"/>
      <c r="K933" s="29"/>
      <c r="L933" s="29"/>
      <c r="M933" s="29"/>
      <c r="N933" s="29"/>
      <c r="O933" s="29"/>
      <c r="P933" s="29"/>
      <c r="Q933" s="29"/>
      <c r="R933" s="29"/>
      <c r="S933" s="575"/>
      <c r="T933" s="29"/>
      <c r="U933" s="432"/>
      <c r="V933" s="29"/>
      <c r="W933" s="29"/>
      <c r="X933" s="29"/>
      <c r="Y933" s="29"/>
      <c r="Z933" s="29"/>
      <c r="AA933" s="29"/>
      <c r="AB933" s="29"/>
      <c r="AC933" s="29"/>
      <c r="AD933" s="654"/>
      <c r="AE933" s="579"/>
      <c r="AF933" s="579"/>
      <c r="AG933" s="579"/>
      <c r="AH933" s="579"/>
      <c r="AI933" s="576"/>
      <c r="AJ933" s="582" t="s">
        <v>63</v>
      </c>
      <c r="AK933" s="430"/>
      <c r="AL933" s="430"/>
      <c r="AM933" s="619"/>
      <c r="AN933" s="620" t="s">
        <v>1076</v>
      </c>
      <c r="AO933" s="430"/>
      <c r="AP933" s="430"/>
      <c r="AQ933" s="430"/>
      <c r="AR933" s="430"/>
      <c r="AS933" s="430"/>
      <c r="AT933" s="430"/>
      <c r="AU933" s="430"/>
      <c r="AV933" s="430"/>
      <c r="AW933" s="430"/>
      <c r="AX933" s="585" t="s">
        <v>558</v>
      </c>
      <c r="AY933" s="619"/>
      <c r="AZ933" s="620" t="s">
        <v>985</v>
      </c>
      <c r="BA933" s="430"/>
      <c r="BB933" s="430"/>
      <c r="BC933" s="430"/>
      <c r="BD933" s="430"/>
      <c r="BE933" s="430"/>
      <c r="BF933" s="430"/>
      <c r="BG933" s="430"/>
      <c r="BH933" s="430"/>
      <c r="BI933" s="430"/>
      <c r="BJ933" s="430"/>
      <c r="BK933" s="431"/>
      <c r="BL933" s="618"/>
      <c r="BM933" s="430"/>
      <c r="BN933" s="430"/>
      <c r="BO933" s="430"/>
      <c r="BP933" s="430"/>
      <c r="BQ933" s="430"/>
      <c r="BR933" s="430"/>
      <c r="BS933" s="431"/>
      <c r="BU933" s="725"/>
      <c r="BV933" s="29"/>
      <c r="BW933" s="29"/>
      <c r="BX933" s="29"/>
      <c r="BY933" s="29"/>
      <c r="BZ933" s="29"/>
      <c r="CA933" s="29"/>
      <c r="CB933" s="29"/>
      <c r="CC933" s="29"/>
      <c r="CD933" s="31"/>
      <c r="CE933" s="22"/>
      <c r="CF933" s="448">
        <f>IF(CG933="","",MAX($CF$2:CF932)+1)</f>
        <v>464</v>
      </c>
      <c r="CG933" s="655" t="s">
        <v>912</v>
      </c>
      <c r="CH933" s="655"/>
      <c r="CI933" s="655"/>
      <c r="CO933" s="29"/>
      <c r="CP933" s="29"/>
      <c r="CQ933" s="29"/>
      <c r="CR933" s="29"/>
      <c r="CS933" s="29"/>
      <c r="CT933" s="29"/>
      <c r="CU933" s="29"/>
      <c r="CV933" s="29"/>
      <c r="CW933" s="29"/>
      <c r="CX933" s="29"/>
      <c r="CY933" s="29"/>
      <c r="CZ933" s="29"/>
      <c r="DA933" s="29"/>
      <c r="DB933" s="29"/>
      <c r="DC933" s="29"/>
      <c r="DD933" s="29"/>
    </row>
    <row r="934" spans="1:108" s="11" customFormat="1" ht="13.5" customHeight="1">
      <c r="A934" s="734"/>
      <c r="B934" s="610" t="s">
        <v>83</v>
      </c>
      <c r="C934" s="29"/>
      <c r="D934" s="29"/>
      <c r="E934" s="29"/>
      <c r="F934" s="29"/>
      <c r="G934" s="29"/>
      <c r="H934" s="29"/>
      <c r="I934" s="29"/>
      <c r="J934" s="28"/>
      <c r="K934" s="29"/>
      <c r="L934" s="29"/>
      <c r="M934" s="29"/>
      <c r="N934" s="29"/>
      <c r="O934" s="29"/>
      <c r="P934" s="29"/>
      <c r="Q934" s="29"/>
      <c r="R934" s="29"/>
      <c r="S934" s="575"/>
      <c r="T934" s="29"/>
      <c r="U934" s="432"/>
      <c r="V934" s="29"/>
      <c r="W934" s="29"/>
      <c r="X934" s="29"/>
      <c r="Y934" s="29"/>
      <c r="Z934" s="29"/>
      <c r="AA934" s="29"/>
      <c r="AB934" s="29"/>
      <c r="AC934" s="29"/>
      <c r="AD934" s="654"/>
      <c r="AE934" s="579"/>
      <c r="AF934" s="579"/>
      <c r="AG934" s="579"/>
      <c r="AH934" s="579"/>
      <c r="AI934" s="576"/>
      <c r="AJ934" s="582" t="s">
        <v>63</v>
      </c>
      <c r="AK934" s="430"/>
      <c r="AL934" s="430"/>
      <c r="AM934" s="619"/>
      <c r="AN934" s="620" t="s">
        <v>910</v>
      </c>
      <c r="AO934" s="430"/>
      <c r="AP934" s="430"/>
      <c r="AQ934" s="430"/>
      <c r="AR934" s="430"/>
      <c r="AS934" s="430"/>
      <c r="AT934" s="430"/>
      <c r="AU934" s="430"/>
      <c r="AV934" s="430"/>
      <c r="AW934" s="430"/>
      <c r="AX934" s="585" t="s">
        <v>906</v>
      </c>
      <c r="AY934" s="619"/>
      <c r="AZ934" s="696" t="s">
        <v>1680</v>
      </c>
      <c r="BA934" s="430"/>
      <c r="BB934" s="430"/>
      <c r="BC934" s="430"/>
      <c r="BD934" s="430"/>
      <c r="BE934" s="430"/>
      <c r="BF934" s="430"/>
      <c r="BG934" s="430"/>
      <c r="BH934" s="430"/>
      <c r="BI934" s="430"/>
      <c r="BJ934" s="430"/>
      <c r="BK934" s="431"/>
      <c r="BL934" s="582"/>
      <c r="BM934" s="430"/>
      <c r="BN934" s="430"/>
      <c r="BO934" s="430"/>
      <c r="BP934" s="430"/>
      <c r="BQ934" s="430"/>
      <c r="BR934" s="430"/>
      <c r="BS934" s="431"/>
      <c r="BU934" s="725"/>
      <c r="BV934" s="29"/>
      <c r="BW934" s="29"/>
      <c r="BX934" s="29"/>
      <c r="BY934" s="29"/>
      <c r="BZ934" s="29"/>
      <c r="CA934" s="29"/>
      <c r="CB934" s="29"/>
      <c r="CC934" s="29"/>
      <c r="CD934" s="31"/>
      <c r="CE934" s="22"/>
      <c r="CF934" s="448">
        <f>IF(CG934="","",MAX($CF$2:CF933)+1)</f>
        <v>465</v>
      </c>
      <c r="CG934" s="655" t="s">
        <v>912</v>
      </c>
      <c r="CH934" s="655"/>
      <c r="CI934" s="655"/>
      <c r="CO934" s="29"/>
      <c r="CP934" s="29"/>
      <c r="CQ934" s="29"/>
      <c r="CR934" s="29"/>
      <c r="CS934" s="29"/>
      <c r="CT934" s="29"/>
      <c r="CU934" s="29"/>
      <c r="CV934" s="29"/>
      <c r="CW934" s="29"/>
      <c r="CX934" s="29"/>
      <c r="CY934" s="29"/>
      <c r="CZ934" s="29"/>
      <c r="DA934" s="29"/>
      <c r="DB934" s="29"/>
      <c r="DC934" s="29"/>
      <c r="DD934" s="29"/>
    </row>
    <row r="935" spans="1:108" s="11" customFormat="1" ht="13.5" customHeight="1">
      <c r="A935" s="734"/>
      <c r="B935" s="610" t="s">
        <v>83</v>
      </c>
      <c r="C935" s="29"/>
      <c r="D935" s="29"/>
      <c r="E935" s="29"/>
      <c r="F935" s="29"/>
      <c r="G935" s="29"/>
      <c r="H935" s="29"/>
      <c r="I935" s="29"/>
      <c r="J935" s="28"/>
      <c r="K935" s="29"/>
      <c r="L935" s="29"/>
      <c r="M935" s="29"/>
      <c r="N935" s="29"/>
      <c r="O935" s="29"/>
      <c r="P935" s="29"/>
      <c r="Q935" s="29"/>
      <c r="R935" s="29"/>
      <c r="S935" s="575"/>
      <c r="T935" s="29"/>
      <c r="U935" s="432"/>
      <c r="V935" s="29"/>
      <c r="W935" s="29"/>
      <c r="X935" s="29"/>
      <c r="Y935" s="29"/>
      <c r="Z935" s="29"/>
      <c r="AA935" s="29"/>
      <c r="AB935" s="29"/>
      <c r="AC935" s="29"/>
      <c r="AD935" s="729"/>
      <c r="AE935" s="579"/>
      <c r="AF935" s="579"/>
      <c r="AG935" s="579"/>
      <c r="AH935" s="579"/>
      <c r="AI935" s="576"/>
      <c r="AJ935" s="582"/>
      <c r="AK935" s="430"/>
      <c r="AL935" s="430"/>
      <c r="AM935" s="619"/>
      <c r="AN935" s="620"/>
      <c r="AO935" s="430"/>
      <c r="AP935" s="430"/>
      <c r="AQ935" s="430"/>
      <c r="AR935" s="430"/>
      <c r="AS935" s="430"/>
      <c r="AT935" s="430"/>
      <c r="AU935" s="430"/>
      <c r="AV935" s="430"/>
      <c r="AW935" s="430"/>
      <c r="AX935" s="585"/>
      <c r="AY935" s="619"/>
      <c r="AZ935" s="696" t="s">
        <v>1046</v>
      </c>
      <c r="BA935" s="430"/>
      <c r="BB935" s="430"/>
      <c r="BC935" s="430"/>
      <c r="BD935" s="430"/>
      <c r="BE935" s="430"/>
      <c r="BF935" s="430"/>
      <c r="BG935" s="430"/>
      <c r="BH935" s="430"/>
      <c r="BI935" s="430"/>
      <c r="BJ935" s="430"/>
      <c r="BK935" s="431"/>
      <c r="BL935" s="582"/>
      <c r="BM935" s="430"/>
      <c r="BN935" s="430"/>
      <c r="BO935" s="430"/>
      <c r="BP935" s="430"/>
      <c r="BQ935" s="430"/>
      <c r="BR935" s="430"/>
      <c r="BS935" s="431"/>
      <c r="BU935" s="725"/>
      <c r="BV935" s="29"/>
      <c r="BW935" s="29"/>
      <c r="BX935" s="29"/>
      <c r="BY935" s="29"/>
      <c r="BZ935" s="29"/>
      <c r="CA935" s="29"/>
      <c r="CB935" s="29"/>
      <c r="CC935" s="29"/>
      <c r="CD935" s="31"/>
      <c r="CE935" s="22"/>
      <c r="CF935" s="448" t="str">
        <f>IF(CG935="","",MAX($CF$2:CF934)+1)</f>
        <v/>
      </c>
      <c r="CG935" s="655"/>
      <c r="CH935" s="655"/>
      <c r="CI935" s="655"/>
      <c r="CO935" s="29"/>
      <c r="CP935" s="29"/>
      <c r="CQ935" s="29"/>
      <c r="CR935" s="29"/>
      <c r="CS935" s="29"/>
      <c r="CT935" s="29"/>
      <c r="CU935" s="29"/>
      <c r="CV935" s="29"/>
      <c r="CW935" s="29"/>
      <c r="CX935" s="29"/>
      <c r="CY935" s="29"/>
      <c r="CZ935" s="29"/>
      <c r="DA935" s="29"/>
      <c r="DB935" s="29"/>
      <c r="DC935" s="29"/>
      <c r="DD935" s="29"/>
    </row>
    <row r="936" spans="1:108" s="11" customFormat="1" ht="13.5" customHeight="1">
      <c r="A936" s="734"/>
      <c r="B936" s="610" t="s">
        <v>83</v>
      </c>
      <c r="C936" s="29"/>
      <c r="D936" s="29"/>
      <c r="E936" s="29"/>
      <c r="F936" s="29"/>
      <c r="G936" s="29"/>
      <c r="H936" s="29"/>
      <c r="I936" s="29"/>
      <c r="J936" s="28"/>
      <c r="K936" s="29"/>
      <c r="L936" s="29"/>
      <c r="M936" s="29"/>
      <c r="N936" s="29"/>
      <c r="O936" s="29"/>
      <c r="P936" s="29"/>
      <c r="Q936" s="29"/>
      <c r="R936" s="29"/>
      <c r="S936" s="575"/>
      <c r="T936" s="29"/>
      <c r="U936" s="432"/>
      <c r="V936" s="29"/>
      <c r="W936" s="29"/>
      <c r="X936" s="29"/>
      <c r="Y936" s="29"/>
      <c r="Z936" s="29"/>
      <c r="AA936" s="29"/>
      <c r="AB936" s="29"/>
      <c r="AC936" s="29"/>
      <c r="AD936" s="654"/>
      <c r="AE936" s="579"/>
      <c r="AF936" s="579"/>
      <c r="AG936" s="579"/>
      <c r="AH936" s="579"/>
      <c r="AI936" s="576"/>
      <c r="AJ936" s="582" t="s">
        <v>63</v>
      </c>
      <c r="AK936" s="583"/>
      <c r="AL936" s="583"/>
      <c r="AM936" s="584"/>
      <c r="AN936" s="585" t="s">
        <v>606</v>
      </c>
      <c r="AO936" s="583"/>
      <c r="AP936" s="583"/>
      <c r="AQ936" s="583"/>
      <c r="AR936" s="583"/>
      <c r="AS936" s="583"/>
      <c r="AT936" s="583"/>
      <c r="AU936" s="583"/>
      <c r="AV936" s="583"/>
      <c r="AW936" s="583"/>
      <c r="AX936" s="585" t="s">
        <v>558</v>
      </c>
      <c r="AY936" s="584"/>
      <c r="AZ936" s="586" t="s">
        <v>64</v>
      </c>
      <c r="BA936" s="583"/>
      <c r="BB936" s="583"/>
      <c r="BC936" s="583"/>
      <c r="BD936" s="583"/>
      <c r="BE936" s="583"/>
      <c r="BF936" s="583"/>
      <c r="BG936" s="583"/>
      <c r="BH936" s="583"/>
      <c r="BI936" s="583"/>
      <c r="BJ936" s="583"/>
      <c r="BK936" s="587"/>
      <c r="BL936" s="582"/>
      <c r="BM936" s="583"/>
      <c r="BN936" s="583"/>
      <c r="BO936" s="583"/>
      <c r="BP936" s="583"/>
      <c r="BQ936" s="583"/>
      <c r="BR936" s="583"/>
      <c r="BS936" s="587"/>
      <c r="BU936" s="725"/>
      <c r="BV936" s="29"/>
      <c r="BW936" s="29"/>
      <c r="BX936" s="29"/>
      <c r="BY936" s="29"/>
      <c r="BZ936" s="29"/>
      <c r="CA936" s="29"/>
      <c r="CB936" s="29"/>
      <c r="CC936" s="29"/>
      <c r="CD936" s="31"/>
      <c r="CE936" s="22"/>
      <c r="CF936" s="448">
        <f>IF(CG936="","",MAX($CF$2:CF935)+1)</f>
        <v>466</v>
      </c>
      <c r="CG936" s="655" t="s">
        <v>912</v>
      </c>
      <c r="CH936" s="655"/>
      <c r="CI936" s="655"/>
      <c r="CO936" s="29"/>
      <c r="CP936" s="29"/>
      <c r="CQ936" s="29"/>
      <c r="CR936" s="29"/>
      <c r="CS936" s="29"/>
      <c r="CT936" s="29"/>
      <c r="CU936" s="29"/>
      <c r="CV936" s="29"/>
      <c r="CW936" s="29"/>
      <c r="CX936" s="29"/>
      <c r="CY936" s="29"/>
      <c r="CZ936" s="29"/>
      <c r="DA936" s="29"/>
      <c r="DB936" s="29"/>
      <c r="DC936" s="29"/>
      <c r="DD936" s="29"/>
    </row>
    <row r="937" spans="1:108" s="11" customFormat="1" ht="13.5" customHeight="1">
      <c r="A937" s="734"/>
      <c r="B937" s="610" t="s">
        <v>83</v>
      </c>
      <c r="C937" s="29"/>
      <c r="D937" s="29"/>
      <c r="E937" s="29"/>
      <c r="F937" s="29"/>
      <c r="G937" s="29"/>
      <c r="H937" s="29"/>
      <c r="I937" s="29"/>
      <c r="J937" s="28"/>
      <c r="K937" s="29"/>
      <c r="L937" s="29"/>
      <c r="M937" s="29"/>
      <c r="N937" s="29"/>
      <c r="O937" s="29"/>
      <c r="P937" s="29"/>
      <c r="Q937" s="29"/>
      <c r="R937" s="29"/>
      <c r="S937" s="575"/>
      <c r="T937" s="29"/>
      <c r="U937" s="432"/>
      <c r="V937" s="29"/>
      <c r="W937" s="29"/>
      <c r="X937" s="29"/>
      <c r="Y937" s="29"/>
      <c r="Z937" s="29"/>
      <c r="AA937" s="29"/>
      <c r="AB937" s="29"/>
      <c r="AC937" s="29"/>
      <c r="AD937" s="692"/>
      <c r="AE937" s="693"/>
      <c r="AF937" s="693"/>
      <c r="AG937" s="693"/>
      <c r="AH937" s="693"/>
      <c r="AI937" s="694"/>
      <c r="AJ937" s="55"/>
      <c r="AK937" s="56"/>
      <c r="AL937" s="56"/>
      <c r="AM937" s="588"/>
      <c r="AN937" s="589"/>
      <c r="AO937" s="56"/>
      <c r="AP937" s="56"/>
      <c r="AQ937" s="56"/>
      <c r="AR937" s="590"/>
      <c r="AS937" s="56"/>
      <c r="AT937" s="56"/>
      <c r="AU937" s="56"/>
      <c r="AV937" s="56"/>
      <c r="AW937" s="56"/>
      <c r="AX937" s="589"/>
      <c r="AY937" s="588"/>
      <c r="AZ937" s="589"/>
      <c r="BA937" s="56"/>
      <c r="BB937" s="56"/>
      <c r="BC937" s="56"/>
      <c r="BD937" s="56"/>
      <c r="BE937" s="56"/>
      <c r="BF937" s="56"/>
      <c r="BG937" s="56"/>
      <c r="BH937" s="56"/>
      <c r="BI937" s="56"/>
      <c r="BJ937" s="56"/>
      <c r="BK937" s="57"/>
      <c r="BL937" s="55"/>
      <c r="BM937" s="56"/>
      <c r="BN937" s="56"/>
      <c r="BO937" s="56"/>
      <c r="BP937" s="56"/>
      <c r="BQ937" s="56"/>
      <c r="BR937" s="56"/>
      <c r="BS937" s="57"/>
      <c r="BU937" s="725"/>
      <c r="BV937" s="29"/>
      <c r="BW937" s="29"/>
      <c r="BX937" s="29"/>
      <c r="BY937" s="29"/>
      <c r="BZ937" s="29"/>
      <c r="CA937" s="29"/>
      <c r="CB937" s="29"/>
      <c r="CC937" s="29"/>
      <c r="CD937" s="31"/>
      <c r="CE937" s="22"/>
      <c r="CF937" s="448" t="str">
        <f>IF(CG937="","",MAX($CF$2:CF936)+1)</f>
        <v/>
      </c>
      <c r="CG937" s="655"/>
      <c r="CH937" s="655"/>
      <c r="CI937" s="655"/>
      <c r="CO937" s="29"/>
      <c r="CP937" s="29"/>
      <c r="CQ937" s="29"/>
      <c r="CR937" s="29"/>
      <c r="CS937" s="29"/>
      <c r="CT937" s="29"/>
      <c r="CU937" s="29"/>
      <c r="CV937" s="29"/>
      <c r="CW937" s="29"/>
      <c r="CX937" s="29"/>
      <c r="CY937" s="29"/>
      <c r="CZ937" s="29"/>
      <c r="DA937" s="29"/>
      <c r="DB937" s="29"/>
      <c r="DC937" s="29"/>
      <c r="DD937" s="29"/>
    </row>
    <row r="938" spans="1:108" s="11" customFormat="1" ht="13.5" customHeight="1">
      <c r="A938" s="734"/>
      <c r="B938" s="610" t="s">
        <v>83</v>
      </c>
      <c r="C938" s="29"/>
      <c r="D938" s="29"/>
      <c r="E938" s="29"/>
      <c r="F938" s="29"/>
      <c r="G938" s="29"/>
      <c r="H938" s="29"/>
      <c r="I938" s="29"/>
      <c r="J938" s="28"/>
      <c r="K938" s="29"/>
      <c r="L938" s="29"/>
      <c r="M938" s="29"/>
      <c r="N938" s="29"/>
      <c r="O938" s="29"/>
      <c r="P938" s="29"/>
      <c r="Q938" s="29"/>
      <c r="R938" s="29"/>
      <c r="S938" s="575"/>
      <c r="T938" s="29"/>
      <c r="U938" s="432"/>
      <c r="V938" s="29"/>
      <c r="W938" s="29"/>
      <c r="X938" s="29"/>
      <c r="Y938" s="29"/>
      <c r="Z938" s="29"/>
      <c r="AA938" s="29"/>
      <c r="AB938" s="29"/>
      <c r="AC938" s="29"/>
      <c r="AD938" s="690" t="s">
        <v>874</v>
      </c>
      <c r="AE938" s="723"/>
      <c r="AF938" s="723"/>
      <c r="AG938" s="723"/>
      <c r="AH938" s="723"/>
      <c r="AI938" s="724"/>
      <c r="AJ938" s="52" t="s">
        <v>86</v>
      </c>
      <c r="AK938" s="53"/>
      <c r="AL938" s="53"/>
      <c r="AM938" s="53"/>
      <c r="AN938" s="53"/>
      <c r="AO938" s="53"/>
      <c r="AP938" s="53"/>
      <c r="AQ938" s="53"/>
      <c r="AR938" s="53"/>
      <c r="AS938" s="53"/>
      <c r="AT938" s="53"/>
      <c r="AU938" s="53"/>
      <c r="AV938" s="53"/>
      <c r="AW938" s="53"/>
      <c r="AX938" s="53"/>
      <c r="AY938" s="53"/>
      <c r="AZ938" s="53"/>
      <c r="BA938" s="53"/>
      <c r="BB938" s="53"/>
      <c r="BC938" s="53"/>
      <c r="BD938" s="53"/>
      <c r="BE938" s="53"/>
      <c r="BF938" s="53"/>
      <c r="BG938" s="53"/>
      <c r="BH938" s="53"/>
      <c r="BI938" s="53"/>
      <c r="BJ938" s="53"/>
      <c r="BK938" s="54"/>
      <c r="BL938" s="53"/>
      <c r="BM938" s="53"/>
      <c r="BN938" s="53"/>
      <c r="BO938" s="53"/>
      <c r="BP938" s="53"/>
      <c r="BQ938" s="53"/>
      <c r="BR938" s="53"/>
      <c r="BS938" s="54"/>
      <c r="BU938" s="725"/>
      <c r="BV938" s="29"/>
      <c r="BW938" s="29"/>
      <c r="BX938" s="29"/>
      <c r="BY938" s="29"/>
      <c r="BZ938" s="29"/>
      <c r="CA938" s="29"/>
      <c r="CB938" s="29"/>
      <c r="CC938" s="29"/>
      <c r="CD938" s="31"/>
      <c r="CE938" s="22"/>
      <c r="CF938" s="448" t="str">
        <f>IF(CG938="","",MAX($CF$2:CF937)+1)</f>
        <v/>
      </c>
      <c r="CG938" s="655"/>
      <c r="CH938" s="655"/>
      <c r="CI938" s="655"/>
      <c r="CO938" s="29"/>
      <c r="CP938" s="29"/>
      <c r="CQ938" s="29"/>
      <c r="CR938" s="29"/>
      <c r="CS938" s="29"/>
      <c r="CT938" s="29"/>
      <c r="CU938" s="29"/>
      <c r="CV938" s="29"/>
      <c r="CW938" s="29"/>
      <c r="CX938" s="29"/>
      <c r="CY938" s="29"/>
      <c r="CZ938" s="29"/>
      <c r="DA938" s="29"/>
      <c r="DB938" s="29"/>
      <c r="DC938" s="29"/>
      <c r="DD938" s="29"/>
    </row>
    <row r="939" spans="1:108" s="11" customFormat="1" ht="13.5" customHeight="1">
      <c r="A939" s="734"/>
      <c r="B939" s="610" t="s">
        <v>83</v>
      </c>
      <c r="C939" s="29"/>
      <c r="D939" s="29"/>
      <c r="E939" s="29"/>
      <c r="F939" s="29"/>
      <c r="G939" s="29"/>
      <c r="H939" s="29"/>
      <c r="I939" s="29"/>
      <c r="J939" s="28"/>
      <c r="K939" s="29"/>
      <c r="L939" s="29"/>
      <c r="M939" s="29"/>
      <c r="N939" s="29"/>
      <c r="O939" s="29"/>
      <c r="P939" s="29"/>
      <c r="Q939" s="29"/>
      <c r="R939" s="29"/>
      <c r="S939" s="575"/>
      <c r="T939" s="29"/>
      <c r="U939" s="432"/>
      <c r="V939" s="29"/>
      <c r="W939" s="29"/>
      <c r="X939" s="29"/>
      <c r="Y939" s="29"/>
      <c r="Z939" s="29"/>
      <c r="AA939" s="29"/>
      <c r="AB939" s="29"/>
      <c r="AC939" s="29"/>
      <c r="AD939" s="692"/>
      <c r="AE939" s="693"/>
      <c r="AF939" s="693"/>
      <c r="AG939" s="693"/>
      <c r="AH939" s="693"/>
      <c r="AI939" s="694"/>
      <c r="AJ939" s="55"/>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7"/>
      <c r="BL939" s="56"/>
      <c r="BM939" s="56"/>
      <c r="BN939" s="56"/>
      <c r="BO939" s="56"/>
      <c r="BP939" s="56"/>
      <c r="BQ939" s="56"/>
      <c r="BR939" s="56"/>
      <c r="BS939" s="57"/>
      <c r="BU939" s="725"/>
      <c r="BV939" s="29"/>
      <c r="BW939" s="29"/>
      <c r="BX939" s="29"/>
      <c r="BY939" s="29"/>
      <c r="BZ939" s="29"/>
      <c r="CA939" s="29"/>
      <c r="CB939" s="29"/>
      <c r="CC939" s="29"/>
      <c r="CD939" s="31"/>
      <c r="CE939" s="22"/>
      <c r="CF939" s="448" t="str">
        <f>IF(CG939="","",MAX($CF$2:CF938)+1)</f>
        <v/>
      </c>
      <c r="CG939" s="655"/>
      <c r="CH939" s="655"/>
      <c r="CI939" s="655"/>
      <c r="CO939" s="29"/>
      <c r="CP939" s="29"/>
      <c r="CQ939" s="29"/>
      <c r="CR939" s="29"/>
      <c r="CS939" s="29"/>
      <c r="CT939" s="29"/>
      <c r="CU939" s="29"/>
      <c r="CV939" s="29"/>
      <c r="CW939" s="29"/>
      <c r="CX939" s="29"/>
      <c r="CY939" s="29"/>
      <c r="CZ939" s="29"/>
      <c r="DA939" s="29"/>
      <c r="DB939" s="29"/>
      <c r="DC939" s="29"/>
      <c r="DD939" s="29"/>
    </row>
    <row r="940" spans="1:108" s="11" customFormat="1" ht="13.5" customHeight="1">
      <c r="A940" s="734"/>
      <c r="B940" s="610" t="s">
        <v>83</v>
      </c>
      <c r="C940" s="29"/>
      <c r="D940" s="29"/>
      <c r="E940" s="29"/>
      <c r="F940" s="29"/>
      <c r="G940" s="29"/>
      <c r="H940" s="29"/>
      <c r="I940" s="29"/>
      <c r="J940" s="28"/>
      <c r="K940" s="29"/>
      <c r="L940" s="29"/>
      <c r="M940" s="29"/>
      <c r="N940" s="29"/>
      <c r="O940" s="29"/>
      <c r="P940" s="29"/>
      <c r="Q940" s="29"/>
      <c r="R940" s="29"/>
      <c r="S940" s="575"/>
      <c r="T940" s="29"/>
      <c r="U940" s="432"/>
      <c r="V940" s="29"/>
      <c r="W940" s="29"/>
      <c r="X940" s="29"/>
      <c r="Y940" s="29"/>
      <c r="Z940" s="29"/>
      <c r="AA940" s="29"/>
      <c r="AB940" s="29"/>
      <c r="AC940" s="29"/>
      <c r="AD940" s="690" t="s">
        <v>875</v>
      </c>
      <c r="AE940" s="723"/>
      <c r="AF940" s="723"/>
      <c r="AG940" s="723"/>
      <c r="AH940" s="723"/>
      <c r="AI940" s="724"/>
      <c r="AJ940" s="52" t="s">
        <v>86</v>
      </c>
      <c r="AK940" s="53"/>
      <c r="AL940" s="53"/>
      <c r="AM940" s="53"/>
      <c r="AN940" s="53"/>
      <c r="AO940" s="53"/>
      <c r="AP940" s="53"/>
      <c r="AQ940" s="53"/>
      <c r="AR940" s="53"/>
      <c r="AS940" s="53"/>
      <c r="AT940" s="53"/>
      <c r="AU940" s="53"/>
      <c r="AV940" s="53"/>
      <c r="AW940" s="53"/>
      <c r="AX940" s="53"/>
      <c r="AY940" s="53"/>
      <c r="AZ940" s="53"/>
      <c r="BA940" s="53"/>
      <c r="BB940" s="53"/>
      <c r="BC940" s="53"/>
      <c r="BD940" s="53"/>
      <c r="BE940" s="53"/>
      <c r="BF940" s="53"/>
      <c r="BG940" s="53"/>
      <c r="BH940" s="53"/>
      <c r="BI940" s="53"/>
      <c r="BJ940" s="53"/>
      <c r="BK940" s="54"/>
      <c r="BL940" s="53"/>
      <c r="BM940" s="53"/>
      <c r="BN940" s="53"/>
      <c r="BO940" s="53"/>
      <c r="BP940" s="53"/>
      <c r="BQ940" s="53"/>
      <c r="BR940" s="53"/>
      <c r="BS940" s="54"/>
      <c r="BU940" s="725"/>
      <c r="BV940" s="29"/>
      <c r="BW940" s="29"/>
      <c r="BX940" s="29"/>
      <c r="BY940" s="29"/>
      <c r="BZ940" s="29"/>
      <c r="CA940" s="29"/>
      <c r="CB940" s="29"/>
      <c r="CC940" s="29"/>
      <c r="CD940" s="31"/>
      <c r="CE940" s="22"/>
      <c r="CF940" s="448" t="str">
        <f>IF(CG940="","",MAX($CF$2:CF939)+1)</f>
        <v/>
      </c>
      <c r="CG940" s="655"/>
      <c r="CH940" s="655"/>
      <c r="CI940" s="655"/>
      <c r="CO940" s="29"/>
      <c r="CP940" s="29"/>
      <c r="CQ940" s="29"/>
      <c r="CR940" s="29"/>
      <c r="CS940" s="29"/>
      <c r="CT940" s="29"/>
      <c r="CU940" s="29"/>
      <c r="CV940" s="29"/>
      <c r="CW940" s="29"/>
      <c r="CX940" s="29"/>
      <c r="CY940" s="29"/>
      <c r="CZ940" s="29"/>
      <c r="DA940" s="29"/>
      <c r="DB940" s="29"/>
      <c r="DC940" s="29"/>
      <c r="DD940" s="29"/>
    </row>
    <row r="941" spans="1:108" s="11" customFormat="1" ht="13.5" customHeight="1">
      <c r="A941" s="734"/>
      <c r="B941" s="610" t="s">
        <v>83</v>
      </c>
      <c r="C941" s="29"/>
      <c r="D941" s="29"/>
      <c r="E941" s="29"/>
      <c r="F941" s="29"/>
      <c r="G941" s="29"/>
      <c r="H941" s="29"/>
      <c r="I941" s="29"/>
      <c r="J941" s="28"/>
      <c r="K941" s="29"/>
      <c r="L941" s="29"/>
      <c r="M941" s="29"/>
      <c r="N941" s="29"/>
      <c r="O941" s="29"/>
      <c r="P941" s="29"/>
      <c r="Q941" s="29"/>
      <c r="R941" s="29"/>
      <c r="S941" s="575"/>
      <c r="T941" s="29"/>
      <c r="U941" s="432"/>
      <c r="V941" s="29"/>
      <c r="W941" s="29"/>
      <c r="X941" s="29"/>
      <c r="Y941" s="29"/>
      <c r="Z941" s="29"/>
      <c r="AA941" s="29"/>
      <c r="AB941" s="29"/>
      <c r="AC941" s="29"/>
      <c r="AD941" s="692"/>
      <c r="AE941" s="693"/>
      <c r="AF941" s="693"/>
      <c r="AG941" s="693"/>
      <c r="AH941" s="693"/>
      <c r="AI941" s="694"/>
      <c r="AJ941" s="55"/>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7"/>
      <c r="BL941" s="56"/>
      <c r="BM941" s="56"/>
      <c r="BN941" s="56"/>
      <c r="BO941" s="56"/>
      <c r="BP941" s="56"/>
      <c r="BQ941" s="56"/>
      <c r="BR941" s="56"/>
      <c r="BS941" s="57"/>
      <c r="BU941" s="725"/>
      <c r="BV941" s="29"/>
      <c r="BW941" s="29"/>
      <c r="BX941" s="29"/>
      <c r="BY941" s="29"/>
      <c r="BZ941" s="29"/>
      <c r="CA941" s="29"/>
      <c r="CB941" s="29"/>
      <c r="CC941" s="29"/>
      <c r="CD941" s="31"/>
      <c r="CE941" s="22"/>
      <c r="CF941" s="448" t="str">
        <f>IF(CG941="","",MAX($CF$2:CF940)+1)</f>
        <v/>
      </c>
      <c r="CG941" s="655"/>
      <c r="CH941" s="655"/>
      <c r="CI941" s="655"/>
      <c r="CO941" s="29"/>
      <c r="CP941" s="29"/>
      <c r="CQ941" s="29"/>
      <c r="CR941" s="29"/>
      <c r="CS941" s="29"/>
      <c r="CT941" s="29"/>
      <c r="CU941" s="29"/>
      <c r="CV941" s="29"/>
      <c r="CW941" s="29"/>
      <c r="CX941" s="29"/>
      <c r="CY941" s="29"/>
      <c r="CZ941" s="29"/>
      <c r="DA941" s="29"/>
      <c r="DB941" s="29"/>
      <c r="DC941" s="29"/>
      <c r="DD941" s="29"/>
    </row>
    <row r="942" spans="1:108" s="11" customFormat="1" ht="13.5" customHeight="1">
      <c r="A942" s="734"/>
      <c r="B942" s="610" t="s">
        <v>83</v>
      </c>
      <c r="C942" s="29"/>
      <c r="D942" s="29"/>
      <c r="E942" s="29"/>
      <c r="F942" s="29"/>
      <c r="G942" s="29"/>
      <c r="H942" s="29"/>
      <c r="I942" s="29"/>
      <c r="J942" s="28"/>
      <c r="K942" s="29"/>
      <c r="L942" s="29"/>
      <c r="M942" s="29"/>
      <c r="N942" s="29"/>
      <c r="O942" s="29"/>
      <c r="P942" s="29"/>
      <c r="Q942" s="29"/>
      <c r="R942" s="29"/>
      <c r="S942" s="575"/>
      <c r="T942" s="29"/>
      <c r="U942" s="432"/>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U942" s="725"/>
      <c r="BV942" s="29"/>
      <c r="BW942" s="29"/>
      <c r="BX942" s="29"/>
      <c r="BY942" s="29"/>
      <c r="BZ942" s="29"/>
      <c r="CA942" s="29"/>
      <c r="CB942" s="29"/>
      <c r="CC942" s="29"/>
      <c r="CD942" s="31"/>
      <c r="CE942" s="22"/>
      <c r="CF942" s="448" t="str">
        <f>IF(CG942="","",MAX($CF$2:CF941)+1)</f>
        <v/>
      </c>
      <c r="CG942" s="655"/>
      <c r="CH942" s="655"/>
      <c r="CI942" s="655"/>
      <c r="CO942" s="29"/>
      <c r="CP942" s="29"/>
      <c r="CQ942" s="29"/>
      <c r="CR942" s="29"/>
      <c r="CS942" s="29"/>
      <c r="CT942" s="29"/>
      <c r="CU942" s="29"/>
      <c r="CV942" s="29"/>
      <c r="CW942" s="29"/>
      <c r="CX942" s="29"/>
      <c r="CY942" s="29"/>
      <c r="CZ942" s="29"/>
      <c r="DA942" s="29"/>
      <c r="DB942" s="29"/>
      <c r="DC942" s="29"/>
      <c r="DD942" s="29"/>
    </row>
    <row r="943" spans="1:108" s="11" customFormat="1" ht="13.5" customHeight="1">
      <c r="A943" s="734"/>
      <c r="B943" s="610" t="s">
        <v>83</v>
      </c>
      <c r="C943" s="29"/>
      <c r="D943" s="29"/>
      <c r="E943" s="29"/>
      <c r="F943" s="29"/>
      <c r="G943" s="29"/>
      <c r="H943" s="29"/>
      <c r="I943" s="29"/>
      <c r="J943" s="28"/>
      <c r="K943" s="29"/>
      <c r="L943" s="29"/>
      <c r="M943" s="29"/>
      <c r="N943" s="29"/>
      <c r="O943" s="29"/>
      <c r="P943" s="29"/>
      <c r="Q943" s="29"/>
      <c r="R943" s="29"/>
      <c r="S943" s="575"/>
      <c r="T943" s="29"/>
      <c r="U943" s="432"/>
      <c r="V943" s="29"/>
      <c r="W943" s="29"/>
      <c r="X943" s="29"/>
      <c r="Y943" s="29"/>
      <c r="Z943" s="29"/>
      <c r="AA943" s="29"/>
      <c r="AB943" s="29"/>
      <c r="AC943" s="29" t="s">
        <v>1681</v>
      </c>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c r="BI943" s="29"/>
      <c r="BJ943" s="29"/>
      <c r="BK943" s="29"/>
      <c r="BL943" s="29"/>
      <c r="BM943" s="29"/>
      <c r="BN943" s="29"/>
      <c r="BO943" s="29"/>
      <c r="BP943" s="29"/>
      <c r="BQ943" s="29"/>
      <c r="BR943" s="29"/>
      <c r="BS943" s="29"/>
      <c r="BU943" s="725"/>
      <c r="BV943" s="29"/>
      <c r="BW943" s="29"/>
      <c r="BX943" s="29"/>
      <c r="BY943" s="29"/>
      <c r="BZ943" s="29"/>
      <c r="CA943" s="29"/>
      <c r="CB943" s="29"/>
      <c r="CC943" s="29"/>
      <c r="CD943" s="31"/>
      <c r="CE943" s="22"/>
      <c r="CF943" s="448">
        <f>IF(CG943="","",MAX($CF$2:CF942)+1)</f>
        <v>467</v>
      </c>
      <c r="CG943" s="655" t="s">
        <v>913</v>
      </c>
      <c r="CH943" s="655"/>
      <c r="CI943" s="655"/>
      <c r="CO943" s="29"/>
      <c r="CP943" s="29"/>
      <c r="CQ943" s="29"/>
      <c r="CR943" s="29"/>
      <c r="CS943" s="29"/>
      <c r="CT943" s="29"/>
      <c r="CU943" s="29"/>
      <c r="CV943" s="29"/>
      <c r="CW943" s="29"/>
      <c r="CX943" s="29"/>
      <c r="CY943" s="29"/>
      <c r="CZ943" s="29"/>
      <c r="DA943" s="29"/>
      <c r="DB943" s="29"/>
      <c r="DC943" s="29"/>
      <c r="DD943" s="29"/>
    </row>
    <row r="944" spans="1:108" s="11" customFormat="1" ht="13.5" customHeight="1">
      <c r="A944" s="734"/>
      <c r="B944" s="610" t="s">
        <v>83</v>
      </c>
      <c r="C944" s="29"/>
      <c r="D944" s="29"/>
      <c r="E944" s="29"/>
      <c r="F944" s="29"/>
      <c r="G944" s="29"/>
      <c r="H944" s="29"/>
      <c r="I944" s="29"/>
      <c r="J944" s="28"/>
      <c r="K944" s="29"/>
      <c r="L944" s="29"/>
      <c r="M944" s="29"/>
      <c r="N944" s="29"/>
      <c r="O944" s="29"/>
      <c r="P944" s="29"/>
      <c r="Q944" s="29"/>
      <c r="R944" s="29"/>
      <c r="S944" s="575"/>
      <c r="T944" s="29"/>
      <c r="U944" s="432"/>
      <c r="V944" s="29"/>
      <c r="W944" s="29"/>
      <c r="X944" s="29"/>
      <c r="Y944" s="29"/>
      <c r="Z944" s="29"/>
      <c r="AA944" s="29"/>
      <c r="AB944" s="29"/>
      <c r="AC944" s="29"/>
      <c r="AD944" s="29" t="s">
        <v>1517</v>
      </c>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c r="BK944" s="29"/>
      <c r="BL944" s="29"/>
      <c r="BM944" s="29"/>
      <c r="BN944" s="29"/>
      <c r="BO944" s="29"/>
      <c r="BP944" s="29"/>
      <c r="BQ944" s="29"/>
      <c r="BR944" s="29"/>
      <c r="BS944" s="29"/>
      <c r="BU944" s="725"/>
      <c r="BV944" s="29"/>
      <c r="BW944" s="29"/>
      <c r="BX944" s="29"/>
      <c r="BY944" s="29"/>
      <c r="BZ944" s="29"/>
      <c r="CA944" s="29"/>
      <c r="CB944" s="29"/>
      <c r="CC944" s="29"/>
      <c r="CD944" s="31"/>
      <c r="CE944" s="22"/>
      <c r="CF944" s="448">
        <f>IF(CG944="","",MAX($CF$2:CF943)+1)</f>
        <v>468</v>
      </c>
      <c r="CG944" s="655" t="s">
        <v>1329</v>
      </c>
      <c r="CH944" s="655"/>
      <c r="CI944" s="655"/>
      <c r="CO944" s="29"/>
      <c r="CP944" s="29"/>
      <c r="CQ944" s="29"/>
      <c r="CR944" s="29"/>
      <c r="CS944" s="29"/>
      <c r="CT944" s="29"/>
      <c r="CU944" s="29"/>
      <c r="CV944" s="29"/>
      <c r="CW944" s="29"/>
      <c r="CX944" s="29"/>
      <c r="CY944" s="29"/>
      <c r="CZ944" s="29"/>
      <c r="DA944" s="29"/>
      <c r="DB944" s="29"/>
      <c r="DC944" s="29"/>
      <c r="DD944" s="29"/>
    </row>
    <row r="945" spans="1:108" s="11" customFormat="1" ht="13.5" customHeight="1">
      <c r="A945" s="734"/>
      <c r="B945" s="610" t="s">
        <v>83</v>
      </c>
      <c r="C945" s="29" t="s">
        <v>2272</v>
      </c>
      <c r="D945" s="29"/>
      <c r="E945" s="29"/>
      <c r="F945" s="29"/>
      <c r="G945" s="29"/>
      <c r="H945" s="29"/>
      <c r="I945" s="29"/>
      <c r="J945" s="28"/>
      <c r="K945" s="29"/>
      <c r="L945" s="29"/>
      <c r="M945" s="29"/>
      <c r="N945" s="29"/>
      <c r="O945" s="29"/>
      <c r="P945" s="29"/>
      <c r="Q945" s="29"/>
      <c r="R945" s="29"/>
      <c r="S945" s="575"/>
      <c r="T945" s="29"/>
      <c r="U945" s="432"/>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U945" s="725"/>
      <c r="BV945" s="29"/>
      <c r="BW945" s="29"/>
      <c r="BX945" s="29"/>
      <c r="BY945" s="29"/>
      <c r="BZ945" s="29"/>
      <c r="CA945" s="29"/>
      <c r="CB945" s="29"/>
      <c r="CC945" s="29"/>
      <c r="CD945" s="31"/>
      <c r="CE945" s="22"/>
      <c r="CF945" s="448" t="str">
        <f>IF(CG945="","",MAX($CF$2:CF944)+1)</f>
        <v/>
      </c>
      <c r="CG945" s="655"/>
      <c r="CH945" s="655"/>
      <c r="CI945" s="655"/>
      <c r="CO945" s="29"/>
      <c r="CP945" s="29"/>
      <c r="CQ945" s="29"/>
      <c r="CR945" s="29"/>
      <c r="CS945" s="29"/>
      <c r="CT945" s="29"/>
      <c r="CU945" s="29"/>
      <c r="CV945" s="29"/>
      <c r="CW945" s="29"/>
      <c r="CX945" s="29"/>
      <c r="CY945" s="29"/>
      <c r="CZ945" s="29"/>
      <c r="DA945" s="29"/>
      <c r="DB945" s="29"/>
      <c r="DC945" s="29"/>
      <c r="DD945" s="29"/>
    </row>
    <row r="946" spans="1:108" s="11" customFormat="1" ht="13.5" customHeight="1">
      <c r="A946" s="734"/>
      <c r="B946" s="610" t="s">
        <v>83</v>
      </c>
      <c r="C946" s="29"/>
      <c r="D946" s="29"/>
      <c r="E946" s="29"/>
      <c r="F946" s="29"/>
      <c r="G946" s="29"/>
      <c r="H946" s="29"/>
      <c r="I946" s="29"/>
      <c r="J946" s="28"/>
      <c r="K946" s="29"/>
      <c r="L946" s="29"/>
      <c r="M946" s="29"/>
      <c r="N946" s="29"/>
      <c r="O946" s="29"/>
      <c r="P946" s="29"/>
      <c r="Q946" s="29"/>
      <c r="R946" s="29"/>
      <c r="S946" s="575"/>
      <c r="T946" s="29"/>
      <c r="U946" s="432"/>
      <c r="V946" s="29"/>
      <c r="W946" s="29"/>
      <c r="X946" s="29"/>
      <c r="Y946" s="29"/>
      <c r="Z946" s="29"/>
      <c r="AA946" s="29"/>
      <c r="AB946" s="29"/>
      <c r="AC946" s="29" t="s">
        <v>1045</v>
      </c>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c r="BI946" s="29"/>
      <c r="BJ946" s="29"/>
      <c r="BK946" s="29"/>
      <c r="BL946" s="29"/>
      <c r="BM946" s="29"/>
      <c r="BN946" s="29"/>
      <c r="BO946" s="29"/>
      <c r="BP946" s="29"/>
      <c r="BQ946" s="29"/>
      <c r="BR946" s="29"/>
      <c r="BS946" s="29"/>
      <c r="BU946" s="752"/>
      <c r="BV946" s="29"/>
      <c r="BW946" s="29"/>
      <c r="BX946" s="29"/>
      <c r="BY946" s="29"/>
      <c r="BZ946" s="29"/>
      <c r="CA946" s="29"/>
      <c r="CB946" s="29"/>
      <c r="CC946" s="29"/>
      <c r="CD946" s="31"/>
      <c r="CE946" s="22"/>
      <c r="CF946" s="448">
        <f>IF(CG946="","",MAX($CF$2:CF945)+1)</f>
        <v>469</v>
      </c>
      <c r="CG946" s="755" t="s">
        <v>996</v>
      </c>
      <c r="CH946" s="755"/>
      <c r="CI946" s="755"/>
      <c r="CO946" s="29"/>
      <c r="CP946" s="29"/>
      <c r="CQ946" s="29"/>
      <c r="CR946" s="29"/>
      <c r="CS946" s="29"/>
      <c r="CT946" s="29"/>
      <c r="CU946" s="29"/>
      <c r="CV946" s="29"/>
      <c r="CW946" s="29"/>
      <c r="CX946" s="29"/>
      <c r="CY946" s="29"/>
      <c r="CZ946" s="29"/>
      <c r="DA946" s="29"/>
      <c r="DB946" s="29"/>
      <c r="DC946" s="29"/>
      <c r="DD946" s="29"/>
    </row>
    <row r="947" spans="1:108" s="11" customFormat="1" ht="13.5" customHeight="1">
      <c r="A947" s="734"/>
      <c r="B947" s="610" t="s">
        <v>83</v>
      </c>
      <c r="C947" s="29"/>
      <c r="D947" s="29"/>
      <c r="E947" s="29"/>
      <c r="F947" s="29"/>
      <c r="G947" s="29"/>
      <c r="H947" s="29"/>
      <c r="I947" s="29"/>
      <c r="J947" s="28"/>
      <c r="K947" s="29"/>
      <c r="L947" s="29"/>
      <c r="M947" s="29"/>
      <c r="N947" s="29"/>
      <c r="O947" s="29"/>
      <c r="P947" s="29"/>
      <c r="Q947" s="29"/>
      <c r="R947" s="29"/>
      <c r="S947" s="575"/>
      <c r="T947" s="29"/>
      <c r="U947" s="432"/>
      <c r="V947" s="29"/>
      <c r="W947" s="29"/>
      <c r="X947" s="29"/>
      <c r="Y947" s="29"/>
      <c r="Z947" s="29"/>
      <c r="AB947" s="29"/>
      <c r="AD947" s="690" t="s">
        <v>84</v>
      </c>
      <c r="AE947" s="691"/>
      <c r="AF947" s="691"/>
      <c r="AG947" s="691"/>
      <c r="AH947" s="691"/>
      <c r="AI947" s="578"/>
      <c r="AJ947" s="52" t="s">
        <v>1989</v>
      </c>
      <c r="AK947" s="53"/>
      <c r="AL947" s="53"/>
      <c r="AM947" s="53"/>
      <c r="AN947" s="53"/>
      <c r="AO947" s="53"/>
      <c r="AP947" s="53"/>
      <c r="AQ947" s="53"/>
      <c r="AR947" s="53"/>
      <c r="AS947" s="53"/>
      <c r="AT947" s="53"/>
      <c r="AU947" s="53"/>
      <c r="AV947" s="53"/>
      <c r="AW947" s="53"/>
      <c r="AX947" s="53"/>
      <c r="AY947" s="53"/>
      <c r="AZ947" s="53"/>
      <c r="BA947" s="53"/>
      <c r="BB947" s="53"/>
      <c r="BC947" s="53"/>
      <c r="BD947" s="53"/>
      <c r="BE947" s="53"/>
      <c r="BF947" s="53"/>
      <c r="BG947" s="53"/>
      <c r="BH947" s="53"/>
      <c r="BI947" s="53"/>
      <c r="BJ947" s="53"/>
      <c r="BK947" s="54"/>
      <c r="BL947" s="53"/>
      <c r="BM947" s="53"/>
      <c r="BN947" s="53"/>
      <c r="BO947" s="53"/>
      <c r="BP947" s="53"/>
      <c r="BQ947" s="53"/>
      <c r="BR947" s="53"/>
      <c r="BS947" s="54"/>
      <c r="BU947" s="725"/>
      <c r="BV947" s="29"/>
      <c r="BW947" s="29"/>
      <c r="BX947" s="29"/>
      <c r="BY947" s="29"/>
      <c r="BZ947" s="29"/>
      <c r="CA947" s="29"/>
      <c r="CB947" s="29"/>
      <c r="CC947" s="29"/>
      <c r="CD947" s="31"/>
      <c r="CE947" s="22"/>
      <c r="CF947" s="448">
        <f>IF(CG947="","",MAX($CF$2:CF946)+1)</f>
        <v>470</v>
      </c>
      <c r="CG947" s="655" t="s">
        <v>102</v>
      </c>
      <c r="CH947" s="655"/>
      <c r="CI947" s="655"/>
      <c r="CO947" s="29"/>
      <c r="CP947" s="29"/>
      <c r="CQ947" s="29"/>
      <c r="CR947" s="29"/>
      <c r="CS947" s="29"/>
      <c r="CT947" s="29"/>
      <c r="CU947" s="29"/>
      <c r="CV947" s="29"/>
      <c r="CW947" s="29"/>
      <c r="CX947" s="29"/>
      <c r="CY947" s="29"/>
      <c r="CZ947" s="29"/>
      <c r="DA947" s="29"/>
      <c r="DB947" s="29"/>
      <c r="DC947" s="29"/>
      <c r="DD947" s="29"/>
    </row>
    <row r="948" spans="1:108" s="11" customFormat="1" ht="13.5" customHeight="1">
      <c r="A948" s="734"/>
      <c r="B948" s="610" t="s">
        <v>83</v>
      </c>
      <c r="C948" s="29"/>
      <c r="D948" s="29"/>
      <c r="E948" s="29"/>
      <c r="F948" s="29"/>
      <c r="G948" s="29"/>
      <c r="H948" s="29"/>
      <c r="I948" s="29"/>
      <c r="J948" s="28"/>
      <c r="K948" s="29"/>
      <c r="L948" s="29"/>
      <c r="M948" s="29"/>
      <c r="N948" s="29"/>
      <c r="O948" s="29"/>
      <c r="P948" s="29"/>
      <c r="Q948" s="29"/>
      <c r="R948" s="29"/>
      <c r="S948" s="575"/>
      <c r="T948" s="29"/>
      <c r="U948" s="432"/>
      <c r="V948" s="29"/>
      <c r="W948" s="29"/>
      <c r="X948" s="29"/>
      <c r="Y948" s="29"/>
      <c r="Z948" s="29"/>
      <c r="AB948" s="29"/>
      <c r="AD948" s="692"/>
      <c r="AE948" s="693"/>
      <c r="AF948" s="693"/>
      <c r="AG948" s="693"/>
      <c r="AH948" s="693"/>
      <c r="AI948" s="694"/>
      <c r="AJ948" s="55"/>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7"/>
      <c r="BL948" s="56"/>
      <c r="BM948" s="56"/>
      <c r="BN948" s="56"/>
      <c r="BO948" s="56"/>
      <c r="BP948" s="56"/>
      <c r="BQ948" s="56"/>
      <c r="BR948" s="56"/>
      <c r="BS948" s="57"/>
      <c r="BU948" s="725"/>
      <c r="BV948" s="29"/>
      <c r="BW948" s="29"/>
      <c r="BX948" s="29"/>
      <c r="BY948" s="29"/>
      <c r="BZ948" s="29"/>
      <c r="CA948" s="29"/>
      <c r="CB948" s="29"/>
      <c r="CC948" s="29"/>
      <c r="CD948" s="31"/>
      <c r="CE948" s="22"/>
      <c r="CF948" s="448" t="str">
        <f>IF(CG948="","",MAX($CF$2:CF947)+1)</f>
        <v/>
      </c>
      <c r="CG948" s="655"/>
      <c r="CH948" s="655"/>
      <c r="CI948" s="655"/>
      <c r="CO948" s="29"/>
      <c r="CP948" s="29"/>
      <c r="CQ948" s="29"/>
      <c r="CR948" s="29"/>
      <c r="CS948" s="29"/>
      <c r="CT948" s="29"/>
      <c r="CU948" s="29"/>
      <c r="CV948" s="29"/>
      <c r="CW948" s="29"/>
      <c r="CX948" s="29"/>
      <c r="CY948" s="29"/>
      <c r="CZ948" s="29"/>
      <c r="DA948" s="29"/>
      <c r="DB948" s="29"/>
      <c r="DC948" s="29"/>
      <c r="DD948" s="29"/>
    </row>
    <row r="949" spans="1:108" s="11" customFormat="1" ht="13.5" customHeight="1">
      <c r="A949" s="734"/>
      <c r="B949" s="610" t="s">
        <v>83</v>
      </c>
      <c r="C949" s="29"/>
      <c r="D949" s="29"/>
      <c r="E949" s="29"/>
      <c r="F949" s="29"/>
      <c r="G949" s="29"/>
      <c r="H949" s="29"/>
      <c r="I949" s="29"/>
      <c r="J949" s="28"/>
      <c r="K949" s="29"/>
      <c r="L949" s="29"/>
      <c r="M949" s="29"/>
      <c r="N949" s="29"/>
      <c r="O949" s="29"/>
      <c r="P949" s="29"/>
      <c r="Q949" s="29"/>
      <c r="R949" s="29"/>
      <c r="S949" s="575"/>
      <c r="T949" s="29"/>
      <c r="U949" s="432"/>
      <c r="V949" s="29"/>
      <c r="W949" s="29"/>
      <c r="X949" s="29"/>
      <c r="Y949" s="29"/>
      <c r="Z949" s="29"/>
      <c r="AB949" s="29"/>
      <c r="AD949" s="690" t="s">
        <v>62</v>
      </c>
      <c r="AE949" s="691"/>
      <c r="AF949" s="691"/>
      <c r="AG949" s="691"/>
      <c r="AH949" s="691"/>
      <c r="AI949" s="578"/>
      <c r="AJ949" s="52" t="s">
        <v>1005</v>
      </c>
      <c r="AK949" s="53"/>
      <c r="AL949" s="53"/>
      <c r="AM949" s="53"/>
      <c r="AN949" s="53"/>
      <c r="AO949" s="53"/>
      <c r="AP949" s="53"/>
      <c r="AQ949" s="53"/>
      <c r="AR949" s="53"/>
      <c r="AS949" s="53"/>
      <c r="AT949" s="53"/>
      <c r="AU949" s="53"/>
      <c r="AV949" s="53"/>
      <c r="AW949" s="53"/>
      <c r="AX949" s="53"/>
      <c r="AY949" s="53"/>
      <c r="AZ949" s="53"/>
      <c r="BA949" s="53"/>
      <c r="BB949" s="53"/>
      <c r="BC949" s="53"/>
      <c r="BD949" s="53"/>
      <c r="BE949" s="53"/>
      <c r="BF949" s="53"/>
      <c r="BG949" s="53"/>
      <c r="BH949" s="53"/>
      <c r="BI949" s="53"/>
      <c r="BJ949" s="53"/>
      <c r="BK949" s="54"/>
      <c r="BL949" s="53" t="s">
        <v>80</v>
      </c>
      <c r="BM949" s="53"/>
      <c r="BN949" s="53"/>
      <c r="BO949" s="53"/>
      <c r="BP949" s="53"/>
      <c r="BQ949" s="53"/>
      <c r="BR949" s="53"/>
      <c r="BS949" s="54"/>
      <c r="BU949" s="725"/>
      <c r="BV949" s="29"/>
      <c r="BW949" s="29"/>
      <c r="BX949" s="29"/>
      <c r="BY949" s="29"/>
      <c r="BZ949" s="29"/>
      <c r="CA949" s="29"/>
      <c r="CB949" s="29"/>
      <c r="CC949" s="29"/>
      <c r="CD949" s="31"/>
      <c r="CE949" s="22"/>
      <c r="CF949" s="448">
        <f>IF(CG949="","",MAX($CF$2:CF948)+1)</f>
        <v>471</v>
      </c>
      <c r="CG949" s="655" t="s">
        <v>102</v>
      </c>
      <c r="CH949" s="655"/>
      <c r="CI949" s="655"/>
      <c r="CO949" s="29"/>
      <c r="CP949" s="29"/>
      <c r="CQ949" s="29"/>
      <c r="CR949" s="29"/>
      <c r="CS949" s="29"/>
      <c r="CT949" s="29"/>
      <c r="CU949" s="29"/>
      <c r="CV949" s="29"/>
      <c r="CW949" s="29"/>
      <c r="CX949" s="29"/>
      <c r="CY949" s="29"/>
      <c r="CZ949" s="29"/>
      <c r="DA949" s="29"/>
      <c r="DB949" s="29"/>
      <c r="DC949" s="29"/>
      <c r="DD949" s="29"/>
    </row>
    <row r="950" spans="1:108" s="11" customFormat="1" ht="13.5" customHeight="1">
      <c r="A950" s="734"/>
      <c r="B950" s="610" t="s">
        <v>83</v>
      </c>
      <c r="C950" s="29"/>
      <c r="D950" s="29"/>
      <c r="E950" s="29"/>
      <c r="F950" s="29"/>
      <c r="G950" s="29"/>
      <c r="H950" s="29"/>
      <c r="I950" s="29"/>
      <c r="J950" s="28"/>
      <c r="K950" s="29"/>
      <c r="L950" s="29"/>
      <c r="M950" s="29"/>
      <c r="N950" s="29"/>
      <c r="O950" s="29"/>
      <c r="P950" s="29"/>
      <c r="Q950" s="29"/>
      <c r="R950" s="29"/>
      <c r="S950" s="575"/>
      <c r="T950" s="29"/>
      <c r="U950" s="432"/>
      <c r="V950" s="29"/>
      <c r="W950" s="29"/>
      <c r="X950" s="29"/>
      <c r="Y950" s="29"/>
      <c r="Z950" s="29"/>
      <c r="AB950" s="29"/>
      <c r="AD950" s="692"/>
      <c r="AE950" s="693"/>
      <c r="AF950" s="693"/>
      <c r="AG950" s="693"/>
      <c r="AH950" s="693"/>
      <c r="AI950" s="694"/>
      <c r="AJ950" s="55"/>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7"/>
      <c r="BL950" s="56"/>
      <c r="BM950" s="56"/>
      <c r="BN950" s="56"/>
      <c r="BO950" s="56"/>
      <c r="BP950" s="56"/>
      <c r="BQ950" s="56"/>
      <c r="BR950" s="56"/>
      <c r="BS950" s="57"/>
      <c r="BU950" s="725"/>
      <c r="BV950" s="29"/>
      <c r="BW950" s="29"/>
      <c r="BX950" s="29"/>
      <c r="BY950" s="29"/>
      <c r="BZ950" s="29"/>
      <c r="CA950" s="29"/>
      <c r="CB950" s="29"/>
      <c r="CC950" s="29"/>
      <c r="CD950" s="31"/>
      <c r="CE950" s="22"/>
      <c r="CF950" s="448" t="str">
        <f>IF(CG950="","",MAX($CF$2:CF949)+1)</f>
        <v/>
      </c>
      <c r="CG950" s="655"/>
      <c r="CH950" s="655"/>
      <c r="CI950" s="655"/>
      <c r="CO950" s="29"/>
      <c r="CP950" s="29"/>
      <c r="CQ950" s="29"/>
      <c r="CR950" s="29"/>
      <c r="CS950" s="29"/>
      <c r="CT950" s="29"/>
      <c r="CU950" s="29"/>
      <c r="CV950" s="29"/>
      <c r="CW950" s="29"/>
      <c r="CX950" s="29"/>
      <c r="CY950" s="29"/>
      <c r="CZ950" s="29"/>
      <c r="DA950" s="29"/>
      <c r="DB950" s="29"/>
      <c r="DC950" s="29"/>
      <c r="DD950" s="29"/>
    </row>
    <row r="951" spans="1:108" s="11" customFormat="1" ht="13.5" customHeight="1">
      <c r="A951" s="734"/>
      <c r="B951" s="610" t="s">
        <v>83</v>
      </c>
      <c r="C951" s="29"/>
      <c r="D951" s="29"/>
      <c r="E951" s="29"/>
      <c r="F951" s="29"/>
      <c r="G951" s="29"/>
      <c r="H951" s="29"/>
      <c r="I951" s="29"/>
      <c r="J951" s="28"/>
      <c r="K951" s="29"/>
      <c r="L951" s="29"/>
      <c r="M951" s="29"/>
      <c r="N951" s="29"/>
      <c r="O951" s="29"/>
      <c r="P951" s="29"/>
      <c r="Q951" s="29"/>
      <c r="R951" s="29"/>
      <c r="S951" s="575"/>
      <c r="T951" s="29"/>
      <c r="U951" s="432"/>
      <c r="V951" s="29"/>
      <c r="W951" s="29"/>
      <c r="X951" s="29"/>
      <c r="Y951" s="29"/>
      <c r="Z951" s="29"/>
      <c r="AA951" s="29"/>
      <c r="AB951" s="29"/>
      <c r="AD951" s="690" t="s">
        <v>777</v>
      </c>
      <c r="AE951" s="691"/>
      <c r="AF951" s="691"/>
      <c r="AG951" s="691"/>
      <c r="AH951" s="691"/>
      <c r="AI951" s="578"/>
      <c r="AJ951" s="52" t="s">
        <v>86</v>
      </c>
      <c r="AK951" s="53"/>
      <c r="AL951" s="53"/>
      <c r="AM951" s="580"/>
      <c r="AN951" s="581"/>
      <c r="AO951" s="53"/>
      <c r="AP951" s="53"/>
      <c r="AQ951" s="53"/>
      <c r="AR951" s="53"/>
      <c r="AS951" s="53"/>
      <c r="AT951" s="53"/>
      <c r="AU951" s="53"/>
      <c r="AV951" s="53"/>
      <c r="AW951" s="53"/>
      <c r="AX951" s="581"/>
      <c r="AY951" s="580"/>
      <c r="AZ951" s="581"/>
      <c r="BA951" s="53"/>
      <c r="BB951" s="53"/>
      <c r="BC951" s="53"/>
      <c r="BD951" s="53"/>
      <c r="BE951" s="53"/>
      <c r="BF951" s="53"/>
      <c r="BG951" s="53"/>
      <c r="BH951" s="53"/>
      <c r="BI951" s="53"/>
      <c r="BJ951" s="53"/>
      <c r="BK951" s="54"/>
      <c r="BL951" s="52"/>
      <c r="BM951" s="53"/>
      <c r="BN951" s="53"/>
      <c r="BO951" s="53"/>
      <c r="BP951" s="53"/>
      <c r="BQ951" s="53"/>
      <c r="BR951" s="53"/>
      <c r="BS951" s="54"/>
      <c r="BU951" s="725"/>
      <c r="BV951" s="29"/>
      <c r="BW951" s="29"/>
      <c r="BX951" s="29"/>
      <c r="BY951" s="29"/>
      <c r="BZ951" s="29"/>
      <c r="CA951" s="29"/>
      <c r="CB951" s="29"/>
      <c r="CC951" s="29"/>
      <c r="CD951" s="31"/>
      <c r="CE951" s="22"/>
      <c r="CF951" s="448" t="str">
        <f>IF(CG951="","",MAX($CF$2:CF950)+1)</f>
        <v/>
      </c>
      <c r="CG951" s="655"/>
      <c r="CH951" s="655"/>
      <c r="CI951" s="655"/>
      <c r="CO951" s="29"/>
      <c r="CP951" s="29"/>
      <c r="CQ951" s="29"/>
      <c r="CR951" s="29"/>
      <c r="CS951" s="29"/>
      <c r="CT951" s="29"/>
      <c r="CU951" s="29"/>
      <c r="CV951" s="29"/>
      <c r="CW951" s="29"/>
      <c r="CX951" s="29"/>
      <c r="CY951" s="29"/>
      <c r="CZ951" s="29"/>
      <c r="DA951" s="29"/>
      <c r="DB951" s="29"/>
      <c r="DC951" s="29"/>
      <c r="DD951" s="29"/>
    </row>
    <row r="952" spans="1:108" s="11" customFormat="1" ht="13.5" customHeight="1">
      <c r="A952" s="734"/>
      <c r="B952" s="610" t="s">
        <v>83</v>
      </c>
      <c r="C952" s="29"/>
      <c r="D952" s="29"/>
      <c r="E952" s="29"/>
      <c r="F952" s="29"/>
      <c r="G952" s="29"/>
      <c r="H952" s="29"/>
      <c r="I952" s="29"/>
      <c r="J952" s="28"/>
      <c r="K952" s="29"/>
      <c r="L952" s="29"/>
      <c r="M952" s="29"/>
      <c r="N952" s="29"/>
      <c r="O952" s="29"/>
      <c r="P952" s="29"/>
      <c r="Q952" s="29"/>
      <c r="R952" s="29"/>
      <c r="S952" s="575"/>
      <c r="T952" s="29"/>
      <c r="U952" s="432"/>
      <c r="V952" s="29"/>
      <c r="W952" s="29"/>
      <c r="X952" s="29"/>
      <c r="Y952" s="29"/>
      <c r="Z952" s="29"/>
      <c r="AA952" s="29"/>
      <c r="AB952" s="29"/>
      <c r="AD952" s="654"/>
      <c r="AE952" s="579"/>
      <c r="AF952" s="579"/>
      <c r="AG952" s="579"/>
      <c r="AH952" s="579"/>
      <c r="AI952" s="576"/>
      <c r="AJ952" s="55"/>
      <c r="AK952" s="56"/>
      <c r="AL952" s="56"/>
      <c r="AM952" s="588"/>
      <c r="AN952" s="589"/>
      <c r="AO952" s="56"/>
      <c r="AP952" s="56"/>
      <c r="AQ952" s="56"/>
      <c r="AR952" s="590"/>
      <c r="AS952" s="56"/>
      <c r="AT952" s="56"/>
      <c r="AU952" s="56"/>
      <c r="AV952" s="56"/>
      <c r="AW952" s="56"/>
      <c r="AX952" s="589"/>
      <c r="AY952" s="588"/>
      <c r="AZ952" s="589"/>
      <c r="BA952" s="56"/>
      <c r="BB952" s="56"/>
      <c r="BC952" s="56"/>
      <c r="BD952" s="56"/>
      <c r="BE952" s="56"/>
      <c r="BF952" s="56"/>
      <c r="BG952" s="56"/>
      <c r="BH952" s="56"/>
      <c r="BI952" s="56"/>
      <c r="BJ952" s="56"/>
      <c r="BK952" s="57"/>
      <c r="BL952" s="55"/>
      <c r="BM952" s="56"/>
      <c r="BN952" s="56"/>
      <c r="BO952" s="56"/>
      <c r="BP952" s="56"/>
      <c r="BQ952" s="56"/>
      <c r="BR952" s="56"/>
      <c r="BS952" s="57"/>
      <c r="BU952" s="725"/>
      <c r="BV952" s="29"/>
      <c r="BW952" s="29"/>
      <c r="BX952" s="29"/>
      <c r="BY952" s="29"/>
      <c r="BZ952" s="29"/>
      <c r="CA952" s="29"/>
      <c r="CB952" s="29"/>
      <c r="CC952" s="29"/>
      <c r="CD952" s="31"/>
      <c r="CE952" s="22"/>
      <c r="CF952" s="448" t="str">
        <f>IF(CG952="","",MAX($CF$2:CF951)+1)</f>
        <v/>
      </c>
      <c r="CG952" s="655"/>
      <c r="CH952" s="655"/>
      <c r="CI952" s="655"/>
      <c r="CO952" s="29"/>
      <c r="CP952" s="29"/>
      <c r="CQ952" s="29"/>
      <c r="CR952" s="29"/>
      <c r="CS952" s="29"/>
      <c r="CT952" s="29"/>
      <c r="CU952" s="29"/>
      <c r="CV952" s="29"/>
      <c r="CW952" s="29"/>
      <c r="CX952" s="29"/>
      <c r="CY952" s="29"/>
      <c r="CZ952" s="29"/>
      <c r="DA952" s="29"/>
      <c r="DB952" s="29"/>
      <c r="DC952" s="29"/>
      <c r="DD952" s="29"/>
    </row>
    <row r="953" spans="1:108" s="11" customFormat="1" ht="13.5" customHeight="1">
      <c r="A953" s="734"/>
      <c r="B953" s="610" t="s">
        <v>83</v>
      </c>
      <c r="C953" s="29"/>
      <c r="D953" s="29"/>
      <c r="E953" s="29"/>
      <c r="F953" s="29"/>
      <c r="G953" s="29"/>
      <c r="H953" s="29"/>
      <c r="I953" s="29"/>
      <c r="J953" s="28"/>
      <c r="K953" s="29"/>
      <c r="L953" s="29"/>
      <c r="M953" s="29"/>
      <c r="N953" s="29"/>
      <c r="O953" s="29"/>
      <c r="P953" s="29"/>
      <c r="Q953" s="29"/>
      <c r="R953" s="29"/>
      <c r="S953" s="575"/>
      <c r="T953" s="29"/>
      <c r="U953" s="432"/>
      <c r="V953" s="29"/>
      <c r="W953" s="29"/>
      <c r="X953" s="29"/>
      <c r="Y953" s="29"/>
      <c r="Z953" s="29"/>
      <c r="AA953" s="29"/>
      <c r="AB953" s="29"/>
      <c r="AD953" s="690" t="s">
        <v>32</v>
      </c>
      <c r="AE953" s="691"/>
      <c r="AF953" s="691"/>
      <c r="AG953" s="691"/>
      <c r="AH953" s="691"/>
      <c r="AI953" s="578"/>
      <c r="AJ953" s="52"/>
      <c r="AK953" s="53"/>
      <c r="AL953" s="53"/>
      <c r="AM953" s="580"/>
      <c r="AN953" s="581" t="s">
        <v>1988</v>
      </c>
      <c r="AO953" s="53"/>
      <c r="AP953" s="53"/>
      <c r="AQ953" s="53"/>
      <c r="AR953" s="53"/>
      <c r="AS953" s="53"/>
      <c r="AT953" s="53"/>
      <c r="AU953" s="53"/>
      <c r="AV953" s="53"/>
      <c r="AW953" s="53"/>
      <c r="AX953" s="581" t="s">
        <v>558</v>
      </c>
      <c r="AY953" s="580"/>
      <c r="AZ953" s="581" t="s">
        <v>1493</v>
      </c>
      <c r="BA953" s="53"/>
      <c r="BB953" s="53"/>
      <c r="BC953" s="53"/>
      <c r="BD953" s="53"/>
      <c r="BE953" s="53"/>
      <c r="BF953" s="53"/>
      <c r="BG953" s="53"/>
      <c r="BH953" s="53"/>
      <c r="BI953" s="53"/>
      <c r="BJ953" s="53"/>
      <c r="BK953" s="54"/>
      <c r="BL953" s="52"/>
      <c r="BM953" s="53"/>
      <c r="BN953" s="53"/>
      <c r="BO953" s="53"/>
      <c r="BP953" s="53"/>
      <c r="BQ953" s="53"/>
      <c r="BR953" s="53"/>
      <c r="BS953" s="54"/>
      <c r="BU953" s="725"/>
      <c r="BV953" s="29"/>
      <c r="BW953" s="29"/>
      <c r="BX953" s="29"/>
      <c r="BY953" s="29"/>
      <c r="BZ953" s="29"/>
      <c r="CA953" s="29"/>
      <c r="CB953" s="29"/>
      <c r="CC953" s="29"/>
      <c r="CD953" s="31"/>
      <c r="CE953" s="22"/>
      <c r="CF953" s="448">
        <f>IF(CG953="","",MAX($CF$2:CF952)+1)</f>
        <v>472</v>
      </c>
      <c r="CG953" s="655" t="s">
        <v>102</v>
      </c>
      <c r="CH953" s="655"/>
      <c r="CI953" s="655"/>
      <c r="CO953" s="29"/>
      <c r="CP953" s="29"/>
      <c r="CQ953" s="29"/>
      <c r="CR953" s="29"/>
      <c r="CS953" s="29"/>
      <c r="CT953" s="29"/>
      <c r="CU953" s="29"/>
      <c r="CV953" s="29"/>
      <c r="CW953" s="29"/>
      <c r="CX953" s="29"/>
      <c r="CY953" s="29"/>
      <c r="CZ953" s="29"/>
      <c r="DA953" s="29"/>
      <c r="DB953" s="29"/>
      <c r="DC953" s="29"/>
      <c r="DD953" s="29"/>
    </row>
    <row r="954" spans="1:108" s="11" customFormat="1" ht="13.5" customHeight="1">
      <c r="A954" s="734"/>
      <c r="B954" s="610" t="s">
        <v>83</v>
      </c>
      <c r="C954" s="29"/>
      <c r="D954" s="29"/>
      <c r="E954" s="29"/>
      <c r="F954" s="29"/>
      <c r="G954" s="29"/>
      <c r="H954" s="29"/>
      <c r="I954" s="29"/>
      <c r="J954" s="28"/>
      <c r="K954" s="29"/>
      <c r="L954" s="29"/>
      <c r="M954" s="29"/>
      <c r="N954" s="29"/>
      <c r="O954" s="29"/>
      <c r="P954" s="29"/>
      <c r="Q954" s="29"/>
      <c r="R954" s="29"/>
      <c r="S954" s="575"/>
      <c r="T954" s="29"/>
      <c r="U954" s="432"/>
      <c r="V954" s="29"/>
      <c r="W954" s="29"/>
      <c r="X954" s="29"/>
      <c r="Y954" s="29"/>
      <c r="Z954" s="29"/>
      <c r="AA954" s="29"/>
      <c r="AB954" s="29"/>
      <c r="AD954" s="654"/>
      <c r="AE954" s="579"/>
      <c r="AF954" s="579"/>
      <c r="AG954" s="579"/>
      <c r="AH954" s="579"/>
      <c r="AI954" s="576"/>
      <c r="AJ954" s="582" t="s">
        <v>63</v>
      </c>
      <c r="AK954" s="583"/>
      <c r="AL954" s="583"/>
      <c r="AM954" s="584"/>
      <c r="AN954" s="1057" t="s">
        <v>1775</v>
      </c>
      <c r="AO954" s="894"/>
      <c r="AP954" s="894"/>
      <c r="AQ954" s="894"/>
      <c r="AR954" s="894"/>
      <c r="AS954" s="894"/>
      <c r="AT954" s="894"/>
      <c r="AU954" s="894"/>
      <c r="AV954" s="894"/>
      <c r="AW954" s="1058"/>
      <c r="AX954" s="585" t="s">
        <v>906</v>
      </c>
      <c r="AY954" s="584"/>
      <c r="AZ954" s="768" t="s">
        <v>1680</v>
      </c>
      <c r="BA954" s="583"/>
      <c r="BB954" s="583"/>
      <c r="BC954" s="583"/>
      <c r="BD954" s="583"/>
      <c r="BE954" s="583"/>
      <c r="BF954" s="583"/>
      <c r="BG954" s="583"/>
      <c r="BH954" s="583"/>
      <c r="BI954" s="583"/>
      <c r="BJ954" s="583"/>
      <c r="BK954" s="587"/>
      <c r="BL954" s="582"/>
      <c r="BM954" s="583"/>
      <c r="BN954" s="583"/>
      <c r="BO954" s="583"/>
      <c r="BP954" s="583"/>
      <c r="BQ954" s="583"/>
      <c r="BR954" s="583"/>
      <c r="BS954" s="587"/>
      <c r="BU954" s="725"/>
      <c r="BV954" s="29"/>
      <c r="BW954" s="29"/>
      <c r="BX954" s="29"/>
      <c r="BY954" s="29"/>
      <c r="BZ954" s="29"/>
      <c r="CA954" s="29"/>
      <c r="CB954" s="29"/>
      <c r="CC954" s="29"/>
      <c r="CD954" s="31"/>
      <c r="CE954" s="22"/>
      <c r="CF954" s="448">
        <f>IF(CG954="","",MAX($CF$2:CF953)+1)</f>
        <v>473</v>
      </c>
      <c r="CG954" s="655" t="s">
        <v>102</v>
      </c>
      <c r="CH954" s="655"/>
      <c r="CI954" s="655"/>
      <c r="CO954" s="29"/>
      <c r="CP954" s="29"/>
      <c r="CQ954" s="29"/>
      <c r="CR954" s="29"/>
      <c r="CS954" s="29"/>
      <c r="CT954" s="29"/>
      <c r="CU954" s="29"/>
      <c r="CV954" s="29"/>
      <c r="CW954" s="29"/>
      <c r="CX954" s="29"/>
      <c r="CY954" s="29"/>
      <c r="CZ954" s="29"/>
      <c r="DA954" s="29"/>
      <c r="DB954" s="29"/>
      <c r="DC954" s="29"/>
      <c r="DD954" s="29"/>
    </row>
    <row r="955" spans="1:108" s="11" customFormat="1" ht="13.5" customHeight="1">
      <c r="A955" s="734"/>
      <c r="B955" s="610"/>
      <c r="C955" s="29"/>
      <c r="D955" s="29"/>
      <c r="E955" s="29"/>
      <c r="F955" s="29"/>
      <c r="G955" s="29"/>
      <c r="H955" s="29"/>
      <c r="I955" s="29"/>
      <c r="J955" s="28"/>
      <c r="K955" s="29"/>
      <c r="L955" s="29"/>
      <c r="M955" s="29"/>
      <c r="N955" s="29"/>
      <c r="O955" s="29"/>
      <c r="P955" s="29"/>
      <c r="Q955" s="29"/>
      <c r="R955" s="29"/>
      <c r="S955" s="575"/>
      <c r="T955" s="29"/>
      <c r="U955" s="432"/>
      <c r="V955" s="29"/>
      <c r="W955" s="29"/>
      <c r="X955" s="29"/>
      <c r="Y955" s="29"/>
      <c r="Z955" s="29"/>
      <c r="AA955" s="29"/>
      <c r="AB955" s="29"/>
      <c r="AD955" s="771"/>
      <c r="AE955" s="579"/>
      <c r="AF955" s="579"/>
      <c r="AG955" s="579"/>
      <c r="AH955" s="579"/>
      <c r="AI955" s="576"/>
      <c r="AJ955" s="582"/>
      <c r="AK955" s="583"/>
      <c r="AL955" s="583"/>
      <c r="AM955" s="584"/>
      <c r="AN955" s="1057"/>
      <c r="AO955" s="894" t="s">
        <v>1990</v>
      </c>
      <c r="AP955" s="894"/>
      <c r="AQ955" s="894"/>
      <c r="AR955" s="894"/>
      <c r="AS955" s="894"/>
      <c r="AT955" s="894"/>
      <c r="AU955" s="894"/>
      <c r="AV955" s="894"/>
      <c r="AW955" s="1058"/>
      <c r="AX955" s="585"/>
      <c r="AY955" s="584"/>
      <c r="AZ955" s="768" t="s">
        <v>1778</v>
      </c>
      <c r="BA955" s="583"/>
      <c r="BB955" s="583"/>
      <c r="BC955" s="583"/>
      <c r="BD955" s="583"/>
      <c r="BE955" s="583"/>
      <c r="BF955" s="583"/>
      <c r="BG955" s="583"/>
      <c r="BH955" s="583"/>
      <c r="BI955" s="583"/>
      <c r="BJ955" s="583"/>
      <c r="BK955" s="587"/>
      <c r="BL955" s="582"/>
      <c r="BM955" s="583"/>
      <c r="BN955" s="583"/>
      <c r="BO955" s="583"/>
      <c r="BP955" s="583"/>
      <c r="BQ955" s="583"/>
      <c r="BR955" s="583"/>
      <c r="BS955" s="587"/>
      <c r="BU955" s="772"/>
      <c r="BV955" s="29"/>
      <c r="BW955" s="29"/>
      <c r="BX955" s="29"/>
      <c r="BY955" s="29"/>
      <c r="BZ955" s="29"/>
      <c r="CA955" s="29"/>
      <c r="CB955" s="29"/>
      <c r="CC955" s="29"/>
      <c r="CD955" s="31"/>
      <c r="CE955" s="22"/>
      <c r="CF955" s="448" t="str">
        <f>IF(CG955="","",MAX($CF$2:CF954)+1)</f>
        <v/>
      </c>
      <c r="CG955" s="767"/>
      <c r="CH955" s="767"/>
      <c r="CI955" s="767"/>
      <c r="CO955" s="29"/>
      <c r="CP955" s="29"/>
      <c r="CQ955" s="29"/>
      <c r="CR955" s="29"/>
      <c r="CS955" s="29"/>
      <c r="CT955" s="29"/>
      <c r="CU955" s="29"/>
      <c r="CV955" s="29"/>
      <c r="CW955" s="29"/>
      <c r="CX955" s="29"/>
      <c r="CY955" s="29"/>
      <c r="CZ955" s="29"/>
      <c r="DA955" s="29"/>
      <c r="DB955" s="29"/>
      <c r="DC955" s="29"/>
      <c r="DD955" s="29"/>
    </row>
    <row r="956" spans="1:108" s="11" customFormat="1" ht="13.5" customHeight="1">
      <c r="A956" s="734"/>
      <c r="B956" s="610" t="s">
        <v>83</v>
      </c>
      <c r="C956" s="29"/>
      <c r="D956" s="29"/>
      <c r="E956" s="29"/>
      <c r="F956" s="29"/>
      <c r="G956" s="29"/>
      <c r="H956" s="29"/>
      <c r="I956" s="29"/>
      <c r="J956" s="28"/>
      <c r="K956" s="29"/>
      <c r="L956" s="29"/>
      <c r="M956" s="29"/>
      <c r="N956" s="29"/>
      <c r="O956" s="29"/>
      <c r="P956" s="29"/>
      <c r="Q956" s="29"/>
      <c r="R956" s="29"/>
      <c r="S956" s="575"/>
      <c r="T956" s="29"/>
      <c r="U956" s="432"/>
      <c r="V956" s="29"/>
      <c r="W956" s="29"/>
      <c r="X956" s="29"/>
      <c r="Y956" s="29"/>
      <c r="Z956" s="29"/>
      <c r="AA956" s="29"/>
      <c r="AB956" s="29"/>
      <c r="AD956" s="771"/>
      <c r="AE956" s="579"/>
      <c r="AF956" s="579"/>
      <c r="AG956" s="579"/>
      <c r="AH956" s="579"/>
      <c r="AI956" s="576"/>
      <c r="AJ956" s="582"/>
      <c r="AK956" s="583"/>
      <c r="AL956" s="583"/>
      <c r="AM956" s="584"/>
      <c r="AN956" s="1057" t="s">
        <v>1774</v>
      </c>
      <c r="AO956" s="894"/>
      <c r="AP956" s="894"/>
      <c r="AQ956" s="894"/>
      <c r="AR956" s="894"/>
      <c r="AS956" s="894"/>
      <c r="AT956" s="894"/>
      <c r="AU956" s="894"/>
      <c r="AV956" s="894"/>
      <c r="AW956" s="1058"/>
      <c r="AX956" s="585"/>
      <c r="AY956" s="584"/>
      <c r="AZ956" s="768"/>
      <c r="BA956" s="583"/>
      <c r="BB956" s="583"/>
      <c r="BC956" s="583"/>
      <c r="BD956" s="583"/>
      <c r="BE956" s="583"/>
      <c r="BF956" s="583"/>
      <c r="BG956" s="583"/>
      <c r="BH956" s="583"/>
      <c r="BI956" s="583"/>
      <c r="BJ956" s="583"/>
      <c r="BK956" s="587"/>
      <c r="BL956" s="582"/>
      <c r="BM956" s="583"/>
      <c r="BN956" s="583"/>
      <c r="BO956" s="583"/>
      <c r="BP956" s="583"/>
      <c r="BQ956" s="583"/>
      <c r="BR956" s="583"/>
      <c r="BS956" s="587"/>
      <c r="BU956" s="772"/>
      <c r="BV956" s="29"/>
      <c r="BW956" s="29"/>
      <c r="BX956" s="29"/>
      <c r="BY956" s="29"/>
      <c r="BZ956" s="29"/>
      <c r="CA956" s="29"/>
      <c r="CB956" s="29"/>
      <c r="CC956" s="29"/>
      <c r="CD956" s="31"/>
      <c r="CE956" s="22"/>
      <c r="CF956" s="448" t="str">
        <f>IF(CG956="","",MAX($CF$2:CF955)+1)</f>
        <v/>
      </c>
      <c r="CG956" s="767"/>
      <c r="CH956" s="767"/>
      <c r="CI956" s="767"/>
      <c r="CO956" s="29"/>
      <c r="CP956" s="29"/>
      <c r="CQ956" s="29"/>
      <c r="CR956" s="29"/>
      <c r="CS956" s="29"/>
      <c r="CT956" s="29"/>
      <c r="CU956" s="29"/>
      <c r="CV956" s="29"/>
      <c r="CW956" s="29"/>
      <c r="CX956" s="29"/>
      <c r="CY956" s="29"/>
      <c r="CZ956" s="29"/>
      <c r="DA956" s="29"/>
      <c r="DB956" s="29"/>
      <c r="DC956" s="29"/>
      <c r="DD956" s="29"/>
    </row>
    <row r="957" spans="1:108" s="11" customFormat="1" ht="13.5" customHeight="1">
      <c r="A957" s="734"/>
      <c r="B957" s="610" t="s">
        <v>83</v>
      </c>
      <c r="C957" s="29"/>
      <c r="D957" s="29"/>
      <c r="E957" s="29"/>
      <c r="F957" s="29"/>
      <c r="G957" s="29"/>
      <c r="H957" s="29"/>
      <c r="I957" s="29"/>
      <c r="J957" s="28"/>
      <c r="K957" s="29"/>
      <c r="L957" s="29"/>
      <c r="M957" s="29"/>
      <c r="N957" s="29"/>
      <c r="O957" s="29"/>
      <c r="P957" s="29"/>
      <c r="Q957" s="29"/>
      <c r="R957" s="29"/>
      <c r="S957" s="575"/>
      <c r="T957" s="29"/>
      <c r="U957" s="432"/>
      <c r="V957" s="29"/>
      <c r="W957" s="29"/>
      <c r="X957" s="29"/>
      <c r="Y957" s="29"/>
      <c r="Z957" s="29"/>
      <c r="AA957" s="29"/>
      <c r="AB957" s="29"/>
      <c r="AD957" s="753"/>
      <c r="AE957" s="579"/>
      <c r="AF957" s="579"/>
      <c r="AG957" s="579"/>
      <c r="AH957" s="579"/>
      <c r="AI957" s="576"/>
      <c r="AJ957" s="582"/>
      <c r="AK957" s="583"/>
      <c r="AL957" s="583"/>
      <c r="AM957" s="584"/>
      <c r="AN957" s="1057" t="s">
        <v>1776</v>
      </c>
      <c r="AO957" s="894"/>
      <c r="AP957" s="894"/>
      <c r="AQ957" s="894"/>
      <c r="AR957" s="894"/>
      <c r="AS957" s="894"/>
      <c r="AT957" s="894"/>
      <c r="AU957" s="894"/>
      <c r="AV957" s="894"/>
      <c r="AW957" s="1058"/>
      <c r="AX957" s="585"/>
      <c r="AY957" s="584"/>
      <c r="AZ957" s="768"/>
      <c r="BA957" s="583"/>
      <c r="BB957" s="583"/>
      <c r="BC957" s="583"/>
      <c r="BD957" s="583"/>
      <c r="BE957" s="583"/>
      <c r="BF957" s="583"/>
      <c r="BG957" s="583"/>
      <c r="BH957" s="583"/>
      <c r="BI957" s="583"/>
      <c r="BJ957" s="583"/>
      <c r="BK957" s="587"/>
      <c r="BL957" s="582"/>
      <c r="BM957" s="583"/>
      <c r="BN957" s="583"/>
      <c r="BO957" s="583"/>
      <c r="BP957" s="583"/>
      <c r="BQ957" s="583"/>
      <c r="BR957" s="583"/>
      <c r="BS957" s="587"/>
      <c r="BU957" s="752"/>
      <c r="BV957" s="29"/>
      <c r="BW957" s="29"/>
      <c r="BX957" s="29"/>
      <c r="BY957" s="29"/>
      <c r="BZ957" s="29"/>
      <c r="CA957" s="29"/>
      <c r="CB957" s="29"/>
      <c r="CC957" s="29"/>
      <c r="CD957" s="31"/>
      <c r="CE957" s="22"/>
      <c r="CF957" s="448" t="str">
        <f>IF(CG957="","",MAX($CF$2:CF956)+1)</f>
        <v/>
      </c>
      <c r="CG957" s="755"/>
      <c r="CH957" s="755"/>
      <c r="CI957" s="755"/>
      <c r="CO957" s="29"/>
      <c r="CP957" s="29"/>
      <c r="CQ957" s="29"/>
      <c r="CR957" s="29"/>
      <c r="CS957" s="29"/>
      <c r="CT957" s="29"/>
      <c r="CU957" s="29"/>
      <c r="CV957" s="29"/>
      <c r="CW957" s="29"/>
      <c r="CX957" s="29"/>
      <c r="CY957" s="29"/>
      <c r="CZ957" s="29"/>
      <c r="DA957" s="29"/>
      <c r="DB957" s="29"/>
      <c r="DC957" s="29"/>
      <c r="DD957" s="29"/>
    </row>
    <row r="958" spans="1:108" s="11" customFormat="1" ht="13.5" customHeight="1">
      <c r="A958" s="734"/>
      <c r="B958" s="610" t="s">
        <v>83</v>
      </c>
      <c r="C958" s="29"/>
      <c r="D958" s="29"/>
      <c r="E958" s="29"/>
      <c r="F958" s="29"/>
      <c r="G958" s="29"/>
      <c r="H958" s="29"/>
      <c r="I958" s="29"/>
      <c r="J958" s="28"/>
      <c r="K958" s="29"/>
      <c r="L958" s="29"/>
      <c r="M958" s="29"/>
      <c r="N958" s="29"/>
      <c r="O958" s="29"/>
      <c r="P958" s="29"/>
      <c r="Q958" s="29"/>
      <c r="R958" s="29"/>
      <c r="S958" s="575"/>
      <c r="T958" s="29"/>
      <c r="U958" s="432"/>
      <c r="V958" s="29"/>
      <c r="W958" s="29"/>
      <c r="X958" s="29"/>
      <c r="Y958" s="29"/>
      <c r="Z958" s="29"/>
      <c r="AA958" s="29"/>
      <c r="AB958" s="29"/>
      <c r="AD958" s="729"/>
      <c r="AE958" s="579"/>
      <c r="AF958" s="579"/>
      <c r="AG958" s="579"/>
      <c r="AH958" s="579"/>
      <c r="AI958" s="576"/>
      <c r="AJ958" s="582"/>
      <c r="AK958" s="583"/>
      <c r="AL958" s="583"/>
      <c r="AM958" s="584"/>
      <c r="AN958" s="1057"/>
      <c r="AO958" s="894" t="s">
        <v>1777</v>
      </c>
      <c r="AP958" s="894"/>
      <c r="AQ958" s="894"/>
      <c r="AR958" s="894"/>
      <c r="AS958" s="894"/>
      <c r="AT958" s="894"/>
      <c r="AU958" s="894"/>
      <c r="AV958" s="894"/>
      <c r="AW958" s="1058"/>
      <c r="AX958" s="585"/>
      <c r="AY958" s="584"/>
      <c r="AZ958" s="768"/>
      <c r="BA958" s="583"/>
      <c r="BB958" s="583"/>
      <c r="BC958" s="583"/>
      <c r="BD958" s="583"/>
      <c r="BE958" s="583"/>
      <c r="BF958" s="583"/>
      <c r="BG958" s="583"/>
      <c r="BH958" s="583"/>
      <c r="BI958" s="583"/>
      <c r="BJ958" s="583"/>
      <c r="BK958" s="587"/>
      <c r="BL958" s="582"/>
      <c r="BM958" s="583"/>
      <c r="BN958" s="583"/>
      <c r="BO958" s="583"/>
      <c r="BP958" s="583"/>
      <c r="BQ958" s="583"/>
      <c r="BR958" s="583"/>
      <c r="BS958" s="587"/>
      <c r="BU958" s="728"/>
      <c r="BV958" s="29"/>
      <c r="BW958" s="29"/>
      <c r="BX958" s="29"/>
      <c r="BY958" s="29"/>
      <c r="BZ958" s="29"/>
      <c r="CA958" s="29"/>
      <c r="CB958" s="29"/>
      <c r="CC958" s="29"/>
      <c r="CD958" s="31"/>
      <c r="CE958" s="22"/>
      <c r="CF958" s="448" t="str">
        <f>IF(CG958="","",MAX($CF$2:CF957)+1)</f>
        <v/>
      </c>
      <c r="CG958" s="655"/>
      <c r="CH958" s="727"/>
      <c r="CI958" s="727"/>
      <c r="CO958" s="29"/>
      <c r="CP958" s="29"/>
      <c r="CQ958" s="29"/>
      <c r="CR958" s="29"/>
      <c r="CS958" s="29"/>
      <c r="CT958" s="29"/>
      <c r="CU958" s="29"/>
      <c r="CV958" s="29"/>
      <c r="CW958" s="29"/>
      <c r="CX958" s="29"/>
      <c r="CY958" s="29"/>
      <c r="CZ958" s="29"/>
      <c r="DA958" s="29"/>
      <c r="DB958" s="29"/>
      <c r="DC958" s="29"/>
      <c r="DD958" s="29"/>
    </row>
    <row r="959" spans="1:108" s="11" customFormat="1" ht="13.5" customHeight="1">
      <c r="A959" s="734"/>
      <c r="B959" s="610" t="s">
        <v>83</v>
      </c>
      <c r="C959" s="29"/>
      <c r="D959" s="29"/>
      <c r="E959" s="29"/>
      <c r="F959" s="29"/>
      <c r="G959" s="29"/>
      <c r="H959" s="29"/>
      <c r="I959" s="29"/>
      <c r="J959" s="28"/>
      <c r="K959" s="29"/>
      <c r="L959" s="29"/>
      <c r="M959" s="29"/>
      <c r="N959" s="29"/>
      <c r="O959" s="29"/>
      <c r="P959" s="29"/>
      <c r="Q959" s="29"/>
      <c r="R959" s="29"/>
      <c r="S959" s="575"/>
      <c r="T959" s="29"/>
      <c r="U959" s="432"/>
      <c r="V959" s="29"/>
      <c r="W959" s="29"/>
      <c r="X959" s="29"/>
      <c r="Y959" s="29"/>
      <c r="Z959" s="29"/>
      <c r="AA959" s="29"/>
      <c r="AB959" s="29"/>
      <c r="AD959" s="654"/>
      <c r="AE959" s="579"/>
      <c r="AF959" s="579"/>
      <c r="AG959" s="579"/>
      <c r="AH959" s="579"/>
      <c r="AI959" s="576"/>
      <c r="AJ959" s="582" t="s">
        <v>63</v>
      </c>
      <c r="AK959" s="583"/>
      <c r="AL959" s="583"/>
      <c r="AM959" s="584"/>
      <c r="AN959" s="585" t="s">
        <v>606</v>
      </c>
      <c r="AO959" s="583"/>
      <c r="AP959" s="583"/>
      <c r="AQ959" s="583"/>
      <c r="AR959" s="583"/>
      <c r="AS959" s="583"/>
      <c r="AT959" s="583"/>
      <c r="AU959" s="583"/>
      <c r="AV959" s="583"/>
      <c r="AW959" s="583"/>
      <c r="AX959" s="585" t="s">
        <v>558</v>
      </c>
      <c r="AY959" s="584"/>
      <c r="AZ959" s="586" t="s">
        <v>64</v>
      </c>
      <c r="BA959" s="583"/>
      <c r="BB959" s="583"/>
      <c r="BC959" s="583"/>
      <c r="BD959" s="583"/>
      <c r="BE959" s="583"/>
      <c r="BF959" s="583"/>
      <c r="BG959" s="583"/>
      <c r="BH959" s="583"/>
      <c r="BI959" s="583"/>
      <c r="BJ959" s="583"/>
      <c r="BK959" s="587"/>
      <c r="BL959" s="582"/>
      <c r="BM959" s="583"/>
      <c r="BN959" s="583"/>
      <c r="BO959" s="583"/>
      <c r="BP959" s="583"/>
      <c r="BQ959" s="583"/>
      <c r="BR959" s="583"/>
      <c r="BS959" s="587"/>
      <c r="BU959" s="725"/>
      <c r="BV959" s="29"/>
      <c r="BW959" s="29"/>
      <c r="BX959" s="29"/>
      <c r="BY959" s="29"/>
      <c r="BZ959" s="29"/>
      <c r="CA959" s="29"/>
      <c r="CB959" s="29"/>
      <c r="CC959" s="29"/>
      <c r="CD959" s="31"/>
      <c r="CE959" s="22"/>
      <c r="CF959" s="448">
        <f>IF(CG959="","",MAX($CF$2:CF958)+1)</f>
        <v>474</v>
      </c>
      <c r="CG959" s="655" t="s">
        <v>102</v>
      </c>
      <c r="CH959" s="655"/>
      <c r="CI959" s="655"/>
      <c r="CO959" s="29"/>
      <c r="CP959" s="29"/>
      <c r="CQ959" s="29"/>
      <c r="CR959" s="29"/>
      <c r="CS959" s="29"/>
      <c r="CT959" s="29"/>
      <c r="CU959" s="29"/>
      <c r="CV959" s="29"/>
      <c r="CW959" s="29"/>
      <c r="CX959" s="29"/>
      <c r="CY959" s="29"/>
      <c r="CZ959" s="29"/>
      <c r="DA959" s="29"/>
      <c r="DB959" s="29"/>
      <c r="DC959" s="29"/>
      <c r="DD959" s="29"/>
    </row>
    <row r="960" spans="1:108" s="11" customFormat="1" ht="13.5" customHeight="1">
      <c r="A960" s="734"/>
      <c r="B960" s="610" t="s">
        <v>83</v>
      </c>
      <c r="C960" s="29"/>
      <c r="D960" s="29"/>
      <c r="E960" s="29"/>
      <c r="F960" s="29"/>
      <c r="G960" s="29"/>
      <c r="H960" s="29"/>
      <c r="I960" s="29"/>
      <c r="J960" s="28"/>
      <c r="K960" s="29"/>
      <c r="L960" s="29"/>
      <c r="M960" s="29"/>
      <c r="N960" s="29"/>
      <c r="O960" s="29"/>
      <c r="P960" s="29"/>
      <c r="Q960" s="29"/>
      <c r="R960" s="29"/>
      <c r="S960" s="575"/>
      <c r="T960" s="29"/>
      <c r="U960" s="432"/>
      <c r="V960" s="29"/>
      <c r="W960" s="29"/>
      <c r="X960" s="29"/>
      <c r="Y960" s="29"/>
      <c r="Z960" s="29"/>
      <c r="AA960" s="29"/>
      <c r="AB960" s="29"/>
      <c r="AD960" s="692"/>
      <c r="AE960" s="693"/>
      <c r="AF960" s="693"/>
      <c r="AG960" s="693"/>
      <c r="AH960" s="693"/>
      <c r="AI960" s="694"/>
      <c r="AJ960" s="55"/>
      <c r="AK960" s="56"/>
      <c r="AL960" s="56"/>
      <c r="AM960" s="588"/>
      <c r="AN960" s="589"/>
      <c r="AO960" s="56"/>
      <c r="AP960" s="56"/>
      <c r="AQ960" s="56"/>
      <c r="AR960" s="590"/>
      <c r="AS960" s="56"/>
      <c r="AT960" s="56"/>
      <c r="AU960" s="56"/>
      <c r="AV960" s="56"/>
      <c r="AW960" s="56"/>
      <c r="AX960" s="589"/>
      <c r="AY960" s="588"/>
      <c r="AZ960" s="589"/>
      <c r="BA960" s="56"/>
      <c r="BB960" s="56"/>
      <c r="BC960" s="56"/>
      <c r="BD960" s="56"/>
      <c r="BE960" s="56"/>
      <c r="BF960" s="56"/>
      <c r="BG960" s="56"/>
      <c r="BH960" s="56"/>
      <c r="BI960" s="56"/>
      <c r="BJ960" s="56"/>
      <c r="BK960" s="57"/>
      <c r="BL960" s="55"/>
      <c r="BM960" s="56"/>
      <c r="BN960" s="56"/>
      <c r="BO960" s="56"/>
      <c r="BP960" s="56"/>
      <c r="BQ960" s="56"/>
      <c r="BR960" s="56"/>
      <c r="BS960" s="57"/>
      <c r="BU960" s="725"/>
      <c r="BV960" s="29"/>
      <c r="BW960" s="29"/>
      <c r="BX960" s="29"/>
      <c r="BY960" s="29"/>
      <c r="BZ960" s="29"/>
      <c r="CA960" s="29"/>
      <c r="CB960" s="29"/>
      <c r="CC960" s="29"/>
      <c r="CD960" s="31"/>
      <c r="CE960" s="22"/>
      <c r="CF960" s="448" t="str">
        <f>IF(CG960="","",MAX($CF$2:CF959)+1)</f>
        <v/>
      </c>
      <c r="CG960" s="655"/>
      <c r="CH960" s="655"/>
      <c r="CI960" s="655"/>
      <c r="CO960" s="29"/>
      <c r="CP960" s="29"/>
      <c r="CQ960" s="29"/>
      <c r="CR960" s="29"/>
      <c r="CS960" s="29"/>
      <c r="CT960" s="29"/>
      <c r="CU960" s="29"/>
      <c r="CV960" s="29"/>
      <c r="CW960" s="29"/>
      <c r="CX960" s="29"/>
      <c r="CY960" s="29"/>
      <c r="CZ960" s="29"/>
      <c r="DA960" s="29"/>
      <c r="DB960" s="29"/>
      <c r="DC960" s="29"/>
      <c r="DD960" s="29"/>
    </row>
    <row r="961" spans="1:108" s="11" customFormat="1" ht="13.5" customHeight="1">
      <c r="A961" s="734"/>
      <c r="B961" s="610" t="s">
        <v>83</v>
      </c>
      <c r="C961" s="29"/>
      <c r="D961" s="29"/>
      <c r="E961" s="29"/>
      <c r="F961" s="29"/>
      <c r="G961" s="29"/>
      <c r="H961" s="29"/>
      <c r="I961" s="29"/>
      <c r="J961" s="28"/>
      <c r="K961" s="29"/>
      <c r="L961" s="29"/>
      <c r="M961" s="29"/>
      <c r="N961" s="29"/>
      <c r="O961" s="29"/>
      <c r="P961" s="29"/>
      <c r="Q961" s="29"/>
      <c r="R961" s="29"/>
      <c r="S961" s="575"/>
      <c r="T961" s="29"/>
      <c r="U961" s="432"/>
      <c r="V961" s="29"/>
      <c r="W961" s="29"/>
      <c r="X961" s="29"/>
      <c r="Y961" s="29"/>
      <c r="Z961" s="29"/>
      <c r="AA961" s="29"/>
      <c r="AB961" s="29"/>
      <c r="AD961" s="690" t="s">
        <v>874</v>
      </c>
      <c r="AE961" s="723"/>
      <c r="AF961" s="723"/>
      <c r="AG961" s="723"/>
      <c r="AH961" s="723"/>
      <c r="AI961" s="724"/>
      <c r="AJ961" s="52" t="s">
        <v>86</v>
      </c>
      <c r="AK961" s="53"/>
      <c r="AL961" s="53"/>
      <c r="AM961" s="53"/>
      <c r="AN961" s="53"/>
      <c r="AO961" s="53"/>
      <c r="AP961" s="53"/>
      <c r="AQ961" s="53"/>
      <c r="AR961" s="53"/>
      <c r="AS961" s="53"/>
      <c r="AT961" s="53"/>
      <c r="AU961" s="53"/>
      <c r="AV961" s="53"/>
      <c r="AW961" s="53"/>
      <c r="AX961" s="53"/>
      <c r="AY961" s="53"/>
      <c r="AZ961" s="53"/>
      <c r="BA961" s="53"/>
      <c r="BB961" s="53"/>
      <c r="BC961" s="53"/>
      <c r="BD961" s="53"/>
      <c r="BE961" s="53"/>
      <c r="BF961" s="53"/>
      <c r="BG961" s="53"/>
      <c r="BH961" s="53"/>
      <c r="BI961" s="53"/>
      <c r="BJ961" s="53"/>
      <c r="BK961" s="54"/>
      <c r="BL961" s="53"/>
      <c r="BM961" s="53"/>
      <c r="BN961" s="53"/>
      <c r="BO961" s="53"/>
      <c r="BP961" s="53"/>
      <c r="BQ961" s="53"/>
      <c r="BR961" s="53"/>
      <c r="BS961" s="54"/>
      <c r="BU961" s="725"/>
      <c r="BV961" s="29"/>
      <c r="BW961" s="29"/>
      <c r="BX961" s="29"/>
      <c r="BY961" s="29"/>
      <c r="BZ961" s="29"/>
      <c r="CA961" s="29"/>
      <c r="CB961" s="29"/>
      <c r="CC961" s="29"/>
      <c r="CD961" s="31"/>
      <c r="CE961" s="22"/>
      <c r="CF961" s="448" t="str">
        <f>IF(CG961="","",MAX($CF$2:CF960)+1)</f>
        <v/>
      </c>
      <c r="CG961" s="655"/>
      <c r="CH961" s="655"/>
      <c r="CI961" s="655"/>
      <c r="CO961" s="29"/>
      <c r="CP961" s="29"/>
      <c r="CQ961" s="29"/>
      <c r="CR961" s="29"/>
      <c r="CS961" s="29"/>
      <c r="CT961" s="29"/>
      <c r="CU961" s="29"/>
      <c r="CV961" s="29"/>
      <c r="CW961" s="29"/>
      <c r="CX961" s="29"/>
      <c r="CY961" s="29"/>
      <c r="CZ961" s="29"/>
      <c r="DA961" s="29"/>
      <c r="DB961" s="29"/>
      <c r="DC961" s="29"/>
      <c r="DD961" s="29"/>
    </row>
    <row r="962" spans="1:108" s="11" customFormat="1" ht="13.5" customHeight="1">
      <c r="A962" s="734"/>
      <c r="B962" s="610" t="s">
        <v>83</v>
      </c>
      <c r="C962" s="29"/>
      <c r="D962" s="29"/>
      <c r="E962" s="29"/>
      <c r="F962" s="29"/>
      <c r="G962" s="29"/>
      <c r="H962" s="29"/>
      <c r="I962" s="29"/>
      <c r="J962" s="28"/>
      <c r="K962" s="29"/>
      <c r="L962" s="29"/>
      <c r="M962" s="29"/>
      <c r="N962" s="29"/>
      <c r="O962" s="29"/>
      <c r="P962" s="29"/>
      <c r="Q962" s="29"/>
      <c r="R962" s="29"/>
      <c r="S962" s="575"/>
      <c r="T962" s="29"/>
      <c r="U962" s="432"/>
      <c r="V962" s="29"/>
      <c r="W962" s="29"/>
      <c r="X962" s="29"/>
      <c r="Y962" s="29"/>
      <c r="Z962" s="29"/>
      <c r="AA962" s="29"/>
      <c r="AB962" s="29"/>
      <c r="AD962" s="692"/>
      <c r="AE962" s="693"/>
      <c r="AF962" s="693"/>
      <c r="AG962" s="693"/>
      <c r="AH962" s="693"/>
      <c r="AI962" s="694"/>
      <c r="AJ962" s="55"/>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7"/>
      <c r="BL962" s="56"/>
      <c r="BM962" s="56"/>
      <c r="BN962" s="56"/>
      <c r="BO962" s="56"/>
      <c r="BP962" s="56"/>
      <c r="BQ962" s="56"/>
      <c r="BR962" s="56"/>
      <c r="BS962" s="57"/>
      <c r="BU962" s="725"/>
      <c r="BV962" s="29"/>
      <c r="BW962" s="29"/>
      <c r="BX962" s="29"/>
      <c r="BY962" s="29"/>
      <c r="BZ962" s="29"/>
      <c r="CA962" s="29"/>
      <c r="CB962" s="29"/>
      <c r="CC962" s="29"/>
      <c r="CD962" s="31"/>
      <c r="CE962" s="22"/>
      <c r="CF962" s="448" t="str">
        <f>IF(CG962="","",MAX($CF$2:CF961)+1)</f>
        <v/>
      </c>
      <c r="CG962" s="655"/>
      <c r="CH962" s="655"/>
      <c r="CI962" s="655"/>
      <c r="CO962" s="29"/>
      <c r="CP962" s="29"/>
      <c r="CQ962" s="29"/>
      <c r="CR962" s="29"/>
      <c r="CS962" s="29"/>
      <c r="CT962" s="29"/>
      <c r="CU962" s="29"/>
      <c r="CV962" s="29"/>
      <c r="CW962" s="29"/>
      <c r="CX962" s="29"/>
      <c r="CY962" s="29"/>
      <c r="CZ962" s="29"/>
      <c r="DA962" s="29"/>
      <c r="DB962" s="29"/>
      <c r="DC962" s="29"/>
      <c r="DD962" s="29"/>
    </row>
    <row r="963" spans="1:108" s="11" customFormat="1" ht="13.5" customHeight="1">
      <c r="A963" s="734"/>
      <c r="B963" s="610" t="s">
        <v>83</v>
      </c>
      <c r="C963" s="29"/>
      <c r="D963" s="29"/>
      <c r="E963" s="29"/>
      <c r="F963" s="29"/>
      <c r="G963" s="29"/>
      <c r="H963" s="29"/>
      <c r="I963" s="29"/>
      <c r="J963" s="28"/>
      <c r="K963" s="29"/>
      <c r="L963" s="29"/>
      <c r="M963" s="29"/>
      <c r="N963" s="29"/>
      <c r="O963" s="29"/>
      <c r="P963" s="29"/>
      <c r="Q963" s="29"/>
      <c r="R963" s="29"/>
      <c r="S963" s="575"/>
      <c r="T963" s="29"/>
      <c r="U963" s="432"/>
      <c r="V963" s="29"/>
      <c r="W963" s="29"/>
      <c r="X963" s="29"/>
      <c r="Y963" s="29"/>
      <c r="Z963" s="29"/>
      <c r="AA963" s="29"/>
      <c r="AB963" s="29"/>
      <c r="AD963" s="690" t="s">
        <v>875</v>
      </c>
      <c r="AE963" s="723"/>
      <c r="AF963" s="723"/>
      <c r="AG963" s="723"/>
      <c r="AH963" s="723"/>
      <c r="AI963" s="724"/>
      <c r="AJ963" s="52" t="s">
        <v>86</v>
      </c>
      <c r="AK963" s="53"/>
      <c r="AL963" s="53"/>
      <c r="AM963" s="53"/>
      <c r="AN963" s="53"/>
      <c r="AO963" s="53"/>
      <c r="AP963" s="53"/>
      <c r="AQ963" s="53"/>
      <c r="AR963" s="53"/>
      <c r="AS963" s="53"/>
      <c r="AT963" s="53"/>
      <c r="AU963" s="53"/>
      <c r="AV963" s="53"/>
      <c r="AW963" s="53"/>
      <c r="AX963" s="53"/>
      <c r="AY963" s="53"/>
      <c r="AZ963" s="53"/>
      <c r="BA963" s="53"/>
      <c r="BB963" s="53"/>
      <c r="BC963" s="53"/>
      <c r="BD963" s="53"/>
      <c r="BE963" s="53"/>
      <c r="BF963" s="53"/>
      <c r="BG963" s="53"/>
      <c r="BH963" s="53"/>
      <c r="BI963" s="53"/>
      <c r="BJ963" s="53"/>
      <c r="BK963" s="54"/>
      <c r="BL963" s="53"/>
      <c r="BM963" s="53"/>
      <c r="BN963" s="53"/>
      <c r="BO963" s="53"/>
      <c r="BP963" s="53"/>
      <c r="BQ963" s="53"/>
      <c r="BR963" s="53"/>
      <c r="BS963" s="54"/>
      <c r="BU963" s="725"/>
      <c r="BV963" s="29"/>
      <c r="BW963" s="29"/>
      <c r="BX963" s="29"/>
      <c r="BY963" s="29"/>
      <c r="BZ963" s="29"/>
      <c r="CA963" s="29"/>
      <c r="CB963" s="29"/>
      <c r="CC963" s="29"/>
      <c r="CD963" s="31"/>
      <c r="CE963" s="22"/>
      <c r="CF963" s="448" t="str">
        <f>IF(CG963="","",MAX($CF$2:CF962)+1)</f>
        <v/>
      </c>
      <c r="CG963" s="655"/>
      <c r="CH963" s="655"/>
      <c r="CI963" s="655"/>
      <c r="CO963" s="29"/>
      <c r="CP963" s="29"/>
      <c r="CQ963" s="29"/>
      <c r="CR963" s="29"/>
      <c r="CS963" s="29"/>
      <c r="CT963" s="29"/>
      <c r="CU963" s="29"/>
      <c r="CV963" s="29"/>
      <c r="CW963" s="29"/>
      <c r="CX963" s="29"/>
      <c r="CY963" s="29"/>
      <c r="CZ963" s="29"/>
      <c r="DA963" s="29"/>
      <c r="DB963" s="29"/>
      <c r="DC963" s="29"/>
      <c r="DD963" s="29"/>
    </row>
    <row r="964" spans="1:108" s="11" customFormat="1" ht="13.5" customHeight="1">
      <c r="A964" s="734"/>
      <c r="B964" s="610" t="s">
        <v>83</v>
      </c>
      <c r="C964" s="29"/>
      <c r="D964" s="29"/>
      <c r="E964" s="29"/>
      <c r="F964" s="29"/>
      <c r="G964" s="29"/>
      <c r="H964" s="29"/>
      <c r="I964" s="29"/>
      <c r="J964" s="28"/>
      <c r="K964" s="29"/>
      <c r="L964" s="29"/>
      <c r="M964" s="29"/>
      <c r="N964" s="29"/>
      <c r="O964" s="29"/>
      <c r="P964" s="29"/>
      <c r="Q964" s="29"/>
      <c r="R964" s="29"/>
      <c r="S964" s="575"/>
      <c r="T964" s="29"/>
      <c r="U964" s="432"/>
      <c r="V964" s="29"/>
      <c r="W964" s="29"/>
      <c r="X964" s="29"/>
      <c r="Y964" s="29"/>
      <c r="Z964" s="29"/>
      <c r="AA964" s="29"/>
      <c r="AB964" s="29"/>
      <c r="AD964" s="692"/>
      <c r="AE964" s="693"/>
      <c r="AF964" s="693"/>
      <c r="AG964" s="693"/>
      <c r="AH964" s="693"/>
      <c r="AI964" s="694"/>
      <c r="AJ964" s="55"/>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7"/>
      <c r="BL964" s="56"/>
      <c r="BM964" s="56"/>
      <c r="BN964" s="56"/>
      <c r="BO964" s="56"/>
      <c r="BP964" s="56"/>
      <c r="BQ964" s="56"/>
      <c r="BR964" s="56"/>
      <c r="BS964" s="57"/>
      <c r="BU964" s="725"/>
      <c r="BV964" s="29"/>
      <c r="BW964" s="29"/>
      <c r="BX964" s="29"/>
      <c r="BY964" s="29"/>
      <c r="BZ964" s="29"/>
      <c r="CA964" s="29"/>
      <c r="CB964" s="29"/>
      <c r="CC964" s="29"/>
      <c r="CD964" s="31"/>
      <c r="CE964" s="22"/>
      <c r="CF964" s="448" t="str">
        <f>IF(CG964="","",MAX($CF$2:CF963)+1)</f>
        <v/>
      </c>
      <c r="CG964" s="655"/>
      <c r="CH964" s="655"/>
      <c r="CI964" s="655"/>
      <c r="CO964" s="29"/>
      <c r="CP964" s="29"/>
      <c r="CQ964" s="29"/>
      <c r="CR964" s="29"/>
      <c r="CS964" s="29"/>
      <c r="CT964" s="29"/>
      <c r="CU964" s="29"/>
      <c r="CV964" s="29"/>
      <c r="CW964" s="29"/>
      <c r="CX964" s="29"/>
      <c r="CY964" s="29"/>
      <c r="CZ964" s="29"/>
      <c r="DA964" s="29"/>
      <c r="DB964" s="29"/>
      <c r="DC964" s="29"/>
      <c r="DD964" s="29"/>
    </row>
    <row r="965" spans="1:108" s="11" customFormat="1" ht="13.5" customHeight="1">
      <c r="A965" s="734"/>
      <c r="B965" s="610" t="s">
        <v>83</v>
      </c>
      <c r="C965" s="29"/>
      <c r="D965" s="29"/>
      <c r="E965" s="29"/>
      <c r="F965" s="29"/>
      <c r="G965" s="29"/>
      <c r="H965" s="29"/>
      <c r="I965" s="29"/>
      <c r="J965" s="28"/>
      <c r="K965" s="29"/>
      <c r="L965" s="29"/>
      <c r="M965" s="29"/>
      <c r="N965" s="29"/>
      <c r="O965" s="29"/>
      <c r="P965" s="29"/>
      <c r="Q965" s="29"/>
      <c r="R965" s="29"/>
      <c r="S965" s="575"/>
      <c r="T965" s="29"/>
      <c r="U965" s="432"/>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c r="BK965" s="29"/>
      <c r="BL965" s="29"/>
      <c r="BM965" s="29"/>
      <c r="BN965" s="29"/>
      <c r="BO965" s="29"/>
      <c r="BP965" s="29"/>
      <c r="BQ965" s="29"/>
      <c r="BR965" s="29"/>
      <c r="BS965" s="29"/>
      <c r="BU965" s="752"/>
      <c r="BV965" s="29"/>
      <c r="BW965" s="29"/>
      <c r="BX965" s="29"/>
      <c r="BY965" s="29"/>
      <c r="BZ965" s="29"/>
      <c r="CA965" s="29"/>
      <c r="CB965" s="29"/>
      <c r="CC965" s="29"/>
      <c r="CD965" s="31"/>
      <c r="CE965" s="22"/>
      <c r="CF965" s="448" t="str">
        <f>IF(CG965="","",MAX($CF$2:CF964)+1)</f>
        <v/>
      </c>
      <c r="CG965" s="755"/>
      <c r="CH965" s="755"/>
      <c r="CI965" s="755"/>
      <c r="CO965" s="29"/>
      <c r="CP965" s="29"/>
      <c r="CQ965" s="29"/>
      <c r="CR965" s="29"/>
      <c r="CS965" s="29"/>
      <c r="CT965" s="29"/>
      <c r="CU965" s="29"/>
      <c r="CV965" s="29"/>
      <c r="CW965" s="29"/>
      <c r="CX965" s="29"/>
      <c r="CY965" s="29"/>
      <c r="CZ965" s="29"/>
      <c r="DA965" s="29"/>
      <c r="DB965" s="29"/>
      <c r="DC965" s="29"/>
      <c r="DD965" s="29"/>
    </row>
    <row r="966" spans="1:108" s="11" customFormat="1" ht="13.5" customHeight="1">
      <c r="A966" s="734"/>
      <c r="B966" s="610" t="s">
        <v>83</v>
      </c>
      <c r="C966" s="29"/>
      <c r="D966" s="29"/>
      <c r="E966" s="29"/>
      <c r="F966" s="29"/>
      <c r="G966" s="29"/>
      <c r="H966" s="29"/>
      <c r="I966" s="29"/>
      <c r="J966" s="28"/>
      <c r="K966" s="29"/>
      <c r="L966" s="29"/>
      <c r="M966" s="29"/>
      <c r="N966" s="29"/>
      <c r="O966" s="29"/>
      <c r="P966" s="29"/>
      <c r="Q966" s="29"/>
      <c r="R966" s="29"/>
      <c r="S966" s="575"/>
      <c r="T966" s="29"/>
      <c r="U966" s="432"/>
      <c r="V966" s="29"/>
      <c r="W966" s="29"/>
      <c r="X966" s="29"/>
      <c r="Y966" s="29"/>
      <c r="Z966" s="29"/>
      <c r="AA966" s="29"/>
      <c r="AB966" s="29"/>
      <c r="AC966" s="29" t="s">
        <v>1682</v>
      </c>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c r="BI966" s="29"/>
      <c r="BJ966" s="29"/>
      <c r="BK966" s="29"/>
      <c r="BL966" s="29"/>
      <c r="BM966" s="29"/>
      <c r="BN966" s="29"/>
      <c r="BO966" s="29"/>
      <c r="BP966" s="29"/>
      <c r="BQ966" s="29"/>
      <c r="BR966" s="29"/>
      <c r="BS966" s="29"/>
      <c r="BU966" s="752"/>
      <c r="BV966" s="29"/>
      <c r="BW966" s="29"/>
      <c r="BX966" s="29"/>
      <c r="BY966" s="29"/>
      <c r="BZ966" s="29"/>
      <c r="CA966" s="29"/>
      <c r="CB966" s="29"/>
      <c r="CC966" s="29"/>
      <c r="CD966" s="31"/>
      <c r="CE966" s="22"/>
      <c r="CF966" s="448">
        <f>IF(CG966="","",MAX($CF$2:CF965)+1)</f>
        <v>475</v>
      </c>
      <c r="CG966" s="755" t="s">
        <v>1330</v>
      </c>
      <c r="CH966" s="755"/>
      <c r="CI966" s="755"/>
      <c r="CO966" s="29"/>
      <c r="CP966" s="29"/>
      <c r="CQ966" s="29"/>
      <c r="CR966" s="29"/>
      <c r="CS966" s="29"/>
      <c r="CT966" s="29"/>
      <c r="CU966" s="29"/>
      <c r="CV966" s="29"/>
      <c r="CW966" s="29"/>
      <c r="CX966" s="29"/>
      <c r="CY966" s="29"/>
      <c r="CZ966" s="29"/>
      <c r="DA966" s="29"/>
      <c r="DB966" s="29"/>
      <c r="DC966" s="29"/>
      <c r="DD966" s="29"/>
    </row>
    <row r="967" spans="1:108" s="11" customFormat="1" ht="13.5" customHeight="1">
      <c r="A967" s="734"/>
      <c r="B967" s="610" t="s">
        <v>83</v>
      </c>
      <c r="C967" s="29"/>
      <c r="D967" s="29"/>
      <c r="E967" s="29"/>
      <c r="F967" s="29"/>
      <c r="G967" s="29"/>
      <c r="H967" s="29"/>
      <c r="I967" s="29"/>
      <c r="J967" s="28"/>
      <c r="K967" s="29"/>
      <c r="L967" s="29"/>
      <c r="M967" s="29"/>
      <c r="N967" s="29"/>
      <c r="O967" s="29"/>
      <c r="P967" s="29"/>
      <c r="Q967" s="29"/>
      <c r="R967" s="29"/>
      <c r="S967" s="575"/>
      <c r="T967" s="29"/>
      <c r="U967" s="432"/>
      <c r="V967" s="29"/>
      <c r="W967" s="29"/>
      <c r="X967" s="29"/>
      <c r="Y967" s="29"/>
      <c r="Z967" s="29"/>
      <c r="AA967" s="29"/>
      <c r="AB967" s="29"/>
      <c r="AC967" s="29"/>
      <c r="AD967" s="29" t="s">
        <v>1519</v>
      </c>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c r="BI967" s="29"/>
      <c r="BJ967" s="29"/>
      <c r="BK967" s="29"/>
      <c r="BL967" s="29"/>
      <c r="BM967" s="29"/>
      <c r="BN967" s="29"/>
      <c r="BO967" s="29"/>
      <c r="BP967" s="29"/>
      <c r="BQ967" s="29"/>
      <c r="BR967" s="29"/>
      <c r="BS967" s="29"/>
      <c r="BU967" s="752"/>
      <c r="BV967" s="29"/>
      <c r="BW967" s="29"/>
      <c r="BX967" s="29"/>
      <c r="BY967" s="29"/>
      <c r="BZ967" s="29"/>
      <c r="CA967" s="29"/>
      <c r="CB967" s="29"/>
      <c r="CC967" s="29"/>
      <c r="CD967" s="31"/>
      <c r="CE967" s="22"/>
      <c r="CF967" s="448">
        <f>IF(CG967="","",MAX($CF$2:CF966)+1)</f>
        <v>476</v>
      </c>
      <c r="CG967" s="755" t="s">
        <v>1329</v>
      </c>
      <c r="CH967" s="755"/>
      <c r="CI967" s="755"/>
      <c r="CO967" s="29"/>
      <c r="CP967" s="29"/>
      <c r="CQ967" s="29"/>
      <c r="CR967" s="29"/>
      <c r="CS967" s="29"/>
      <c r="CT967" s="29"/>
      <c r="CU967" s="29"/>
      <c r="CV967" s="29"/>
      <c r="CW967" s="29"/>
      <c r="CX967" s="29"/>
      <c r="CY967" s="29"/>
      <c r="CZ967" s="29"/>
      <c r="DA967" s="29"/>
      <c r="DB967" s="29"/>
      <c r="DC967" s="29"/>
      <c r="DD967" s="29"/>
    </row>
    <row r="968" spans="1:108" s="11" customFormat="1" ht="13.5" customHeight="1">
      <c r="A968" s="734"/>
      <c r="B968" s="610" t="s">
        <v>83</v>
      </c>
      <c r="C968" s="29"/>
      <c r="D968" s="29"/>
      <c r="E968" s="29"/>
      <c r="F968" s="29"/>
      <c r="G968" s="29"/>
      <c r="H968" s="29"/>
      <c r="I968" s="29"/>
      <c r="J968" s="28"/>
      <c r="K968" s="29"/>
      <c r="L968" s="29"/>
      <c r="M968" s="29"/>
      <c r="N968" s="29"/>
      <c r="O968" s="29"/>
      <c r="P968" s="29"/>
      <c r="Q968" s="29"/>
      <c r="R968" s="29"/>
      <c r="S968" s="575"/>
      <c r="T968" s="29"/>
      <c r="U968" s="432"/>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c r="BK968" s="29"/>
      <c r="BL968" s="29"/>
      <c r="BM968" s="29"/>
      <c r="BN968" s="29"/>
      <c r="BO968" s="29"/>
      <c r="BP968" s="29"/>
      <c r="BQ968" s="29"/>
      <c r="BR968" s="29"/>
      <c r="BS968" s="29"/>
      <c r="BU968" s="752"/>
      <c r="BV968" s="29"/>
      <c r="BW968" s="29"/>
      <c r="BX968" s="29"/>
      <c r="BY968" s="29"/>
      <c r="BZ968" s="29"/>
      <c r="CA968" s="29"/>
      <c r="CB968" s="29"/>
      <c r="CC968" s="29"/>
      <c r="CD968" s="31"/>
      <c r="CE968" s="22"/>
      <c r="CF968" s="448" t="str">
        <f>IF(CG968="","",MAX($CF$2:CF967)+1)</f>
        <v/>
      </c>
      <c r="CG968" s="755"/>
      <c r="CH968" s="755"/>
      <c r="CI968" s="755"/>
      <c r="CO968" s="29"/>
      <c r="CP968" s="29"/>
      <c r="CQ968" s="29"/>
      <c r="CR968" s="29"/>
      <c r="CS968" s="29"/>
      <c r="CT968" s="29"/>
      <c r="CU968" s="29"/>
      <c r="CV968" s="29"/>
      <c r="CW968" s="29"/>
      <c r="CX968" s="29"/>
      <c r="CY968" s="29"/>
      <c r="CZ968" s="29"/>
      <c r="DA968" s="29"/>
      <c r="DB968" s="29"/>
      <c r="DC968" s="29"/>
      <c r="DD968" s="29"/>
    </row>
    <row r="969" spans="1:108" s="11" customFormat="1" ht="13.5" customHeight="1">
      <c r="A969" s="734"/>
      <c r="B969" s="610" t="s">
        <v>83</v>
      </c>
      <c r="C969" s="29"/>
      <c r="D969" s="29"/>
      <c r="E969" s="29"/>
      <c r="F969" s="29"/>
      <c r="G969" s="29"/>
      <c r="H969" s="29"/>
      <c r="I969" s="29"/>
      <c r="J969" s="28"/>
      <c r="K969" s="29"/>
      <c r="L969" s="29"/>
      <c r="M969" s="29"/>
      <c r="N969" s="29"/>
      <c r="O969" s="29"/>
      <c r="P969" s="29"/>
      <c r="Q969" s="29"/>
      <c r="R969" s="29"/>
      <c r="S969" s="575"/>
      <c r="T969" s="29"/>
      <c r="U969" s="432"/>
      <c r="V969" s="29"/>
      <c r="W969" s="29"/>
      <c r="X969" s="29"/>
      <c r="Y969" s="29"/>
      <c r="Z969" s="29"/>
      <c r="AA969" s="29"/>
      <c r="AB969" s="29"/>
      <c r="AC969" s="29" t="s">
        <v>1683</v>
      </c>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c r="BI969" s="29"/>
      <c r="BJ969" s="29"/>
      <c r="BK969" s="29"/>
      <c r="BL969" s="29"/>
      <c r="BM969" s="29"/>
      <c r="BN969" s="29"/>
      <c r="BO969" s="29"/>
      <c r="BP969" s="29"/>
      <c r="BQ969" s="29"/>
      <c r="BR969" s="29"/>
      <c r="BS969" s="29"/>
      <c r="BU969" s="728"/>
      <c r="BV969" s="29"/>
      <c r="BW969" s="29"/>
      <c r="BX969" s="29"/>
      <c r="BY969" s="29"/>
      <c r="BZ969" s="29"/>
      <c r="CA969" s="29"/>
      <c r="CB969" s="29"/>
      <c r="CC969" s="29"/>
      <c r="CD969" s="31"/>
      <c r="CE969" s="22"/>
      <c r="CF969" s="448" t="str">
        <f>IF(CG969="","",MAX($CF$2:CF968)+1)</f>
        <v/>
      </c>
      <c r="CG969" s="755"/>
      <c r="CH969" s="727"/>
      <c r="CI969" s="727"/>
      <c r="CO969" s="29"/>
      <c r="CP969" s="29"/>
      <c r="CQ969" s="29"/>
      <c r="CR969" s="29"/>
      <c r="CS969" s="29"/>
      <c r="CT969" s="29"/>
      <c r="CU969" s="29"/>
      <c r="CV969" s="29"/>
      <c r="CW969" s="29"/>
      <c r="CX969" s="29"/>
      <c r="CY969" s="29"/>
      <c r="CZ969" s="29"/>
      <c r="DA969" s="29"/>
      <c r="DB969" s="29"/>
      <c r="DC969" s="29"/>
      <c r="DD969" s="29"/>
    </row>
    <row r="970" spans="1:108" s="11" customFormat="1" ht="13.5" customHeight="1">
      <c r="A970" s="734"/>
      <c r="B970" s="610" t="s">
        <v>83</v>
      </c>
      <c r="C970" s="29"/>
      <c r="D970" s="29"/>
      <c r="E970" s="29"/>
      <c r="F970" s="29"/>
      <c r="G970" s="29"/>
      <c r="H970" s="29"/>
      <c r="I970" s="29"/>
      <c r="J970" s="28"/>
      <c r="K970" s="29"/>
      <c r="L970" s="29"/>
      <c r="M970" s="29"/>
      <c r="N970" s="29"/>
      <c r="O970" s="29"/>
      <c r="P970" s="29"/>
      <c r="Q970" s="29"/>
      <c r="R970" s="29"/>
      <c r="S970" s="575"/>
      <c r="T970" s="29"/>
      <c r="U970" s="432"/>
      <c r="V970" s="29"/>
      <c r="W970" s="29"/>
      <c r="X970" s="29"/>
      <c r="Y970" s="29"/>
      <c r="Z970" s="29"/>
      <c r="AA970" s="29"/>
      <c r="AB970" s="29"/>
      <c r="AC970" s="29"/>
      <c r="AD970" s="29" t="s">
        <v>1521</v>
      </c>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c r="BI970" s="29"/>
      <c r="BJ970" s="29"/>
      <c r="BK970" s="29"/>
      <c r="BL970" s="29"/>
      <c r="BM970" s="29"/>
      <c r="BN970" s="29"/>
      <c r="BO970" s="29"/>
      <c r="BP970" s="29"/>
      <c r="BQ970" s="29"/>
      <c r="BR970" s="29"/>
      <c r="BS970" s="29"/>
      <c r="BU970" s="728"/>
      <c r="BV970" s="29"/>
      <c r="BW970" s="29"/>
      <c r="BX970" s="29"/>
      <c r="BY970" s="29"/>
      <c r="BZ970" s="29"/>
      <c r="CA970" s="29"/>
      <c r="CB970" s="29"/>
      <c r="CC970" s="29"/>
      <c r="CD970" s="31"/>
      <c r="CE970" s="22"/>
      <c r="CF970" s="448">
        <f>IF(CG970="","",MAX($CF$2:CF969)+1)</f>
        <v>477</v>
      </c>
      <c r="CG970" s="755" t="s">
        <v>1329</v>
      </c>
      <c r="CH970" s="727"/>
      <c r="CI970" s="727"/>
      <c r="CO970" s="29"/>
      <c r="CP970" s="29"/>
      <c r="CQ970" s="29"/>
      <c r="CR970" s="29"/>
      <c r="CS970" s="29"/>
      <c r="CT970" s="29"/>
      <c r="CU970" s="29"/>
      <c r="CV970" s="29"/>
      <c r="CW970" s="29"/>
      <c r="CX970" s="29"/>
      <c r="CY970" s="29"/>
      <c r="CZ970" s="29"/>
      <c r="DA970" s="29"/>
      <c r="DB970" s="29"/>
      <c r="DC970" s="29"/>
      <c r="DD970" s="29"/>
    </row>
    <row r="971" spans="1:108" s="11" customFormat="1" ht="13.5" customHeight="1">
      <c r="A971" s="734"/>
      <c r="B971" s="610" t="s">
        <v>83</v>
      </c>
      <c r="C971" s="29"/>
      <c r="D971" s="29"/>
      <c r="E971" s="29"/>
      <c r="F971" s="29"/>
      <c r="G971" s="29"/>
      <c r="H971" s="29"/>
      <c r="I971" s="29"/>
      <c r="J971" s="28"/>
      <c r="K971" s="29"/>
      <c r="L971" s="29"/>
      <c r="M971" s="29"/>
      <c r="N971" s="29"/>
      <c r="O971" s="29"/>
      <c r="P971" s="29"/>
      <c r="Q971" s="29"/>
      <c r="R971" s="29"/>
      <c r="S971" s="575"/>
      <c r="T971" s="29"/>
      <c r="U971" s="432"/>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c r="BI971" s="29"/>
      <c r="BJ971" s="29"/>
      <c r="BK971" s="29"/>
      <c r="BL971" s="29"/>
      <c r="BM971" s="29"/>
      <c r="BN971" s="29"/>
      <c r="BO971" s="29"/>
      <c r="BP971" s="29"/>
      <c r="BQ971" s="29"/>
      <c r="BR971" s="29"/>
      <c r="BS971" s="29"/>
      <c r="BU971" s="728"/>
      <c r="BV971" s="29"/>
      <c r="BW971" s="29"/>
      <c r="BX971" s="29"/>
      <c r="BY971" s="29"/>
      <c r="BZ971" s="29"/>
      <c r="CA971" s="29"/>
      <c r="CB971" s="29"/>
      <c r="CC971" s="29"/>
      <c r="CD971" s="31"/>
      <c r="CE971" s="22"/>
      <c r="CF971" s="448" t="str">
        <f>IF(CG971="","",MAX($CF$2:CF970)+1)</f>
        <v/>
      </c>
      <c r="CG971" s="749"/>
      <c r="CH971" s="749"/>
      <c r="CI971" s="749"/>
      <c r="CO971" s="29"/>
      <c r="CP971" s="29"/>
      <c r="CQ971" s="29"/>
      <c r="CR971" s="29"/>
      <c r="CS971" s="29"/>
      <c r="CT971" s="29"/>
      <c r="CU971" s="29"/>
      <c r="CV971" s="29"/>
      <c r="CW971" s="29"/>
      <c r="CX971" s="29"/>
      <c r="CY971" s="29"/>
      <c r="CZ971" s="29"/>
      <c r="DA971" s="29"/>
      <c r="DB971" s="29"/>
      <c r="DC971" s="29"/>
      <c r="DD971" s="29"/>
    </row>
    <row r="972" spans="1:108" s="11" customFormat="1" ht="13.5" customHeight="1">
      <c r="A972" s="734"/>
      <c r="B972" s="610" t="s">
        <v>83</v>
      </c>
      <c r="C972" s="29"/>
      <c r="D972" s="29"/>
      <c r="E972" s="29"/>
      <c r="F972" s="29"/>
      <c r="G972" s="29"/>
      <c r="H972" s="29"/>
      <c r="I972" s="29"/>
      <c r="J972" s="28"/>
      <c r="K972" s="29"/>
      <c r="L972" s="29"/>
      <c r="M972" s="29"/>
      <c r="N972" s="29"/>
      <c r="O972" s="29"/>
      <c r="P972" s="29"/>
      <c r="Q972" s="29"/>
      <c r="R972" s="29"/>
      <c r="S972" s="575"/>
      <c r="T972" s="29"/>
      <c r="U972" s="432"/>
      <c r="V972" s="29"/>
      <c r="W972" s="29"/>
      <c r="X972" s="29"/>
      <c r="Y972" s="29"/>
      <c r="Z972" s="29"/>
      <c r="AA972" s="29"/>
      <c r="AB972" s="29"/>
      <c r="AC972" s="29" t="s">
        <v>1684</v>
      </c>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c r="BI972" s="29"/>
      <c r="BJ972" s="29"/>
      <c r="BK972" s="29"/>
      <c r="BL972" s="29"/>
      <c r="BM972" s="29"/>
      <c r="BN972" s="29"/>
      <c r="BO972" s="29"/>
      <c r="BP972" s="29"/>
      <c r="BQ972" s="29"/>
      <c r="BR972" s="29"/>
      <c r="BS972" s="29"/>
      <c r="BU972" s="728"/>
      <c r="BV972" s="29"/>
      <c r="BW972" s="29"/>
      <c r="BX972" s="29"/>
      <c r="BY972" s="29"/>
      <c r="BZ972" s="29"/>
      <c r="CA972" s="29"/>
      <c r="CB972" s="29"/>
      <c r="CC972" s="29"/>
      <c r="CD972" s="31"/>
      <c r="CE972" s="22"/>
      <c r="CF972" s="448" t="str">
        <f>IF(CG972="","",MAX($CF$2:CF971)+1)</f>
        <v/>
      </c>
      <c r="CG972" s="727"/>
      <c r="CH972" s="727"/>
      <c r="CI972" s="727"/>
      <c r="CO972" s="29"/>
      <c r="CP972" s="29"/>
      <c r="CQ972" s="29"/>
      <c r="CR972" s="29"/>
      <c r="CS972" s="29"/>
      <c r="CT972" s="29"/>
      <c r="CU972" s="29"/>
      <c r="CV972" s="29"/>
      <c r="CW972" s="29"/>
      <c r="CX972" s="29"/>
      <c r="CY972" s="29"/>
      <c r="CZ972" s="29"/>
      <c r="DA972" s="29"/>
      <c r="DB972" s="29"/>
      <c r="DC972" s="29"/>
      <c r="DD972" s="29"/>
    </row>
    <row r="973" spans="1:108" s="11" customFormat="1" ht="13.5" customHeight="1">
      <c r="A973" s="734"/>
      <c r="B973" s="610" t="s">
        <v>83</v>
      </c>
      <c r="C973" s="29"/>
      <c r="D973" s="29"/>
      <c r="E973" s="29"/>
      <c r="F973" s="29"/>
      <c r="G973" s="29"/>
      <c r="H973" s="29"/>
      <c r="I973" s="29"/>
      <c r="J973" s="28"/>
      <c r="K973" s="29"/>
      <c r="L973" s="29"/>
      <c r="M973" s="29"/>
      <c r="N973" s="29"/>
      <c r="O973" s="29"/>
      <c r="P973" s="29"/>
      <c r="Q973" s="29"/>
      <c r="R973" s="29"/>
      <c r="S973" s="575"/>
      <c r="T973" s="29"/>
      <c r="U973" s="432"/>
      <c r="V973" s="29"/>
      <c r="W973" s="29"/>
      <c r="X973" s="29"/>
      <c r="Y973" s="29"/>
      <c r="Z973" s="29"/>
      <c r="AA973" s="29"/>
      <c r="AB973" s="29"/>
      <c r="AC973" s="29"/>
      <c r="AD973" s="29" t="s">
        <v>1523</v>
      </c>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c r="BK973" s="29"/>
      <c r="BL973" s="29"/>
      <c r="BM973" s="29"/>
      <c r="BN973" s="29"/>
      <c r="BO973" s="29"/>
      <c r="BP973" s="29"/>
      <c r="BQ973" s="29"/>
      <c r="BR973" s="29"/>
      <c r="BS973" s="29"/>
      <c r="BU973" s="728"/>
      <c r="BV973" s="29"/>
      <c r="BW973" s="29"/>
      <c r="BX973" s="29"/>
      <c r="BY973" s="29"/>
      <c r="BZ973" s="29"/>
      <c r="CA973" s="29"/>
      <c r="CB973" s="29"/>
      <c r="CC973" s="29"/>
      <c r="CD973" s="31"/>
      <c r="CE973" s="22"/>
      <c r="CF973" s="448">
        <f>IF(CG973="","",MAX($CF$2:CF972)+1)</f>
        <v>478</v>
      </c>
      <c r="CG973" s="755" t="s">
        <v>1329</v>
      </c>
      <c r="CH973" s="727"/>
      <c r="CI973" s="727"/>
      <c r="CT973" s="29"/>
      <c r="CU973" s="29"/>
      <c r="CV973" s="29"/>
      <c r="CW973" s="29"/>
      <c r="CX973" s="29"/>
      <c r="CY973" s="29"/>
      <c r="CZ973" s="29"/>
      <c r="DA973" s="29"/>
      <c r="DB973" s="29"/>
      <c r="DC973" s="29"/>
      <c r="DD973" s="29"/>
    </row>
    <row r="974" spans="1:108" s="11" customFormat="1" ht="13.5" customHeight="1">
      <c r="A974" s="734"/>
      <c r="B974" s="610" t="s">
        <v>83</v>
      </c>
      <c r="C974" s="29"/>
      <c r="D974" s="29"/>
      <c r="E974" s="29"/>
      <c r="F974" s="29"/>
      <c r="G974" s="29"/>
      <c r="H974" s="29"/>
      <c r="I974" s="29"/>
      <c r="J974" s="28"/>
      <c r="K974" s="29"/>
      <c r="L974" s="29"/>
      <c r="M974" s="29"/>
      <c r="N974" s="29"/>
      <c r="O974" s="29"/>
      <c r="P974" s="29"/>
      <c r="Q974" s="29"/>
      <c r="R974" s="29"/>
      <c r="S974" s="575"/>
      <c r="T974" s="29"/>
      <c r="U974" s="432"/>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c r="BI974" s="29"/>
      <c r="BJ974" s="29"/>
      <c r="BK974" s="29"/>
      <c r="BL974" s="29"/>
      <c r="BM974" s="29"/>
      <c r="BN974" s="29"/>
      <c r="BO974" s="29"/>
      <c r="BP974" s="29"/>
      <c r="BQ974" s="29"/>
      <c r="BR974" s="29"/>
      <c r="BS974" s="29"/>
      <c r="BU974" s="772"/>
      <c r="BV974" s="29"/>
      <c r="BW974" s="29"/>
      <c r="BX974" s="29"/>
      <c r="BY974" s="29"/>
      <c r="BZ974" s="29"/>
      <c r="CA974" s="29"/>
      <c r="CB974" s="29"/>
      <c r="CC974" s="29"/>
      <c r="CD974" s="31"/>
      <c r="CE974" s="22"/>
      <c r="CF974" s="448" t="str">
        <f>IF(CG974="","",MAX($CF$2:CF973)+1)</f>
        <v/>
      </c>
      <c r="CG974" s="767"/>
      <c r="CH974" s="767"/>
      <c r="CI974" s="767"/>
      <c r="CO974" s="29"/>
      <c r="CP974" s="29"/>
      <c r="CQ974" s="29"/>
      <c r="CR974" s="29"/>
      <c r="CS974" s="29"/>
      <c r="CT974" s="29"/>
      <c r="CU974" s="29"/>
      <c r="CV974" s="29"/>
      <c r="CW974" s="29"/>
      <c r="CX974" s="29"/>
      <c r="CY974" s="29"/>
      <c r="CZ974" s="29"/>
      <c r="DA974" s="29"/>
      <c r="DB974" s="29"/>
      <c r="DC974" s="29"/>
      <c r="DD974" s="29"/>
    </row>
    <row r="975" spans="1:108" s="11" customFormat="1" ht="13.5" customHeight="1">
      <c r="A975" s="734"/>
      <c r="B975" s="610" t="s">
        <v>83</v>
      </c>
      <c r="C975" s="29"/>
      <c r="D975" s="29"/>
      <c r="E975" s="29"/>
      <c r="F975" s="29"/>
      <c r="G975" s="29"/>
      <c r="H975" s="29"/>
      <c r="I975" s="29"/>
      <c r="J975" s="28"/>
      <c r="K975" s="29"/>
      <c r="L975" s="29"/>
      <c r="M975" s="29"/>
      <c r="N975" s="29"/>
      <c r="O975" s="29"/>
      <c r="P975" s="29"/>
      <c r="Q975" s="29"/>
      <c r="R975" s="29"/>
      <c r="S975" s="575"/>
      <c r="T975" s="29"/>
      <c r="U975" s="432"/>
      <c r="V975" s="29"/>
      <c r="W975" s="29"/>
      <c r="X975" s="29"/>
      <c r="Y975" s="29"/>
      <c r="Z975" s="29"/>
      <c r="AA975" s="29" t="s">
        <v>1200</v>
      </c>
      <c r="BU975" s="725"/>
      <c r="BV975" s="29"/>
      <c r="BW975" s="29"/>
      <c r="BX975" s="29"/>
      <c r="BY975" s="29"/>
      <c r="BZ975" s="29"/>
      <c r="CA975" s="29"/>
      <c r="CB975" s="29"/>
      <c r="CC975" s="29"/>
      <c r="CD975" s="31"/>
      <c r="CE975" s="22"/>
      <c r="CF975" s="448">
        <f>IF(CG975="","",MAX($CF$2:CF974)+1)</f>
        <v>479</v>
      </c>
      <c r="CG975" s="655" t="s">
        <v>1419</v>
      </c>
      <c r="CH975" s="655"/>
      <c r="CI975" s="655"/>
      <c r="CO975" s="29"/>
      <c r="CP975" s="29"/>
      <c r="CQ975" s="29"/>
      <c r="CR975" s="29"/>
      <c r="CS975" s="29"/>
      <c r="CT975" s="29"/>
      <c r="CU975" s="29"/>
      <c r="CV975" s="29"/>
      <c r="CW975" s="29"/>
      <c r="CX975" s="29"/>
      <c r="CY975" s="29"/>
      <c r="CZ975" s="29"/>
      <c r="DA975" s="29"/>
      <c r="DB975" s="29"/>
      <c r="DC975" s="29"/>
      <c r="DD975" s="29"/>
    </row>
    <row r="976" spans="1:108" s="11" customFormat="1" ht="13.5" customHeight="1">
      <c r="A976" s="734"/>
      <c r="B976" s="610" t="s">
        <v>83</v>
      </c>
      <c r="C976" s="29"/>
      <c r="D976" s="29" t="s">
        <v>2231</v>
      </c>
      <c r="E976" s="29"/>
      <c r="F976" s="29"/>
      <c r="G976" s="29"/>
      <c r="H976" s="29"/>
      <c r="I976" s="29"/>
      <c r="J976" s="28"/>
      <c r="K976" s="29"/>
      <c r="L976" s="29"/>
      <c r="M976" s="29"/>
      <c r="N976" s="29"/>
      <c r="O976" s="29"/>
      <c r="P976" s="29"/>
      <c r="Q976" s="29"/>
      <c r="R976" s="29"/>
      <c r="S976" s="575"/>
      <c r="T976" s="29"/>
      <c r="U976" s="432"/>
      <c r="V976" s="29"/>
      <c r="W976" s="29"/>
      <c r="X976" s="29"/>
      <c r="Y976" s="29"/>
      <c r="Z976" s="29"/>
      <c r="AA976" s="29"/>
      <c r="AB976" s="690" t="s">
        <v>84</v>
      </c>
      <c r="AC976" s="691"/>
      <c r="AD976" s="691"/>
      <c r="AE976" s="691"/>
      <c r="AF976" s="691"/>
      <c r="AG976" s="578"/>
      <c r="AH976" s="52" t="s">
        <v>1872</v>
      </c>
      <c r="AI976" s="53"/>
      <c r="AJ976" s="53"/>
      <c r="AK976" s="53"/>
      <c r="AL976" s="53"/>
      <c r="AM976" s="53"/>
      <c r="AN976" s="53"/>
      <c r="AO976" s="53"/>
      <c r="AP976" s="53"/>
      <c r="AQ976" s="53"/>
      <c r="AR976" s="53"/>
      <c r="AS976" s="53"/>
      <c r="AT976" s="53"/>
      <c r="AU976" s="53"/>
      <c r="AV976" s="53"/>
      <c r="AW976" s="53"/>
      <c r="AX976" s="53"/>
      <c r="AY976" s="53"/>
      <c r="AZ976" s="53"/>
      <c r="BA976" s="53"/>
      <c r="BB976" s="53"/>
      <c r="BC976" s="53"/>
      <c r="BD976" s="53"/>
      <c r="BE976" s="53"/>
      <c r="BF976" s="53"/>
      <c r="BG976" s="53"/>
      <c r="BH976" s="53"/>
      <c r="BI976" s="53"/>
      <c r="BJ976" s="53"/>
      <c r="BK976" s="54"/>
      <c r="BL976" s="756"/>
      <c r="BM976" s="757"/>
      <c r="BN976" s="757"/>
      <c r="BO976" s="757"/>
      <c r="BP976" s="757"/>
      <c r="BQ976" s="757"/>
      <c r="BR976" s="757"/>
      <c r="BS976" s="758"/>
      <c r="BU976" s="669"/>
      <c r="BV976" s="29"/>
      <c r="BW976" s="29"/>
      <c r="BX976" s="29"/>
      <c r="BY976" s="29"/>
      <c r="BZ976" s="29"/>
      <c r="CA976" s="29"/>
      <c r="CB976" s="29"/>
      <c r="CC976" s="29"/>
      <c r="CD976" s="31"/>
      <c r="CE976" s="22"/>
      <c r="CF976" s="448">
        <f>IF(CG976="","",MAX($CF$2:CF975)+1)</f>
        <v>480</v>
      </c>
      <c r="CG976" s="655" t="s">
        <v>102</v>
      </c>
      <c r="CH976" s="655"/>
      <c r="CI976" s="655"/>
      <c r="CO976" s="29"/>
      <c r="CP976" s="29"/>
      <c r="CQ976" s="29"/>
      <c r="CR976" s="29"/>
      <c r="CS976" s="29"/>
      <c r="CT976" s="29"/>
      <c r="CU976" s="29"/>
      <c r="CV976" s="29"/>
      <c r="CW976" s="29"/>
      <c r="CX976" s="29"/>
      <c r="CY976" s="29"/>
      <c r="CZ976" s="29"/>
      <c r="DA976" s="29"/>
      <c r="DB976" s="29"/>
      <c r="DC976" s="29"/>
      <c r="DD976" s="29"/>
    </row>
    <row r="977" spans="1:108" s="11" customFormat="1" ht="13.5" customHeight="1">
      <c r="A977" s="734"/>
      <c r="B977" s="610" t="s">
        <v>83</v>
      </c>
      <c r="C977" s="29"/>
      <c r="D977" s="29"/>
      <c r="E977" s="29"/>
      <c r="F977" s="29"/>
      <c r="G977" s="29"/>
      <c r="H977" s="29"/>
      <c r="I977" s="29"/>
      <c r="J977" s="28"/>
      <c r="K977" s="29"/>
      <c r="L977" s="29"/>
      <c r="M977" s="29"/>
      <c r="N977" s="29"/>
      <c r="O977" s="29"/>
      <c r="P977" s="29"/>
      <c r="Q977" s="29"/>
      <c r="R977" s="29"/>
      <c r="S977" s="575"/>
      <c r="T977" s="29"/>
      <c r="U977" s="432"/>
      <c r="V977" s="29"/>
      <c r="W977" s="29"/>
      <c r="X977" s="29"/>
      <c r="Y977" s="29"/>
      <c r="Z977" s="29"/>
      <c r="AA977" s="29"/>
      <c r="AB977" s="726"/>
      <c r="AC977" s="579"/>
      <c r="AD977" s="579"/>
      <c r="AE977" s="579"/>
      <c r="AF977" s="579"/>
      <c r="AG977" s="576"/>
      <c r="AH977" s="582" t="s">
        <v>888</v>
      </c>
      <c r="AI977" s="583"/>
      <c r="AJ977" s="583"/>
      <c r="AK977" s="583"/>
      <c r="AL977" s="583"/>
      <c r="AM977" s="583"/>
      <c r="AN977" s="583"/>
      <c r="AO977" s="583"/>
      <c r="AP977" s="583"/>
      <c r="AQ977" s="583"/>
      <c r="AR977" s="583"/>
      <c r="AS977" s="583"/>
      <c r="AT977" s="583"/>
      <c r="AU977" s="583"/>
      <c r="AV977" s="583"/>
      <c r="AW977" s="583"/>
      <c r="AX977" s="583"/>
      <c r="AY977" s="583"/>
      <c r="AZ977" s="583"/>
      <c r="BA977" s="583"/>
      <c r="BB977" s="583"/>
      <c r="BC977" s="583"/>
      <c r="BD977" s="583"/>
      <c r="BE977" s="583"/>
      <c r="BF977" s="583"/>
      <c r="BG977" s="583"/>
      <c r="BH977" s="583"/>
      <c r="BI977" s="583"/>
      <c r="BJ977" s="583"/>
      <c r="BK977" s="587"/>
      <c r="BL977" s="583" t="s">
        <v>1201</v>
      </c>
      <c r="BM977" s="583"/>
      <c r="BN977" s="583"/>
      <c r="BO977" s="583"/>
      <c r="BP977" s="583"/>
      <c r="BQ977" s="583"/>
      <c r="BR977" s="583"/>
      <c r="BS977" s="587"/>
      <c r="BU977" s="725"/>
      <c r="BV977" s="29"/>
      <c r="BW977" s="29"/>
      <c r="BX977" s="29"/>
      <c r="BY977" s="29"/>
      <c r="BZ977" s="29"/>
      <c r="CA977" s="29"/>
      <c r="CB977" s="29"/>
      <c r="CC977" s="29"/>
      <c r="CD977" s="31"/>
      <c r="CE977" s="22"/>
      <c r="CF977" s="448" t="str">
        <f>IF(CG977="","",MAX($CF$2:CF976)+1)</f>
        <v/>
      </c>
      <c r="CG977" s="655"/>
      <c r="CH977" s="655"/>
      <c r="CI977" s="655"/>
      <c r="CO977" s="29"/>
      <c r="CP977" s="29"/>
      <c r="CQ977" s="29"/>
      <c r="CR977" s="29"/>
      <c r="CS977" s="29"/>
      <c r="CT977" s="29"/>
      <c r="CU977" s="29"/>
      <c r="CV977" s="29"/>
      <c r="CW977" s="29"/>
      <c r="CX977" s="29"/>
      <c r="CY977" s="29"/>
      <c r="CZ977" s="29"/>
      <c r="DA977" s="29"/>
      <c r="DB977" s="29"/>
      <c r="DC977" s="29"/>
      <c r="DD977" s="29"/>
    </row>
    <row r="978" spans="1:108" s="11" customFormat="1" ht="13.5" customHeight="1">
      <c r="A978" s="734"/>
      <c r="B978" s="610" t="s">
        <v>83</v>
      </c>
      <c r="C978" s="29"/>
      <c r="D978" s="29"/>
      <c r="E978" s="29"/>
      <c r="F978" s="29"/>
      <c r="G978" s="29"/>
      <c r="H978" s="29"/>
      <c r="I978" s="29"/>
      <c r="J978" s="28"/>
      <c r="K978" s="29"/>
      <c r="L978" s="29"/>
      <c r="M978" s="29"/>
      <c r="N978" s="29"/>
      <c r="O978" s="29"/>
      <c r="P978" s="29"/>
      <c r="Q978" s="29"/>
      <c r="R978" s="29"/>
      <c r="S978" s="575"/>
      <c r="T978" s="29"/>
      <c r="U978" s="432"/>
      <c r="V978" s="29"/>
      <c r="W978" s="29"/>
      <c r="X978" s="29"/>
      <c r="Y978" s="29"/>
      <c r="Z978" s="29"/>
      <c r="AA978" s="29"/>
      <c r="AB978" s="726"/>
      <c r="AC978" s="579"/>
      <c r="AD978" s="579"/>
      <c r="AE978" s="579"/>
      <c r="AF978" s="579"/>
      <c r="AG978" s="576"/>
      <c r="AH978" s="582" t="s">
        <v>889</v>
      </c>
      <c r="AI978" s="583"/>
      <c r="AJ978" s="583"/>
      <c r="AK978" s="583"/>
      <c r="AL978" s="583"/>
      <c r="AM978" s="583"/>
      <c r="AN978" s="583"/>
      <c r="AO978" s="583"/>
      <c r="AP978" s="583"/>
      <c r="AQ978" s="583"/>
      <c r="AR978" s="583"/>
      <c r="AS978" s="583"/>
      <c r="AT978" s="583"/>
      <c r="AU978" s="583"/>
      <c r="AV978" s="583"/>
      <c r="AW978" s="583"/>
      <c r="AX978" s="583"/>
      <c r="AY978" s="583"/>
      <c r="AZ978" s="583"/>
      <c r="BA978" s="583"/>
      <c r="BB978" s="583"/>
      <c r="BC978" s="583"/>
      <c r="BD978" s="583"/>
      <c r="BE978" s="583"/>
      <c r="BF978" s="583"/>
      <c r="BG978" s="583"/>
      <c r="BH978" s="583"/>
      <c r="BI978" s="583"/>
      <c r="BJ978" s="583"/>
      <c r="BK978" s="587"/>
      <c r="BL978" s="583" t="s">
        <v>1202</v>
      </c>
      <c r="BM978" s="583"/>
      <c r="BN978" s="583"/>
      <c r="BO978" s="583"/>
      <c r="BP978" s="583"/>
      <c r="BQ978" s="583"/>
      <c r="BR978" s="583"/>
      <c r="BS978" s="587"/>
      <c r="BU978" s="725"/>
      <c r="BV978" s="29"/>
      <c r="BW978" s="29"/>
      <c r="BX978" s="29"/>
      <c r="BY978" s="29"/>
      <c r="BZ978" s="29"/>
      <c r="CA978" s="29"/>
      <c r="CB978" s="29"/>
      <c r="CC978" s="29"/>
      <c r="CD978" s="31"/>
      <c r="CE978" s="22"/>
      <c r="CF978" s="448" t="str">
        <f>IF(CG978="","",MAX($CF$2:CF977)+1)</f>
        <v/>
      </c>
      <c r="CG978" s="655"/>
      <c r="CH978" s="655"/>
      <c r="CI978" s="655"/>
      <c r="CO978" s="29"/>
      <c r="CP978" s="29"/>
      <c r="CQ978" s="29"/>
      <c r="CR978" s="29"/>
      <c r="CS978" s="29"/>
      <c r="CT978" s="29"/>
      <c r="CU978" s="29"/>
      <c r="CV978" s="29"/>
      <c r="CW978" s="29"/>
      <c r="CX978" s="29"/>
      <c r="CY978" s="29"/>
      <c r="CZ978" s="29"/>
      <c r="DA978" s="29"/>
      <c r="DB978" s="29"/>
      <c r="DC978" s="29"/>
      <c r="DD978" s="29"/>
    </row>
    <row r="979" spans="1:108" s="11" customFormat="1" ht="13.5" customHeight="1">
      <c r="A979" s="734"/>
      <c r="B979" s="610" t="s">
        <v>83</v>
      </c>
      <c r="C979" s="29"/>
      <c r="D979" s="29" t="s">
        <v>2221</v>
      </c>
      <c r="E979" s="29"/>
      <c r="F979" s="29"/>
      <c r="G979" s="29"/>
      <c r="H979" s="29"/>
      <c r="I979" s="29"/>
      <c r="J979" s="28"/>
      <c r="K979" s="29"/>
      <c r="L979" s="29"/>
      <c r="M979" s="29"/>
      <c r="N979" s="29"/>
      <c r="O979" s="29"/>
      <c r="P979" s="29"/>
      <c r="Q979" s="29"/>
      <c r="R979" s="29"/>
      <c r="S979" s="575"/>
      <c r="T979" s="29"/>
      <c r="U979" s="432"/>
      <c r="V979" s="29"/>
      <c r="W979" s="29"/>
      <c r="X979" s="29"/>
      <c r="Y979" s="29"/>
      <c r="Z979" s="29"/>
      <c r="AA979" s="29"/>
      <c r="AB979" s="692"/>
      <c r="AC979" s="693"/>
      <c r="AD979" s="693"/>
      <c r="AE979" s="693"/>
      <c r="AF979" s="693"/>
      <c r="AG979" s="694"/>
      <c r="AH979" s="55"/>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7"/>
      <c r="BL979" s="56"/>
      <c r="BM979" s="56"/>
      <c r="BN979" s="56"/>
      <c r="BO979" s="56"/>
      <c r="BP979" s="56"/>
      <c r="BQ979" s="56"/>
      <c r="BR979" s="56"/>
      <c r="BS979" s="57"/>
      <c r="BU979" s="669"/>
      <c r="BV979" s="29"/>
      <c r="BW979" s="29"/>
      <c r="BX979" s="29"/>
      <c r="BY979" s="29"/>
      <c r="BZ979" s="29"/>
      <c r="CA979" s="29"/>
      <c r="CB979" s="29"/>
      <c r="CC979" s="29"/>
      <c r="CD979" s="31"/>
      <c r="CE979" s="22"/>
      <c r="CF979" s="448" t="str">
        <f>IF(CG979="","",MAX($CF$2:CF978)+1)</f>
        <v/>
      </c>
      <c r="CG979" s="655"/>
      <c r="CH979" s="655"/>
      <c r="CI979" s="655"/>
      <c r="CO979" s="29"/>
      <c r="CP979" s="29"/>
      <c r="CQ979" s="29"/>
      <c r="CR979" s="29"/>
      <c r="CS979" s="29"/>
      <c r="CT979" s="29"/>
      <c r="CU979" s="29"/>
      <c r="CV979" s="29"/>
      <c r="CW979" s="29"/>
      <c r="CX979" s="29"/>
      <c r="CY979" s="29"/>
      <c r="CZ979" s="29"/>
      <c r="DA979" s="29"/>
      <c r="DB979" s="29"/>
      <c r="DC979" s="29"/>
      <c r="DD979" s="29"/>
    </row>
    <row r="980" spans="1:108" s="11" customFormat="1" ht="13.5" customHeight="1">
      <c r="A980" s="734"/>
      <c r="B980" s="610" t="s">
        <v>83</v>
      </c>
      <c r="C980" s="29"/>
      <c r="E980" s="29"/>
      <c r="F980" s="29"/>
      <c r="G980" s="29"/>
      <c r="H980" s="29"/>
      <c r="I980" s="29"/>
      <c r="J980" s="28"/>
      <c r="K980" s="29"/>
      <c r="L980" s="29"/>
      <c r="M980" s="29"/>
      <c r="N980" s="29"/>
      <c r="O980" s="29"/>
      <c r="P980" s="29"/>
      <c r="Q980" s="29"/>
      <c r="R980" s="29"/>
      <c r="S980" s="575"/>
      <c r="T980" s="29"/>
      <c r="U980" s="432"/>
      <c r="V980" s="29"/>
      <c r="W980" s="29"/>
      <c r="X980" s="29"/>
      <c r="Y980" s="29"/>
      <c r="Z980" s="29"/>
      <c r="AA980" s="29"/>
      <c r="AB980" s="690" t="s">
        <v>62</v>
      </c>
      <c r="AC980" s="691"/>
      <c r="AD980" s="691"/>
      <c r="AE980" s="691"/>
      <c r="AF980" s="691"/>
      <c r="AG980" s="578"/>
      <c r="AH980" s="52" t="s">
        <v>775</v>
      </c>
      <c r="AI980" s="53"/>
      <c r="AJ980" s="53"/>
      <c r="AK980" s="53"/>
      <c r="AL980" s="53"/>
      <c r="AM980" s="53"/>
      <c r="AN980" s="53"/>
      <c r="AO980" s="53"/>
      <c r="AP980" s="53"/>
      <c r="AQ980" s="53"/>
      <c r="AR980" s="53"/>
      <c r="AS980" s="53"/>
      <c r="AT980" s="53"/>
      <c r="AU980" s="53"/>
      <c r="AV980" s="53"/>
      <c r="AW980" s="53"/>
      <c r="AX980" s="53"/>
      <c r="AY980" s="53"/>
      <c r="AZ980" s="53"/>
      <c r="BA980" s="53"/>
      <c r="BB980" s="53"/>
      <c r="BC980" s="53"/>
      <c r="BD980" s="53"/>
      <c r="BE980" s="53"/>
      <c r="BF980" s="53"/>
      <c r="BG980" s="53"/>
      <c r="BH980" s="53"/>
      <c r="BI980" s="53"/>
      <c r="BJ980" s="53"/>
      <c r="BK980" s="54"/>
      <c r="BL980" s="53" t="s">
        <v>80</v>
      </c>
      <c r="BM980" s="53"/>
      <c r="BN980" s="53"/>
      <c r="BO980" s="53"/>
      <c r="BP980" s="53"/>
      <c r="BQ980" s="53"/>
      <c r="BR980" s="53"/>
      <c r="BS980" s="54"/>
      <c r="BU980" s="669"/>
      <c r="BV980" s="29"/>
      <c r="BW980" s="29"/>
      <c r="BX980" s="29"/>
      <c r="BY980" s="29"/>
      <c r="BZ980" s="29"/>
      <c r="CA980" s="29"/>
      <c r="CB980" s="29"/>
      <c r="CC980" s="29"/>
      <c r="CD980" s="31"/>
      <c r="CE980" s="22"/>
      <c r="CF980" s="448">
        <f>IF(CG980="","",MAX($CF$2:CF979)+1)</f>
        <v>481</v>
      </c>
      <c r="CG980" s="655" t="s">
        <v>102</v>
      </c>
      <c r="CH980" s="655"/>
      <c r="CI980" s="655"/>
      <c r="CO980" s="29"/>
      <c r="CP980" s="29"/>
      <c r="CQ980" s="29"/>
      <c r="CR980" s="29"/>
      <c r="CS980" s="29"/>
      <c r="CT980" s="29"/>
      <c r="CU980" s="29"/>
      <c r="CV980" s="29"/>
      <c r="CW980" s="29"/>
      <c r="CX980" s="29"/>
      <c r="CY980" s="29"/>
      <c r="CZ980" s="29"/>
      <c r="DA980" s="29"/>
      <c r="DB980" s="29"/>
      <c r="DC980" s="29"/>
      <c r="DD980" s="29"/>
    </row>
    <row r="981" spans="1:108" s="11" customFormat="1" ht="13.5" customHeight="1">
      <c r="A981" s="734"/>
      <c r="B981" s="610" t="s">
        <v>83</v>
      </c>
      <c r="C981" s="29"/>
      <c r="E981" s="29"/>
      <c r="F981" s="29"/>
      <c r="G981" s="29"/>
      <c r="H981" s="29"/>
      <c r="I981" s="29"/>
      <c r="J981" s="28"/>
      <c r="K981" s="29"/>
      <c r="L981" s="29"/>
      <c r="M981" s="29"/>
      <c r="N981" s="29"/>
      <c r="O981" s="29"/>
      <c r="P981" s="29"/>
      <c r="Q981" s="29"/>
      <c r="R981" s="29"/>
      <c r="S981" s="575"/>
      <c r="T981" s="29"/>
      <c r="U981" s="432"/>
      <c r="V981" s="29"/>
      <c r="W981" s="29"/>
      <c r="X981" s="29"/>
      <c r="Y981" s="29"/>
      <c r="Z981" s="29"/>
      <c r="AA981" s="29"/>
      <c r="AB981" s="654"/>
      <c r="AC981" s="579"/>
      <c r="AD981" s="579"/>
      <c r="AE981" s="579"/>
      <c r="AF981" s="579"/>
      <c r="AG981" s="576"/>
      <c r="AH981" s="618" t="s">
        <v>877</v>
      </c>
      <c r="AI981" s="430"/>
      <c r="AJ981" s="430"/>
      <c r="AK981" s="430"/>
      <c r="AL981" s="430"/>
      <c r="AM981" s="430"/>
      <c r="AN981" s="430"/>
      <c r="AO981" s="430"/>
      <c r="AP981" s="430"/>
      <c r="AQ981" s="430"/>
      <c r="AR981" s="430"/>
      <c r="AS981" s="430"/>
      <c r="AT981" s="430"/>
      <c r="AU981" s="430"/>
      <c r="AV981" s="430"/>
      <c r="AW981" s="430"/>
      <c r="AX981" s="430"/>
      <c r="AY981" s="430"/>
      <c r="AZ981" s="430"/>
      <c r="BA981" s="430"/>
      <c r="BB981" s="430"/>
      <c r="BC981" s="430"/>
      <c r="BD981" s="430"/>
      <c r="BE981" s="430"/>
      <c r="BF981" s="430"/>
      <c r="BG981" s="430"/>
      <c r="BH981" s="430"/>
      <c r="BI981" s="430"/>
      <c r="BJ981" s="430"/>
      <c r="BK981" s="431"/>
      <c r="BL981" s="430"/>
      <c r="BM981" s="430"/>
      <c r="BN981" s="430"/>
      <c r="BO981" s="430"/>
      <c r="BP981" s="430"/>
      <c r="BQ981" s="430"/>
      <c r="BR981" s="430"/>
      <c r="BS981" s="431"/>
      <c r="BU981" s="669"/>
      <c r="BV981" s="29"/>
      <c r="BW981" s="29"/>
      <c r="BX981" s="29"/>
      <c r="BY981" s="29"/>
      <c r="BZ981" s="29"/>
      <c r="CA981" s="29"/>
      <c r="CB981" s="29"/>
      <c r="CC981" s="29"/>
      <c r="CD981" s="31"/>
      <c r="CE981" s="22"/>
      <c r="CF981" s="448">
        <f>IF(CG981="","",MAX($CF$2:CF980)+1)</f>
        <v>482</v>
      </c>
      <c r="CG981" s="655" t="s">
        <v>102</v>
      </c>
      <c r="CH981" s="655"/>
      <c r="CI981" s="655"/>
      <c r="CO981" s="29"/>
      <c r="CP981" s="29"/>
      <c r="CQ981" s="29"/>
      <c r="CR981" s="29"/>
      <c r="CS981" s="29"/>
      <c r="CT981" s="29"/>
      <c r="CU981" s="29"/>
      <c r="CV981" s="29"/>
      <c r="CW981" s="29"/>
      <c r="CX981" s="29"/>
      <c r="CY981" s="29"/>
      <c r="CZ981" s="29"/>
      <c r="DA981" s="29"/>
      <c r="DB981" s="29"/>
      <c r="DC981" s="29"/>
      <c r="DD981" s="29"/>
    </row>
    <row r="982" spans="1:108" s="11" customFormat="1" ht="13.5" customHeight="1">
      <c r="A982" s="734"/>
      <c r="B982" s="610" t="s">
        <v>83</v>
      </c>
      <c r="C982" s="29"/>
      <c r="E982" s="29"/>
      <c r="F982" s="29"/>
      <c r="G982" s="29"/>
      <c r="H982" s="29"/>
      <c r="I982" s="29"/>
      <c r="J982" s="28"/>
      <c r="K982" s="29"/>
      <c r="L982" s="29"/>
      <c r="M982" s="29"/>
      <c r="N982" s="29"/>
      <c r="O982" s="29"/>
      <c r="P982" s="29"/>
      <c r="Q982" s="29"/>
      <c r="R982" s="29"/>
      <c r="S982" s="575"/>
      <c r="T982" s="29"/>
      <c r="U982" s="432"/>
      <c r="V982" s="29"/>
      <c r="W982" s="29"/>
      <c r="X982" s="29"/>
      <c r="Y982" s="29"/>
      <c r="Z982" s="29"/>
      <c r="AA982" s="29"/>
      <c r="AB982" s="654"/>
      <c r="AC982" s="579"/>
      <c r="AD982" s="579"/>
      <c r="AE982" s="579"/>
      <c r="AF982" s="579"/>
      <c r="AG982" s="576"/>
      <c r="AH982" s="582" t="s">
        <v>878</v>
      </c>
      <c r="AI982" s="583"/>
      <c r="AJ982" s="583"/>
      <c r="AK982" s="583"/>
      <c r="AL982" s="583"/>
      <c r="AM982" s="583"/>
      <c r="AN982" s="583"/>
      <c r="AO982" s="583"/>
      <c r="AP982" s="583"/>
      <c r="AQ982" s="583"/>
      <c r="AR982" s="583"/>
      <c r="AS982" s="583"/>
      <c r="AT982" s="583"/>
      <c r="AU982" s="583"/>
      <c r="AV982" s="583"/>
      <c r="AW982" s="583"/>
      <c r="AX982" s="583"/>
      <c r="AY982" s="583"/>
      <c r="AZ982" s="583"/>
      <c r="BA982" s="583"/>
      <c r="BB982" s="583"/>
      <c r="BC982" s="583"/>
      <c r="BD982" s="583"/>
      <c r="BE982" s="583"/>
      <c r="BF982" s="583"/>
      <c r="BG982" s="583"/>
      <c r="BH982" s="583"/>
      <c r="BI982" s="583"/>
      <c r="BJ982" s="583"/>
      <c r="BK982" s="587"/>
      <c r="BL982" s="583"/>
      <c r="BM982" s="583"/>
      <c r="BN982" s="583"/>
      <c r="BO982" s="583"/>
      <c r="BP982" s="583"/>
      <c r="BQ982" s="583"/>
      <c r="BR982" s="583"/>
      <c r="BS982" s="587"/>
      <c r="BU982" s="669"/>
      <c r="BV982" s="29"/>
      <c r="BW982" s="29"/>
      <c r="BX982" s="29"/>
      <c r="BY982" s="29"/>
      <c r="BZ982" s="29"/>
      <c r="CA982" s="29"/>
      <c r="CB982" s="29"/>
      <c r="CC982" s="29"/>
      <c r="CD982" s="31"/>
      <c r="CE982" s="22"/>
      <c r="CF982" s="448">
        <f>IF(CG982="","",MAX($CF$2:CF981)+1)</f>
        <v>483</v>
      </c>
      <c r="CG982" s="655" t="s">
        <v>102</v>
      </c>
      <c r="CH982" s="655"/>
      <c r="CI982" s="655"/>
      <c r="CO982" s="29"/>
      <c r="CP982" s="29"/>
      <c r="CQ982" s="29"/>
      <c r="CR982" s="29"/>
      <c r="CS982" s="29"/>
      <c r="CT982" s="29"/>
      <c r="CU982" s="29"/>
      <c r="CV982" s="29"/>
      <c r="CW982" s="29"/>
      <c r="CX982" s="29"/>
      <c r="CY982" s="29"/>
      <c r="CZ982" s="29"/>
      <c r="DA982" s="29"/>
      <c r="DB982" s="29"/>
      <c r="DC982" s="29"/>
      <c r="DD982" s="29"/>
    </row>
    <row r="983" spans="1:108" s="936" customFormat="1" ht="13.5" customHeight="1">
      <c r="A983" s="1063"/>
      <c r="B983" s="1064" t="s">
        <v>83</v>
      </c>
      <c r="C983" s="29"/>
      <c r="D983" s="29" t="s">
        <v>2216</v>
      </c>
      <c r="E983" s="29"/>
      <c r="F983" s="29"/>
      <c r="G983" s="29"/>
      <c r="H983" s="29"/>
      <c r="I983" s="29"/>
      <c r="J983" s="1065"/>
      <c r="K983" s="935"/>
      <c r="L983" s="935"/>
      <c r="M983" s="935"/>
      <c r="N983" s="935"/>
      <c r="O983" s="935"/>
      <c r="P983" s="935"/>
      <c r="Q983" s="935"/>
      <c r="R983" s="935"/>
      <c r="S983" s="1066"/>
      <c r="T983" s="935"/>
      <c r="U983" s="1067"/>
      <c r="V983" s="935"/>
      <c r="W983" s="935"/>
      <c r="X983" s="935"/>
      <c r="Z983" s="935"/>
      <c r="AA983" s="935"/>
      <c r="AB983" s="1068"/>
      <c r="AC983" s="924"/>
      <c r="AD983" s="924"/>
      <c r="AE983" s="924"/>
      <c r="AF983" s="924"/>
      <c r="AG983" s="925"/>
      <c r="AH983" s="926" t="s">
        <v>1915</v>
      </c>
      <c r="AI983" s="927"/>
      <c r="AJ983" s="927"/>
      <c r="AK983" s="927"/>
      <c r="AL983" s="927"/>
      <c r="AM983" s="927"/>
      <c r="AN983" s="927"/>
      <c r="AO983" s="927"/>
      <c r="AP983" s="927"/>
      <c r="AQ983" s="927"/>
      <c r="AR983" s="927"/>
      <c r="AS983" s="927"/>
      <c r="AT983" s="927"/>
      <c r="AU983" s="927"/>
      <c r="AV983" s="927"/>
      <c r="AW983" s="927"/>
      <c r="AX983" s="927"/>
      <c r="AY983" s="927"/>
      <c r="AZ983" s="927"/>
      <c r="BA983" s="927"/>
      <c r="BB983" s="927"/>
      <c r="BC983" s="927"/>
      <c r="BD983" s="927"/>
      <c r="BE983" s="927"/>
      <c r="BF983" s="927"/>
      <c r="BG983" s="927"/>
      <c r="BH983" s="927"/>
      <c r="BI983" s="927"/>
      <c r="BJ983" s="927"/>
      <c r="BK983" s="931"/>
      <c r="BL983" s="927"/>
      <c r="BM983" s="927"/>
      <c r="BN983" s="927"/>
      <c r="BO983" s="927"/>
      <c r="BP983" s="927"/>
      <c r="BQ983" s="927"/>
      <c r="BR983" s="927"/>
      <c r="BS983" s="931"/>
      <c r="BT983" s="935"/>
      <c r="BU983" s="1069"/>
      <c r="BV983" s="935"/>
      <c r="BW983" s="935"/>
      <c r="BX983" s="935"/>
      <c r="BY983" s="935"/>
      <c r="BZ983" s="935"/>
      <c r="CA983" s="935"/>
      <c r="CB983" s="935"/>
      <c r="CC983" s="935"/>
      <c r="CD983" s="1070"/>
      <c r="CE983" s="1071"/>
      <c r="CF983" s="448">
        <f>IF(CG983="","",MAX($CF$2:CF982)+1)</f>
        <v>484</v>
      </c>
      <c r="CG983" s="1072" t="s">
        <v>1792</v>
      </c>
      <c r="CH983" s="1072"/>
      <c r="CI983" s="1072"/>
    </row>
    <row r="984" spans="1:108" s="11" customFormat="1" ht="13.5" customHeight="1">
      <c r="A984" s="734"/>
      <c r="B984" s="610" t="s">
        <v>83</v>
      </c>
      <c r="C984" s="29"/>
      <c r="D984" s="29"/>
      <c r="E984" s="29"/>
      <c r="F984" s="29"/>
      <c r="G984" s="29"/>
      <c r="H984" s="29"/>
      <c r="I984" s="29"/>
      <c r="J984" s="28"/>
      <c r="K984" s="29"/>
      <c r="L984" s="29"/>
      <c r="M984" s="29"/>
      <c r="N984" s="29"/>
      <c r="O984" s="29"/>
      <c r="P984" s="29"/>
      <c r="Q984" s="29"/>
      <c r="R984" s="29"/>
      <c r="S984" s="575"/>
      <c r="T984" s="29"/>
      <c r="U984" s="432"/>
      <c r="V984" s="29"/>
      <c r="W984" s="29"/>
      <c r="X984" s="29"/>
      <c r="Y984" s="29"/>
      <c r="Z984" s="29"/>
      <c r="AA984" s="29"/>
      <c r="AB984" s="692"/>
      <c r="AC984" s="693"/>
      <c r="AD984" s="693"/>
      <c r="AE984" s="693"/>
      <c r="AF984" s="693"/>
      <c r="AG984" s="694"/>
      <c r="AH984" s="55"/>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7"/>
      <c r="BL984" s="56"/>
      <c r="BM984" s="56"/>
      <c r="BN984" s="56"/>
      <c r="BO984" s="56"/>
      <c r="BP984" s="56"/>
      <c r="BQ984" s="56"/>
      <c r="BR984" s="56"/>
      <c r="BS984" s="57"/>
      <c r="BU984" s="669"/>
      <c r="BV984" s="29"/>
      <c r="BW984" s="29"/>
      <c r="BX984" s="29"/>
      <c r="BY984" s="29"/>
      <c r="BZ984" s="29"/>
      <c r="CA984" s="29"/>
      <c r="CB984" s="29"/>
      <c r="CC984" s="29"/>
      <c r="CD984" s="31"/>
      <c r="CE984" s="22"/>
      <c r="CF984" s="448" t="str">
        <f>IF(CG984="","",MAX($CF$2:CF983)+1)</f>
        <v/>
      </c>
      <c r="CG984" s="655"/>
      <c r="CH984" s="655"/>
      <c r="CI984" s="655"/>
      <c r="CO984" s="29"/>
      <c r="CP984" s="29"/>
      <c r="CQ984" s="29"/>
      <c r="CR984" s="29"/>
      <c r="CS984" s="29"/>
      <c r="CT984" s="29"/>
      <c r="CU984" s="29"/>
      <c r="CV984" s="29"/>
      <c r="CW984" s="29"/>
      <c r="CX984" s="29"/>
      <c r="CY984" s="29"/>
      <c r="CZ984" s="29"/>
      <c r="DA984" s="29"/>
      <c r="DB984" s="29"/>
      <c r="DC984" s="29"/>
      <c r="DD984" s="29"/>
    </row>
    <row r="985" spans="1:108" s="11" customFormat="1" ht="13.5" customHeight="1">
      <c r="A985" s="734"/>
      <c r="B985" s="610" t="s">
        <v>83</v>
      </c>
      <c r="C985" s="29"/>
      <c r="E985" s="29"/>
      <c r="F985" s="29"/>
      <c r="G985" s="29"/>
      <c r="H985" s="29"/>
      <c r="I985" s="29"/>
      <c r="J985" s="28"/>
      <c r="K985" s="29"/>
      <c r="L985" s="29"/>
      <c r="M985" s="29"/>
      <c r="N985" s="29"/>
      <c r="O985" s="29"/>
      <c r="P985" s="29"/>
      <c r="Q985" s="29"/>
      <c r="R985" s="29"/>
      <c r="S985" s="575"/>
      <c r="T985" s="29"/>
      <c r="U985" s="432"/>
      <c r="V985" s="29"/>
      <c r="W985" s="29"/>
      <c r="X985" s="29"/>
      <c r="Y985" s="29"/>
      <c r="Z985" s="29"/>
      <c r="AA985" s="29"/>
      <c r="AB985" s="690" t="s">
        <v>777</v>
      </c>
      <c r="AC985" s="691"/>
      <c r="AD985" s="691"/>
      <c r="AE985" s="691"/>
      <c r="AF985" s="691"/>
      <c r="AG985" s="578"/>
      <c r="AH985" s="52"/>
      <c r="AI985" s="53"/>
      <c r="AJ985" s="53"/>
      <c r="AK985" s="580"/>
      <c r="AL985" s="581" t="s">
        <v>883</v>
      </c>
      <c r="AM985" s="53"/>
      <c r="AN985" s="53"/>
      <c r="AO985" s="53"/>
      <c r="AP985" s="53"/>
      <c r="AQ985" s="53"/>
      <c r="AR985" s="53"/>
      <c r="AS985" s="53"/>
      <c r="AT985" s="53"/>
      <c r="AU985" s="53"/>
      <c r="AV985" s="581" t="s">
        <v>558</v>
      </c>
      <c r="AW985" s="580"/>
      <c r="AX985" s="581" t="s">
        <v>885</v>
      </c>
      <c r="AY985" s="53"/>
      <c r="AZ985" s="53"/>
      <c r="BA985" s="53"/>
      <c r="BB985" s="53"/>
      <c r="BC985" s="53"/>
      <c r="BD985" s="53"/>
      <c r="BE985" s="53"/>
      <c r="BF985" s="53"/>
      <c r="BG985" s="53"/>
      <c r="BH985" s="53"/>
      <c r="BI985" s="53"/>
      <c r="BJ985" s="53"/>
      <c r="BK985" s="54"/>
      <c r="BL985" s="52" t="s">
        <v>884</v>
      </c>
      <c r="BM985" s="53"/>
      <c r="BN985" s="53"/>
      <c r="BO985" s="53"/>
      <c r="BP985" s="53"/>
      <c r="BQ985" s="53"/>
      <c r="BR985" s="53"/>
      <c r="BS985" s="54"/>
      <c r="BU985" s="669"/>
      <c r="BV985" s="29"/>
      <c r="BW985" s="29"/>
      <c r="BX985" s="29"/>
      <c r="BY985" s="29"/>
      <c r="BZ985" s="29"/>
      <c r="CA985" s="29"/>
      <c r="CB985" s="29"/>
      <c r="CC985" s="29"/>
      <c r="CD985" s="31"/>
      <c r="CE985" s="22"/>
      <c r="CF985" s="448">
        <f>IF(CG985="","",MAX($CF$2:CF984)+1)</f>
        <v>485</v>
      </c>
      <c r="CG985" s="655" t="s">
        <v>102</v>
      </c>
      <c r="CH985" s="655"/>
      <c r="CI985" s="655"/>
      <c r="CO985" s="29"/>
      <c r="CP985" s="29"/>
      <c r="CQ985" s="29"/>
      <c r="CR985" s="29"/>
      <c r="CS985" s="29"/>
      <c r="CT985" s="29"/>
      <c r="CU985" s="29"/>
      <c r="CV985" s="29"/>
      <c r="CW985" s="29"/>
      <c r="CX985" s="29"/>
      <c r="CY985" s="29"/>
      <c r="CZ985" s="29"/>
      <c r="DA985" s="29"/>
      <c r="DB985" s="29"/>
      <c r="DC985" s="29"/>
      <c r="DD985" s="29"/>
    </row>
    <row r="986" spans="1:108" s="11" customFormat="1" ht="13.5" customHeight="1">
      <c r="A986" s="734"/>
      <c r="B986" s="610" t="s">
        <v>83</v>
      </c>
      <c r="C986" s="29"/>
      <c r="D986" s="29"/>
      <c r="E986" s="29"/>
      <c r="F986" s="29"/>
      <c r="G986" s="29"/>
      <c r="H986" s="29"/>
      <c r="I986" s="29"/>
      <c r="J986" s="28"/>
      <c r="K986" s="29"/>
      <c r="L986" s="29"/>
      <c r="M986" s="29"/>
      <c r="N986" s="29"/>
      <c r="O986" s="29"/>
      <c r="P986" s="29"/>
      <c r="Q986" s="29"/>
      <c r="R986" s="29"/>
      <c r="S986" s="575"/>
      <c r="T986" s="29"/>
      <c r="U986" s="432"/>
      <c r="V986" s="29"/>
      <c r="W986" s="29"/>
      <c r="X986" s="29"/>
      <c r="Y986" s="29"/>
      <c r="Z986" s="29"/>
      <c r="AA986" s="29"/>
      <c r="AB986" s="654"/>
      <c r="AC986" s="579"/>
      <c r="AD986" s="579"/>
      <c r="AE986" s="579"/>
      <c r="AF986" s="579"/>
      <c r="AG986" s="576"/>
      <c r="AH986" s="582" t="s">
        <v>63</v>
      </c>
      <c r="AI986" s="583"/>
      <c r="AJ986" s="583"/>
      <c r="AK986" s="584"/>
      <c r="AL986" s="585" t="s">
        <v>554</v>
      </c>
      <c r="AM986" s="583"/>
      <c r="AN986" s="583"/>
      <c r="AO986" s="583"/>
      <c r="AP986" s="583"/>
      <c r="AQ986" s="583"/>
      <c r="AR986" s="583"/>
      <c r="AS986" s="583"/>
      <c r="AT986" s="583"/>
      <c r="AU986" s="583"/>
      <c r="AV986" s="585" t="s">
        <v>558</v>
      </c>
      <c r="AW986" s="584"/>
      <c r="AX986" s="586" t="s">
        <v>64</v>
      </c>
      <c r="AY986" s="583"/>
      <c r="AZ986" s="583"/>
      <c r="BA986" s="583"/>
      <c r="BB986" s="583"/>
      <c r="BC986" s="583"/>
      <c r="BD986" s="583"/>
      <c r="BE986" s="583"/>
      <c r="BF986" s="583"/>
      <c r="BG986" s="583"/>
      <c r="BH986" s="583"/>
      <c r="BI986" s="583"/>
      <c r="BJ986" s="583"/>
      <c r="BK986" s="587"/>
      <c r="BL986" s="618" t="s">
        <v>555</v>
      </c>
      <c r="BM986" s="583"/>
      <c r="BN986" s="583"/>
      <c r="BO986" s="583"/>
      <c r="BP986" s="583"/>
      <c r="BQ986" s="583"/>
      <c r="BR986" s="583"/>
      <c r="BS986" s="587"/>
      <c r="BU986" s="669"/>
      <c r="BV986" s="29"/>
      <c r="BW986" s="29"/>
      <c r="BX986" s="29"/>
      <c r="BY986" s="29"/>
      <c r="BZ986" s="29"/>
      <c r="CA986" s="29"/>
      <c r="CB986" s="29"/>
      <c r="CC986" s="29"/>
      <c r="CD986" s="31"/>
      <c r="CE986" s="22"/>
      <c r="CF986" s="448">
        <f>IF(CG986="","",MAX($CF$2:CF985)+1)</f>
        <v>486</v>
      </c>
      <c r="CG986" s="655" t="s">
        <v>102</v>
      </c>
      <c r="CH986" s="655"/>
      <c r="CI986" s="655"/>
      <c r="CO986" s="29"/>
      <c r="CP986" s="29"/>
      <c r="CQ986" s="29"/>
      <c r="CR986" s="29"/>
      <c r="CS986" s="29"/>
      <c r="CT986" s="29"/>
      <c r="CU986" s="29"/>
      <c r="CV986" s="29"/>
      <c r="CW986" s="29"/>
      <c r="CX986" s="29"/>
      <c r="CY986" s="29"/>
      <c r="CZ986" s="29"/>
      <c r="DA986" s="29"/>
      <c r="DB986" s="29"/>
      <c r="DC986" s="29"/>
      <c r="DD986" s="29"/>
    </row>
    <row r="987" spans="1:108" s="11" customFormat="1" ht="13.5" customHeight="1">
      <c r="A987" s="734"/>
      <c r="B987" s="610" t="s">
        <v>83</v>
      </c>
      <c r="C987" s="29"/>
      <c r="D987" s="29" t="s">
        <v>2222</v>
      </c>
      <c r="E987" s="29"/>
      <c r="F987" s="29"/>
      <c r="G987" s="29"/>
      <c r="H987" s="29"/>
      <c r="I987" s="29"/>
      <c r="J987" s="28"/>
      <c r="K987" s="29"/>
      <c r="L987" s="29"/>
      <c r="M987" s="29"/>
      <c r="N987" s="29"/>
      <c r="O987" s="29"/>
      <c r="P987" s="29"/>
      <c r="Q987" s="29"/>
      <c r="R987" s="29"/>
      <c r="S987" s="575"/>
      <c r="T987" s="29"/>
      <c r="U987" s="432"/>
      <c r="V987" s="29"/>
      <c r="W987" s="29"/>
      <c r="X987" s="29"/>
      <c r="Y987" s="29"/>
      <c r="Z987" s="29"/>
      <c r="AA987" s="29"/>
      <c r="AB987" s="654"/>
      <c r="AC987" s="579"/>
      <c r="AD987" s="579"/>
      <c r="AE987" s="579"/>
      <c r="AF987" s="579"/>
      <c r="AG987" s="576"/>
      <c r="AH987" s="55"/>
      <c r="AI987" s="56"/>
      <c r="AJ987" s="56"/>
      <c r="AK987" s="588"/>
      <c r="AL987" s="589"/>
      <c r="AM987" s="56"/>
      <c r="AN987" s="56"/>
      <c r="AO987" s="56"/>
      <c r="AP987" s="590"/>
      <c r="AQ987" s="56"/>
      <c r="AR987" s="56"/>
      <c r="AS987" s="56"/>
      <c r="AT987" s="56"/>
      <c r="AU987" s="56"/>
      <c r="AV987" s="589"/>
      <c r="AW987" s="588"/>
      <c r="AX987" s="589"/>
      <c r="AY987" s="56"/>
      <c r="AZ987" s="56"/>
      <c r="BA987" s="56"/>
      <c r="BB987" s="56"/>
      <c r="BC987" s="56"/>
      <c r="BD987" s="56"/>
      <c r="BE987" s="56"/>
      <c r="BF987" s="56"/>
      <c r="BG987" s="56"/>
      <c r="BH987" s="56"/>
      <c r="BI987" s="56"/>
      <c r="BJ987" s="56"/>
      <c r="BK987" s="57"/>
      <c r="BL987" s="55"/>
      <c r="BM987" s="56"/>
      <c r="BN987" s="56"/>
      <c r="BO987" s="56"/>
      <c r="BP987" s="56"/>
      <c r="BQ987" s="56"/>
      <c r="BR987" s="56"/>
      <c r="BS987" s="57"/>
      <c r="BU987" s="669"/>
      <c r="BV987" s="29"/>
      <c r="BW987" s="29"/>
      <c r="BX987" s="29"/>
      <c r="BY987" s="29"/>
      <c r="BZ987" s="29"/>
      <c r="CA987" s="29"/>
      <c r="CB987" s="29"/>
      <c r="CC987" s="29"/>
      <c r="CD987" s="31"/>
      <c r="CE987" s="22"/>
      <c r="CF987" s="448" t="str">
        <f>IF(CG987="","",MAX($CF$2:CF986)+1)</f>
        <v/>
      </c>
      <c r="CG987" s="655"/>
      <c r="CH987" s="655"/>
      <c r="CI987" s="655"/>
      <c r="CO987" s="29"/>
      <c r="CP987" s="29"/>
      <c r="CQ987" s="29"/>
      <c r="CR987" s="29"/>
      <c r="CS987" s="29"/>
      <c r="CT987" s="29"/>
      <c r="CU987" s="29"/>
      <c r="CV987" s="29"/>
      <c r="CW987" s="29"/>
      <c r="CX987" s="29"/>
      <c r="CY987" s="29"/>
      <c r="CZ987" s="29"/>
      <c r="DA987" s="29"/>
      <c r="DB987" s="29"/>
      <c r="DC987" s="29"/>
      <c r="DD987" s="29"/>
    </row>
    <row r="988" spans="1:108" s="11" customFormat="1" ht="13.5" customHeight="1">
      <c r="A988" s="734"/>
      <c r="B988" s="610" t="s">
        <v>83</v>
      </c>
      <c r="C988" s="29"/>
      <c r="D988" s="29"/>
      <c r="E988" s="29"/>
      <c r="F988" s="29"/>
      <c r="G988" s="29"/>
      <c r="H988" s="29"/>
      <c r="I988" s="29"/>
      <c r="J988" s="28"/>
      <c r="K988" s="29"/>
      <c r="L988" s="29"/>
      <c r="M988" s="29"/>
      <c r="N988" s="29"/>
      <c r="O988" s="29"/>
      <c r="P988" s="29"/>
      <c r="Q988" s="29"/>
      <c r="R988" s="29"/>
      <c r="S988" s="575"/>
      <c r="T988" s="29"/>
      <c r="U988" s="432"/>
      <c r="V988" s="29"/>
      <c r="W988" s="29"/>
      <c r="X988" s="29"/>
      <c r="AB988" s="654"/>
      <c r="AC988" s="579"/>
      <c r="AD988" s="579"/>
      <c r="AE988" s="579"/>
      <c r="AF988" s="579"/>
      <c r="AG988" s="576"/>
      <c r="AH988" s="52"/>
      <c r="AI988" s="53"/>
      <c r="AJ988" s="53"/>
      <c r="AK988" s="580"/>
      <c r="AL988" s="581" t="s">
        <v>781</v>
      </c>
      <c r="AM988" s="53"/>
      <c r="AN988" s="53"/>
      <c r="AO988" s="53"/>
      <c r="AP988" s="53"/>
      <c r="AQ988" s="53"/>
      <c r="AR988" s="53"/>
      <c r="AS988" s="53"/>
      <c r="AT988" s="53"/>
      <c r="AU988" s="53"/>
      <c r="AV988" s="581" t="s">
        <v>558</v>
      </c>
      <c r="AW988" s="580"/>
      <c r="AX988" s="581" t="s">
        <v>779</v>
      </c>
      <c r="AY988" s="53"/>
      <c r="AZ988" s="53"/>
      <c r="BA988" s="53"/>
      <c r="BB988" s="53"/>
      <c r="BC988" s="53"/>
      <c r="BD988" s="53"/>
      <c r="BE988" s="53"/>
      <c r="BF988" s="53"/>
      <c r="BG988" s="53"/>
      <c r="BH988" s="53"/>
      <c r="BI988" s="53"/>
      <c r="BJ988" s="53"/>
      <c r="BK988" s="54"/>
      <c r="BL988" s="52" t="s">
        <v>780</v>
      </c>
      <c r="BM988" s="53"/>
      <c r="BN988" s="53"/>
      <c r="BO988" s="53"/>
      <c r="BP988" s="53"/>
      <c r="BQ988" s="53"/>
      <c r="BR988" s="53"/>
      <c r="BS988" s="54"/>
      <c r="BT988" s="29"/>
      <c r="BU988" s="669"/>
      <c r="BV988" s="29"/>
      <c r="BW988" s="29"/>
      <c r="BX988" s="29"/>
      <c r="BY988" s="29"/>
      <c r="BZ988" s="29"/>
      <c r="CA988" s="29"/>
      <c r="CB988" s="29"/>
      <c r="CC988" s="29"/>
      <c r="CD988" s="31"/>
      <c r="CE988" s="22"/>
      <c r="CF988" s="448">
        <f>IF(CG988="","",MAX($CF$2:CF987)+1)</f>
        <v>487</v>
      </c>
      <c r="CG988" s="655" t="s">
        <v>102</v>
      </c>
      <c r="CH988" s="655"/>
      <c r="CI988" s="655"/>
      <c r="CO988" s="29"/>
      <c r="CP988" s="29"/>
      <c r="CQ988" s="29"/>
      <c r="CR988" s="29"/>
      <c r="CS988" s="29"/>
      <c r="CT988" s="29"/>
      <c r="CU988" s="29"/>
      <c r="CV988" s="29"/>
      <c r="CW988" s="29"/>
      <c r="CX988" s="29"/>
      <c r="CY988" s="29"/>
      <c r="CZ988" s="29"/>
      <c r="DA988" s="29"/>
      <c r="DB988" s="29"/>
      <c r="DC988" s="29"/>
      <c r="DD988" s="29"/>
    </row>
    <row r="989" spans="1:108" s="11" customFormat="1" ht="13.5" customHeight="1">
      <c r="A989" s="734"/>
      <c r="B989" s="610" t="s">
        <v>83</v>
      </c>
      <c r="C989" s="29"/>
      <c r="D989" s="29"/>
      <c r="E989" s="29"/>
      <c r="F989" s="29"/>
      <c r="G989" s="29"/>
      <c r="H989" s="29"/>
      <c r="I989" s="29"/>
      <c r="J989" s="28"/>
      <c r="K989" s="29"/>
      <c r="L989" s="29"/>
      <c r="M989" s="29"/>
      <c r="N989" s="29"/>
      <c r="O989" s="29"/>
      <c r="P989" s="29"/>
      <c r="Q989" s="29"/>
      <c r="R989" s="29"/>
      <c r="S989" s="575"/>
      <c r="T989" s="29"/>
      <c r="U989" s="432"/>
      <c r="V989" s="29"/>
      <c r="W989" s="29"/>
      <c r="X989" s="29"/>
      <c r="Y989" s="29"/>
      <c r="Z989" s="29"/>
      <c r="AB989" s="654"/>
      <c r="AC989" s="579"/>
      <c r="AD989" s="579"/>
      <c r="AE989" s="579"/>
      <c r="AF989" s="579"/>
      <c r="AG989" s="576"/>
      <c r="AH989" s="582" t="s">
        <v>63</v>
      </c>
      <c r="AI989" s="430"/>
      <c r="AJ989" s="430"/>
      <c r="AK989" s="619"/>
      <c r="AL989" s="620" t="s">
        <v>784</v>
      </c>
      <c r="AM989" s="430"/>
      <c r="AN989" s="430"/>
      <c r="AO989" s="430"/>
      <c r="AP989" s="430"/>
      <c r="AQ989" s="430"/>
      <c r="AR989" s="430"/>
      <c r="AS989" s="430"/>
      <c r="AT989" s="430"/>
      <c r="AU989" s="430"/>
      <c r="AV989" s="585" t="s">
        <v>609</v>
      </c>
      <c r="AW989" s="619"/>
      <c r="AX989" s="697" t="s">
        <v>891</v>
      </c>
      <c r="AY989" s="430"/>
      <c r="AZ989" s="430"/>
      <c r="BA989" s="430"/>
      <c r="BB989" s="430"/>
      <c r="BC989" s="430"/>
      <c r="BD989" s="430"/>
      <c r="BE989" s="430"/>
      <c r="BF989" s="430"/>
      <c r="BG989" s="430"/>
      <c r="BH989" s="430"/>
      <c r="BI989" s="430"/>
      <c r="BJ989" s="430"/>
      <c r="BK989" s="431"/>
      <c r="BL989" s="582" t="s">
        <v>902</v>
      </c>
      <c r="BM989" s="430"/>
      <c r="BN989" s="430"/>
      <c r="BO989" s="430"/>
      <c r="BP989" s="430"/>
      <c r="BQ989" s="430"/>
      <c r="BR989" s="430"/>
      <c r="BS989" s="431"/>
      <c r="BT989" s="29"/>
      <c r="BU989" s="669"/>
      <c r="BV989" s="29"/>
      <c r="BW989" s="29"/>
      <c r="BX989" s="29"/>
      <c r="BY989" s="29"/>
      <c r="BZ989" s="29"/>
      <c r="CA989" s="29"/>
      <c r="CB989" s="29"/>
      <c r="CC989" s="29"/>
      <c r="CD989" s="31"/>
      <c r="CE989" s="22"/>
      <c r="CF989" s="448">
        <f>IF(CG989="","",MAX($CF$2:CF988)+1)</f>
        <v>488</v>
      </c>
      <c r="CG989" s="655" t="s">
        <v>102</v>
      </c>
      <c r="CH989" s="655"/>
      <c r="CI989" s="655"/>
      <c r="CO989" s="29"/>
      <c r="CP989" s="29"/>
      <c r="CQ989" s="29"/>
      <c r="CR989" s="29"/>
      <c r="CS989" s="29"/>
      <c r="CT989" s="29"/>
      <c r="CU989" s="29"/>
      <c r="CV989" s="29"/>
      <c r="CW989" s="29"/>
      <c r="CX989" s="29"/>
      <c r="CY989" s="29"/>
      <c r="CZ989" s="29"/>
      <c r="DA989" s="29"/>
      <c r="DB989" s="29"/>
      <c r="DC989" s="29"/>
      <c r="DD989" s="29"/>
    </row>
    <row r="990" spans="1:108" s="11" customFormat="1" ht="13.5" customHeight="1">
      <c r="A990" s="734"/>
      <c r="B990" s="610" t="s">
        <v>83</v>
      </c>
      <c r="C990" s="29"/>
      <c r="D990" s="29"/>
      <c r="E990" s="29"/>
      <c r="F990" s="29"/>
      <c r="G990" s="29"/>
      <c r="H990" s="29"/>
      <c r="I990" s="29"/>
      <c r="J990" s="28"/>
      <c r="K990" s="29"/>
      <c r="L990" s="29"/>
      <c r="M990" s="29"/>
      <c r="N990" s="29"/>
      <c r="O990" s="29"/>
      <c r="P990" s="29"/>
      <c r="Q990" s="29"/>
      <c r="R990" s="29"/>
      <c r="S990" s="575"/>
      <c r="T990" s="29"/>
      <c r="U990" s="432"/>
      <c r="V990" s="29"/>
      <c r="W990" s="29"/>
      <c r="X990" s="29"/>
      <c r="Y990" s="29"/>
      <c r="Z990" s="29"/>
      <c r="AA990" s="29"/>
      <c r="AB990" s="654"/>
      <c r="AC990" s="579"/>
      <c r="AD990" s="579"/>
      <c r="AE990" s="579"/>
      <c r="AF990" s="579"/>
      <c r="AG990" s="576"/>
      <c r="AH990" s="582" t="s">
        <v>63</v>
      </c>
      <c r="AI990" s="430"/>
      <c r="AJ990" s="430"/>
      <c r="AK990" s="619"/>
      <c r="AL990" s="620" t="s">
        <v>939</v>
      </c>
      <c r="AM990" s="430"/>
      <c r="AN990" s="430"/>
      <c r="AO990" s="430"/>
      <c r="AP990" s="430"/>
      <c r="AQ990" s="430"/>
      <c r="AR990" s="430"/>
      <c r="AS990" s="430"/>
      <c r="AT990" s="430"/>
      <c r="AU990" s="430"/>
      <c r="AV990" s="620"/>
      <c r="AW990" s="619"/>
      <c r="AX990" s="697"/>
      <c r="AY990" s="430"/>
      <c r="AZ990" s="430"/>
      <c r="BA990" s="430"/>
      <c r="BB990" s="430"/>
      <c r="BC990" s="430"/>
      <c r="BD990" s="430"/>
      <c r="BE990" s="430"/>
      <c r="BF990" s="430"/>
      <c r="BG990" s="430"/>
      <c r="BH990" s="430"/>
      <c r="BI990" s="430"/>
      <c r="BJ990" s="430"/>
      <c r="BK990" s="431"/>
      <c r="BL990" s="582"/>
      <c r="BM990" s="430"/>
      <c r="BN990" s="430"/>
      <c r="BO990" s="430"/>
      <c r="BP990" s="430"/>
      <c r="BQ990" s="430"/>
      <c r="BR990" s="430"/>
      <c r="BS990" s="431"/>
      <c r="BT990" s="29"/>
      <c r="BU990" s="669"/>
      <c r="BV990" s="29"/>
      <c r="BW990" s="29"/>
      <c r="BX990" s="29"/>
      <c r="BY990" s="29"/>
      <c r="BZ990" s="29"/>
      <c r="CA990" s="29"/>
      <c r="CB990" s="29"/>
      <c r="CC990" s="29"/>
      <c r="CD990" s="31"/>
      <c r="CE990" s="22"/>
      <c r="CF990" s="448">
        <f>IF(CG990="","",MAX($CF$2:CF989)+1)</f>
        <v>489</v>
      </c>
      <c r="CG990" s="655" t="s">
        <v>102</v>
      </c>
      <c r="CH990" s="655"/>
      <c r="CI990" s="655"/>
      <c r="CO990" s="29"/>
      <c r="CP990" s="29"/>
      <c r="CQ990" s="29"/>
      <c r="CR990" s="29"/>
      <c r="CS990" s="29"/>
      <c r="CT990" s="29"/>
      <c r="CU990" s="29"/>
      <c r="CV990" s="29"/>
      <c r="CW990" s="29"/>
      <c r="CX990" s="29"/>
      <c r="CY990" s="29"/>
      <c r="CZ990" s="29"/>
      <c r="DA990" s="29"/>
      <c r="DB990" s="29"/>
      <c r="DC990" s="29"/>
      <c r="DD990" s="29"/>
    </row>
    <row r="991" spans="1:108" s="11" customFormat="1" ht="13.5" customHeight="1">
      <c r="A991" s="734"/>
      <c r="B991" s="610" t="s">
        <v>83</v>
      </c>
      <c r="C991" s="29"/>
      <c r="D991" s="29"/>
      <c r="E991" s="29"/>
      <c r="F991" s="29"/>
      <c r="G991" s="29"/>
      <c r="H991" s="29"/>
      <c r="I991" s="29"/>
      <c r="J991" s="28"/>
      <c r="K991" s="29"/>
      <c r="L991" s="29"/>
      <c r="M991" s="29"/>
      <c r="N991" s="29"/>
      <c r="O991" s="29"/>
      <c r="P991" s="29"/>
      <c r="Q991" s="29"/>
      <c r="R991" s="29"/>
      <c r="S991" s="575"/>
      <c r="T991" s="29"/>
      <c r="U991" s="432"/>
      <c r="V991" s="29"/>
      <c r="W991" s="29"/>
      <c r="X991" s="29"/>
      <c r="Y991" s="29"/>
      <c r="Z991" s="29"/>
      <c r="AA991" s="29"/>
      <c r="AB991" s="753"/>
      <c r="AC991" s="579"/>
      <c r="AD991" s="579"/>
      <c r="AE991" s="579"/>
      <c r="AF991" s="579"/>
      <c r="AG991" s="576"/>
      <c r="AH991" s="582"/>
      <c r="AI991" s="430"/>
      <c r="AJ991" s="430"/>
      <c r="AK991" s="619"/>
      <c r="AL991" s="620"/>
      <c r="AM991" s="430" t="s">
        <v>1941</v>
      </c>
      <c r="AN991" s="430"/>
      <c r="AO991" s="430"/>
      <c r="AP991" s="430"/>
      <c r="AQ991" s="430"/>
      <c r="AR991" s="430"/>
      <c r="AS991" s="430"/>
      <c r="AT991" s="430"/>
      <c r="AU991" s="430"/>
      <c r="AV991" s="620" t="s">
        <v>558</v>
      </c>
      <c r="AW991" s="619"/>
      <c r="AX991" s="697" t="s">
        <v>981</v>
      </c>
      <c r="AY991" s="430"/>
      <c r="AZ991" s="430"/>
      <c r="BA991" s="430"/>
      <c r="BB991" s="430"/>
      <c r="BC991" s="430"/>
      <c r="BD991" s="430"/>
      <c r="BE991" s="430"/>
      <c r="BF991" s="430"/>
      <c r="BG991" s="430"/>
      <c r="BH991" s="430"/>
      <c r="BI991" s="430"/>
      <c r="BJ991" s="430"/>
      <c r="BK991" s="431"/>
      <c r="BL991" s="582"/>
      <c r="BM991" s="430"/>
      <c r="BN991" s="430"/>
      <c r="BO991" s="430"/>
      <c r="BP991" s="430"/>
      <c r="BQ991" s="430"/>
      <c r="BR991" s="430"/>
      <c r="BS991" s="431"/>
      <c r="BT991" s="29"/>
      <c r="BU991" s="752"/>
      <c r="BV991" s="29"/>
      <c r="BW991" s="29"/>
      <c r="BX991" s="29"/>
      <c r="BY991" s="29"/>
      <c r="BZ991" s="29"/>
      <c r="CA991" s="29"/>
      <c r="CB991" s="29"/>
      <c r="CC991" s="29"/>
      <c r="CD991" s="31"/>
      <c r="CE991" s="22"/>
      <c r="CF991" s="448">
        <f>IF(CG991="","",MAX($CF$2:CF990)+1)</f>
        <v>490</v>
      </c>
      <c r="CG991" s="749" t="s">
        <v>102</v>
      </c>
      <c r="CH991" s="749"/>
      <c r="CI991" s="749"/>
      <c r="CO991" s="29"/>
      <c r="CP991" s="29"/>
      <c r="CQ991" s="29"/>
      <c r="CR991" s="29"/>
      <c r="CS991" s="29"/>
      <c r="CT991" s="29"/>
      <c r="CU991" s="29"/>
      <c r="CV991" s="29"/>
      <c r="CW991" s="29"/>
      <c r="CX991" s="29"/>
      <c r="CY991" s="29"/>
      <c r="CZ991" s="29"/>
      <c r="DA991" s="29"/>
      <c r="DB991" s="29"/>
      <c r="DC991" s="29"/>
      <c r="DD991" s="29"/>
    </row>
    <row r="992" spans="1:108" s="11" customFormat="1" ht="13.5" customHeight="1">
      <c r="A992" s="734"/>
      <c r="B992" s="610" t="s">
        <v>83</v>
      </c>
      <c r="C992" s="29"/>
      <c r="D992" s="29"/>
      <c r="E992" s="29"/>
      <c r="F992" s="29"/>
      <c r="G992" s="29"/>
      <c r="H992" s="29"/>
      <c r="I992" s="29"/>
      <c r="J992" s="28"/>
      <c r="K992" s="29"/>
      <c r="L992" s="29"/>
      <c r="M992" s="29"/>
      <c r="N992" s="29"/>
      <c r="O992" s="29"/>
      <c r="P992" s="29"/>
      <c r="Q992" s="29"/>
      <c r="R992" s="29"/>
      <c r="S992" s="575"/>
      <c r="T992" s="29"/>
      <c r="U992" s="432"/>
      <c r="V992" s="29"/>
      <c r="W992" s="29"/>
      <c r="X992" s="29"/>
      <c r="Y992" s="29"/>
      <c r="Z992" s="29"/>
      <c r="AA992" s="29"/>
      <c r="AB992" s="753"/>
      <c r="AC992" s="579"/>
      <c r="AD992" s="579"/>
      <c r="AE992" s="579"/>
      <c r="AF992" s="579"/>
      <c r="AG992" s="576"/>
      <c r="AH992" s="582"/>
      <c r="AI992" s="430"/>
      <c r="AJ992" s="430"/>
      <c r="AK992" s="619"/>
      <c r="AL992" s="620" t="s">
        <v>940</v>
      </c>
      <c r="AM992" s="430"/>
      <c r="AN992" s="430"/>
      <c r="AO992" s="430"/>
      <c r="AP992" s="430"/>
      <c r="AQ992" s="430"/>
      <c r="AR992" s="430"/>
      <c r="AS992" s="430"/>
      <c r="AT992" s="430"/>
      <c r="AU992" s="430"/>
      <c r="AV992" s="620"/>
      <c r="AW992" s="619"/>
      <c r="AX992" s="697"/>
      <c r="AY992" s="430"/>
      <c r="AZ992" s="430"/>
      <c r="BA992" s="430"/>
      <c r="BB992" s="430"/>
      <c r="BC992" s="430"/>
      <c r="BD992" s="430"/>
      <c r="BE992" s="430"/>
      <c r="BF992" s="430"/>
      <c r="BG992" s="430"/>
      <c r="BH992" s="430"/>
      <c r="BI992" s="430"/>
      <c r="BJ992" s="430"/>
      <c r="BK992" s="431"/>
      <c r="BL992" s="582"/>
      <c r="BM992" s="430"/>
      <c r="BN992" s="430"/>
      <c r="BO992" s="430"/>
      <c r="BP992" s="430"/>
      <c r="BQ992" s="430"/>
      <c r="BR992" s="430"/>
      <c r="BS992" s="431"/>
      <c r="BT992" s="29"/>
      <c r="BU992" s="752"/>
      <c r="BV992" s="29"/>
      <c r="BW992" s="29"/>
      <c r="BX992" s="29"/>
      <c r="BY992" s="29"/>
      <c r="BZ992" s="29"/>
      <c r="CA992" s="29"/>
      <c r="CB992" s="29"/>
      <c r="CC992" s="29"/>
      <c r="CD992" s="31"/>
      <c r="CE992" s="22"/>
      <c r="CF992" s="448" t="str">
        <f>IF(CG992="","",MAX($CF$2:CF991)+1)</f>
        <v/>
      </c>
      <c r="CG992" s="749"/>
      <c r="CH992" s="749"/>
      <c r="CI992" s="749"/>
      <c r="CO992" s="29"/>
      <c r="CP992" s="29"/>
      <c r="CQ992" s="29"/>
      <c r="CR992" s="29"/>
      <c r="CS992" s="29"/>
      <c r="CT992" s="29"/>
      <c r="CU992" s="29"/>
      <c r="CV992" s="29"/>
      <c r="CW992" s="29"/>
      <c r="CX992" s="29"/>
      <c r="CY992" s="29"/>
      <c r="CZ992" s="29"/>
      <c r="DA992" s="29"/>
      <c r="DB992" s="29"/>
      <c r="DC992" s="29"/>
      <c r="DD992" s="29"/>
    </row>
    <row r="993" spans="1:108" s="11" customFormat="1" ht="13.5" customHeight="1">
      <c r="A993" s="734"/>
      <c r="B993" s="610" t="s">
        <v>83</v>
      </c>
      <c r="C993" s="29"/>
      <c r="D993" s="29"/>
      <c r="E993" s="29"/>
      <c r="F993" s="29"/>
      <c r="G993" s="29"/>
      <c r="H993" s="29"/>
      <c r="I993" s="29"/>
      <c r="J993" s="28"/>
      <c r="K993" s="29"/>
      <c r="L993" s="29"/>
      <c r="M993" s="29"/>
      <c r="N993" s="29"/>
      <c r="O993" s="29"/>
      <c r="P993" s="29"/>
      <c r="Q993" s="29"/>
      <c r="R993" s="29"/>
      <c r="S993" s="575"/>
      <c r="T993" s="29"/>
      <c r="U993" s="432"/>
      <c r="V993" s="29"/>
      <c r="W993" s="29"/>
      <c r="X993" s="29"/>
      <c r="Y993" s="29"/>
      <c r="Z993" s="29"/>
      <c r="AA993" s="29"/>
      <c r="AB993" s="753"/>
      <c r="AC993" s="579"/>
      <c r="AD993" s="579"/>
      <c r="AE993" s="579"/>
      <c r="AF993" s="579"/>
      <c r="AG993" s="576"/>
      <c r="AH993" s="582"/>
      <c r="AI993" s="430"/>
      <c r="AJ993" s="430"/>
      <c r="AK993" s="619"/>
      <c r="AL993" s="620"/>
      <c r="AM993" s="430" t="s">
        <v>1941</v>
      </c>
      <c r="AN993" s="430"/>
      <c r="AO993" s="430"/>
      <c r="AP993" s="430"/>
      <c r="AQ993" s="430"/>
      <c r="AR993" s="430"/>
      <c r="AS993" s="430"/>
      <c r="AT993" s="430"/>
      <c r="AU993" s="430"/>
      <c r="AV993" s="620" t="s">
        <v>558</v>
      </c>
      <c r="AW993" s="619"/>
      <c r="AX993" s="697" t="s">
        <v>982</v>
      </c>
      <c r="AY993" s="430"/>
      <c r="AZ993" s="430"/>
      <c r="BA993" s="430"/>
      <c r="BB993" s="430"/>
      <c r="BC993" s="430"/>
      <c r="BD993" s="430"/>
      <c r="BE993" s="430"/>
      <c r="BF993" s="430"/>
      <c r="BG993" s="430"/>
      <c r="BH993" s="430"/>
      <c r="BI993" s="430"/>
      <c r="BJ993" s="430"/>
      <c r="BK993" s="431"/>
      <c r="BL993" s="582"/>
      <c r="BM993" s="430"/>
      <c r="BN993" s="430"/>
      <c r="BO993" s="430"/>
      <c r="BP993" s="430"/>
      <c r="BQ993" s="430"/>
      <c r="BR993" s="430"/>
      <c r="BS993" s="431"/>
      <c r="BT993" s="29"/>
      <c r="BU993" s="752"/>
      <c r="BV993" s="29"/>
      <c r="BW993" s="29"/>
      <c r="BX993" s="29"/>
      <c r="BY993" s="29"/>
      <c r="BZ993" s="29"/>
      <c r="CA993" s="29"/>
      <c r="CB993" s="29"/>
      <c r="CC993" s="29"/>
      <c r="CD993" s="31"/>
      <c r="CE993" s="22"/>
      <c r="CF993" s="448">
        <f>IF(CG993="","",MAX($CF$2:CF992)+1)</f>
        <v>491</v>
      </c>
      <c r="CG993" s="749" t="s">
        <v>102</v>
      </c>
      <c r="CH993" s="749"/>
      <c r="CI993" s="749"/>
      <c r="CO993" s="29"/>
      <c r="CP993" s="29"/>
      <c r="CQ993" s="29"/>
      <c r="CR993" s="29"/>
      <c r="CS993" s="29"/>
      <c r="CT993" s="29"/>
      <c r="CU993" s="29"/>
      <c r="CV993" s="29"/>
      <c r="CW993" s="29"/>
      <c r="CX993" s="29"/>
      <c r="CY993" s="29"/>
      <c r="CZ993" s="29"/>
      <c r="DA993" s="29"/>
      <c r="DB993" s="29"/>
      <c r="DC993" s="29"/>
      <c r="DD993" s="29"/>
    </row>
    <row r="994" spans="1:108" s="11" customFormat="1" ht="13.5" customHeight="1">
      <c r="A994" s="734"/>
      <c r="B994" s="610" t="s">
        <v>83</v>
      </c>
      <c r="C994" s="29"/>
      <c r="D994" s="29"/>
      <c r="E994" s="29"/>
      <c r="F994" s="29"/>
      <c r="G994" s="29"/>
      <c r="H994" s="29"/>
      <c r="I994" s="29"/>
      <c r="J994" s="28"/>
      <c r="K994" s="29"/>
      <c r="L994" s="29"/>
      <c r="M994" s="29"/>
      <c r="N994" s="29"/>
      <c r="O994" s="29"/>
      <c r="P994" s="29"/>
      <c r="Q994" s="29"/>
      <c r="R994" s="29"/>
      <c r="S994" s="575"/>
      <c r="T994" s="29"/>
      <c r="U994" s="432"/>
      <c r="V994" s="29"/>
      <c r="W994" s="29"/>
      <c r="X994" s="29"/>
      <c r="Y994" s="29"/>
      <c r="Z994" s="29"/>
      <c r="AA994" s="29"/>
      <c r="AB994" s="753"/>
      <c r="AC994" s="579"/>
      <c r="AD994" s="579"/>
      <c r="AE994" s="579"/>
      <c r="AF994" s="579"/>
      <c r="AG994" s="576"/>
      <c r="AH994" s="582"/>
      <c r="AI994" s="430"/>
      <c r="AJ994" s="430"/>
      <c r="AK994" s="619"/>
      <c r="AL994" s="620" t="s">
        <v>941</v>
      </c>
      <c r="AM994" s="430"/>
      <c r="AN994" s="430"/>
      <c r="AO994" s="430"/>
      <c r="AP994" s="430"/>
      <c r="AQ994" s="430"/>
      <c r="AR994" s="430"/>
      <c r="AS994" s="430"/>
      <c r="AT994" s="430"/>
      <c r="AU994" s="430"/>
      <c r="AV994" s="620"/>
      <c r="AW994" s="619"/>
      <c r="AX994" s="697"/>
      <c r="AY994" s="430"/>
      <c r="AZ994" s="430"/>
      <c r="BA994" s="430"/>
      <c r="BB994" s="430"/>
      <c r="BC994" s="430"/>
      <c r="BD994" s="430"/>
      <c r="BE994" s="430"/>
      <c r="BF994" s="430"/>
      <c r="BG994" s="430"/>
      <c r="BH994" s="430"/>
      <c r="BI994" s="430"/>
      <c r="BJ994" s="430"/>
      <c r="BK994" s="431"/>
      <c r="BL994" s="582"/>
      <c r="BM994" s="430"/>
      <c r="BN994" s="430"/>
      <c r="BO994" s="430"/>
      <c r="BP994" s="430"/>
      <c r="BQ994" s="430"/>
      <c r="BR994" s="430"/>
      <c r="BS994" s="431"/>
      <c r="BT994" s="29"/>
      <c r="BU994" s="752"/>
      <c r="BV994" s="29"/>
      <c r="BW994" s="29"/>
      <c r="BX994" s="29"/>
      <c r="BY994" s="29"/>
      <c r="BZ994" s="29"/>
      <c r="CA994" s="29"/>
      <c r="CB994" s="29"/>
      <c r="CC994" s="29"/>
      <c r="CD994" s="31"/>
      <c r="CE994" s="22"/>
      <c r="CF994" s="448" t="str">
        <f>IF(CG994="","",MAX($CF$2:CF993)+1)</f>
        <v/>
      </c>
      <c r="CG994" s="749"/>
      <c r="CH994" s="749"/>
      <c r="CI994" s="749"/>
      <c r="CO994" s="29"/>
      <c r="CP994" s="29"/>
      <c r="CQ994" s="29"/>
      <c r="CR994" s="29"/>
      <c r="CS994" s="29"/>
      <c r="CT994" s="29"/>
      <c r="CU994" s="29"/>
      <c r="CV994" s="29"/>
      <c r="CW994" s="29"/>
      <c r="CX994" s="29"/>
      <c r="CY994" s="29"/>
      <c r="CZ994" s="29"/>
      <c r="DA994" s="29"/>
      <c r="DB994" s="29"/>
      <c r="DC994" s="29"/>
      <c r="DD994" s="29"/>
    </row>
    <row r="995" spans="1:108" s="11" customFormat="1" ht="13.5" customHeight="1">
      <c r="A995" s="734"/>
      <c r="B995" s="610" t="s">
        <v>83</v>
      </c>
      <c r="C995" s="29"/>
      <c r="D995" s="29"/>
      <c r="E995" s="29"/>
      <c r="F995" s="29"/>
      <c r="G995" s="29"/>
      <c r="H995" s="29"/>
      <c r="I995" s="29"/>
      <c r="J995" s="28"/>
      <c r="K995" s="29"/>
      <c r="L995" s="29"/>
      <c r="M995" s="29"/>
      <c r="N995" s="29"/>
      <c r="O995" s="29"/>
      <c r="P995" s="29"/>
      <c r="Q995" s="29"/>
      <c r="R995" s="29"/>
      <c r="S995" s="575"/>
      <c r="T995" s="29"/>
      <c r="U995" s="432"/>
      <c r="V995" s="29"/>
      <c r="W995" s="29"/>
      <c r="X995" s="29"/>
      <c r="Y995" s="29"/>
      <c r="Z995" s="29"/>
      <c r="AB995" s="654"/>
      <c r="AC995" s="579"/>
      <c r="AD995" s="579"/>
      <c r="AE995" s="579"/>
      <c r="AF995" s="579"/>
      <c r="AG995" s="576"/>
      <c r="AH995" s="582" t="s">
        <v>63</v>
      </c>
      <c r="AI995" s="430"/>
      <c r="AJ995" s="430"/>
      <c r="AK995" s="619"/>
      <c r="AL995" s="620" t="s">
        <v>1914</v>
      </c>
      <c r="AM995" s="430"/>
      <c r="AN995" s="430"/>
      <c r="AO995" s="430"/>
      <c r="AP995" s="430"/>
      <c r="AQ995" s="430"/>
      <c r="AR995" s="430"/>
      <c r="AS995" s="430"/>
      <c r="AT995" s="430"/>
      <c r="AU995" s="430"/>
      <c r="AV995" s="620" t="s">
        <v>1492</v>
      </c>
      <c r="AW995" s="619"/>
      <c r="AX995" s="697" t="s">
        <v>851</v>
      </c>
      <c r="AY995" s="430"/>
      <c r="AZ995" s="430"/>
      <c r="BA995" s="430"/>
      <c r="BB995" s="430"/>
      <c r="BC995" s="430"/>
      <c r="BD995" s="430"/>
      <c r="BE995" s="430"/>
      <c r="BF995" s="430"/>
      <c r="BG995" s="430"/>
      <c r="BH995" s="430"/>
      <c r="BI995" s="430"/>
      <c r="BJ995" s="430"/>
      <c r="BK995" s="431"/>
      <c r="BL995" s="582"/>
      <c r="BM995" s="430"/>
      <c r="BN995" s="430"/>
      <c r="BO995" s="430"/>
      <c r="BP995" s="430"/>
      <c r="BQ995" s="430"/>
      <c r="BR995" s="430"/>
      <c r="BS995" s="431"/>
      <c r="BT995" s="29"/>
      <c r="BU995" s="669"/>
      <c r="BV995" s="29"/>
      <c r="BW995" s="29"/>
      <c r="BX995" s="29"/>
      <c r="BY995" s="29"/>
      <c r="BZ995" s="29"/>
      <c r="CA995" s="29"/>
      <c r="CB995" s="29"/>
      <c r="CC995" s="29"/>
      <c r="CD995" s="31"/>
      <c r="CE995" s="22"/>
      <c r="CF995" s="448">
        <f>IF(CG995="","",MAX($CF$2:CF994)+1)</f>
        <v>492</v>
      </c>
      <c r="CG995" s="655" t="s">
        <v>102</v>
      </c>
      <c r="CH995" s="655"/>
      <c r="CI995" s="655"/>
      <c r="CO995" s="29"/>
      <c r="CP995" s="29"/>
      <c r="CQ995" s="29"/>
      <c r="CR995" s="29"/>
      <c r="CS995" s="29"/>
      <c r="CT995" s="29"/>
      <c r="CU995" s="29"/>
      <c r="CV995" s="29"/>
      <c r="CW995" s="29"/>
      <c r="CX995" s="29"/>
      <c r="CY995" s="29"/>
      <c r="CZ995" s="29"/>
      <c r="DA995" s="29"/>
      <c r="DB995" s="29"/>
      <c r="DC995" s="29"/>
      <c r="DD995" s="29"/>
    </row>
    <row r="996" spans="1:108" s="11" customFormat="1" ht="13.5" customHeight="1">
      <c r="A996" s="734"/>
      <c r="B996" s="610" t="s">
        <v>83</v>
      </c>
      <c r="C996" s="29"/>
      <c r="D996" s="29"/>
      <c r="E996" s="29"/>
      <c r="F996" s="29"/>
      <c r="G996" s="29"/>
      <c r="H996" s="29"/>
      <c r="I996" s="29"/>
      <c r="J996" s="28"/>
      <c r="K996" s="29"/>
      <c r="L996" s="29"/>
      <c r="M996" s="29"/>
      <c r="N996" s="29"/>
      <c r="O996" s="29"/>
      <c r="P996" s="29"/>
      <c r="Q996" s="29"/>
      <c r="R996" s="29"/>
      <c r="S996" s="575"/>
      <c r="T996" s="29"/>
      <c r="U996" s="432"/>
      <c r="V996" s="29"/>
      <c r="W996" s="29"/>
      <c r="X996" s="29"/>
      <c r="AB996" s="654"/>
      <c r="AC996" s="579"/>
      <c r="AD996" s="579"/>
      <c r="AE996" s="579"/>
      <c r="AF996" s="579"/>
      <c r="AG996" s="576"/>
      <c r="AH996" s="582" t="s">
        <v>63</v>
      </c>
      <c r="AI996" s="583"/>
      <c r="AJ996" s="583"/>
      <c r="AK996" s="584"/>
      <c r="AL996" s="585" t="s">
        <v>556</v>
      </c>
      <c r="AM996" s="583"/>
      <c r="AN996" s="583"/>
      <c r="AO996" s="583"/>
      <c r="AP996" s="583"/>
      <c r="AQ996" s="583"/>
      <c r="AR996" s="583"/>
      <c r="AS996" s="583"/>
      <c r="AT996" s="583"/>
      <c r="AU996" s="583"/>
      <c r="AV996" s="585" t="s">
        <v>558</v>
      </c>
      <c r="AW996" s="584"/>
      <c r="AX996" s="586" t="s">
        <v>64</v>
      </c>
      <c r="AY996" s="583"/>
      <c r="AZ996" s="583"/>
      <c r="BA996" s="583"/>
      <c r="BB996" s="583"/>
      <c r="BC996" s="583"/>
      <c r="BD996" s="583"/>
      <c r="BE996" s="583"/>
      <c r="BF996" s="583"/>
      <c r="BG996" s="583"/>
      <c r="BH996" s="583"/>
      <c r="BI996" s="583"/>
      <c r="BJ996" s="583"/>
      <c r="BK996" s="587"/>
      <c r="BL996" s="618"/>
      <c r="BM996" s="430"/>
      <c r="BN996" s="430"/>
      <c r="BO996" s="430"/>
      <c r="BP996" s="430"/>
      <c r="BQ996" s="430"/>
      <c r="BR996" s="430"/>
      <c r="BS996" s="431"/>
      <c r="BT996" s="29"/>
      <c r="BU996" s="669"/>
      <c r="BV996" s="29"/>
      <c r="BW996" s="29"/>
      <c r="BX996" s="29"/>
      <c r="BY996" s="29"/>
      <c r="BZ996" s="29"/>
      <c r="CA996" s="29"/>
      <c r="CB996" s="29"/>
      <c r="CC996" s="29"/>
      <c r="CD996" s="31"/>
      <c r="CE996" s="22"/>
      <c r="CF996" s="448">
        <f>IF(CG996="","",MAX($CF$2:CF995)+1)</f>
        <v>493</v>
      </c>
      <c r="CG996" s="655" t="s">
        <v>102</v>
      </c>
      <c r="CH996" s="655"/>
      <c r="CI996" s="655"/>
      <c r="CO996" s="29"/>
      <c r="CP996" s="29"/>
      <c r="CQ996" s="29"/>
      <c r="CR996" s="29"/>
      <c r="CS996" s="29"/>
      <c r="CT996" s="29"/>
      <c r="CU996" s="29"/>
      <c r="CV996" s="29"/>
      <c r="CW996" s="29"/>
      <c r="CX996" s="29"/>
      <c r="CY996" s="29"/>
      <c r="CZ996" s="29"/>
      <c r="DA996" s="29"/>
      <c r="DB996" s="29"/>
      <c r="DC996" s="29"/>
      <c r="DD996" s="29"/>
    </row>
    <row r="997" spans="1:108" s="11" customFormat="1" ht="13.5" customHeight="1">
      <c r="A997" s="734"/>
      <c r="B997" s="610" t="s">
        <v>83</v>
      </c>
      <c r="C997" s="29"/>
      <c r="D997" s="29"/>
      <c r="E997" s="29"/>
      <c r="F997" s="29"/>
      <c r="G997" s="29"/>
      <c r="H997" s="29"/>
      <c r="I997" s="29"/>
      <c r="J997" s="28"/>
      <c r="K997" s="29"/>
      <c r="L997" s="29"/>
      <c r="M997" s="29"/>
      <c r="N997" s="29"/>
      <c r="O997" s="29"/>
      <c r="P997" s="29"/>
      <c r="Q997" s="29"/>
      <c r="R997" s="29"/>
      <c r="S997" s="575"/>
      <c r="T997" s="29"/>
      <c r="U997" s="432"/>
      <c r="V997" s="29"/>
      <c r="W997" s="29"/>
      <c r="X997" s="29"/>
      <c r="Y997" s="29"/>
      <c r="Z997" s="29"/>
      <c r="AA997" s="29"/>
      <c r="AB997" s="654"/>
      <c r="AC997" s="579"/>
      <c r="AD997" s="579"/>
      <c r="AE997" s="579"/>
      <c r="AF997" s="579"/>
      <c r="AG997" s="576"/>
      <c r="AH997" s="55"/>
      <c r="AI997" s="56"/>
      <c r="AJ997" s="56"/>
      <c r="AK997" s="588"/>
      <c r="AL997" s="589"/>
      <c r="AM997" s="56"/>
      <c r="AN997" s="56"/>
      <c r="AO997" s="56"/>
      <c r="AP997" s="590"/>
      <c r="AQ997" s="56"/>
      <c r="AR997" s="56"/>
      <c r="AS997" s="56"/>
      <c r="AT997" s="56"/>
      <c r="AU997" s="56"/>
      <c r="AV997" s="589"/>
      <c r="AW997" s="588"/>
      <c r="AX997" s="589"/>
      <c r="AY997" s="56"/>
      <c r="AZ997" s="56"/>
      <c r="BA997" s="56"/>
      <c r="BB997" s="56"/>
      <c r="BC997" s="56"/>
      <c r="BD997" s="56"/>
      <c r="BE997" s="56"/>
      <c r="BF997" s="56"/>
      <c r="BG997" s="56"/>
      <c r="BH997" s="56"/>
      <c r="BI997" s="56"/>
      <c r="BJ997" s="56"/>
      <c r="BK997" s="57"/>
      <c r="BL997" s="55"/>
      <c r="BM997" s="56"/>
      <c r="BN997" s="56"/>
      <c r="BO997" s="56"/>
      <c r="BP997" s="56"/>
      <c r="BQ997" s="56"/>
      <c r="BR997" s="56"/>
      <c r="BS997" s="57"/>
      <c r="BU997" s="669"/>
      <c r="BV997" s="29"/>
      <c r="BW997" s="29"/>
      <c r="BX997" s="29"/>
      <c r="BY997" s="29"/>
      <c r="BZ997" s="29"/>
      <c r="CA997" s="29"/>
      <c r="CB997" s="29"/>
      <c r="CC997" s="29"/>
      <c r="CD997" s="31"/>
      <c r="CE997" s="22"/>
      <c r="CF997" s="448" t="str">
        <f>IF(CG997="","",MAX($CF$2:CF996)+1)</f>
        <v/>
      </c>
      <c r="CG997" s="655"/>
      <c r="CH997" s="655"/>
      <c r="CI997" s="655"/>
      <c r="CO997" s="29"/>
      <c r="CP997" s="29"/>
      <c r="CQ997" s="29"/>
      <c r="CR997" s="29"/>
      <c r="CS997" s="29"/>
      <c r="CT997" s="29"/>
      <c r="CU997" s="29"/>
      <c r="CV997" s="29"/>
      <c r="CW997" s="29"/>
      <c r="CX997" s="29"/>
      <c r="CY997" s="29"/>
      <c r="CZ997" s="29"/>
      <c r="DA997" s="29"/>
      <c r="DB997" s="29"/>
      <c r="DC997" s="29"/>
      <c r="DD997" s="29"/>
    </row>
    <row r="998" spans="1:108" s="936" customFormat="1" ht="13.5" customHeight="1">
      <c r="A998" s="1063"/>
      <c r="B998" s="1064" t="s">
        <v>83</v>
      </c>
      <c r="C998" s="29"/>
      <c r="D998" s="29"/>
      <c r="E998" s="29"/>
      <c r="F998" s="29"/>
      <c r="G998" s="29"/>
      <c r="H998" s="29"/>
      <c r="I998" s="29"/>
      <c r="J998" s="1065"/>
      <c r="K998" s="935"/>
      <c r="L998" s="935"/>
      <c r="M998" s="935"/>
      <c r="N998" s="935"/>
      <c r="O998" s="935"/>
      <c r="P998" s="935"/>
      <c r="Q998" s="935"/>
      <c r="R998" s="935"/>
      <c r="S998" s="1066"/>
      <c r="T998" s="935"/>
      <c r="U998" s="1067"/>
      <c r="V998" s="935"/>
      <c r="W998" s="935"/>
      <c r="X998" s="935"/>
      <c r="Z998" s="935"/>
      <c r="AA998" s="935"/>
      <c r="AB998" s="1068"/>
      <c r="AC998" s="924"/>
      <c r="AD998" s="924"/>
      <c r="AE998" s="924"/>
      <c r="AF998" s="924"/>
      <c r="AG998" s="925"/>
      <c r="AH998" s="912"/>
      <c r="AI998" s="913"/>
      <c r="AJ998" s="913"/>
      <c r="AK998" s="921"/>
      <c r="AL998" s="922" t="s">
        <v>1916</v>
      </c>
      <c r="AM998" s="913"/>
      <c r="AN998" s="913"/>
      <c r="AO998" s="913"/>
      <c r="AP998" s="913"/>
      <c r="AQ998" s="913"/>
      <c r="AR998" s="913"/>
      <c r="AS998" s="913"/>
      <c r="AT998" s="913"/>
      <c r="AU998" s="913"/>
      <c r="AV998" s="922" t="s">
        <v>558</v>
      </c>
      <c r="AW998" s="921"/>
      <c r="AX998" s="922" t="s">
        <v>1794</v>
      </c>
      <c r="AY998" s="913"/>
      <c r="AZ998" s="913"/>
      <c r="BA998" s="913"/>
      <c r="BB998" s="913"/>
      <c r="BC998" s="913"/>
      <c r="BD998" s="913"/>
      <c r="BE998" s="913"/>
      <c r="BF998" s="913"/>
      <c r="BG998" s="913"/>
      <c r="BH998" s="913"/>
      <c r="BI998" s="913"/>
      <c r="BJ998" s="913"/>
      <c r="BK998" s="914"/>
      <c r="BL998" s="912" t="s">
        <v>1793</v>
      </c>
      <c r="BM998" s="913"/>
      <c r="BN998" s="913"/>
      <c r="BO998" s="913"/>
      <c r="BP998" s="913"/>
      <c r="BQ998" s="913"/>
      <c r="BR998" s="913"/>
      <c r="BS998" s="914"/>
      <c r="BT998" s="935"/>
      <c r="BU998" s="1069"/>
      <c r="BV998" s="935"/>
      <c r="BW998" s="935"/>
      <c r="BX998" s="935"/>
      <c r="BY998" s="935"/>
      <c r="BZ998" s="935"/>
      <c r="CA998" s="935"/>
      <c r="CB998" s="935"/>
      <c r="CC998" s="935"/>
      <c r="CD998" s="1070"/>
      <c r="CE998" s="1071"/>
      <c r="CF998" s="448">
        <f>IF(CG998="","",MAX($CF$2:CF997)+1)</f>
        <v>494</v>
      </c>
      <c r="CG998" s="1072" t="s">
        <v>102</v>
      </c>
      <c r="CH998" s="1072"/>
      <c r="CI998" s="1072"/>
    </row>
    <row r="999" spans="1:108" s="936" customFormat="1" ht="13.5" customHeight="1">
      <c r="A999" s="1063"/>
      <c r="B999" s="1064" t="s">
        <v>83</v>
      </c>
      <c r="C999" s="29"/>
      <c r="D999" s="29"/>
      <c r="E999" s="29"/>
      <c r="F999" s="29"/>
      <c r="G999" s="29"/>
      <c r="H999" s="29"/>
      <c r="I999" s="29"/>
      <c r="J999" s="1065"/>
      <c r="K999" s="935"/>
      <c r="L999" s="935"/>
      <c r="M999" s="935"/>
      <c r="N999" s="935"/>
      <c r="O999" s="935"/>
      <c r="P999" s="935"/>
      <c r="Q999" s="935"/>
      <c r="R999" s="935"/>
      <c r="S999" s="1066"/>
      <c r="T999" s="935"/>
      <c r="U999" s="1067"/>
      <c r="V999" s="935"/>
      <c r="W999" s="935"/>
      <c r="X999" s="935"/>
      <c r="Z999" s="935"/>
      <c r="AA999" s="935"/>
      <c r="AB999" s="1068"/>
      <c r="AC999" s="924"/>
      <c r="AD999" s="924"/>
      <c r="AE999" s="924"/>
      <c r="AF999" s="924"/>
      <c r="AG999" s="925"/>
      <c r="AH999" s="926" t="s">
        <v>801</v>
      </c>
      <c r="AI999" s="938"/>
      <c r="AJ999" s="938"/>
      <c r="AK999" s="939"/>
      <c r="AL999" s="940" t="s">
        <v>856</v>
      </c>
      <c r="AM999" s="938"/>
      <c r="AN999" s="938"/>
      <c r="AO999" s="938"/>
      <c r="AP999" s="938"/>
      <c r="AQ999" s="938"/>
      <c r="AR999" s="938"/>
      <c r="AS999" s="938"/>
      <c r="AT999" s="938"/>
      <c r="AU999" s="938"/>
      <c r="AV999" s="929" t="s">
        <v>558</v>
      </c>
      <c r="AW999" s="939"/>
      <c r="AX999" s="940" t="s">
        <v>984</v>
      </c>
      <c r="AY999" s="938"/>
      <c r="AZ999" s="938"/>
      <c r="BA999" s="938"/>
      <c r="BB999" s="938"/>
      <c r="BC999" s="938"/>
      <c r="BD999" s="938"/>
      <c r="BE999" s="938"/>
      <c r="BF999" s="938"/>
      <c r="BG999" s="938"/>
      <c r="BH999" s="938"/>
      <c r="BI999" s="938"/>
      <c r="BJ999" s="938"/>
      <c r="BK999" s="941"/>
      <c r="BL999" s="942" t="s">
        <v>1795</v>
      </c>
      <c r="BM999" s="938"/>
      <c r="BN999" s="938"/>
      <c r="BO999" s="938"/>
      <c r="BP999" s="938"/>
      <c r="BQ999" s="938"/>
      <c r="BR999" s="938"/>
      <c r="BS999" s="941"/>
      <c r="BT999" s="935"/>
      <c r="BU999" s="1069"/>
      <c r="BV999" s="935"/>
      <c r="BW999" s="935"/>
      <c r="BX999" s="935"/>
      <c r="BY999" s="935"/>
      <c r="BZ999" s="935"/>
      <c r="CA999" s="935"/>
      <c r="CB999" s="935"/>
      <c r="CC999" s="935"/>
      <c r="CD999" s="1070"/>
      <c r="CE999" s="1071"/>
      <c r="CF999" s="448">
        <f>IF(CG999="","",MAX($CF$2:CF998)+1)</f>
        <v>495</v>
      </c>
      <c r="CG999" s="1072" t="s">
        <v>1792</v>
      </c>
      <c r="CH999" s="1072"/>
      <c r="CI999" s="1072"/>
    </row>
    <row r="1000" spans="1:108" s="936" customFormat="1" ht="13.5" customHeight="1">
      <c r="A1000" s="1063"/>
      <c r="B1000" s="1064" t="s">
        <v>83</v>
      </c>
      <c r="C1000" s="29"/>
      <c r="D1000" s="29"/>
      <c r="E1000" s="29"/>
      <c r="F1000" s="29"/>
      <c r="G1000" s="29"/>
      <c r="H1000" s="29"/>
      <c r="I1000" s="29"/>
      <c r="J1000" s="1065"/>
      <c r="K1000" s="935"/>
      <c r="L1000" s="935"/>
      <c r="M1000" s="935"/>
      <c r="N1000" s="935"/>
      <c r="O1000" s="935"/>
      <c r="P1000" s="935"/>
      <c r="Q1000" s="935"/>
      <c r="R1000" s="935"/>
      <c r="S1000" s="1066"/>
      <c r="T1000" s="935"/>
      <c r="U1000" s="1067"/>
      <c r="V1000" s="935"/>
      <c r="W1000" s="935"/>
      <c r="X1000" s="935"/>
      <c r="Z1000" s="935"/>
      <c r="AA1000" s="935"/>
      <c r="AB1000" s="1068"/>
      <c r="AC1000" s="924"/>
      <c r="AD1000" s="924"/>
      <c r="AE1000" s="924"/>
      <c r="AF1000" s="924"/>
      <c r="AG1000" s="925"/>
      <c r="AH1000" s="926" t="s">
        <v>801</v>
      </c>
      <c r="AI1000" s="938"/>
      <c r="AJ1000" s="938"/>
      <c r="AK1000" s="939"/>
      <c r="AL1000" s="940" t="s">
        <v>557</v>
      </c>
      <c r="AM1000" s="938"/>
      <c r="AN1000" s="938"/>
      <c r="AO1000" s="938"/>
      <c r="AP1000" s="938"/>
      <c r="AQ1000" s="938"/>
      <c r="AR1000" s="938"/>
      <c r="AS1000" s="938"/>
      <c r="AT1000" s="938"/>
      <c r="AU1000" s="938"/>
      <c r="AV1000" s="929" t="s">
        <v>609</v>
      </c>
      <c r="AW1000" s="939"/>
      <c r="AX1000" s="1073" t="s">
        <v>802</v>
      </c>
      <c r="AY1000" s="938"/>
      <c r="AZ1000" s="938"/>
      <c r="BA1000" s="938"/>
      <c r="BB1000" s="938"/>
      <c r="BC1000" s="938"/>
      <c r="BD1000" s="938"/>
      <c r="BE1000" s="938"/>
      <c r="BF1000" s="938"/>
      <c r="BG1000" s="938"/>
      <c r="BH1000" s="938"/>
      <c r="BI1000" s="938"/>
      <c r="BJ1000" s="938"/>
      <c r="BK1000" s="941"/>
      <c r="BL1000" s="926"/>
      <c r="BM1000" s="938"/>
      <c r="BN1000" s="938"/>
      <c r="BO1000" s="938"/>
      <c r="BP1000" s="938"/>
      <c r="BQ1000" s="938"/>
      <c r="BR1000" s="938"/>
      <c r="BS1000" s="941"/>
      <c r="BT1000" s="935"/>
      <c r="BU1000" s="1069"/>
      <c r="BV1000" s="935"/>
      <c r="BW1000" s="935"/>
      <c r="BX1000" s="935"/>
      <c r="BY1000" s="935"/>
      <c r="BZ1000" s="935"/>
      <c r="CA1000" s="935"/>
      <c r="CB1000" s="935"/>
      <c r="CC1000" s="935"/>
      <c r="CD1000" s="1070"/>
      <c r="CE1000" s="1071"/>
      <c r="CF1000" s="448">
        <f>IF(CG1000="","",MAX($CF$2:CF999)+1)</f>
        <v>496</v>
      </c>
      <c r="CG1000" s="1072" t="s">
        <v>102</v>
      </c>
      <c r="CH1000" s="1072"/>
      <c r="CI1000" s="1072"/>
    </row>
    <row r="1001" spans="1:108" s="936" customFormat="1" ht="13.5" customHeight="1">
      <c r="A1001" s="1063"/>
      <c r="B1001" s="1064" t="s">
        <v>83</v>
      </c>
      <c r="C1001" s="29"/>
      <c r="D1001" s="29"/>
      <c r="E1001" s="29"/>
      <c r="F1001" s="29"/>
      <c r="G1001" s="29"/>
      <c r="H1001" s="29"/>
      <c r="I1001" s="29"/>
      <c r="J1001" s="1065"/>
      <c r="K1001" s="935"/>
      <c r="L1001" s="935"/>
      <c r="M1001" s="935"/>
      <c r="N1001" s="935"/>
      <c r="O1001" s="935"/>
      <c r="P1001" s="935"/>
      <c r="Q1001" s="935"/>
      <c r="R1001" s="935"/>
      <c r="S1001" s="1066"/>
      <c r="T1001" s="935"/>
      <c r="U1001" s="1067"/>
      <c r="V1001" s="935"/>
      <c r="W1001" s="935"/>
      <c r="X1001" s="935"/>
      <c r="AB1001" s="1068"/>
      <c r="AC1001" s="924"/>
      <c r="AD1001" s="924"/>
      <c r="AE1001" s="924"/>
      <c r="AF1001" s="924"/>
      <c r="AG1001" s="925"/>
      <c r="AH1001" s="1074"/>
      <c r="AI1001" s="1075"/>
      <c r="AJ1001" s="1075"/>
      <c r="AK1001" s="1076"/>
      <c r="AL1001" s="1077"/>
      <c r="AM1001" s="1075"/>
      <c r="AN1001" s="1075"/>
      <c r="AO1001" s="1075"/>
      <c r="AP1001" s="1075"/>
      <c r="AQ1001" s="1075"/>
      <c r="AR1001" s="1075"/>
      <c r="AS1001" s="1075"/>
      <c r="AT1001" s="1075"/>
      <c r="AU1001" s="1075"/>
      <c r="AV1001" s="1077"/>
      <c r="AW1001" s="1076"/>
      <c r="AX1001" s="1078"/>
      <c r="AY1001" s="1075"/>
      <c r="AZ1001" s="1075"/>
      <c r="BA1001" s="1075"/>
      <c r="BB1001" s="1075"/>
      <c r="BC1001" s="1075"/>
      <c r="BD1001" s="1075"/>
      <c r="BE1001" s="1075"/>
      <c r="BF1001" s="1075"/>
      <c r="BG1001" s="1075"/>
      <c r="BH1001" s="1075"/>
      <c r="BI1001" s="1075"/>
      <c r="BJ1001" s="1075"/>
      <c r="BK1001" s="1079"/>
      <c r="BL1001" s="1069"/>
      <c r="BM1001" s="1075"/>
      <c r="BN1001" s="1075"/>
      <c r="BO1001" s="1075"/>
      <c r="BP1001" s="1075"/>
      <c r="BQ1001" s="1075"/>
      <c r="BR1001" s="1075"/>
      <c r="BS1001" s="1079"/>
      <c r="BT1001" s="935"/>
      <c r="BU1001" s="1069"/>
      <c r="BV1001" s="935"/>
      <c r="BW1001" s="935"/>
      <c r="BX1001" s="935"/>
      <c r="BY1001" s="935"/>
      <c r="BZ1001" s="935"/>
      <c r="CA1001" s="935"/>
      <c r="CB1001" s="935"/>
      <c r="CC1001" s="935"/>
      <c r="CD1001" s="1070"/>
      <c r="CE1001" s="1071"/>
      <c r="CF1001" s="448" t="str">
        <f>IF(CG1001="","",MAX($CF$2:CF1000)+1)</f>
        <v/>
      </c>
      <c r="CG1001" s="1072"/>
      <c r="CH1001" s="1072"/>
      <c r="CI1001" s="1072"/>
    </row>
    <row r="1002" spans="1:108" s="11" customFormat="1" ht="13.5" customHeight="1">
      <c r="A1002" s="734"/>
      <c r="B1002" s="610" t="s">
        <v>83</v>
      </c>
      <c r="C1002" s="29"/>
      <c r="D1002" s="29"/>
      <c r="E1002" s="29"/>
      <c r="F1002" s="29"/>
      <c r="G1002" s="29"/>
      <c r="H1002" s="29"/>
      <c r="I1002" s="29"/>
      <c r="J1002" s="28"/>
      <c r="K1002" s="29"/>
      <c r="L1002" s="29"/>
      <c r="M1002" s="29"/>
      <c r="N1002" s="29"/>
      <c r="O1002" s="29"/>
      <c r="P1002" s="29"/>
      <c r="Q1002" s="29"/>
      <c r="R1002" s="29"/>
      <c r="S1002" s="575"/>
      <c r="T1002" s="29"/>
      <c r="U1002" s="432"/>
      <c r="V1002" s="29"/>
      <c r="W1002" s="29"/>
      <c r="X1002" s="29"/>
      <c r="Y1002" s="29"/>
      <c r="Z1002" s="29"/>
      <c r="AA1002" s="29"/>
      <c r="AB1002" s="963" t="s">
        <v>32</v>
      </c>
      <c r="AC1002" s="1080"/>
      <c r="AD1002" s="1080"/>
      <c r="AE1002" s="1080"/>
      <c r="AF1002" s="1080"/>
      <c r="AG1002" s="578"/>
      <c r="AH1002" s="52"/>
      <c r="AI1002" s="53"/>
      <c r="AJ1002" s="53"/>
      <c r="AK1002" s="580"/>
      <c r="AL1002" s="581" t="s">
        <v>358</v>
      </c>
      <c r="AM1002" s="53"/>
      <c r="AN1002" s="53"/>
      <c r="AO1002" s="53"/>
      <c r="AP1002" s="53"/>
      <c r="AQ1002" s="53"/>
      <c r="AR1002" s="53"/>
      <c r="AS1002" s="53"/>
      <c r="AT1002" s="53"/>
      <c r="AU1002" s="53"/>
      <c r="AV1002" s="581" t="s">
        <v>558</v>
      </c>
      <c r="AW1002" s="580"/>
      <c r="AX1002" s="581" t="s">
        <v>985</v>
      </c>
      <c r="AY1002" s="53"/>
      <c r="AZ1002" s="53"/>
      <c r="BA1002" s="53"/>
      <c r="BB1002" s="53"/>
      <c r="BC1002" s="53"/>
      <c r="BD1002" s="53"/>
      <c r="BE1002" s="53"/>
      <c r="BF1002" s="53"/>
      <c r="BG1002" s="53"/>
      <c r="BH1002" s="53"/>
      <c r="BI1002" s="53"/>
      <c r="BJ1002" s="53"/>
      <c r="BK1002" s="54"/>
      <c r="BL1002" s="52"/>
      <c r="BM1002" s="53"/>
      <c r="BN1002" s="53"/>
      <c r="BO1002" s="53"/>
      <c r="BP1002" s="53"/>
      <c r="BQ1002" s="53"/>
      <c r="BR1002" s="53"/>
      <c r="BS1002" s="54"/>
      <c r="BU1002" s="669"/>
      <c r="BV1002" s="29"/>
      <c r="BW1002" s="29"/>
      <c r="BX1002" s="29"/>
      <c r="BY1002" s="29"/>
      <c r="BZ1002" s="29"/>
      <c r="CA1002" s="29"/>
      <c r="CB1002" s="29"/>
      <c r="CC1002" s="29"/>
      <c r="CD1002" s="31"/>
      <c r="CE1002" s="22"/>
      <c r="CF1002" s="448">
        <f>IF(CG1002="","",MAX($CF$2:CF1001)+1)</f>
        <v>497</v>
      </c>
      <c r="CG1002" s="655" t="s">
        <v>102</v>
      </c>
      <c r="CH1002" s="655"/>
      <c r="CI1002" s="655"/>
      <c r="CO1002" s="29"/>
      <c r="CP1002" s="29"/>
      <c r="CQ1002" s="29"/>
      <c r="CR1002" s="29"/>
      <c r="CS1002" s="29"/>
      <c r="CT1002" s="29"/>
      <c r="CU1002" s="29"/>
      <c r="CV1002" s="29"/>
      <c r="CW1002" s="29"/>
      <c r="CX1002" s="29"/>
      <c r="CY1002" s="29"/>
      <c r="CZ1002" s="29"/>
      <c r="DA1002" s="29"/>
      <c r="DB1002" s="29"/>
      <c r="DC1002" s="29"/>
      <c r="DD1002" s="29"/>
    </row>
    <row r="1003" spans="1:108" s="11" customFormat="1" ht="13.5" customHeight="1">
      <c r="A1003" s="734"/>
      <c r="B1003" s="610" t="s">
        <v>83</v>
      </c>
      <c r="C1003" s="29"/>
      <c r="D1003" s="29"/>
      <c r="E1003" s="29"/>
      <c r="F1003" s="29"/>
      <c r="G1003" s="29"/>
      <c r="H1003" s="29"/>
      <c r="I1003" s="29"/>
      <c r="J1003" s="28"/>
      <c r="K1003" s="29"/>
      <c r="L1003" s="29"/>
      <c r="M1003" s="29"/>
      <c r="N1003" s="29"/>
      <c r="O1003" s="29"/>
      <c r="P1003" s="29"/>
      <c r="Q1003" s="29"/>
      <c r="R1003" s="29"/>
      <c r="S1003" s="575"/>
      <c r="T1003" s="29"/>
      <c r="U1003" s="432"/>
      <c r="V1003" s="29"/>
      <c r="W1003" s="29"/>
      <c r="X1003" s="29"/>
      <c r="Y1003" s="29"/>
      <c r="Z1003" s="29"/>
      <c r="AB1003" s="1059"/>
      <c r="AC1003" s="579"/>
      <c r="AD1003" s="579"/>
      <c r="AE1003" s="579"/>
      <c r="AF1003" s="579"/>
      <c r="AG1003" s="576"/>
      <c r="AH1003" s="582" t="s">
        <v>63</v>
      </c>
      <c r="AI1003" s="430"/>
      <c r="AJ1003" s="430"/>
      <c r="AK1003" s="619"/>
      <c r="AL1003" s="620" t="s">
        <v>890</v>
      </c>
      <c r="AM1003" s="430"/>
      <c r="AN1003" s="430"/>
      <c r="AO1003" s="430"/>
      <c r="AP1003" s="430"/>
      <c r="AQ1003" s="430"/>
      <c r="AR1003" s="430"/>
      <c r="AS1003" s="430"/>
      <c r="AT1003" s="430"/>
      <c r="AU1003" s="430"/>
      <c r="AV1003" s="620" t="s">
        <v>623</v>
      </c>
      <c r="AW1003" s="619"/>
      <c r="AX1003" s="696" t="s">
        <v>1491</v>
      </c>
      <c r="AY1003" s="430"/>
      <c r="AZ1003" s="430"/>
      <c r="BA1003" s="430"/>
      <c r="BB1003" s="430"/>
      <c r="BC1003" s="430"/>
      <c r="BD1003" s="430"/>
      <c r="BE1003" s="430"/>
      <c r="BF1003" s="430"/>
      <c r="BG1003" s="430"/>
      <c r="BH1003" s="430"/>
      <c r="BI1003" s="430"/>
      <c r="BJ1003" s="430"/>
      <c r="BK1003" s="431"/>
      <c r="BL1003" s="582" t="s">
        <v>886</v>
      </c>
      <c r="BM1003" s="430"/>
      <c r="BN1003" s="430"/>
      <c r="BO1003" s="430"/>
      <c r="BP1003" s="430"/>
      <c r="BQ1003" s="430"/>
      <c r="BR1003" s="430"/>
      <c r="BS1003" s="431"/>
      <c r="BT1003" s="29"/>
      <c r="BU1003" s="750"/>
      <c r="BV1003" s="29"/>
      <c r="BW1003" s="29"/>
      <c r="BX1003" s="29"/>
      <c r="BY1003" s="29"/>
      <c r="BZ1003" s="29"/>
      <c r="CA1003" s="29"/>
      <c r="CB1003" s="29"/>
      <c r="CC1003" s="29"/>
      <c r="CD1003" s="31"/>
      <c r="CE1003" s="22"/>
      <c r="CF1003" s="448">
        <f>IF(CG1003="","",MAX($CF$2:CF1002)+1)</f>
        <v>498</v>
      </c>
      <c r="CG1003" s="655" t="s">
        <v>102</v>
      </c>
      <c r="CH1003" s="749"/>
      <c r="CI1003" s="749"/>
      <c r="CO1003" s="29"/>
      <c r="CP1003" s="29"/>
      <c r="CQ1003" s="29"/>
      <c r="CR1003" s="29"/>
      <c r="CS1003" s="29"/>
      <c r="CT1003" s="29"/>
      <c r="CU1003" s="29"/>
      <c r="CV1003" s="29"/>
      <c r="CW1003" s="29"/>
      <c r="CX1003" s="29"/>
      <c r="CY1003" s="29"/>
      <c r="CZ1003" s="29"/>
      <c r="DA1003" s="29"/>
      <c r="DB1003" s="29"/>
      <c r="DC1003" s="29"/>
      <c r="DD1003" s="29"/>
    </row>
    <row r="1004" spans="1:108" s="11" customFormat="1" ht="13.5" customHeight="1">
      <c r="A1004" s="734"/>
      <c r="B1004" s="610" t="s">
        <v>83</v>
      </c>
      <c r="C1004" s="29"/>
      <c r="D1004" s="29"/>
      <c r="E1004" s="29"/>
      <c r="F1004" s="29"/>
      <c r="G1004" s="29"/>
      <c r="H1004" s="29"/>
      <c r="I1004" s="29"/>
      <c r="J1004" s="28"/>
      <c r="K1004" s="29"/>
      <c r="L1004" s="29"/>
      <c r="M1004" s="29"/>
      <c r="N1004" s="29"/>
      <c r="O1004" s="29"/>
      <c r="P1004" s="29"/>
      <c r="Q1004" s="29"/>
      <c r="R1004" s="29"/>
      <c r="S1004" s="575"/>
      <c r="T1004" s="29"/>
      <c r="U1004" s="432"/>
      <c r="V1004" s="29"/>
      <c r="W1004" s="29"/>
      <c r="X1004" s="29"/>
      <c r="Y1004" s="29"/>
      <c r="Z1004" s="29"/>
      <c r="AA1004" s="29"/>
      <c r="AB1004" s="1059"/>
      <c r="AC1004" s="579"/>
      <c r="AD1004" s="579"/>
      <c r="AE1004" s="579"/>
      <c r="AF1004" s="579"/>
      <c r="AG1004" s="576"/>
      <c r="AH1004" s="582" t="s">
        <v>63</v>
      </c>
      <c r="AI1004" s="430"/>
      <c r="AJ1004" s="430"/>
      <c r="AK1004" s="619"/>
      <c r="AL1004" s="620" t="s">
        <v>890</v>
      </c>
      <c r="AM1004" s="430"/>
      <c r="AN1004" s="430"/>
      <c r="AO1004" s="430"/>
      <c r="AP1004" s="430"/>
      <c r="AQ1004" s="430"/>
      <c r="AR1004" s="430"/>
      <c r="AS1004" s="430"/>
      <c r="AT1004" s="430"/>
      <c r="AU1004" s="430"/>
      <c r="AV1004" s="620" t="s">
        <v>623</v>
      </c>
      <c r="AW1004" s="619"/>
      <c r="AX1004" s="696" t="s">
        <v>1527</v>
      </c>
      <c r="AY1004" s="430"/>
      <c r="AZ1004" s="430"/>
      <c r="BA1004" s="430"/>
      <c r="BB1004" s="430"/>
      <c r="BC1004" s="430"/>
      <c r="BD1004" s="430"/>
      <c r="BE1004" s="430"/>
      <c r="BF1004" s="430"/>
      <c r="BG1004" s="430"/>
      <c r="BH1004" s="430"/>
      <c r="BI1004" s="430"/>
      <c r="BJ1004" s="430"/>
      <c r="BK1004" s="431"/>
      <c r="BL1004" s="582" t="s">
        <v>886</v>
      </c>
      <c r="BM1004" s="430"/>
      <c r="BN1004" s="430"/>
      <c r="BO1004" s="430"/>
      <c r="BP1004" s="430"/>
      <c r="BQ1004" s="430"/>
      <c r="BR1004" s="430"/>
      <c r="BS1004" s="431"/>
      <c r="BU1004" s="669"/>
      <c r="BV1004" s="29"/>
      <c r="BW1004" s="29"/>
      <c r="BX1004" s="29"/>
      <c r="BY1004" s="29"/>
      <c r="BZ1004" s="29"/>
      <c r="CA1004" s="29"/>
      <c r="CB1004" s="29"/>
      <c r="CC1004" s="29"/>
      <c r="CD1004" s="31"/>
      <c r="CE1004" s="22"/>
      <c r="CF1004" s="448">
        <f>IF(CG1004="","",MAX($CF$2:CF1003)+1)</f>
        <v>499</v>
      </c>
      <c r="CG1004" s="655" t="s">
        <v>102</v>
      </c>
      <c r="CH1004" s="655"/>
      <c r="CI1004" s="655"/>
      <c r="CO1004" s="29"/>
      <c r="CP1004" s="29"/>
      <c r="CQ1004" s="29"/>
      <c r="CR1004" s="29"/>
      <c r="CS1004" s="29"/>
      <c r="CT1004" s="29"/>
      <c r="CU1004" s="29"/>
      <c r="CV1004" s="29"/>
      <c r="CW1004" s="29"/>
      <c r="CX1004" s="29"/>
      <c r="CY1004" s="29"/>
      <c r="CZ1004" s="29"/>
      <c r="DA1004" s="29"/>
      <c r="DB1004" s="29"/>
      <c r="DC1004" s="29"/>
      <c r="DD1004" s="29"/>
    </row>
    <row r="1005" spans="1:108" s="11" customFormat="1" ht="13.5" customHeight="1">
      <c r="A1005" s="734"/>
      <c r="B1005" s="610" t="s">
        <v>83</v>
      </c>
      <c r="C1005" s="29"/>
      <c r="D1005" s="29"/>
      <c r="E1005" s="29"/>
      <c r="F1005" s="29"/>
      <c r="G1005" s="29"/>
      <c r="H1005" s="29"/>
      <c r="I1005" s="29"/>
      <c r="J1005" s="28"/>
      <c r="K1005" s="29"/>
      <c r="L1005" s="29"/>
      <c r="M1005" s="29"/>
      <c r="N1005" s="29"/>
      <c r="O1005" s="29"/>
      <c r="P1005" s="29"/>
      <c r="Q1005" s="29"/>
      <c r="R1005" s="29"/>
      <c r="S1005" s="575"/>
      <c r="T1005" s="29"/>
      <c r="U1005" s="432"/>
      <c r="V1005" s="29"/>
      <c r="W1005" s="29"/>
      <c r="X1005" s="29"/>
      <c r="Y1005" s="29"/>
      <c r="Z1005" s="29"/>
      <c r="AA1005" s="29"/>
      <c r="AB1005" s="1059"/>
      <c r="AC1005" s="579"/>
      <c r="AD1005" s="579"/>
      <c r="AE1005" s="579"/>
      <c r="AF1005" s="579"/>
      <c r="AG1005" s="576"/>
      <c r="AH1005" s="582" t="s">
        <v>63</v>
      </c>
      <c r="AI1005" s="430"/>
      <c r="AJ1005" s="430"/>
      <c r="AK1005" s="619"/>
      <c r="AL1005" s="620" t="s">
        <v>890</v>
      </c>
      <c r="AM1005" s="430"/>
      <c r="AN1005" s="430"/>
      <c r="AO1005" s="430"/>
      <c r="AP1005" s="430"/>
      <c r="AQ1005" s="430"/>
      <c r="AR1005" s="430"/>
      <c r="AS1005" s="430"/>
      <c r="AT1005" s="430"/>
      <c r="AU1005" s="430"/>
      <c r="AV1005" s="620" t="s">
        <v>825</v>
      </c>
      <c r="AW1005" s="619"/>
      <c r="AX1005" s="696" t="s">
        <v>1675</v>
      </c>
      <c r="AY1005" s="430"/>
      <c r="AZ1005" s="430"/>
      <c r="BA1005" s="430"/>
      <c r="BB1005" s="430"/>
      <c r="BC1005" s="430"/>
      <c r="BD1005" s="430"/>
      <c r="BE1005" s="430"/>
      <c r="BF1005" s="430"/>
      <c r="BG1005" s="430"/>
      <c r="BH1005" s="430"/>
      <c r="BI1005" s="430"/>
      <c r="BJ1005" s="430"/>
      <c r="BK1005" s="431"/>
      <c r="BL1005" s="582" t="s">
        <v>639</v>
      </c>
      <c r="BM1005" s="430"/>
      <c r="BN1005" s="430"/>
      <c r="BO1005" s="430"/>
      <c r="BP1005" s="430"/>
      <c r="BQ1005" s="430"/>
      <c r="BR1005" s="430"/>
      <c r="BS1005" s="431"/>
      <c r="BU1005" s="669"/>
      <c r="BV1005" s="29"/>
      <c r="BW1005" s="29"/>
      <c r="BX1005" s="29"/>
      <c r="BY1005" s="29"/>
      <c r="BZ1005" s="29"/>
      <c r="CA1005" s="29"/>
      <c r="CB1005" s="29"/>
      <c r="CC1005" s="29"/>
      <c r="CD1005" s="31"/>
      <c r="CE1005" s="22"/>
      <c r="CF1005" s="448">
        <f>IF(CG1005="","",MAX($CF$2:CF1004)+1)</f>
        <v>500</v>
      </c>
      <c r="CG1005" s="655" t="s">
        <v>353</v>
      </c>
      <c r="CH1005" s="655"/>
      <c r="CI1005" s="655"/>
      <c r="CO1005" s="29"/>
      <c r="CP1005" s="29"/>
      <c r="CQ1005" s="29"/>
      <c r="CR1005" s="29"/>
      <c r="CS1005" s="29"/>
      <c r="CT1005" s="29"/>
      <c r="CU1005" s="29"/>
      <c r="CV1005" s="29"/>
      <c r="CW1005" s="29"/>
      <c r="CX1005" s="29"/>
      <c r="CY1005" s="29"/>
      <c r="CZ1005" s="29"/>
      <c r="DA1005" s="29"/>
      <c r="DB1005" s="29"/>
      <c r="DC1005" s="29"/>
      <c r="DD1005" s="29"/>
    </row>
    <row r="1006" spans="1:108" s="11" customFormat="1" ht="13.5" customHeight="1">
      <c r="A1006" s="734"/>
      <c r="B1006" s="610" t="s">
        <v>83</v>
      </c>
      <c r="C1006" s="29"/>
      <c r="D1006" s="29"/>
      <c r="E1006" s="29"/>
      <c r="F1006" s="29"/>
      <c r="G1006" s="29"/>
      <c r="H1006" s="29"/>
      <c r="I1006" s="29"/>
      <c r="J1006" s="28"/>
      <c r="K1006" s="29"/>
      <c r="L1006" s="29"/>
      <c r="M1006" s="29"/>
      <c r="N1006" s="29"/>
      <c r="O1006" s="29"/>
      <c r="P1006" s="29"/>
      <c r="Q1006" s="29"/>
      <c r="R1006" s="29"/>
      <c r="S1006" s="575"/>
      <c r="T1006" s="29"/>
      <c r="U1006" s="432"/>
      <c r="V1006" s="29"/>
      <c r="W1006" s="29"/>
      <c r="X1006" s="29"/>
      <c r="Y1006" s="29"/>
      <c r="Z1006" s="29"/>
      <c r="AA1006" s="29"/>
      <c r="AB1006" s="1059"/>
      <c r="AC1006" s="579"/>
      <c r="AD1006" s="579"/>
      <c r="AE1006" s="579"/>
      <c r="AF1006" s="579"/>
      <c r="AG1006" s="576"/>
      <c r="AH1006" s="582" t="s">
        <v>63</v>
      </c>
      <c r="AI1006" s="430"/>
      <c r="AJ1006" s="430"/>
      <c r="AK1006" s="619"/>
      <c r="AL1006" s="620" t="s">
        <v>890</v>
      </c>
      <c r="AM1006" s="430"/>
      <c r="AN1006" s="430"/>
      <c r="AO1006" s="430"/>
      <c r="AP1006" s="430"/>
      <c r="AQ1006" s="430"/>
      <c r="AR1006" s="430"/>
      <c r="AS1006" s="430"/>
      <c r="AT1006" s="430"/>
      <c r="AU1006" s="430"/>
      <c r="AV1006" s="620" t="s">
        <v>826</v>
      </c>
      <c r="AW1006" s="619"/>
      <c r="AX1006" s="696" t="s">
        <v>1676</v>
      </c>
      <c r="AY1006" s="430"/>
      <c r="AZ1006" s="430"/>
      <c r="BA1006" s="430"/>
      <c r="BB1006" s="430"/>
      <c r="BC1006" s="430"/>
      <c r="BD1006" s="430"/>
      <c r="BE1006" s="430"/>
      <c r="BF1006" s="430"/>
      <c r="BG1006" s="430"/>
      <c r="BH1006" s="430"/>
      <c r="BI1006" s="430"/>
      <c r="BJ1006" s="430"/>
      <c r="BK1006" s="431"/>
      <c r="BL1006" s="582" t="s">
        <v>639</v>
      </c>
      <c r="BM1006" s="430"/>
      <c r="BN1006" s="430"/>
      <c r="BO1006" s="430"/>
      <c r="BP1006" s="430"/>
      <c r="BQ1006" s="430"/>
      <c r="BR1006" s="430"/>
      <c r="BS1006" s="431"/>
      <c r="BU1006" s="669"/>
      <c r="BV1006" s="29"/>
      <c r="BW1006" s="29"/>
      <c r="BX1006" s="29"/>
      <c r="BY1006" s="29"/>
      <c r="BZ1006" s="29"/>
      <c r="CA1006" s="29"/>
      <c r="CB1006" s="29"/>
      <c r="CC1006" s="29"/>
      <c r="CD1006" s="31"/>
      <c r="CE1006" s="22"/>
      <c r="CF1006" s="448">
        <f>IF(CG1006="","",MAX($CF$2:CF1005)+1)</f>
        <v>501</v>
      </c>
      <c r="CG1006" s="655" t="s">
        <v>353</v>
      </c>
      <c r="CH1006" s="655"/>
      <c r="CI1006" s="655"/>
      <c r="CO1006" s="29"/>
      <c r="CP1006" s="29"/>
      <c r="CQ1006" s="29"/>
      <c r="CR1006" s="29"/>
      <c r="CS1006" s="29"/>
      <c r="CT1006" s="29"/>
      <c r="CU1006" s="29"/>
      <c r="CV1006" s="29"/>
      <c r="CW1006" s="29"/>
      <c r="CX1006" s="29"/>
      <c r="CY1006" s="29"/>
      <c r="CZ1006" s="29"/>
      <c r="DA1006" s="29"/>
      <c r="DB1006" s="29"/>
      <c r="DC1006" s="29"/>
      <c r="DD1006" s="29"/>
    </row>
    <row r="1007" spans="1:108" s="11" customFormat="1" ht="13.5" customHeight="1">
      <c r="A1007" s="734"/>
      <c r="B1007" s="610" t="s">
        <v>83</v>
      </c>
      <c r="C1007" s="29"/>
      <c r="D1007" s="29"/>
      <c r="E1007" s="29"/>
      <c r="F1007" s="29"/>
      <c r="G1007" s="29"/>
      <c r="H1007" s="29"/>
      <c r="I1007" s="29"/>
      <c r="J1007" s="28"/>
      <c r="K1007" s="29"/>
      <c r="L1007" s="29"/>
      <c r="M1007" s="29"/>
      <c r="N1007" s="29"/>
      <c r="O1007" s="29"/>
      <c r="P1007" s="29"/>
      <c r="Q1007" s="29"/>
      <c r="R1007" s="29"/>
      <c r="S1007" s="575"/>
      <c r="T1007" s="29"/>
      <c r="U1007" s="432"/>
      <c r="V1007" s="29"/>
      <c r="W1007" s="29"/>
      <c r="X1007" s="29"/>
      <c r="Y1007" s="29"/>
      <c r="Z1007" s="29"/>
      <c r="AA1007" s="29"/>
      <c r="AB1007" s="1059"/>
      <c r="AC1007" s="579"/>
      <c r="AD1007" s="579"/>
      <c r="AE1007" s="579"/>
      <c r="AF1007" s="579"/>
      <c r="AG1007" s="576"/>
      <c r="AH1007" s="582" t="s">
        <v>63</v>
      </c>
      <c r="AI1007" s="583"/>
      <c r="AJ1007" s="583"/>
      <c r="AK1007" s="584"/>
      <c r="AL1007" s="585" t="s">
        <v>606</v>
      </c>
      <c r="AM1007" s="583"/>
      <c r="AN1007" s="583"/>
      <c r="AO1007" s="583"/>
      <c r="AP1007" s="583"/>
      <c r="AQ1007" s="583"/>
      <c r="AR1007" s="583"/>
      <c r="AS1007" s="583"/>
      <c r="AT1007" s="583"/>
      <c r="AU1007" s="583"/>
      <c r="AV1007" s="585" t="s">
        <v>558</v>
      </c>
      <c r="AW1007" s="619"/>
      <c r="AX1007" s="586" t="s">
        <v>64</v>
      </c>
      <c r="AY1007" s="583"/>
      <c r="AZ1007" s="583"/>
      <c r="BA1007" s="583"/>
      <c r="BB1007" s="583"/>
      <c r="BC1007" s="583"/>
      <c r="BD1007" s="583"/>
      <c r="BE1007" s="583"/>
      <c r="BF1007" s="583"/>
      <c r="BG1007" s="583"/>
      <c r="BH1007" s="583"/>
      <c r="BI1007" s="583"/>
      <c r="BJ1007" s="583"/>
      <c r="BK1007" s="587"/>
      <c r="BL1007" s="582"/>
      <c r="BM1007" s="583"/>
      <c r="BN1007" s="583"/>
      <c r="BO1007" s="583"/>
      <c r="BP1007" s="583"/>
      <c r="BQ1007" s="583"/>
      <c r="BR1007" s="583"/>
      <c r="BS1007" s="587"/>
      <c r="BU1007" s="669"/>
      <c r="BV1007" s="29"/>
      <c r="BW1007" s="29"/>
      <c r="BX1007" s="29"/>
      <c r="BY1007" s="29"/>
      <c r="BZ1007" s="29"/>
      <c r="CA1007" s="29"/>
      <c r="CB1007" s="29"/>
      <c r="CC1007" s="29"/>
      <c r="CD1007" s="31"/>
      <c r="CE1007" s="22"/>
      <c r="CF1007" s="448">
        <f>IF(CG1007="","",MAX($CF$2:CF1006)+1)</f>
        <v>502</v>
      </c>
      <c r="CG1007" s="655" t="s">
        <v>102</v>
      </c>
      <c r="CH1007" s="655"/>
      <c r="CI1007" s="655"/>
      <c r="CO1007" s="29"/>
      <c r="CP1007" s="29"/>
      <c r="CQ1007" s="29"/>
      <c r="CR1007" s="29"/>
      <c r="CS1007" s="29"/>
      <c r="CT1007" s="29"/>
      <c r="CU1007" s="29"/>
      <c r="CV1007" s="29"/>
      <c r="CW1007" s="29"/>
      <c r="CX1007" s="29"/>
      <c r="CY1007" s="29"/>
      <c r="CZ1007" s="29"/>
      <c r="DA1007" s="29"/>
      <c r="DB1007" s="29"/>
      <c r="DC1007" s="29"/>
      <c r="DD1007" s="29"/>
    </row>
    <row r="1008" spans="1:108" s="11" customFormat="1" ht="13.5" customHeight="1">
      <c r="A1008" s="734"/>
      <c r="B1008" s="610" t="s">
        <v>83</v>
      </c>
      <c r="C1008" s="29"/>
      <c r="D1008" s="29"/>
      <c r="E1008" s="29"/>
      <c r="F1008" s="29"/>
      <c r="G1008" s="29"/>
      <c r="H1008" s="29"/>
      <c r="I1008" s="29"/>
      <c r="J1008" s="28"/>
      <c r="K1008" s="29"/>
      <c r="L1008" s="29"/>
      <c r="M1008" s="29"/>
      <c r="N1008" s="29"/>
      <c r="O1008" s="29"/>
      <c r="P1008" s="29"/>
      <c r="Q1008" s="29"/>
      <c r="R1008" s="29"/>
      <c r="S1008" s="575"/>
      <c r="T1008" s="29"/>
      <c r="U1008" s="432"/>
      <c r="V1008" s="29"/>
      <c r="W1008" s="29"/>
      <c r="X1008" s="29"/>
      <c r="Y1008" s="29"/>
      <c r="Z1008" s="29"/>
      <c r="AA1008" s="29"/>
      <c r="AB1008" s="692"/>
      <c r="AC1008" s="693"/>
      <c r="AD1008" s="693"/>
      <c r="AE1008" s="693"/>
      <c r="AF1008" s="693"/>
      <c r="AG1008" s="694"/>
      <c r="AH1008" s="55"/>
      <c r="AI1008" s="56"/>
      <c r="AJ1008" s="56"/>
      <c r="AK1008" s="588"/>
      <c r="AL1008" s="589"/>
      <c r="AM1008" s="56"/>
      <c r="AN1008" s="56"/>
      <c r="AO1008" s="56"/>
      <c r="AP1008" s="590"/>
      <c r="AQ1008" s="56"/>
      <c r="AR1008" s="56"/>
      <c r="AS1008" s="56"/>
      <c r="AT1008" s="56"/>
      <c r="AU1008" s="56"/>
      <c r="AV1008" s="589"/>
      <c r="AW1008" s="588"/>
      <c r="AX1008" s="589"/>
      <c r="AY1008" s="56"/>
      <c r="AZ1008" s="56"/>
      <c r="BA1008" s="56"/>
      <c r="BB1008" s="56"/>
      <c r="BC1008" s="56"/>
      <c r="BD1008" s="56"/>
      <c r="BE1008" s="56"/>
      <c r="BF1008" s="56"/>
      <c r="BG1008" s="56"/>
      <c r="BH1008" s="56"/>
      <c r="BI1008" s="56"/>
      <c r="BJ1008" s="56"/>
      <c r="BK1008" s="57"/>
      <c r="BL1008" s="55"/>
      <c r="BM1008" s="56"/>
      <c r="BN1008" s="56"/>
      <c r="BO1008" s="56"/>
      <c r="BP1008" s="56"/>
      <c r="BQ1008" s="56"/>
      <c r="BR1008" s="56"/>
      <c r="BS1008" s="57"/>
      <c r="BU1008" s="669"/>
      <c r="BV1008" s="29"/>
      <c r="BW1008" s="29"/>
      <c r="BX1008" s="29"/>
      <c r="BY1008" s="29"/>
      <c r="BZ1008" s="29"/>
      <c r="CA1008" s="29"/>
      <c r="CB1008" s="29"/>
      <c r="CC1008" s="29"/>
      <c r="CD1008" s="31"/>
      <c r="CE1008" s="22"/>
      <c r="CF1008" s="448" t="str">
        <f>IF(CG1008="","",MAX($CF$2:CF1007)+1)</f>
        <v/>
      </c>
      <c r="CG1008" s="655"/>
      <c r="CH1008" s="655"/>
      <c r="CI1008" s="655"/>
      <c r="CO1008" s="29"/>
      <c r="CP1008" s="29"/>
      <c r="CQ1008" s="29"/>
      <c r="CR1008" s="29"/>
      <c r="CS1008" s="29"/>
      <c r="CT1008" s="29"/>
      <c r="CU1008" s="29"/>
      <c r="CV1008" s="29"/>
      <c r="CW1008" s="29"/>
      <c r="CX1008" s="29"/>
      <c r="CY1008" s="29"/>
      <c r="CZ1008" s="29"/>
      <c r="DA1008" s="29"/>
      <c r="DB1008" s="29"/>
      <c r="DC1008" s="29"/>
      <c r="DD1008" s="29"/>
    </row>
    <row r="1009" spans="1:108" s="11" customFormat="1" ht="13.5" customHeight="1">
      <c r="A1009" s="734"/>
      <c r="B1009" s="610" t="s">
        <v>83</v>
      </c>
      <c r="C1009" s="29"/>
      <c r="D1009" s="29"/>
      <c r="E1009" s="29"/>
      <c r="F1009" s="29"/>
      <c r="G1009" s="29"/>
      <c r="H1009" s="29"/>
      <c r="I1009" s="29"/>
      <c r="J1009" s="28"/>
      <c r="K1009" s="29"/>
      <c r="L1009" s="29"/>
      <c r="M1009" s="29"/>
      <c r="N1009" s="29"/>
      <c r="O1009" s="29"/>
      <c r="P1009" s="29"/>
      <c r="Q1009" s="29"/>
      <c r="R1009" s="29"/>
      <c r="S1009" s="575"/>
      <c r="T1009" s="29"/>
      <c r="U1009" s="432"/>
      <c r="V1009" s="29"/>
      <c r="W1009" s="29"/>
      <c r="X1009" s="29"/>
      <c r="Y1009" s="29"/>
      <c r="Z1009" s="29"/>
      <c r="AA1009" s="29"/>
      <c r="AB1009" s="690" t="s">
        <v>874</v>
      </c>
      <c r="AC1009" s="723"/>
      <c r="AD1009" s="723"/>
      <c r="AE1009" s="723"/>
      <c r="AF1009" s="723"/>
      <c r="AG1009" s="724"/>
      <c r="AH1009" s="52" t="s">
        <v>799</v>
      </c>
      <c r="AI1009" s="53"/>
      <c r="AJ1009" s="53"/>
      <c r="AK1009" s="53"/>
      <c r="AL1009" s="53"/>
      <c r="AM1009" s="53"/>
      <c r="AN1009" s="53"/>
      <c r="AO1009" s="53"/>
      <c r="AP1009" s="53"/>
      <c r="AQ1009" s="53"/>
      <c r="AR1009" s="53"/>
      <c r="AS1009" s="53"/>
      <c r="AT1009" s="53"/>
      <c r="AU1009" s="53"/>
      <c r="AV1009" s="53"/>
      <c r="AW1009" s="53"/>
      <c r="AX1009" s="53"/>
      <c r="AY1009" s="53"/>
      <c r="AZ1009" s="53"/>
      <c r="BA1009" s="53"/>
      <c r="BB1009" s="53"/>
      <c r="BC1009" s="53"/>
      <c r="BD1009" s="53"/>
      <c r="BE1009" s="53"/>
      <c r="BF1009" s="53"/>
      <c r="BG1009" s="53"/>
      <c r="BH1009" s="53"/>
      <c r="BI1009" s="53"/>
      <c r="BJ1009" s="53"/>
      <c r="BK1009" s="53"/>
      <c r="BL1009" s="52"/>
      <c r="BM1009" s="53"/>
      <c r="BN1009" s="53"/>
      <c r="BO1009" s="53"/>
      <c r="BP1009" s="53"/>
      <c r="BQ1009" s="53"/>
      <c r="BR1009" s="53"/>
      <c r="BS1009" s="54"/>
      <c r="BU1009" s="669"/>
      <c r="BV1009" s="29"/>
      <c r="BW1009" s="29"/>
      <c r="BX1009" s="29"/>
      <c r="BY1009" s="29"/>
      <c r="BZ1009" s="29"/>
      <c r="CA1009" s="29"/>
      <c r="CB1009" s="29"/>
      <c r="CC1009" s="29"/>
      <c r="CD1009" s="31"/>
      <c r="CE1009" s="22"/>
      <c r="CF1009" s="448">
        <f>IF(CG1009="","",MAX($CF$2:CF1008)+1)</f>
        <v>503</v>
      </c>
      <c r="CG1009" s="655" t="s">
        <v>1047</v>
      </c>
      <c r="CH1009" s="655"/>
      <c r="CI1009" s="655"/>
      <c r="CO1009" s="29"/>
      <c r="CP1009" s="29"/>
      <c r="CQ1009" s="29"/>
      <c r="CR1009" s="29"/>
      <c r="CS1009" s="29"/>
      <c r="CT1009" s="29"/>
      <c r="CU1009" s="29"/>
      <c r="CV1009" s="29"/>
      <c r="CW1009" s="29"/>
      <c r="CX1009" s="29"/>
      <c r="CY1009" s="29"/>
      <c r="CZ1009" s="29"/>
      <c r="DA1009" s="29"/>
      <c r="DB1009" s="29"/>
      <c r="DC1009" s="29"/>
      <c r="DD1009" s="29"/>
    </row>
    <row r="1010" spans="1:108" s="11" customFormat="1" ht="13.5" customHeight="1">
      <c r="A1010" s="734"/>
      <c r="B1010" s="610"/>
      <c r="C1010" s="29"/>
      <c r="D1010" s="29"/>
      <c r="E1010" s="29"/>
      <c r="F1010" s="29"/>
      <c r="G1010" s="29"/>
      <c r="H1010" s="29"/>
      <c r="I1010" s="29"/>
      <c r="J1010" s="28"/>
      <c r="K1010" s="29"/>
      <c r="L1010" s="29"/>
      <c r="M1010" s="29"/>
      <c r="N1010" s="29"/>
      <c r="O1010" s="29"/>
      <c r="P1010" s="29"/>
      <c r="Q1010" s="29"/>
      <c r="R1010" s="29"/>
      <c r="S1010" s="575"/>
      <c r="T1010" s="29"/>
      <c r="U1010" s="432"/>
      <c r="V1010" s="29"/>
      <c r="W1010" s="29"/>
      <c r="X1010" s="29"/>
      <c r="Y1010" s="29"/>
      <c r="Z1010" s="29"/>
      <c r="AA1010" s="29"/>
      <c r="AB1010" s="1059"/>
      <c r="AC1010" s="579"/>
      <c r="AD1010" s="579"/>
      <c r="AE1010" s="579"/>
      <c r="AF1010" s="579"/>
      <c r="AG1010" s="576"/>
      <c r="AH1010" s="582" t="s">
        <v>1868</v>
      </c>
      <c r="AI1010" s="583"/>
      <c r="AJ1010" s="583"/>
      <c r="AK1010" s="583"/>
      <c r="AL1010" s="583"/>
      <c r="AM1010" s="583"/>
      <c r="AN1010" s="583"/>
      <c r="AO1010" s="583"/>
      <c r="AP1010" s="583"/>
      <c r="AQ1010" s="583"/>
      <c r="AR1010" s="583"/>
      <c r="AS1010" s="583"/>
      <c r="AT1010" s="583"/>
      <c r="AU1010" s="583"/>
      <c r="AV1010" s="583"/>
      <c r="AW1010" s="583"/>
      <c r="AX1010" s="583"/>
      <c r="AY1010" s="583"/>
      <c r="AZ1010" s="583"/>
      <c r="BA1010" s="583"/>
      <c r="BB1010" s="583"/>
      <c r="BC1010" s="583"/>
      <c r="BD1010" s="583"/>
      <c r="BE1010" s="583"/>
      <c r="BF1010" s="583"/>
      <c r="BG1010" s="583"/>
      <c r="BH1010" s="583"/>
      <c r="BI1010" s="583"/>
      <c r="BJ1010" s="583"/>
      <c r="BK1010" s="583"/>
      <c r="BL1010" s="582"/>
      <c r="BM1010" s="583"/>
      <c r="BN1010" s="583"/>
      <c r="BO1010" s="583"/>
      <c r="BP1010" s="583"/>
      <c r="BQ1010" s="583"/>
      <c r="BR1010" s="583"/>
      <c r="BS1010" s="587"/>
      <c r="BU1010" s="1060"/>
      <c r="BV1010" s="29"/>
      <c r="BW1010" s="29"/>
      <c r="BX1010" s="29"/>
      <c r="BY1010" s="29"/>
      <c r="BZ1010" s="29"/>
      <c r="CA1010" s="29"/>
      <c r="CB1010" s="29"/>
      <c r="CC1010" s="29"/>
      <c r="CD1010" s="31"/>
      <c r="CE1010" s="22"/>
      <c r="CF1010" s="448">
        <f>IF(CG1010="","",MAX($CF$2:CF1009)+1)</f>
        <v>504</v>
      </c>
      <c r="CG1010" s="655" t="s">
        <v>102</v>
      </c>
      <c r="CH1010" s="1061"/>
      <c r="CI1010" s="1061"/>
      <c r="CO1010" s="29"/>
      <c r="CP1010" s="29"/>
      <c r="CQ1010" s="29"/>
      <c r="CR1010" s="29"/>
      <c r="CS1010" s="29"/>
      <c r="CT1010" s="29"/>
      <c r="CU1010" s="29"/>
      <c r="CV1010" s="29"/>
      <c r="CW1010" s="29"/>
      <c r="CX1010" s="29"/>
      <c r="CY1010" s="29"/>
      <c r="CZ1010" s="29"/>
      <c r="DA1010" s="29"/>
      <c r="DB1010" s="29"/>
      <c r="DC1010" s="29"/>
      <c r="DD1010" s="29"/>
    </row>
    <row r="1011" spans="1:108" s="11" customFormat="1" ht="13.5" customHeight="1">
      <c r="A1011" s="734"/>
      <c r="B1011" s="610" t="s">
        <v>83</v>
      </c>
      <c r="C1011" s="29"/>
      <c r="D1011" s="29"/>
      <c r="E1011" s="29"/>
      <c r="F1011" s="29"/>
      <c r="G1011" s="29"/>
      <c r="H1011" s="29"/>
      <c r="I1011" s="29"/>
      <c r="J1011" s="28"/>
      <c r="K1011" s="29"/>
      <c r="L1011" s="29"/>
      <c r="M1011" s="29"/>
      <c r="N1011" s="29"/>
      <c r="O1011" s="29"/>
      <c r="P1011" s="29"/>
      <c r="Q1011" s="29"/>
      <c r="R1011" s="29"/>
      <c r="S1011" s="575"/>
      <c r="T1011" s="29"/>
      <c r="U1011" s="432"/>
      <c r="V1011" s="29"/>
      <c r="W1011" s="29"/>
      <c r="X1011" s="29"/>
      <c r="Y1011" s="29"/>
      <c r="Z1011" s="29"/>
      <c r="AA1011" s="29"/>
      <c r="AB1011" s="654"/>
      <c r="AC1011" s="579"/>
      <c r="AD1011" s="579"/>
      <c r="AE1011" s="579"/>
      <c r="AF1011" s="579"/>
      <c r="AG1011" s="576"/>
      <c r="AH1011" s="582" t="s">
        <v>924</v>
      </c>
      <c r="AI1011" s="583"/>
      <c r="AJ1011" s="583"/>
      <c r="AK1011" s="583"/>
      <c r="AL1011" s="583"/>
      <c r="AM1011" s="583"/>
      <c r="AN1011" s="583"/>
      <c r="AO1011" s="583"/>
      <c r="AP1011" s="583"/>
      <c r="AQ1011" s="583"/>
      <c r="AR1011" s="583"/>
      <c r="AS1011" s="583"/>
      <c r="AT1011" s="583"/>
      <c r="AU1011" s="583"/>
      <c r="AV1011" s="583"/>
      <c r="AW1011" s="583"/>
      <c r="AX1011" s="583"/>
      <c r="AY1011" s="583"/>
      <c r="AZ1011" s="583"/>
      <c r="BA1011" s="583"/>
      <c r="BB1011" s="583"/>
      <c r="BC1011" s="583"/>
      <c r="BD1011" s="583"/>
      <c r="BE1011" s="583"/>
      <c r="BF1011" s="583"/>
      <c r="BG1011" s="583"/>
      <c r="BH1011" s="583"/>
      <c r="BI1011" s="583"/>
      <c r="BJ1011" s="583"/>
      <c r="BK1011" s="583"/>
      <c r="BL1011" s="582"/>
      <c r="BM1011" s="583"/>
      <c r="BN1011" s="583"/>
      <c r="BO1011" s="583"/>
      <c r="BP1011" s="583"/>
      <c r="BQ1011" s="583"/>
      <c r="BR1011" s="583"/>
      <c r="BS1011" s="587"/>
      <c r="BU1011" s="669"/>
      <c r="BV1011" s="29"/>
      <c r="BW1011" s="29"/>
      <c r="BX1011" s="29"/>
      <c r="BY1011" s="29"/>
      <c r="BZ1011" s="29"/>
      <c r="CA1011" s="29"/>
      <c r="CB1011" s="29"/>
      <c r="CC1011" s="29"/>
      <c r="CD1011" s="31"/>
      <c r="CE1011" s="22"/>
      <c r="CF1011" s="448">
        <f>IF(CG1011="","",MAX($CF$2:CF1010)+1)</f>
        <v>505</v>
      </c>
      <c r="CG1011" s="655" t="s">
        <v>1047</v>
      </c>
      <c r="CH1011" s="655"/>
      <c r="CI1011" s="655"/>
      <c r="CO1011" s="29"/>
      <c r="CP1011" s="29"/>
      <c r="CQ1011" s="29"/>
      <c r="CR1011" s="29"/>
      <c r="CS1011" s="29"/>
      <c r="CT1011" s="29"/>
      <c r="CU1011" s="29"/>
      <c r="CV1011" s="29"/>
      <c r="CW1011" s="29"/>
      <c r="CX1011" s="29"/>
      <c r="CY1011" s="29"/>
      <c r="CZ1011" s="29"/>
      <c r="DA1011" s="29"/>
      <c r="DB1011" s="29"/>
      <c r="DC1011" s="29"/>
      <c r="DD1011" s="29"/>
    </row>
    <row r="1012" spans="1:108" s="11" customFormat="1" ht="13.5" customHeight="1">
      <c r="A1012" s="734"/>
      <c r="B1012" s="610" t="s">
        <v>83</v>
      </c>
      <c r="C1012" s="29"/>
      <c r="D1012" s="29"/>
      <c r="E1012" s="29"/>
      <c r="F1012" s="29"/>
      <c r="G1012" s="29"/>
      <c r="H1012" s="29"/>
      <c r="I1012" s="29"/>
      <c r="J1012" s="28"/>
      <c r="K1012" s="29"/>
      <c r="L1012" s="29"/>
      <c r="M1012" s="29"/>
      <c r="N1012" s="29"/>
      <c r="O1012" s="29"/>
      <c r="P1012" s="29"/>
      <c r="Q1012" s="29"/>
      <c r="R1012" s="29"/>
      <c r="S1012" s="575"/>
      <c r="T1012" s="29"/>
      <c r="U1012" s="432"/>
      <c r="V1012" s="29"/>
      <c r="W1012" s="29"/>
      <c r="X1012" s="29"/>
      <c r="Y1012" s="29"/>
      <c r="Z1012" s="29"/>
      <c r="AA1012" s="29"/>
      <c r="AB1012" s="692"/>
      <c r="AC1012" s="693"/>
      <c r="AD1012" s="693"/>
      <c r="AE1012" s="693"/>
      <c r="AF1012" s="693"/>
      <c r="AG1012" s="694"/>
      <c r="AH1012" s="55"/>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5"/>
      <c r="BM1012" s="56"/>
      <c r="BN1012" s="56"/>
      <c r="BO1012" s="56"/>
      <c r="BP1012" s="56"/>
      <c r="BQ1012" s="56"/>
      <c r="BR1012" s="56"/>
      <c r="BS1012" s="57"/>
      <c r="BU1012" s="669"/>
      <c r="BV1012" s="29"/>
      <c r="BW1012" s="29"/>
      <c r="BX1012" s="29"/>
      <c r="BY1012" s="29"/>
      <c r="BZ1012" s="29"/>
      <c r="CA1012" s="29"/>
      <c r="CB1012" s="29"/>
      <c r="CC1012" s="29"/>
      <c r="CD1012" s="31"/>
      <c r="CE1012" s="22"/>
      <c r="CF1012" s="448" t="str">
        <f>IF(CG1012="","",MAX($CF$2:CF1011)+1)</f>
        <v/>
      </c>
      <c r="CG1012" s="655"/>
      <c r="CH1012" s="655"/>
      <c r="CI1012" s="655"/>
      <c r="CO1012" s="29"/>
      <c r="CP1012" s="29"/>
      <c r="CQ1012" s="29"/>
      <c r="CR1012" s="29"/>
      <c r="CS1012" s="29"/>
      <c r="CT1012" s="29"/>
      <c r="CU1012" s="29"/>
      <c r="CV1012" s="29"/>
      <c r="CW1012" s="29"/>
      <c r="CX1012" s="29"/>
      <c r="CY1012" s="29"/>
      <c r="CZ1012" s="29"/>
      <c r="DA1012" s="29"/>
      <c r="DB1012" s="29"/>
      <c r="DC1012" s="29"/>
      <c r="DD1012" s="29"/>
    </row>
    <row r="1013" spans="1:108" s="11" customFormat="1" ht="13.5" customHeight="1">
      <c r="A1013" s="734"/>
      <c r="B1013" s="610" t="s">
        <v>83</v>
      </c>
      <c r="C1013" s="29"/>
      <c r="D1013" s="29"/>
      <c r="E1013" s="29"/>
      <c r="F1013" s="29"/>
      <c r="G1013" s="29"/>
      <c r="H1013" s="29"/>
      <c r="I1013" s="29"/>
      <c r="J1013" s="28"/>
      <c r="K1013" s="29"/>
      <c r="L1013" s="29"/>
      <c r="M1013" s="29"/>
      <c r="N1013" s="29"/>
      <c r="O1013" s="29"/>
      <c r="P1013" s="29"/>
      <c r="Q1013" s="29"/>
      <c r="R1013" s="29"/>
      <c r="S1013" s="575"/>
      <c r="T1013" s="29"/>
      <c r="U1013" s="432"/>
      <c r="V1013" s="29"/>
      <c r="W1013" s="29"/>
      <c r="X1013" s="29"/>
      <c r="Y1013" s="29"/>
      <c r="Z1013" s="29"/>
      <c r="AA1013" s="29"/>
      <c r="AB1013" s="690" t="s">
        <v>875</v>
      </c>
      <c r="AC1013" s="723"/>
      <c r="AD1013" s="723"/>
      <c r="AE1013" s="723"/>
      <c r="AF1013" s="723"/>
      <c r="AG1013" s="724"/>
      <c r="AH1013" s="52" t="s">
        <v>86</v>
      </c>
      <c r="AI1013" s="53"/>
      <c r="AJ1013" s="53"/>
      <c r="AK1013" s="53"/>
      <c r="AL1013" s="53"/>
      <c r="AM1013" s="53"/>
      <c r="AN1013" s="53"/>
      <c r="AO1013" s="53"/>
      <c r="AP1013" s="53"/>
      <c r="AQ1013" s="53"/>
      <c r="AR1013" s="53"/>
      <c r="AS1013" s="53"/>
      <c r="AT1013" s="53"/>
      <c r="AU1013" s="53"/>
      <c r="AV1013" s="53"/>
      <c r="AW1013" s="53"/>
      <c r="AX1013" s="53"/>
      <c r="AY1013" s="53"/>
      <c r="AZ1013" s="53"/>
      <c r="BA1013" s="53"/>
      <c r="BB1013" s="53"/>
      <c r="BC1013" s="53"/>
      <c r="BD1013" s="53"/>
      <c r="BE1013" s="53"/>
      <c r="BF1013" s="53"/>
      <c r="BG1013" s="53"/>
      <c r="BH1013" s="53"/>
      <c r="BI1013" s="53"/>
      <c r="BJ1013" s="53"/>
      <c r="BK1013" s="53"/>
      <c r="BL1013" s="52"/>
      <c r="BM1013" s="53"/>
      <c r="BN1013" s="53"/>
      <c r="BO1013" s="53"/>
      <c r="BP1013" s="53"/>
      <c r="BQ1013" s="53"/>
      <c r="BR1013" s="53"/>
      <c r="BS1013" s="54"/>
      <c r="BU1013" s="669"/>
      <c r="BV1013" s="29"/>
      <c r="BW1013" s="29"/>
      <c r="BX1013" s="29"/>
      <c r="BY1013" s="29"/>
      <c r="BZ1013" s="29"/>
      <c r="CA1013" s="29"/>
      <c r="CB1013" s="29"/>
      <c r="CC1013" s="29"/>
      <c r="CD1013" s="31"/>
      <c r="CE1013" s="22"/>
      <c r="CF1013" s="448" t="str">
        <f>IF(CG1013="","",MAX($CF$2:CF1012)+1)</f>
        <v/>
      </c>
      <c r="CG1013" s="655"/>
      <c r="CH1013" s="655"/>
      <c r="CI1013" s="655"/>
      <c r="CO1013" s="29"/>
      <c r="CP1013" s="29"/>
      <c r="CQ1013" s="29"/>
      <c r="CR1013" s="29"/>
      <c r="CS1013" s="29"/>
      <c r="CT1013" s="29"/>
      <c r="CU1013" s="29"/>
      <c r="CV1013" s="29"/>
      <c r="CW1013" s="29"/>
      <c r="CX1013" s="29"/>
      <c r="CY1013" s="29"/>
      <c r="CZ1013" s="29"/>
      <c r="DA1013" s="29"/>
      <c r="DB1013" s="29"/>
      <c r="DC1013" s="29"/>
      <c r="DD1013" s="29"/>
    </row>
    <row r="1014" spans="1:108" s="11" customFormat="1" ht="13.5" customHeight="1">
      <c r="A1014" s="734"/>
      <c r="B1014" s="610" t="s">
        <v>83</v>
      </c>
      <c r="C1014" s="29"/>
      <c r="D1014" s="29"/>
      <c r="E1014" s="29"/>
      <c r="F1014" s="29"/>
      <c r="G1014" s="29"/>
      <c r="H1014" s="29"/>
      <c r="I1014" s="29"/>
      <c r="J1014" s="28"/>
      <c r="K1014" s="29"/>
      <c r="L1014" s="29"/>
      <c r="M1014" s="29"/>
      <c r="N1014" s="29"/>
      <c r="O1014" s="29"/>
      <c r="P1014" s="29"/>
      <c r="Q1014" s="29"/>
      <c r="R1014" s="29"/>
      <c r="S1014" s="575"/>
      <c r="T1014" s="29"/>
      <c r="U1014" s="432"/>
      <c r="V1014" s="29"/>
      <c r="W1014" s="29"/>
      <c r="X1014" s="29"/>
      <c r="Y1014" s="29"/>
      <c r="Z1014" s="29"/>
      <c r="AA1014" s="29"/>
      <c r="AB1014" s="692"/>
      <c r="AC1014" s="693"/>
      <c r="AD1014" s="693"/>
      <c r="AE1014" s="693"/>
      <c r="AF1014" s="693"/>
      <c r="AG1014" s="694"/>
      <c r="AH1014" s="55"/>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5"/>
      <c r="BM1014" s="56"/>
      <c r="BN1014" s="56"/>
      <c r="BO1014" s="56"/>
      <c r="BP1014" s="56"/>
      <c r="BQ1014" s="56"/>
      <c r="BR1014" s="56"/>
      <c r="BS1014" s="57"/>
      <c r="BU1014" s="669"/>
      <c r="BV1014" s="29"/>
      <c r="BW1014" s="29"/>
      <c r="BX1014" s="29"/>
      <c r="BY1014" s="29"/>
      <c r="BZ1014" s="29"/>
      <c r="CA1014" s="29"/>
      <c r="CB1014" s="29"/>
      <c r="CC1014" s="29"/>
      <c r="CD1014" s="31"/>
      <c r="CE1014" s="22"/>
      <c r="CF1014" s="448" t="str">
        <f>IF(CG1014="","",MAX($CF$2:CF1013)+1)</f>
        <v/>
      </c>
      <c r="CG1014" s="655"/>
      <c r="CH1014" s="655"/>
      <c r="CI1014" s="655"/>
      <c r="CO1014" s="29"/>
      <c r="CP1014" s="29"/>
      <c r="CQ1014" s="29"/>
      <c r="CR1014" s="29"/>
      <c r="CS1014" s="29"/>
      <c r="CT1014" s="29"/>
      <c r="CU1014" s="29"/>
      <c r="CV1014" s="29"/>
      <c r="CW1014" s="29"/>
      <c r="CX1014" s="29"/>
      <c r="CY1014" s="29"/>
      <c r="CZ1014" s="29"/>
      <c r="DA1014" s="29"/>
      <c r="DB1014" s="29"/>
      <c r="DC1014" s="29"/>
      <c r="DD1014" s="29"/>
    </row>
    <row r="1015" spans="1:108" s="11" customFormat="1" ht="13.5" customHeight="1">
      <c r="A1015" s="734"/>
      <c r="B1015" s="610" t="s">
        <v>83</v>
      </c>
      <c r="C1015" s="29"/>
      <c r="D1015" s="29"/>
      <c r="E1015" s="29"/>
      <c r="F1015" s="29"/>
      <c r="G1015" s="29"/>
      <c r="H1015" s="29"/>
      <c r="I1015" s="29"/>
      <c r="J1015" s="28"/>
      <c r="K1015" s="29"/>
      <c r="L1015" s="29"/>
      <c r="M1015" s="29"/>
      <c r="N1015" s="29"/>
      <c r="O1015" s="29"/>
      <c r="P1015" s="29"/>
      <c r="Q1015" s="29"/>
      <c r="R1015" s="29"/>
      <c r="S1015" s="575"/>
      <c r="T1015" s="29"/>
      <c r="U1015" s="432"/>
      <c r="V1015" s="29"/>
      <c r="W1015" s="29"/>
      <c r="X1015" s="29"/>
      <c r="Y1015" s="29"/>
      <c r="Z1015" s="29"/>
      <c r="AB1015" s="11" t="s">
        <v>1636</v>
      </c>
      <c r="AC1015" s="29"/>
      <c r="BU1015" s="669"/>
      <c r="BV1015" s="29"/>
      <c r="BW1015" s="29"/>
      <c r="BX1015" s="29"/>
      <c r="BY1015" s="29"/>
      <c r="BZ1015" s="29"/>
      <c r="CA1015" s="29"/>
      <c r="CB1015" s="29"/>
      <c r="CC1015" s="29"/>
      <c r="CD1015" s="31"/>
      <c r="CE1015" s="22"/>
      <c r="CF1015" s="448" t="str">
        <f>IF(CG1015="","",MAX($CF$2:CF1014)+1)</f>
        <v/>
      </c>
      <c r="CG1015" s="655"/>
      <c r="CH1015" s="655"/>
      <c r="CI1015" s="655"/>
      <c r="CO1015" s="29"/>
      <c r="CP1015" s="29"/>
      <c r="CQ1015" s="29"/>
      <c r="CR1015" s="29"/>
      <c r="CS1015" s="29"/>
      <c r="CT1015" s="29"/>
      <c r="CU1015" s="29"/>
      <c r="CV1015" s="29"/>
      <c r="CW1015" s="29"/>
      <c r="CX1015" s="29"/>
      <c r="CY1015" s="29"/>
      <c r="CZ1015" s="29"/>
      <c r="DA1015" s="29"/>
      <c r="DB1015" s="29"/>
      <c r="DC1015" s="29"/>
      <c r="DD1015" s="29"/>
    </row>
    <row r="1016" spans="1:108" s="11" customFormat="1" ht="13.5" customHeight="1">
      <c r="A1016" s="734"/>
      <c r="B1016" s="610" t="s">
        <v>83</v>
      </c>
      <c r="C1016" s="29"/>
      <c r="D1016" s="29"/>
      <c r="E1016" s="29"/>
      <c r="F1016" s="29"/>
      <c r="G1016" s="29"/>
      <c r="H1016" s="29"/>
      <c r="I1016" s="29"/>
      <c r="J1016" s="28"/>
      <c r="K1016" s="29"/>
      <c r="L1016" s="29"/>
      <c r="M1016" s="29"/>
      <c r="N1016" s="29"/>
      <c r="O1016" s="29"/>
      <c r="P1016" s="29"/>
      <c r="Q1016" s="29"/>
      <c r="R1016" s="29"/>
      <c r="S1016" s="575"/>
      <c r="T1016" s="29"/>
      <c r="U1016" s="432"/>
      <c r="V1016" s="29"/>
      <c r="W1016" s="29"/>
      <c r="X1016" s="29"/>
      <c r="Y1016" s="29"/>
      <c r="Z1016" s="29"/>
      <c r="AA1016" s="29"/>
      <c r="AB1016" s="29"/>
      <c r="AC1016" s="29"/>
      <c r="AD1016" s="29"/>
      <c r="AE1016" s="29"/>
      <c r="AF1016" s="29"/>
      <c r="AG1016" s="29"/>
      <c r="AH1016" s="29"/>
      <c r="AI1016" s="29"/>
      <c r="AJ1016" s="29"/>
      <c r="AK1016" s="29"/>
      <c r="AL1016" s="29"/>
      <c r="AM1016" s="29"/>
      <c r="AN1016" s="29"/>
      <c r="AO1016" s="29"/>
      <c r="AP1016" s="29"/>
      <c r="AQ1016" s="29"/>
      <c r="AR1016" s="29"/>
      <c r="AS1016" s="29"/>
      <c r="AT1016" s="29"/>
      <c r="AU1016" s="29"/>
      <c r="AV1016" s="29"/>
      <c r="AW1016" s="29"/>
      <c r="AX1016" s="29"/>
      <c r="AY1016" s="29"/>
      <c r="AZ1016" s="29"/>
      <c r="BA1016" s="29"/>
      <c r="BB1016" s="29"/>
      <c r="BC1016" s="29"/>
      <c r="BD1016" s="29"/>
      <c r="BE1016" s="29"/>
      <c r="BF1016" s="29"/>
      <c r="BG1016" s="29"/>
      <c r="BH1016" s="29"/>
      <c r="BI1016" s="29"/>
      <c r="BJ1016" s="29"/>
      <c r="BK1016" s="29"/>
      <c r="BL1016" s="29"/>
      <c r="BM1016" s="29"/>
      <c r="BN1016" s="29"/>
      <c r="BO1016" s="29"/>
      <c r="BP1016" s="29"/>
      <c r="BQ1016" s="29"/>
      <c r="BR1016" s="29"/>
      <c r="BS1016" s="29"/>
      <c r="BU1016" s="728"/>
      <c r="BV1016" s="29"/>
      <c r="BW1016" s="29"/>
      <c r="BX1016" s="29"/>
      <c r="BY1016" s="29"/>
      <c r="BZ1016" s="29"/>
      <c r="CA1016" s="29"/>
      <c r="CB1016" s="29"/>
      <c r="CC1016" s="29"/>
      <c r="CD1016" s="31"/>
      <c r="CE1016" s="22"/>
      <c r="CF1016" s="448" t="str">
        <f>IF(CG1016="","",MAX($CF$2:CF1015)+1)</f>
        <v/>
      </c>
      <c r="CG1016" s="727"/>
      <c r="CH1016" s="727"/>
      <c r="CI1016" s="727"/>
      <c r="CO1016" s="29"/>
      <c r="CP1016" s="29"/>
      <c r="CQ1016" s="29"/>
      <c r="CR1016" s="29"/>
      <c r="CS1016" s="29"/>
      <c r="CT1016" s="29"/>
      <c r="CU1016" s="29"/>
      <c r="CV1016" s="29"/>
      <c r="CW1016" s="29"/>
      <c r="CX1016" s="29"/>
      <c r="CY1016" s="29"/>
      <c r="CZ1016" s="29"/>
      <c r="DA1016" s="29"/>
      <c r="DB1016" s="29"/>
      <c r="DC1016" s="29"/>
      <c r="DD1016" s="29"/>
    </row>
    <row r="1017" spans="1:108" s="11" customFormat="1" ht="13.5" customHeight="1">
      <c r="A1017" s="734"/>
      <c r="B1017" s="610" t="s">
        <v>83</v>
      </c>
      <c r="C1017" s="29"/>
      <c r="D1017" s="29"/>
      <c r="E1017" s="29"/>
      <c r="F1017" s="29"/>
      <c r="G1017" s="29"/>
      <c r="H1017" s="29"/>
      <c r="I1017" s="29"/>
      <c r="J1017" s="28"/>
      <c r="K1017" s="29"/>
      <c r="L1017" s="29"/>
      <c r="M1017" s="29"/>
      <c r="N1017" s="29"/>
      <c r="O1017" s="29"/>
      <c r="P1017" s="29"/>
      <c r="Q1017" s="29"/>
      <c r="R1017" s="29"/>
      <c r="S1017" s="575"/>
      <c r="T1017" s="29"/>
      <c r="U1017" s="432"/>
      <c r="V1017" s="29"/>
      <c r="W1017" s="29"/>
      <c r="X1017" s="29"/>
      <c r="Y1017" s="29"/>
      <c r="Z1017" s="29"/>
      <c r="AA1017" s="29" t="s">
        <v>1011</v>
      </c>
      <c r="AC1017" s="29"/>
      <c r="AD1017" s="29"/>
      <c r="AE1017" s="29"/>
      <c r="AF1017" s="29"/>
      <c r="AG1017" s="29"/>
      <c r="AH1017" s="29"/>
      <c r="AI1017" s="29"/>
      <c r="AJ1017" s="29"/>
      <c r="AK1017" s="29"/>
      <c r="AL1017" s="29"/>
      <c r="AM1017" s="29"/>
      <c r="AN1017" s="29"/>
      <c r="AO1017" s="29"/>
      <c r="AP1017" s="29"/>
      <c r="AQ1017" s="29"/>
      <c r="AR1017" s="29"/>
      <c r="AS1017" s="29"/>
      <c r="AT1017" s="29"/>
      <c r="AU1017" s="29"/>
      <c r="AV1017" s="29"/>
      <c r="AW1017" s="29"/>
      <c r="AX1017" s="29"/>
      <c r="AY1017" s="29"/>
      <c r="AZ1017" s="29"/>
      <c r="BA1017" s="29"/>
      <c r="BB1017" s="29"/>
      <c r="BC1017" s="29"/>
      <c r="BD1017" s="29"/>
      <c r="BE1017" s="29"/>
      <c r="BF1017" s="29"/>
      <c r="BG1017" s="29"/>
      <c r="BH1017" s="29"/>
      <c r="BI1017" s="29"/>
      <c r="BJ1017" s="29"/>
      <c r="BK1017" s="29"/>
      <c r="BL1017" s="29"/>
      <c r="BM1017" s="29"/>
      <c r="BN1017" s="29"/>
      <c r="BO1017" s="29"/>
      <c r="BP1017" s="29"/>
      <c r="BQ1017" s="29"/>
      <c r="BR1017" s="29"/>
      <c r="BS1017" s="29"/>
      <c r="BU1017" s="728"/>
      <c r="BV1017" s="29"/>
      <c r="BW1017" s="29"/>
      <c r="BX1017" s="29"/>
      <c r="BY1017" s="29"/>
      <c r="BZ1017" s="29"/>
      <c r="CA1017" s="29"/>
      <c r="CB1017" s="29"/>
      <c r="CC1017" s="29"/>
      <c r="CD1017" s="31"/>
      <c r="CE1017" s="22"/>
      <c r="CF1017" s="448">
        <f>IF(CG1017="","",MAX($CF$2:CF1016)+1)</f>
        <v>506</v>
      </c>
      <c r="CG1017" s="727" t="s">
        <v>1010</v>
      </c>
      <c r="CH1017" s="727"/>
      <c r="CI1017" s="727"/>
      <c r="CO1017" s="29"/>
      <c r="CP1017" s="29"/>
      <c r="CQ1017" s="29"/>
      <c r="CR1017" s="29"/>
      <c r="CS1017" s="29"/>
      <c r="CT1017" s="29"/>
      <c r="CU1017" s="29"/>
      <c r="CV1017" s="29"/>
      <c r="CW1017" s="29"/>
      <c r="CX1017" s="29"/>
      <c r="CY1017" s="29"/>
      <c r="CZ1017" s="29"/>
      <c r="DA1017" s="29"/>
      <c r="DB1017" s="29"/>
      <c r="DC1017" s="29"/>
      <c r="DD1017" s="29"/>
    </row>
    <row r="1018" spans="1:108" s="11" customFormat="1" ht="13.5" customHeight="1">
      <c r="A1018" s="734"/>
      <c r="B1018" s="610" t="s">
        <v>83</v>
      </c>
      <c r="C1018" s="29"/>
      <c r="D1018" s="29"/>
      <c r="E1018" s="29"/>
      <c r="F1018" s="29"/>
      <c r="G1018" s="29"/>
      <c r="H1018" s="29"/>
      <c r="I1018" s="29"/>
      <c r="J1018" s="28"/>
      <c r="K1018" s="29"/>
      <c r="L1018" s="29"/>
      <c r="M1018" s="29"/>
      <c r="N1018" s="29"/>
      <c r="O1018" s="29"/>
      <c r="P1018" s="29"/>
      <c r="Q1018" s="29"/>
      <c r="R1018" s="29"/>
      <c r="S1018" s="575"/>
      <c r="T1018" s="29"/>
      <c r="U1018" s="432"/>
      <c r="V1018" s="29"/>
      <c r="W1018" s="29"/>
      <c r="X1018" s="29"/>
      <c r="Y1018" s="29"/>
      <c r="Z1018" s="29"/>
      <c r="AA1018" s="29"/>
      <c r="AB1018" s="1485" t="s">
        <v>38</v>
      </c>
      <c r="AC1018" s="1486"/>
      <c r="AD1018" s="779" t="s">
        <v>60</v>
      </c>
      <c r="AE1018" s="685"/>
      <c r="AF1018" s="685"/>
      <c r="AG1018" s="685"/>
      <c r="AH1018" s="685"/>
      <c r="AI1018" s="685"/>
      <c r="AJ1018" s="685"/>
      <c r="AK1018" s="685"/>
      <c r="AL1018" s="685"/>
      <c r="AM1018" s="685"/>
      <c r="AN1018" s="685"/>
      <c r="AO1018" s="780"/>
      <c r="AP1018" s="779" t="s">
        <v>68</v>
      </c>
      <c r="AQ1018" s="685"/>
      <c r="AR1018" s="685"/>
      <c r="AS1018" s="685"/>
      <c r="AT1018" s="685"/>
      <c r="AU1018" s="685"/>
      <c r="AV1018" s="685"/>
      <c r="AW1018" s="685"/>
      <c r="AX1018" s="685"/>
      <c r="AY1018" s="685"/>
      <c r="AZ1018" s="685"/>
      <c r="BA1018" s="685"/>
      <c r="BB1018" s="685"/>
      <c r="BC1018" s="685"/>
      <c r="BD1018" s="685"/>
      <c r="BE1018" s="685"/>
      <c r="BF1018" s="685"/>
      <c r="BG1018" s="685"/>
      <c r="BH1018" s="685"/>
      <c r="BI1018" s="685"/>
      <c r="BJ1018" s="685"/>
      <c r="BK1018" s="780"/>
      <c r="BL1018" s="779" t="s">
        <v>66</v>
      </c>
      <c r="BM1018" s="685"/>
      <c r="BN1018" s="685"/>
      <c r="BO1018" s="685"/>
      <c r="BP1018" s="685"/>
      <c r="BQ1018" s="685"/>
      <c r="BR1018" s="685"/>
      <c r="BS1018" s="780"/>
      <c r="BU1018" s="728"/>
      <c r="BV1018" s="29"/>
      <c r="BW1018" s="29"/>
      <c r="BX1018" s="29"/>
      <c r="BY1018" s="29"/>
      <c r="BZ1018" s="29"/>
      <c r="CA1018" s="29"/>
      <c r="CB1018" s="29"/>
      <c r="CC1018" s="29"/>
      <c r="CD1018" s="31"/>
      <c r="CE1018" s="22"/>
      <c r="CF1018" s="448" t="str">
        <f>IF(CG1018="","",MAX($CF$2:CF1017)+1)</f>
        <v/>
      </c>
      <c r="CG1018" s="727"/>
      <c r="CH1018" s="727"/>
      <c r="CI1018" s="727"/>
      <c r="CO1018" s="29"/>
      <c r="CP1018" s="29"/>
      <c r="CQ1018" s="29"/>
      <c r="CR1018" s="29"/>
      <c r="CS1018" s="29"/>
      <c r="CT1018" s="29"/>
      <c r="CU1018" s="29"/>
      <c r="CV1018" s="29"/>
      <c r="CW1018" s="29"/>
      <c r="CX1018" s="29"/>
      <c r="CY1018" s="29"/>
      <c r="CZ1018" s="29"/>
      <c r="DA1018" s="29"/>
      <c r="DB1018" s="29"/>
      <c r="DC1018" s="29"/>
      <c r="DD1018" s="29"/>
    </row>
    <row r="1019" spans="1:108" s="11" customFormat="1" ht="13.5" customHeight="1">
      <c r="A1019" s="734"/>
      <c r="B1019" s="610" t="s">
        <v>83</v>
      </c>
      <c r="C1019" s="29"/>
      <c r="D1019" s="29"/>
      <c r="E1019" s="29"/>
      <c r="F1019" s="29"/>
      <c r="G1019" s="29"/>
      <c r="H1019" s="29"/>
      <c r="I1019" s="29"/>
      <c r="J1019" s="28"/>
      <c r="K1019" s="29"/>
      <c r="L1019" s="29"/>
      <c r="M1019" s="29"/>
      <c r="N1019" s="29"/>
      <c r="O1019" s="29"/>
      <c r="P1019" s="29"/>
      <c r="Q1019" s="29"/>
      <c r="R1019" s="29"/>
      <c r="S1019" s="575"/>
      <c r="T1019" s="29"/>
      <c r="U1019" s="432"/>
      <c r="V1019" s="29"/>
      <c r="W1019" s="29"/>
      <c r="X1019" s="29"/>
      <c r="Y1019" s="29"/>
      <c r="Z1019" s="29"/>
      <c r="AA1019" s="29"/>
      <c r="AB1019" s="1487">
        <v>1</v>
      </c>
      <c r="AC1019" s="1488"/>
      <c r="AD1019" s="673" t="s">
        <v>61</v>
      </c>
      <c r="AE1019" s="674"/>
      <c r="AF1019" s="674"/>
      <c r="AG1019" s="674"/>
      <c r="AH1019" s="674"/>
      <c r="AI1019" s="674"/>
      <c r="AJ1019" s="674"/>
      <c r="AK1019" s="674"/>
      <c r="AL1019" s="674"/>
      <c r="AM1019" s="674"/>
      <c r="AN1019" s="674"/>
      <c r="AO1019" s="675"/>
      <c r="AP1019" s="673" t="s">
        <v>79</v>
      </c>
      <c r="AQ1019" s="674"/>
      <c r="AR1019" s="674"/>
      <c r="AS1019" s="674"/>
      <c r="AT1019" s="674"/>
      <c r="AU1019" s="674"/>
      <c r="AV1019" s="674"/>
      <c r="AW1019" s="674"/>
      <c r="AX1019" s="674"/>
      <c r="AY1019" s="674"/>
      <c r="AZ1019" s="674"/>
      <c r="BA1019" s="674"/>
      <c r="BB1019" s="674"/>
      <c r="BC1019" s="674"/>
      <c r="BD1019" s="674"/>
      <c r="BE1019" s="674"/>
      <c r="BF1019" s="674"/>
      <c r="BG1019" s="674"/>
      <c r="BH1019" s="674"/>
      <c r="BI1019" s="674"/>
      <c r="BJ1019" s="674"/>
      <c r="BK1019" s="675"/>
      <c r="BL1019" s="673" t="s">
        <v>67</v>
      </c>
      <c r="BM1019" s="674"/>
      <c r="BN1019" s="674"/>
      <c r="BO1019" s="674"/>
      <c r="BP1019" s="674"/>
      <c r="BQ1019" s="674"/>
      <c r="BR1019" s="674"/>
      <c r="BS1019" s="675"/>
      <c r="BU1019" s="725"/>
      <c r="BV1019" s="29"/>
      <c r="BW1019" s="29"/>
      <c r="BX1019" s="29"/>
      <c r="BY1019" s="29"/>
      <c r="BZ1019" s="29"/>
      <c r="CA1019" s="29"/>
      <c r="CB1019" s="29"/>
      <c r="CC1019" s="29"/>
      <c r="CD1019" s="31"/>
      <c r="CE1019" s="22"/>
      <c r="CF1019" s="448">
        <f>IF(CG1019="","",MAX($CF$2:CF1018)+1)</f>
        <v>507</v>
      </c>
      <c r="CG1019" s="655" t="s">
        <v>1010</v>
      </c>
      <c r="CH1019" s="655"/>
      <c r="CI1019" s="655"/>
      <c r="CO1019" s="29"/>
      <c r="CP1019" s="29"/>
      <c r="CQ1019" s="29"/>
      <c r="CR1019" s="29"/>
      <c r="CS1019" s="29"/>
      <c r="CT1019" s="29"/>
      <c r="CU1019" s="29"/>
      <c r="CV1019" s="29"/>
      <c r="CW1019" s="29"/>
      <c r="CX1019" s="29"/>
      <c r="CY1019" s="29"/>
      <c r="CZ1019" s="29"/>
      <c r="DA1019" s="29"/>
      <c r="DB1019" s="29"/>
      <c r="DC1019" s="29"/>
      <c r="DD1019" s="29"/>
    </row>
    <row r="1020" spans="1:108" s="11" customFormat="1" ht="13.5" customHeight="1">
      <c r="A1020" s="734"/>
      <c r="B1020" s="610" t="s">
        <v>83</v>
      </c>
      <c r="C1020" s="29"/>
      <c r="D1020" s="29"/>
      <c r="E1020" s="29"/>
      <c r="F1020" s="29"/>
      <c r="G1020" s="29"/>
      <c r="H1020" s="29"/>
      <c r="I1020" s="29"/>
      <c r="J1020" s="28"/>
      <c r="K1020" s="29"/>
      <c r="L1020" s="29"/>
      <c r="M1020" s="29"/>
      <c r="N1020" s="29"/>
      <c r="O1020" s="29"/>
      <c r="P1020" s="29"/>
      <c r="Q1020" s="29"/>
      <c r="R1020" s="29"/>
      <c r="S1020" s="575"/>
      <c r="T1020" s="29"/>
      <c r="U1020" s="432"/>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509" t="s">
        <v>1172</v>
      </c>
      <c r="AR1020" s="29"/>
      <c r="AS1020" s="29"/>
      <c r="AT1020" s="29"/>
      <c r="AU1020" s="29"/>
      <c r="AV1020" s="29"/>
      <c r="AW1020" s="29"/>
      <c r="AX1020" s="29"/>
      <c r="AY1020" s="29"/>
      <c r="AZ1020" s="29"/>
      <c r="BA1020" s="29"/>
      <c r="BB1020" s="29"/>
      <c r="BC1020" s="29"/>
      <c r="BD1020" s="29"/>
      <c r="BE1020" s="29"/>
      <c r="BF1020" s="29"/>
      <c r="BG1020" s="29"/>
      <c r="BH1020" s="29"/>
      <c r="BI1020" s="29"/>
      <c r="BJ1020" s="29"/>
      <c r="BK1020" s="29"/>
      <c r="BL1020" s="29"/>
      <c r="BM1020" s="29"/>
      <c r="BN1020" s="29"/>
      <c r="BO1020" s="29"/>
      <c r="BP1020" s="29"/>
      <c r="BQ1020" s="29"/>
      <c r="BR1020" s="29"/>
      <c r="BS1020" s="29"/>
      <c r="BU1020" s="725"/>
      <c r="BV1020" s="29"/>
      <c r="BW1020" s="29"/>
      <c r="BX1020" s="29"/>
      <c r="BY1020" s="29"/>
      <c r="BZ1020" s="29"/>
      <c r="CA1020" s="29"/>
      <c r="CB1020" s="29"/>
      <c r="CC1020" s="29"/>
      <c r="CD1020" s="31"/>
      <c r="CE1020" s="22"/>
      <c r="CF1020" s="448" t="str">
        <f>IF(CG1020="","",MAX($CF$2:CF1019)+1)</f>
        <v/>
      </c>
      <c r="CG1020" s="655"/>
      <c r="CH1020" s="655"/>
      <c r="CI1020" s="655"/>
      <c r="CO1020" s="29"/>
      <c r="CP1020" s="29"/>
      <c r="CQ1020" s="29"/>
      <c r="CR1020" s="29"/>
      <c r="CS1020" s="29"/>
      <c r="CT1020" s="29"/>
      <c r="CU1020" s="29"/>
      <c r="CV1020" s="29"/>
      <c r="CW1020" s="29"/>
      <c r="CX1020" s="29"/>
      <c r="CY1020" s="29"/>
      <c r="CZ1020" s="29"/>
      <c r="DA1020" s="29"/>
      <c r="DB1020" s="29"/>
      <c r="DC1020" s="29"/>
      <c r="DD1020" s="29"/>
    </row>
    <row r="1021" spans="1:108" s="11" customFormat="1" ht="13.5" customHeight="1">
      <c r="A1021" s="734"/>
      <c r="B1021" s="610" t="s">
        <v>83</v>
      </c>
      <c r="C1021" s="29"/>
      <c r="D1021" s="29"/>
      <c r="E1021" s="29"/>
      <c r="F1021" s="29"/>
      <c r="G1021" s="29"/>
      <c r="H1021" s="29"/>
      <c r="I1021" s="29"/>
      <c r="J1021" s="28"/>
      <c r="K1021" s="29"/>
      <c r="L1021" s="29"/>
      <c r="M1021" s="29"/>
      <c r="N1021" s="29"/>
      <c r="O1021" s="29"/>
      <c r="P1021" s="29"/>
      <c r="Q1021" s="29"/>
      <c r="R1021" s="29"/>
      <c r="S1021" s="575"/>
      <c r="T1021" s="29"/>
      <c r="U1021" s="432"/>
      <c r="V1021" s="29"/>
      <c r="W1021" s="29"/>
      <c r="X1021" s="29"/>
      <c r="Y1021" s="29"/>
      <c r="Z1021" s="29"/>
      <c r="AA1021" s="29"/>
      <c r="AB1021" s="29"/>
      <c r="AC1021" s="29"/>
      <c r="AD1021" s="29"/>
      <c r="AE1021" s="29"/>
      <c r="AF1021" s="29"/>
      <c r="AG1021" s="29"/>
      <c r="AH1021" s="29"/>
      <c r="AI1021" s="29"/>
      <c r="AJ1021" s="29"/>
      <c r="AK1021" s="29"/>
      <c r="AL1021" s="29"/>
      <c r="AM1021" s="29"/>
      <c r="AN1021" s="29"/>
      <c r="AO1021" s="29"/>
      <c r="AP1021" s="509"/>
      <c r="AR1021" s="29"/>
      <c r="AS1021" s="29"/>
      <c r="AT1021" s="29"/>
      <c r="AU1021" s="29"/>
      <c r="AV1021" s="29"/>
      <c r="AW1021" s="29"/>
      <c r="AX1021" s="29"/>
      <c r="AY1021" s="29"/>
      <c r="AZ1021" s="29"/>
      <c r="BA1021" s="29"/>
      <c r="BB1021" s="29"/>
      <c r="BC1021" s="29"/>
      <c r="BD1021" s="29"/>
      <c r="BE1021" s="29"/>
      <c r="BF1021" s="29"/>
      <c r="BG1021" s="29"/>
      <c r="BH1021" s="29"/>
      <c r="BI1021" s="29"/>
      <c r="BJ1021" s="29"/>
      <c r="BK1021" s="29"/>
      <c r="BL1021" s="29"/>
      <c r="BM1021" s="29"/>
      <c r="BN1021" s="29"/>
      <c r="BO1021" s="29"/>
      <c r="BP1021" s="29"/>
      <c r="BQ1021" s="29"/>
      <c r="BR1021" s="29"/>
      <c r="BS1021" s="29"/>
      <c r="BU1021" s="772"/>
      <c r="BV1021" s="29"/>
      <c r="BW1021" s="29"/>
      <c r="BX1021" s="29"/>
      <c r="BY1021" s="29"/>
      <c r="BZ1021" s="29"/>
      <c r="CA1021" s="29"/>
      <c r="CB1021" s="29"/>
      <c r="CC1021" s="29"/>
      <c r="CD1021" s="31"/>
      <c r="CE1021" s="22"/>
      <c r="CF1021" s="448" t="str">
        <f>IF(CG1021="","",MAX($CF$2:CF1020)+1)</f>
        <v/>
      </c>
      <c r="CG1021" s="767"/>
      <c r="CH1021" s="767"/>
      <c r="CI1021" s="767"/>
      <c r="CO1021" s="29"/>
      <c r="CP1021" s="29"/>
      <c r="CQ1021" s="29"/>
      <c r="CR1021" s="29"/>
      <c r="CS1021" s="29"/>
      <c r="CT1021" s="29"/>
      <c r="CU1021" s="29"/>
      <c r="CV1021" s="29"/>
      <c r="CW1021" s="29"/>
      <c r="CX1021" s="29"/>
      <c r="CY1021" s="29"/>
      <c r="CZ1021" s="29"/>
      <c r="DA1021" s="29"/>
      <c r="DB1021" s="29"/>
      <c r="DC1021" s="29"/>
      <c r="DD1021" s="29"/>
    </row>
    <row r="1022" spans="1:108" s="11" customFormat="1" ht="13.5" customHeight="1">
      <c r="A1022" s="734"/>
      <c r="B1022" s="610" t="s">
        <v>83</v>
      </c>
      <c r="C1022" s="29"/>
      <c r="D1022" s="29"/>
      <c r="E1022" s="29"/>
      <c r="F1022" s="29"/>
      <c r="G1022" s="29"/>
      <c r="H1022" s="29"/>
      <c r="I1022" s="29"/>
      <c r="J1022" s="28"/>
      <c r="K1022" s="29"/>
      <c r="L1022" s="29"/>
      <c r="M1022" s="29"/>
      <c r="N1022" s="29"/>
      <c r="O1022" s="29"/>
      <c r="P1022" s="29"/>
      <c r="Q1022" s="29"/>
      <c r="R1022" s="29"/>
      <c r="S1022" s="575"/>
      <c r="T1022" s="29"/>
      <c r="U1022" s="432"/>
      <c r="V1022" s="29"/>
      <c r="W1022" s="29"/>
      <c r="X1022" s="29"/>
      <c r="Y1022" s="29"/>
      <c r="AA1022" s="29" t="s">
        <v>1685</v>
      </c>
      <c r="AB1022" s="29"/>
      <c r="AC1022" s="29"/>
      <c r="AD1022" s="29"/>
      <c r="AE1022" s="29"/>
      <c r="AF1022" s="29"/>
      <c r="AG1022" s="29"/>
      <c r="AH1022" s="29"/>
      <c r="AI1022" s="29"/>
      <c r="AJ1022" s="29"/>
      <c r="AK1022" s="29"/>
      <c r="AL1022" s="29"/>
      <c r="AM1022" s="29"/>
      <c r="AN1022" s="29"/>
      <c r="AO1022" s="29"/>
      <c r="AQ1022" s="509"/>
      <c r="AR1022" s="29"/>
      <c r="AS1022" s="29"/>
      <c r="AT1022" s="29"/>
      <c r="AU1022" s="29"/>
      <c r="AV1022" s="29"/>
      <c r="AW1022" s="29"/>
      <c r="AX1022" s="29"/>
      <c r="AY1022" s="29"/>
      <c r="AZ1022" s="29"/>
      <c r="BA1022" s="29"/>
      <c r="BB1022" s="29"/>
      <c r="BC1022" s="29"/>
      <c r="BD1022" s="29"/>
      <c r="BE1022" s="29"/>
      <c r="BF1022" s="29"/>
      <c r="BG1022" s="29"/>
      <c r="BH1022" s="29"/>
      <c r="BI1022" s="29"/>
      <c r="BJ1022" s="29"/>
      <c r="BK1022" s="29"/>
      <c r="BL1022" s="29"/>
      <c r="BM1022" s="29"/>
      <c r="BN1022" s="29"/>
      <c r="BO1022" s="29"/>
      <c r="BP1022" s="29"/>
      <c r="BQ1022" s="29"/>
      <c r="BR1022" s="29"/>
      <c r="BS1022" s="29"/>
      <c r="BU1022" s="772"/>
      <c r="BV1022" s="29"/>
      <c r="BW1022" s="29"/>
      <c r="BX1022" s="29"/>
      <c r="BY1022" s="29"/>
      <c r="BZ1022" s="29"/>
      <c r="CA1022" s="29"/>
      <c r="CB1022" s="29"/>
      <c r="CC1022" s="29"/>
      <c r="CD1022" s="31"/>
      <c r="CE1022" s="22"/>
      <c r="CF1022" s="448">
        <f>IF(CG1022="","",MAX($CF$2:CF1021)+1)</f>
        <v>508</v>
      </c>
      <c r="CG1022" s="767" t="s">
        <v>1198</v>
      </c>
      <c r="CH1022" s="767"/>
      <c r="CI1022" s="767"/>
      <c r="CO1022" s="29"/>
      <c r="CP1022" s="29"/>
      <c r="CQ1022" s="29"/>
      <c r="CR1022" s="29"/>
      <c r="CS1022" s="29"/>
      <c r="CT1022" s="29"/>
      <c r="CU1022" s="29"/>
      <c r="CV1022" s="29"/>
      <c r="CW1022" s="29"/>
      <c r="CX1022" s="29"/>
      <c r="CY1022" s="29"/>
      <c r="CZ1022" s="29"/>
      <c r="DA1022" s="29"/>
      <c r="DB1022" s="29"/>
      <c r="DC1022" s="29"/>
      <c r="DD1022" s="29"/>
    </row>
    <row r="1023" spans="1:108" s="11" customFormat="1" ht="13.5" customHeight="1">
      <c r="A1023" s="734"/>
      <c r="B1023" s="610" t="s">
        <v>83</v>
      </c>
      <c r="C1023" s="29"/>
      <c r="D1023" s="29"/>
      <c r="E1023" s="29"/>
      <c r="F1023" s="29"/>
      <c r="G1023" s="29"/>
      <c r="H1023" s="29"/>
      <c r="I1023" s="29"/>
      <c r="J1023" s="28"/>
      <c r="K1023" s="29"/>
      <c r="L1023" s="29"/>
      <c r="M1023" s="29"/>
      <c r="N1023" s="29"/>
      <c r="O1023" s="29"/>
      <c r="P1023" s="29"/>
      <c r="Q1023" s="29"/>
      <c r="R1023" s="29"/>
      <c r="S1023" s="575"/>
      <c r="T1023" s="29"/>
      <c r="U1023" s="432"/>
      <c r="V1023" s="29"/>
      <c r="W1023" s="29"/>
      <c r="X1023" s="29"/>
      <c r="Y1023" s="29"/>
      <c r="AA1023" s="29"/>
      <c r="AB1023" s="29" t="s">
        <v>1213</v>
      </c>
      <c r="AD1023" s="29"/>
      <c r="AE1023" s="29"/>
      <c r="AF1023" s="29"/>
      <c r="AG1023" s="29"/>
      <c r="AH1023" s="29"/>
      <c r="AI1023" s="29"/>
      <c r="AJ1023" s="29"/>
      <c r="AK1023" s="29"/>
      <c r="AL1023" s="29"/>
      <c r="AM1023" s="29"/>
      <c r="AN1023" s="29"/>
      <c r="AO1023" s="29"/>
      <c r="AQ1023" s="509"/>
      <c r="AR1023" s="29"/>
      <c r="AS1023" s="29"/>
      <c r="AT1023" s="29"/>
      <c r="AU1023" s="29"/>
      <c r="AV1023" s="29"/>
      <c r="AW1023" s="29"/>
      <c r="AX1023" s="29"/>
      <c r="AY1023" s="29"/>
      <c r="AZ1023" s="29"/>
      <c r="BA1023" s="29"/>
      <c r="BB1023" s="29"/>
      <c r="BC1023" s="29"/>
      <c r="BD1023" s="29"/>
      <c r="BE1023" s="29"/>
      <c r="BF1023" s="29"/>
      <c r="BG1023" s="29"/>
      <c r="BH1023" s="29"/>
      <c r="BI1023" s="29"/>
      <c r="BJ1023" s="29"/>
      <c r="BK1023" s="29"/>
      <c r="BL1023" s="29"/>
      <c r="BM1023" s="29"/>
      <c r="BN1023" s="29"/>
      <c r="BO1023" s="29"/>
      <c r="BP1023" s="29"/>
      <c r="BQ1023" s="29"/>
      <c r="BR1023" s="29"/>
      <c r="BS1023" s="29"/>
      <c r="BU1023" s="772"/>
      <c r="BV1023" s="29"/>
      <c r="BW1023" s="29"/>
      <c r="BX1023" s="29"/>
      <c r="BY1023" s="29"/>
      <c r="BZ1023" s="29"/>
      <c r="CA1023" s="29"/>
      <c r="CB1023" s="29"/>
      <c r="CC1023" s="29"/>
      <c r="CD1023" s="31"/>
      <c r="CE1023" s="22"/>
      <c r="CF1023" s="448">
        <f>IF(CG1023="","",MAX($CF$2:CF1022)+1)</f>
        <v>509</v>
      </c>
      <c r="CG1023" s="767" t="s">
        <v>1198</v>
      </c>
      <c r="CH1023" s="767"/>
      <c r="CI1023" s="767"/>
      <c r="CO1023" s="29"/>
      <c r="CP1023" s="29"/>
      <c r="CQ1023" s="29"/>
      <c r="CR1023" s="29"/>
      <c r="CS1023" s="29"/>
      <c r="CT1023" s="29"/>
      <c r="CU1023" s="29"/>
      <c r="CV1023" s="29"/>
      <c r="CW1023" s="29"/>
      <c r="CX1023" s="29"/>
      <c r="CY1023" s="29"/>
      <c r="CZ1023" s="29"/>
      <c r="DA1023" s="29"/>
      <c r="DB1023" s="29"/>
      <c r="DC1023" s="29"/>
      <c r="DD1023" s="29"/>
    </row>
    <row r="1024" spans="1:108" s="11" customFormat="1" ht="13.5" customHeight="1">
      <c r="A1024" s="734"/>
      <c r="B1024" s="610" t="s">
        <v>83</v>
      </c>
      <c r="C1024" s="29"/>
      <c r="D1024" s="29"/>
      <c r="E1024" s="29"/>
      <c r="F1024" s="29"/>
      <c r="G1024" s="29"/>
      <c r="H1024" s="29"/>
      <c r="I1024" s="29"/>
      <c r="J1024" s="28"/>
      <c r="K1024" s="29"/>
      <c r="L1024" s="29"/>
      <c r="M1024" s="29"/>
      <c r="N1024" s="29"/>
      <c r="O1024" s="29"/>
      <c r="P1024" s="29"/>
      <c r="Q1024" s="29"/>
      <c r="R1024" s="29"/>
      <c r="S1024" s="575"/>
      <c r="T1024" s="29"/>
      <c r="U1024" s="432"/>
      <c r="V1024" s="29"/>
      <c r="W1024" s="29"/>
      <c r="X1024" s="29"/>
      <c r="Y1024" s="29"/>
      <c r="AC1024" s="823" t="s">
        <v>38</v>
      </c>
      <c r="AD1024" s="824"/>
      <c r="AE1024" s="823" t="s">
        <v>84</v>
      </c>
      <c r="AF1024" s="824"/>
      <c r="AG1024" s="824"/>
      <c r="AH1024" s="824"/>
      <c r="AI1024" s="824"/>
      <c r="AJ1024" s="824"/>
      <c r="AK1024" s="824"/>
      <c r="AL1024" s="824"/>
      <c r="AM1024" s="826"/>
      <c r="AN1024" s="824" t="s">
        <v>1001</v>
      </c>
      <c r="AO1024" s="824"/>
      <c r="AP1024" s="824"/>
      <c r="AQ1024" s="824"/>
      <c r="AR1024" s="824"/>
      <c r="AS1024" s="824"/>
      <c r="AT1024" s="824"/>
      <c r="AU1024" s="824"/>
      <c r="AV1024" s="824"/>
      <c r="AW1024" s="824"/>
      <c r="AX1024" s="824"/>
      <c r="AY1024" s="824"/>
      <c r="AZ1024" s="824"/>
      <c r="BA1024" s="824"/>
      <c r="BB1024" s="824"/>
      <c r="BC1024" s="824"/>
      <c r="BD1024" s="824"/>
      <c r="BE1024" s="824"/>
      <c r="BF1024" s="824"/>
      <c r="BG1024" s="824"/>
      <c r="BH1024" s="824"/>
      <c r="BI1024" s="824"/>
      <c r="BJ1024" s="824"/>
      <c r="BK1024" s="824"/>
      <c r="BL1024" s="823" t="s">
        <v>2</v>
      </c>
      <c r="BM1024" s="824"/>
      <c r="BN1024" s="824"/>
      <c r="BO1024" s="824"/>
      <c r="BP1024" s="824"/>
      <c r="BQ1024" s="824"/>
      <c r="BR1024" s="824"/>
      <c r="BS1024" s="826"/>
      <c r="BU1024" s="772"/>
      <c r="BV1024" s="29"/>
      <c r="BW1024" s="29"/>
      <c r="BX1024" s="29"/>
      <c r="BY1024" s="29"/>
      <c r="BZ1024" s="29"/>
      <c r="CA1024" s="29"/>
      <c r="CB1024" s="29"/>
      <c r="CC1024" s="29"/>
      <c r="CD1024" s="31"/>
      <c r="CE1024" s="22"/>
      <c r="CF1024" s="448" t="str">
        <f>IF(CG1024="","",MAX($CF$2:CF1023)+1)</f>
        <v/>
      </c>
      <c r="CG1024" s="767"/>
      <c r="CH1024" s="767"/>
      <c r="CI1024" s="767"/>
      <c r="CO1024" s="29"/>
      <c r="CP1024" s="29"/>
      <c r="CQ1024" s="29"/>
      <c r="CR1024" s="29"/>
      <c r="CS1024" s="29"/>
      <c r="CT1024" s="29"/>
      <c r="CU1024" s="29"/>
      <c r="CV1024" s="29"/>
      <c r="CW1024" s="29"/>
      <c r="CX1024" s="29"/>
      <c r="CY1024" s="29"/>
      <c r="CZ1024" s="29"/>
      <c r="DA1024" s="29"/>
      <c r="DB1024" s="29"/>
      <c r="DC1024" s="29"/>
      <c r="DD1024" s="29"/>
    </row>
    <row r="1025" spans="1:108" s="11" customFormat="1" ht="13.5" customHeight="1">
      <c r="A1025" s="734"/>
      <c r="B1025" s="610" t="s">
        <v>83</v>
      </c>
      <c r="C1025" s="29"/>
      <c r="D1025" s="29"/>
      <c r="E1025" s="29"/>
      <c r="F1025" s="29"/>
      <c r="G1025" s="29"/>
      <c r="H1025" s="29"/>
      <c r="I1025" s="29"/>
      <c r="J1025" s="28"/>
      <c r="K1025" s="29"/>
      <c r="L1025" s="29"/>
      <c r="M1025" s="29"/>
      <c r="N1025" s="29"/>
      <c r="O1025" s="29"/>
      <c r="P1025" s="29"/>
      <c r="Q1025" s="29"/>
      <c r="R1025" s="29"/>
      <c r="S1025" s="575"/>
      <c r="T1025" s="29"/>
      <c r="U1025" s="432"/>
      <c r="V1025" s="29"/>
      <c r="W1025" s="29"/>
      <c r="X1025" s="29"/>
      <c r="Y1025" s="29"/>
      <c r="AC1025" s="898"/>
      <c r="AD1025" s="899">
        <v>1</v>
      </c>
      <c r="AE1025" s="820" t="s">
        <v>1183</v>
      </c>
      <c r="AF1025" s="815"/>
      <c r="AG1025" s="815"/>
      <c r="AH1025" s="815"/>
      <c r="AI1025" s="815"/>
      <c r="AJ1025" s="815"/>
      <c r="AK1025" s="815"/>
      <c r="AL1025" s="815"/>
      <c r="AM1025" s="825"/>
      <c r="AN1025" s="827" t="s">
        <v>1204</v>
      </c>
      <c r="AO1025" s="821"/>
      <c r="AP1025" s="821"/>
      <c r="AQ1025" s="821"/>
      <c r="AR1025" s="821"/>
      <c r="AS1025" s="821"/>
      <c r="AT1025" s="821"/>
      <c r="AU1025" s="821"/>
      <c r="AV1025" s="821"/>
      <c r="AW1025" s="821"/>
      <c r="AX1025" s="821"/>
      <c r="AY1025" s="821"/>
      <c r="AZ1025" s="821"/>
      <c r="BA1025" s="821"/>
      <c r="BB1025" s="821"/>
      <c r="BC1025" s="821"/>
      <c r="BD1025" s="821"/>
      <c r="BE1025" s="821"/>
      <c r="BF1025" s="821"/>
      <c r="BG1025" s="821"/>
      <c r="BH1025" s="821"/>
      <c r="BI1025" s="821"/>
      <c r="BJ1025" s="821"/>
      <c r="BK1025" s="821"/>
      <c r="BL1025" s="820"/>
      <c r="BM1025" s="821"/>
      <c r="BN1025" s="821"/>
      <c r="BO1025" s="821"/>
      <c r="BP1025" s="821"/>
      <c r="BQ1025" s="821"/>
      <c r="BR1025" s="821"/>
      <c r="BS1025" s="822"/>
      <c r="BU1025" s="772"/>
      <c r="BV1025" s="29"/>
      <c r="BW1025" s="29"/>
      <c r="BX1025" s="29"/>
      <c r="BY1025" s="29"/>
      <c r="BZ1025" s="29"/>
      <c r="CA1025" s="29"/>
      <c r="CB1025" s="29"/>
      <c r="CC1025" s="29"/>
      <c r="CD1025" s="31"/>
      <c r="CE1025" s="22"/>
      <c r="CF1025" s="448">
        <f>IF(CG1025="","",MAX($CF$2:CF1024)+1)</f>
        <v>510</v>
      </c>
      <c r="CG1025" s="767" t="s">
        <v>1198</v>
      </c>
      <c r="CH1025" s="767"/>
      <c r="CI1025" s="767"/>
    </row>
    <row r="1026" spans="1:108" s="11" customFormat="1" ht="13.5" customHeight="1">
      <c r="A1026" s="734"/>
      <c r="B1026" s="610"/>
      <c r="C1026" s="29"/>
      <c r="D1026" s="29"/>
      <c r="E1026" s="29"/>
      <c r="F1026" s="29"/>
      <c r="G1026" s="29"/>
      <c r="H1026" s="29"/>
      <c r="I1026" s="29"/>
      <c r="J1026" s="28"/>
      <c r="K1026" s="29"/>
      <c r="L1026" s="29"/>
      <c r="M1026" s="29"/>
      <c r="N1026" s="29"/>
      <c r="O1026" s="29"/>
      <c r="P1026" s="29"/>
      <c r="Q1026" s="29"/>
      <c r="R1026" s="29"/>
      <c r="S1026" s="575"/>
      <c r="T1026" s="29"/>
      <c r="U1026" s="432"/>
      <c r="V1026" s="29"/>
      <c r="W1026" s="29"/>
      <c r="X1026" s="29"/>
      <c r="Y1026" s="29"/>
      <c r="AA1026" s="29"/>
      <c r="AC1026" s="1091"/>
      <c r="AD1026" s="899">
        <v>2</v>
      </c>
      <c r="AE1026" s="1092" t="s">
        <v>1870</v>
      </c>
      <c r="AF1026" s="1048"/>
      <c r="AG1026" s="1048"/>
      <c r="AH1026" s="1048"/>
      <c r="AI1026" s="1048"/>
      <c r="AJ1026" s="1048"/>
      <c r="AK1026" s="1048"/>
      <c r="AL1026" s="1048"/>
      <c r="AM1026" s="1089"/>
      <c r="AN1026" s="827" t="s">
        <v>1871</v>
      </c>
      <c r="AO1026" s="1093"/>
      <c r="AP1026" s="1093"/>
      <c r="AQ1026" s="1093"/>
      <c r="AR1026" s="1093"/>
      <c r="AS1026" s="1093"/>
      <c r="AT1026" s="1093"/>
      <c r="AU1026" s="1093"/>
      <c r="AV1026" s="1093"/>
      <c r="AW1026" s="1093"/>
      <c r="AX1026" s="1093"/>
      <c r="AY1026" s="1093"/>
      <c r="AZ1026" s="1093"/>
      <c r="BA1026" s="1093"/>
      <c r="BB1026" s="1093"/>
      <c r="BC1026" s="1093"/>
      <c r="BD1026" s="1093"/>
      <c r="BE1026" s="1093"/>
      <c r="BF1026" s="1093"/>
      <c r="BG1026" s="1093"/>
      <c r="BH1026" s="1093"/>
      <c r="BI1026" s="1093"/>
      <c r="BJ1026" s="1093"/>
      <c r="BK1026" s="1093"/>
      <c r="BL1026" s="1092"/>
      <c r="BM1026" s="1093"/>
      <c r="BN1026" s="1093"/>
      <c r="BO1026" s="1093"/>
      <c r="BP1026" s="1093"/>
      <c r="BQ1026" s="1093"/>
      <c r="BR1026" s="1093"/>
      <c r="BS1026" s="1094"/>
      <c r="BU1026" s="1060"/>
      <c r="BV1026" s="29"/>
      <c r="BW1026" s="29"/>
      <c r="BX1026" s="29"/>
      <c r="BY1026" s="29"/>
      <c r="BZ1026" s="29"/>
      <c r="CA1026" s="29"/>
      <c r="CB1026" s="29"/>
      <c r="CC1026" s="29"/>
      <c r="CD1026" s="31"/>
      <c r="CE1026" s="22"/>
      <c r="CF1026" s="448">
        <f>IF(CG1026="","",MAX($CF$2:CF1025)+1)</f>
        <v>511</v>
      </c>
      <c r="CG1026" s="767" t="s">
        <v>102</v>
      </c>
      <c r="CH1026" s="1061"/>
      <c r="CI1026" s="1061"/>
    </row>
    <row r="1027" spans="1:108" s="11" customFormat="1" ht="13.5" customHeight="1">
      <c r="A1027" s="734"/>
      <c r="B1027" s="610" t="s">
        <v>83</v>
      </c>
      <c r="C1027" s="29"/>
      <c r="D1027" s="29"/>
      <c r="E1027" s="29"/>
      <c r="F1027" s="29"/>
      <c r="G1027" s="29"/>
      <c r="H1027" s="29"/>
      <c r="I1027" s="29"/>
      <c r="J1027" s="28"/>
      <c r="K1027" s="29"/>
      <c r="L1027" s="29"/>
      <c r="M1027" s="29"/>
      <c r="N1027" s="29"/>
      <c r="O1027" s="29"/>
      <c r="P1027" s="29"/>
      <c r="Q1027" s="29"/>
      <c r="R1027" s="29"/>
      <c r="S1027" s="575"/>
      <c r="T1027" s="29"/>
      <c r="U1027" s="432"/>
      <c r="V1027" s="29"/>
      <c r="W1027" s="29"/>
      <c r="X1027" s="29"/>
      <c r="Y1027" s="29"/>
      <c r="AC1027" s="898"/>
      <c r="AD1027" s="899">
        <v>3</v>
      </c>
      <c r="AE1027" s="820" t="s">
        <v>1184</v>
      </c>
      <c r="AF1027" s="815"/>
      <c r="AG1027" s="815"/>
      <c r="AH1027" s="815"/>
      <c r="AI1027" s="815"/>
      <c r="AJ1027" s="815"/>
      <c r="AK1027" s="815"/>
      <c r="AL1027" s="815"/>
      <c r="AM1027" s="825"/>
      <c r="AN1027" s="827" t="s">
        <v>1206</v>
      </c>
      <c r="AO1027" s="821"/>
      <c r="AP1027" s="821"/>
      <c r="AQ1027" s="821"/>
      <c r="AR1027" s="821"/>
      <c r="AS1027" s="821"/>
      <c r="AT1027" s="821"/>
      <c r="AU1027" s="821"/>
      <c r="AV1027" s="821"/>
      <c r="AW1027" s="821"/>
      <c r="AX1027" s="821"/>
      <c r="AY1027" s="821"/>
      <c r="AZ1027" s="821"/>
      <c r="BA1027" s="821"/>
      <c r="BB1027" s="821"/>
      <c r="BC1027" s="821"/>
      <c r="BD1027" s="821"/>
      <c r="BE1027" s="821"/>
      <c r="BF1027" s="821"/>
      <c r="BG1027" s="821"/>
      <c r="BH1027" s="821"/>
      <c r="BI1027" s="821"/>
      <c r="BJ1027" s="821"/>
      <c r="BK1027" s="821"/>
      <c r="BL1027" s="820"/>
      <c r="BM1027" s="821"/>
      <c r="BN1027" s="821"/>
      <c r="BO1027" s="821"/>
      <c r="BP1027" s="821"/>
      <c r="BQ1027" s="821"/>
      <c r="BR1027" s="821"/>
      <c r="BS1027" s="822"/>
      <c r="BU1027" s="772"/>
      <c r="BV1027" s="29"/>
      <c r="BW1027" s="29"/>
      <c r="BX1027" s="29"/>
      <c r="BY1027" s="29"/>
      <c r="BZ1027" s="29"/>
      <c r="CA1027" s="29"/>
      <c r="CB1027" s="29"/>
      <c r="CC1027" s="29"/>
      <c r="CD1027" s="31"/>
      <c r="CE1027" s="22"/>
      <c r="CF1027" s="448">
        <f>IF(CG1027="","",MAX($CF$2:CF1026)+1)</f>
        <v>512</v>
      </c>
      <c r="CG1027" s="767" t="s">
        <v>1198</v>
      </c>
      <c r="CH1027" s="767"/>
      <c r="CI1027" s="767"/>
    </row>
    <row r="1028" spans="1:108" s="11" customFormat="1" ht="13.5" customHeight="1">
      <c r="A1028" s="734"/>
      <c r="B1028" s="610" t="s">
        <v>83</v>
      </c>
      <c r="C1028" s="29"/>
      <c r="D1028" s="29"/>
      <c r="E1028" s="29"/>
      <c r="F1028" s="29"/>
      <c r="G1028" s="29"/>
      <c r="H1028" s="29"/>
      <c r="I1028" s="29"/>
      <c r="J1028" s="28"/>
      <c r="K1028" s="29"/>
      <c r="L1028" s="29"/>
      <c r="M1028" s="29"/>
      <c r="N1028" s="29"/>
      <c r="O1028" s="29"/>
      <c r="P1028" s="29"/>
      <c r="Q1028" s="29"/>
      <c r="R1028" s="29"/>
      <c r="S1028" s="575"/>
      <c r="T1028" s="29"/>
      <c r="U1028" s="432"/>
      <c r="V1028" s="29"/>
      <c r="W1028" s="29"/>
      <c r="X1028" s="29"/>
      <c r="Y1028" s="29"/>
      <c r="AC1028" s="898"/>
      <c r="AD1028" s="899">
        <v>4</v>
      </c>
      <c r="AE1028" s="820" t="s">
        <v>1185</v>
      </c>
      <c r="AF1028" s="815"/>
      <c r="AG1028" s="815"/>
      <c r="AH1028" s="815"/>
      <c r="AI1028" s="815"/>
      <c r="AJ1028" s="815"/>
      <c r="AK1028" s="815"/>
      <c r="AL1028" s="815"/>
      <c r="AM1028" s="825"/>
      <c r="AN1028" s="827" t="s">
        <v>1208</v>
      </c>
      <c r="AO1028" s="821"/>
      <c r="AP1028" s="821"/>
      <c r="AQ1028" s="821"/>
      <c r="AR1028" s="821"/>
      <c r="AS1028" s="821"/>
      <c r="AT1028" s="821"/>
      <c r="AU1028" s="821"/>
      <c r="AV1028" s="821"/>
      <c r="AW1028" s="821"/>
      <c r="AX1028" s="821"/>
      <c r="AY1028" s="821"/>
      <c r="AZ1028" s="821"/>
      <c r="BA1028" s="821"/>
      <c r="BB1028" s="821"/>
      <c r="BC1028" s="821"/>
      <c r="BD1028" s="821"/>
      <c r="BE1028" s="821"/>
      <c r="BF1028" s="821"/>
      <c r="BG1028" s="821"/>
      <c r="BH1028" s="821"/>
      <c r="BI1028" s="821"/>
      <c r="BJ1028" s="821"/>
      <c r="BK1028" s="821"/>
      <c r="BL1028" s="820"/>
      <c r="BM1028" s="821"/>
      <c r="BN1028" s="821"/>
      <c r="BO1028" s="821"/>
      <c r="BP1028" s="821"/>
      <c r="BQ1028" s="821"/>
      <c r="BR1028" s="821"/>
      <c r="BS1028" s="822"/>
      <c r="BU1028" s="772"/>
      <c r="BV1028" s="29"/>
      <c r="BW1028" s="29"/>
      <c r="BX1028" s="29"/>
      <c r="BY1028" s="29"/>
      <c r="BZ1028" s="29"/>
      <c r="CA1028" s="29"/>
      <c r="CB1028" s="29"/>
      <c r="CC1028" s="29"/>
      <c r="CD1028" s="31"/>
      <c r="CE1028" s="22"/>
      <c r="CF1028" s="448">
        <f>IF(CG1028="","",MAX($CF$2:CF1027)+1)</f>
        <v>513</v>
      </c>
      <c r="CG1028" s="767" t="s">
        <v>1198</v>
      </c>
      <c r="CH1028" s="767"/>
      <c r="CI1028" s="767"/>
    </row>
    <row r="1029" spans="1:108" s="11" customFormat="1" ht="13.5" customHeight="1">
      <c r="A1029" s="734"/>
      <c r="B1029" s="610" t="s">
        <v>83</v>
      </c>
      <c r="C1029" s="29"/>
      <c r="D1029" s="29"/>
      <c r="E1029" s="29"/>
      <c r="F1029" s="29"/>
      <c r="G1029" s="29"/>
      <c r="H1029" s="29"/>
      <c r="I1029" s="29"/>
      <c r="J1029" s="28"/>
      <c r="K1029" s="29"/>
      <c r="L1029" s="29"/>
      <c r="M1029" s="29"/>
      <c r="N1029" s="29"/>
      <c r="O1029" s="29"/>
      <c r="P1029" s="29"/>
      <c r="Q1029" s="29"/>
      <c r="R1029" s="29"/>
      <c r="S1029" s="575"/>
      <c r="T1029" s="29"/>
      <c r="U1029" s="432"/>
      <c r="V1029" s="29"/>
      <c r="W1029" s="29"/>
      <c r="X1029" s="29"/>
      <c r="Y1029" s="29"/>
      <c r="AC1029" s="898"/>
      <c r="AD1029" s="899">
        <v>5</v>
      </c>
      <c r="AE1029" s="820" t="s">
        <v>1186</v>
      </c>
      <c r="AF1029" s="815"/>
      <c r="AG1029" s="815"/>
      <c r="AH1029" s="815"/>
      <c r="AI1029" s="815"/>
      <c r="AJ1029" s="815"/>
      <c r="AK1029" s="815"/>
      <c r="AL1029" s="815"/>
      <c r="AM1029" s="825"/>
      <c r="AN1029" s="827">
        <v>0</v>
      </c>
      <c r="AO1029" s="821"/>
      <c r="AP1029" s="821"/>
      <c r="AQ1029" s="821"/>
      <c r="AR1029" s="821"/>
      <c r="AS1029" s="821"/>
      <c r="AT1029" s="821"/>
      <c r="AU1029" s="821"/>
      <c r="AV1029" s="821"/>
      <c r="AW1029" s="821"/>
      <c r="AX1029" s="821"/>
      <c r="AY1029" s="821"/>
      <c r="AZ1029" s="821"/>
      <c r="BA1029" s="821"/>
      <c r="BB1029" s="821"/>
      <c r="BC1029" s="821"/>
      <c r="BD1029" s="821"/>
      <c r="BE1029" s="821"/>
      <c r="BF1029" s="821"/>
      <c r="BG1029" s="821"/>
      <c r="BH1029" s="821"/>
      <c r="BI1029" s="821"/>
      <c r="BJ1029" s="821"/>
      <c r="BK1029" s="821"/>
      <c r="BL1029" s="820"/>
      <c r="BM1029" s="821"/>
      <c r="BN1029" s="821"/>
      <c r="BO1029" s="821"/>
      <c r="BP1029" s="821"/>
      <c r="BQ1029" s="821"/>
      <c r="BR1029" s="821"/>
      <c r="BS1029" s="822"/>
      <c r="BU1029" s="772"/>
      <c r="BV1029" s="29"/>
      <c r="BW1029" s="29"/>
      <c r="BX1029" s="29"/>
      <c r="BY1029" s="29"/>
      <c r="BZ1029" s="29"/>
      <c r="CA1029" s="29"/>
      <c r="CB1029" s="29"/>
      <c r="CC1029" s="29"/>
      <c r="CD1029" s="31"/>
      <c r="CE1029" s="22"/>
      <c r="CF1029" s="448">
        <f>IF(CG1029="","",MAX($CF$2:CF1028)+1)</f>
        <v>514</v>
      </c>
      <c r="CG1029" s="767" t="s">
        <v>1198</v>
      </c>
      <c r="CH1029" s="767"/>
      <c r="CI1029" s="767"/>
    </row>
    <row r="1030" spans="1:108" s="11" customFormat="1" ht="13.5" customHeight="1">
      <c r="A1030" s="734"/>
      <c r="B1030" s="610" t="s">
        <v>83</v>
      </c>
      <c r="C1030" s="29"/>
      <c r="D1030" s="29"/>
      <c r="E1030" s="29"/>
      <c r="F1030" s="29"/>
      <c r="G1030" s="29"/>
      <c r="H1030" s="29"/>
      <c r="I1030" s="29"/>
      <c r="J1030" s="28"/>
      <c r="K1030" s="29"/>
      <c r="L1030" s="29"/>
      <c r="M1030" s="29"/>
      <c r="N1030" s="29"/>
      <c r="O1030" s="29"/>
      <c r="P1030" s="29"/>
      <c r="Q1030" s="29"/>
      <c r="R1030" s="29"/>
      <c r="S1030" s="575"/>
      <c r="T1030" s="29"/>
      <c r="U1030" s="432"/>
      <c r="V1030" s="29"/>
      <c r="W1030" s="29"/>
      <c r="X1030" s="29"/>
      <c r="Y1030" s="29"/>
      <c r="AC1030" s="898"/>
      <c r="AD1030" s="899">
        <v>6</v>
      </c>
      <c r="AE1030" s="820" t="s">
        <v>1199</v>
      </c>
      <c r="AF1030" s="815"/>
      <c r="AG1030" s="815"/>
      <c r="AH1030" s="815"/>
      <c r="AI1030" s="815"/>
      <c r="AJ1030" s="815"/>
      <c r="AK1030" s="815"/>
      <c r="AL1030" s="815"/>
      <c r="AM1030" s="825"/>
      <c r="AN1030" s="827" t="s">
        <v>1217</v>
      </c>
      <c r="AO1030" s="821"/>
      <c r="AP1030" s="821"/>
      <c r="AQ1030" s="821"/>
      <c r="AR1030" s="821"/>
      <c r="AS1030" s="821"/>
      <c r="AT1030" s="821"/>
      <c r="AU1030" s="821"/>
      <c r="AV1030" s="821"/>
      <c r="AW1030" s="821"/>
      <c r="AX1030" s="821"/>
      <c r="AY1030" s="821"/>
      <c r="AZ1030" s="821"/>
      <c r="BA1030" s="821"/>
      <c r="BB1030" s="821"/>
      <c r="BC1030" s="821"/>
      <c r="BD1030" s="821"/>
      <c r="BE1030" s="821"/>
      <c r="BF1030" s="821"/>
      <c r="BG1030" s="821"/>
      <c r="BH1030" s="821"/>
      <c r="BI1030" s="821"/>
      <c r="BJ1030" s="821"/>
      <c r="BK1030" s="821"/>
      <c r="BL1030" s="820"/>
      <c r="BM1030" s="821"/>
      <c r="BN1030" s="821"/>
      <c r="BO1030" s="821"/>
      <c r="BP1030" s="821"/>
      <c r="BQ1030" s="821"/>
      <c r="BR1030" s="821"/>
      <c r="BS1030" s="822"/>
      <c r="BU1030" s="772"/>
      <c r="BV1030" s="29"/>
      <c r="BW1030" s="29"/>
      <c r="BX1030" s="29"/>
      <c r="BY1030" s="29"/>
      <c r="BZ1030" s="29"/>
      <c r="CA1030" s="29"/>
      <c r="CB1030" s="29"/>
      <c r="CC1030" s="29"/>
      <c r="CD1030" s="31"/>
      <c r="CE1030" s="22"/>
      <c r="CF1030" s="448">
        <f>IF(CG1030="","",MAX($CF$2:CF1029)+1)</f>
        <v>515</v>
      </c>
      <c r="CG1030" s="767" t="s">
        <v>1198</v>
      </c>
      <c r="CH1030" s="767"/>
      <c r="CI1030" s="767"/>
    </row>
    <row r="1031" spans="1:108" s="11" customFormat="1" ht="13.5" customHeight="1">
      <c r="A1031" s="734"/>
      <c r="B1031" s="610" t="s">
        <v>83</v>
      </c>
      <c r="C1031" s="29"/>
      <c r="D1031" s="29"/>
      <c r="E1031" s="29"/>
      <c r="F1031" s="29"/>
      <c r="G1031" s="29"/>
      <c r="H1031" s="29"/>
      <c r="I1031" s="29"/>
      <c r="J1031" s="28"/>
      <c r="K1031" s="29"/>
      <c r="L1031" s="29"/>
      <c r="M1031" s="29"/>
      <c r="N1031" s="29"/>
      <c r="O1031" s="29"/>
      <c r="P1031" s="29"/>
      <c r="Q1031" s="29"/>
      <c r="R1031" s="29"/>
      <c r="S1031" s="575"/>
      <c r="T1031" s="29"/>
      <c r="U1031" s="432"/>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29"/>
      <c r="BH1031" s="29"/>
      <c r="BI1031" s="29"/>
      <c r="BJ1031" s="29"/>
      <c r="BK1031" s="29"/>
      <c r="BL1031" s="29"/>
      <c r="BM1031" s="29"/>
      <c r="BN1031" s="29"/>
      <c r="BO1031" s="29"/>
      <c r="BP1031" s="29"/>
      <c r="BQ1031" s="29"/>
      <c r="BR1031" s="29"/>
      <c r="BS1031" s="29"/>
      <c r="BU1031" s="725"/>
      <c r="BV1031" s="29"/>
      <c r="BW1031" s="29"/>
      <c r="BX1031" s="29"/>
      <c r="BY1031" s="29"/>
      <c r="BZ1031" s="29"/>
      <c r="CA1031" s="29"/>
      <c r="CB1031" s="29"/>
      <c r="CC1031" s="29"/>
      <c r="CD1031" s="31"/>
      <c r="CE1031" s="22"/>
      <c r="CF1031" s="448" t="str">
        <f>IF(CG1031="","",MAX($CF$2:CF1030)+1)</f>
        <v/>
      </c>
      <c r="CG1031" s="655"/>
      <c r="CH1031" s="655"/>
      <c r="CI1031" s="655"/>
      <c r="CO1031" s="29"/>
      <c r="CP1031" s="29"/>
      <c r="CQ1031" s="29"/>
      <c r="CR1031" s="29"/>
      <c r="CS1031" s="29"/>
      <c r="CT1031" s="29"/>
      <c r="CU1031" s="29"/>
      <c r="CV1031" s="29"/>
      <c r="CW1031" s="29"/>
      <c r="CX1031" s="29"/>
      <c r="CY1031" s="29"/>
      <c r="CZ1031" s="29"/>
      <c r="DA1031" s="29"/>
      <c r="DB1031" s="29"/>
      <c r="DC1031" s="29"/>
      <c r="DD1031" s="29"/>
    </row>
    <row r="1032" spans="1:108" s="11" customFormat="1" ht="13.5" customHeight="1">
      <c r="A1032" s="734"/>
      <c r="B1032" s="610" t="s">
        <v>83</v>
      </c>
      <c r="C1032" s="29"/>
      <c r="D1032" s="29"/>
      <c r="E1032" s="29"/>
      <c r="F1032" s="29"/>
      <c r="G1032" s="29"/>
      <c r="H1032" s="29"/>
      <c r="I1032" s="29"/>
      <c r="J1032" s="28"/>
      <c r="K1032" s="29"/>
      <c r="L1032" s="29"/>
      <c r="M1032" s="29"/>
      <c r="N1032" s="29"/>
      <c r="O1032" s="29"/>
      <c r="P1032" s="29"/>
      <c r="Q1032" s="29"/>
      <c r="R1032" s="29"/>
      <c r="S1032" s="575"/>
      <c r="T1032" s="29"/>
      <c r="U1032" s="432"/>
      <c r="V1032" s="29"/>
      <c r="W1032" s="29"/>
      <c r="X1032" s="29"/>
      <c r="Y1032" s="29"/>
      <c r="Z1032" s="29" t="s">
        <v>1528</v>
      </c>
      <c r="AA1032" s="29"/>
      <c r="AB1032" s="29"/>
      <c r="BP1032" s="29"/>
      <c r="BQ1032" s="29"/>
      <c r="BR1032" s="29"/>
      <c r="BS1032" s="29"/>
      <c r="BU1032" s="725"/>
      <c r="BV1032" s="29"/>
      <c r="BW1032" s="29"/>
      <c r="BX1032" s="29"/>
      <c r="BY1032" s="29"/>
      <c r="BZ1032" s="29"/>
      <c r="CA1032" s="29"/>
      <c r="CB1032" s="29"/>
      <c r="CC1032" s="29"/>
      <c r="CD1032" s="31"/>
      <c r="CE1032" s="22"/>
      <c r="CF1032" s="448">
        <f>IF(CG1032="","",MAX($CF$2:CF1031)+1)</f>
        <v>516</v>
      </c>
      <c r="CG1032" s="655" t="s">
        <v>913</v>
      </c>
      <c r="CH1032" s="655"/>
      <c r="CI1032" s="655"/>
      <c r="CO1032" s="29"/>
      <c r="CP1032" s="29"/>
      <c r="CQ1032" s="29"/>
      <c r="CR1032" s="29"/>
      <c r="CS1032" s="29"/>
      <c r="CT1032" s="29"/>
      <c r="CU1032" s="29"/>
      <c r="CV1032" s="29"/>
      <c r="CW1032" s="29"/>
      <c r="CX1032" s="29"/>
      <c r="CY1032" s="29"/>
      <c r="CZ1032" s="29"/>
      <c r="DA1032" s="29"/>
      <c r="DB1032" s="29"/>
      <c r="DC1032" s="29"/>
      <c r="DD1032" s="29"/>
    </row>
    <row r="1033" spans="1:108" s="11" customFormat="1" ht="13.5" customHeight="1">
      <c r="A1033" s="734"/>
      <c r="B1033" s="610" t="s">
        <v>83</v>
      </c>
      <c r="C1033" s="29"/>
      <c r="D1033" s="29"/>
      <c r="E1033" s="29"/>
      <c r="F1033" s="29"/>
      <c r="G1033" s="29"/>
      <c r="H1033" s="29"/>
      <c r="I1033" s="29"/>
      <c r="J1033" s="28"/>
      <c r="K1033" s="29"/>
      <c r="L1033" s="29"/>
      <c r="M1033" s="29"/>
      <c r="N1033" s="29"/>
      <c r="O1033" s="29"/>
      <c r="P1033" s="29"/>
      <c r="Q1033" s="29"/>
      <c r="R1033" s="29"/>
      <c r="S1033" s="575"/>
      <c r="T1033" s="29"/>
      <c r="U1033" s="432"/>
      <c r="V1033" s="29"/>
      <c r="W1033" s="29"/>
      <c r="X1033" s="29"/>
      <c r="Y1033" s="29"/>
      <c r="Z1033" s="29"/>
      <c r="AA1033" s="29" t="s">
        <v>1086</v>
      </c>
      <c r="AB1033" s="29"/>
      <c r="BP1033" s="29"/>
      <c r="BQ1033" s="29"/>
      <c r="BR1033" s="29"/>
      <c r="BS1033" s="29"/>
      <c r="BU1033" s="772"/>
      <c r="BV1033" s="29"/>
      <c r="BW1033" s="29"/>
      <c r="BX1033" s="29"/>
      <c r="BY1033" s="29"/>
      <c r="BZ1033" s="29"/>
      <c r="CA1033" s="29"/>
      <c r="CB1033" s="29"/>
      <c r="CC1033" s="29"/>
      <c r="CD1033" s="31"/>
      <c r="CE1033" s="22"/>
      <c r="CF1033" s="448" t="str">
        <f>IF(CG1033="","",MAX($CF$2:CF1032)+1)</f>
        <v/>
      </c>
      <c r="CG1033" s="767"/>
      <c r="CH1033" s="767"/>
      <c r="CI1033" s="767"/>
      <c r="CO1033" s="29"/>
      <c r="CP1033" s="29"/>
      <c r="CQ1033" s="29"/>
      <c r="CR1033" s="29"/>
      <c r="CS1033" s="29"/>
      <c r="CT1033" s="29"/>
      <c r="CU1033" s="29"/>
      <c r="CV1033" s="29"/>
      <c r="CW1033" s="29"/>
      <c r="CX1033" s="29"/>
      <c r="CY1033" s="29"/>
      <c r="CZ1033" s="29"/>
      <c r="DA1033" s="29"/>
      <c r="DB1033" s="29"/>
      <c r="DC1033" s="29"/>
      <c r="DD1033" s="29"/>
    </row>
    <row r="1034" spans="1:108" s="11" customFormat="1" ht="13.5" customHeight="1">
      <c r="A1034" s="734"/>
      <c r="B1034" s="610" t="s">
        <v>83</v>
      </c>
      <c r="C1034" s="29"/>
      <c r="D1034" s="29"/>
      <c r="E1034" s="29"/>
      <c r="F1034" s="29"/>
      <c r="G1034" s="29"/>
      <c r="H1034" s="29"/>
      <c r="I1034" s="29"/>
      <c r="J1034" s="28"/>
      <c r="K1034" s="29"/>
      <c r="L1034" s="29"/>
      <c r="M1034" s="29"/>
      <c r="N1034" s="29"/>
      <c r="O1034" s="29"/>
      <c r="P1034" s="29"/>
      <c r="Q1034" s="29"/>
      <c r="R1034" s="29"/>
      <c r="S1034" s="575"/>
      <c r="T1034" s="29"/>
      <c r="U1034" s="432"/>
      <c r="V1034" s="29"/>
      <c r="W1034" s="29"/>
      <c r="AB1034" s="778" t="s">
        <v>1000</v>
      </c>
      <c r="AC1034" s="769"/>
      <c r="AD1034" s="769"/>
      <c r="AE1034" s="769"/>
      <c r="AF1034" s="769"/>
      <c r="AG1034" s="769"/>
      <c r="AH1034" s="769"/>
      <c r="AI1034" s="769"/>
      <c r="AJ1034" s="769"/>
      <c r="AK1034" s="769"/>
      <c r="AL1034" s="769"/>
      <c r="AM1034" s="769"/>
      <c r="AN1034" s="770"/>
      <c r="AO1034" s="671" t="s">
        <v>1001</v>
      </c>
      <c r="AP1034" s="671"/>
      <c r="AQ1034" s="671"/>
      <c r="AR1034" s="671"/>
      <c r="AS1034" s="671"/>
      <c r="AT1034" s="671"/>
      <c r="AU1034" s="671"/>
      <c r="AV1034" s="671"/>
      <c r="AW1034" s="671"/>
      <c r="AX1034" s="671"/>
      <c r="AY1034" s="671"/>
      <c r="AZ1034" s="671"/>
      <c r="BA1034" s="671"/>
      <c r="BB1034" s="671"/>
      <c r="BC1034" s="671"/>
      <c r="BD1034" s="671"/>
      <c r="BE1034" s="671"/>
      <c r="BF1034" s="671"/>
      <c r="BG1034" s="671"/>
      <c r="BH1034" s="671"/>
      <c r="BI1034" s="671"/>
      <c r="BJ1034" s="671"/>
      <c r="BK1034" s="671"/>
      <c r="BL1034" s="823" t="s">
        <v>2</v>
      </c>
      <c r="BM1034" s="824"/>
      <c r="BN1034" s="824"/>
      <c r="BO1034" s="824"/>
      <c r="BP1034" s="824"/>
      <c r="BQ1034" s="824"/>
      <c r="BR1034" s="824"/>
      <c r="BS1034" s="826"/>
      <c r="BU1034" s="772"/>
      <c r="BV1034" s="29"/>
      <c r="BW1034" s="29"/>
      <c r="BX1034" s="29"/>
      <c r="BY1034" s="29"/>
      <c r="BZ1034" s="29"/>
      <c r="CA1034" s="29"/>
      <c r="CB1034" s="29"/>
      <c r="CC1034" s="29"/>
      <c r="CD1034" s="31"/>
      <c r="CE1034" s="22"/>
      <c r="CF1034" s="448" t="str">
        <f>IF(CG1034="","",MAX($CF$2:CF1033)+1)</f>
        <v/>
      </c>
      <c r="CG1034" s="767"/>
      <c r="CH1034" s="767"/>
      <c r="CI1034" s="767"/>
      <c r="CO1034" s="29"/>
      <c r="CP1034" s="29"/>
      <c r="CQ1034" s="29"/>
      <c r="CR1034" s="29"/>
      <c r="CS1034" s="29"/>
      <c r="CT1034" s="29"/>
      <c r="CU1034" s="29"/>
      <c r="CV1034" s="29"/>
      <c r="CW1034" s="29"/>
      <c r="CX1034" s="29"/>
      <c r="CY1034" s="29"/>
      <c r="CZ1034" s="29"/>
      <c r="DA1034" s="29"/>
      <c r="DB1034" s="29"/>
      <c r="DC1034" s="29"/>
      <c r="DD1034" s="29"/>
    </row>
    <row r="1035" spans="1:108" s="11" customFormat="1" ht="13.5" customHeight="1">
      <c r="A1035" s="734"/>
      <c r="B1035" s="610" t="s">
        <v>83</v>
      </c>
      <c r="C1035" s="29"/>
      <c r="D1035" s="29"/>
      <c r="E1035" s="29"/>
      <c r="F1035" s="29"/>
      <c r="G1035" s="29"/>
      <c r="H1035" s="29"/>
      <c r="I1035" s="29"/>
      <c r="J1035" s="28"/>
      <c r="K1035" s="29"/>
      <c r="L1035" s="29"/>
      <c r="M1035" s="29"/>
      <c r="N1035" s="29"/>
      <c r="O1035" s="29"/>
      <c r="P1035" s="29"/>
      <c r="Q1035" s="29"/>
      <c r="R1035" s="29"/>
      <c r="S1035" s="575"/>
      <c r="T1035" s="29"/>
      <c r="U1035" s="432"/>
      <c r="V1035" s="29"/>
      <c r="W1035" s="29"/>
      <c r="X1035" s="29"/>
      <c r="Y1035" s="29"/>
      <c r="Z1035" s="29"/>
      <c r="AA1035" s="29"/>
      <c r="AB1035" s="978" t="s">
        <v>1214</v>
      </c>
      <c r="AC1035" s="972"/>
      <c r="AD1035" s="972"/>
      <c r="AE1035" s="972"/>
      <c r="AF1035" s="972"/>
      <c r="AG1035" s="972"/>
      <c r="AH1035" s="972"/>
      <c r="AI1035" s="972"/>
      <c r="AJ1035" s="972"/>
      <c r="AK1035" s="972"/>
      <c r="AL1035" s="972"/>
      <c r="AM1035" s="972"/>
      <c r="AN1035" s="973"/>
      <c r="AO1035" s="828" t="s">
        <v>1609</v>
      </c>
      <c r="AP1035" s="972"/>
      <c r="AQ1035" s="972"/>
      <c r="AR1035" s="972"/>
      <c r="AS1035" s="972"/>
      <c r="AT1035" s="972"/>
      <c r="AU1035" s="972"/>
      <c r="AV1035" s="972"/>
      <c r="AW1035" s="972"/>
      <c r="AX1035" s="972"/>
      <c r="AY1035" s="972"/>
      <c r="AZ1035" s="972"/>
      <c r="BA1035" s="972"/>
      <c r="BB1035" s="972"/>
      <c r="BC1035" s="972"/>
      <c r="BD1035" s="972"/>
      <c r="BE1035" s="972"/>
      <c r="BF1035" s="972"/>
      <c r="BG1035" s="972"/>
      <c r="BH1035" s="972"/>
      <c r="BI1035" s="972"/>
      <c r="BJ1035" s="972"/>
      <c r="BK1035" s="973"/>
      <c r="BL1035" s="978"/>
      <c r="BM1035" s="972"/>
      <c r="BN1035" s="972"/>
      <c r="BO1035" s="972"/>
      <c r="BP1035" s="832"/>
      <c r="BQ1035" s="832"/>
      <c r="BR1035" s="832"/>
      <c r="BS1035" s="611"/>
      <c r="BU1035" s="772"/>
      <c r="BV1035" s="29"/>
      <c r="BW1035" s="29"/>
      <c r="BX1035" s="29"/>
      <c r="BY1035" s="29"/>
      <c r="BZ1035" s="29"/>
      <c r="CA1035" s="29"/>
      <c r="CB1035" s="29"/>
      <c r="CC1035" s="29"/>
      <c r="CD1035" s="31"/>
      <c r="CE1035" s="22"/>
      <c r="CF1035" s="448">
        <f>IF(CG1035="","",MAX($CF$2:CF1034)+1)</f>
        <v>517</v>
      </c>
      <c r="CG1035" s="767" t="s">
        <v>1012</v>
      </c>
      <c r="CH1035" s="767"/>
      <c r="CI1035" s="767"/>
      <c r="CO1035" s="29"/>
      <c r="CP1035" s="29"/>
      <c r="CQ1035" s="29"/>
      <c r="CR1035" s="29"/>
      <c r="CS1035" s="29"/>
      <c r="CT1035" s="29"/>
      <c r="CU1035" s="29"/>
      <c r="CV1035" s="29"/>
      <c r="CW1035" s="29"/>
      <c r="CX1035" s="29"/>
      <c r="CY1035" s="29"/>
      <c r="CZ1035" s="29"/>
      <c r="DA1035" s="29"/>
      <c r="DB1035" s="29"/>
      <c r="DC1035" s="29"/>
      <c r="DD1035" s="29"/>
    </row>
    <row r="1036" spans="1:108" s="11" customFormat="1" ht="13.5" customHeight="1">
      <c r="A1036" s="734"/>
      <c r="B1036" s="610" t="s">
        <v>83</v>
      </c>
      <c r="C1036" s="29"/>
      <c r="D1036" s="29"/>
      <c r="E1036" s="29"/>
      <c r="F1036" s="29"/>
      <c r="G1036" s="29"/>
      <c r="H1036" s="29"/>
      <c r="I1036" s="29"/>
      <c r="J1036" s="28"/>
      <c r="K1036" s="29"/>
      <c r="L1036" s="29"/>
      <c r="M1036" s="29"/>
      <c r="N1036" s="29"/>
      <c r="O1036" s="29"/>
      <c r="P1036" s="29"/>
      <c r="Q1036" s="29"/>
      <c r="R1036" s="29"/>
      <c r="S1036" s="575"/>
      <c r="T1036" s="29"/>
      <c r="U1036" s="432"/>
      <c r="V1036" s="29"/>
      <c r="W1036" s="29"/>
      <c r="X1036" s="29"/>
      <c r="Y1036" s="29"/>
      <c r="Z1036" s="29"/>
      <c r="AB1036" s="896"/>
      <c r="AN1036" s="974"/>
      <c r="AO1036" s="772"/>
      <c r="AP1036" s="11" t="s">
        <v>1622</v>
      </c>
      <c r="BK1036" s="974"/>
      <c r="BL1036" s="896"/>
      <c r="BP1036" s="29"/>
      <c r="BQ1036" s="29"/>
      <c r="BR1036" s="29"/>
      <c r="BS1036" s="575"/>
      <c r="BU1036" s="772"/>
      <c r="BV1036" s="29"/>
      <c r="BW1036" s="29"/>
      <c r="BX1036" s="29"/>
      <c r="BY1036" s="29"/>
      <c r="BZ1036" s="29"/>
      <c r="CA1036" s="29"/>
      <c r="CB1036" s="29"/>
      <c r="CC1036" s="29"/>
      <c r="CD1036" s="31"/>
      <c r="CE1036" s="22"/>
      <c r="CF1036" s="448">
        <f>IF(CG1036="","",MAX($CF$2:CF1035)+1)</f>
        <v>518</v>
      </c>
      <c r="CG1036" s="767" t="s">
        <v>1013</v>
      </c>
      <c r="CH1036" s="767"/>
      <c r="CI1036" s="767"/>
      <c r="CO1036" s="29"/>
      <c r="CP1036" s="29"/>
      <c r="CQ1036" s="29"/>
      <c r="CR1036" s="29"/>
      <c r="CS1036" s="29"/>
      <c r="CT1036" s="29"/>
      <c r="CU1036" s="29"/>
      <c r="CV1036" s="29"/>
      <c r="CW1036" s="29"/>
      <c r="CX1036" s="29"/>
      <c r="CY1036" s="29"/>
      <c r="CZ1036" s="29"/>
      <c r="DA1036" s="29"/>
      <c r="DB1036" s="29"/>
      <c r="DC1036" s="29"/>
      <c r="DD1036" s="29"/>
    </row>
    <row r="1037" spans="1:108" s="11" customFormat="1" ht="13.5" customHeight="1">
      <c r="A1037" s="734"/>
      <c r="B1037" s="610" t="s">
        <v>83</v>
      </c>
      <c r="C1037" s="29"/>
      <c r="D1037" s="29"/>
      <c r="E1037" s="29"/>
      <c r="F1037" s="29"/>
      <c r="G1037" s="29"/>
      <c r="H1037" s="29"/>
      <c r="I1037" s="29"/>
      <c r="J1037" s="28"/>
      <c r="K1037" s="29"/>
      <c r="L1037" s="29"/>
      <c r="M1037" s="29"/>
      <c r="N1037" s="29"/>
      <c r="O1037" s="29"/>
      <c r="P1037" s="29"/>
      <c r="Q1037" s="29"/>
      <c r="R1037" s="29"/>
      <c r="S1037" s="575"/>
      <c r="T1037" s="29"/>
      <c r="U1037" s="432"/>
      <c r="V1037" s="29"/>
      <c r="W1037" s="29"/>
      <c r="X1037" s="29"/>
      <c r="Y1037" s="29"/>
      <c r="Z1037" s="29"/>
      <c r="AA1037" s="29"/>
      <c r="AB1037" s="896"/>
      <c r="AN1037" s="974"/>
      <c r="AO1037" s="772" t="s">
        <v>1610</v>
      </c>
      <c r="BK1037" s="974"/>
      <c r="BL1037" s="896"/>
      <c r="BP1037" s="29"/>
      <c r="BQ1037" s="29"/>
      <c r="BR1037" s="29"/>
      <c r="BS1037" s="575"/>
      <c r="BU1037" s="772"/>
      <c r="BV1037" s="29"/>
      <c r="BW1037" s="29"/>
      <c r="BX1037" s="29"/>
      <c r="BY1037" s="29"/>
      <c r="BZ1037" s="29"/>
      <c r="CA1037" s="29"/>
      <c r="CB1037" s="29"/>
      <c r="CC1037" s="29"/>
      <c r="CD1037" s="31"/>
      <c r="CE1037" s="22"/>
      <c r="CF1037" s="448">
        <f>IF(CG1037="","",MAX($CF$2:CF1036)+1)</f>
        <v>519</v>
      </c>
      <c r="CG1037" s="767" t="s">
        <v>1012</v>
      </c>
      <c r="CH1037" s="767"/>
      <c r="CI1037" s="767"/>
      <c r="CO1037" s="29"/>
      <c r="CP1037" s="29"/>
      <c r="CQ1037" s="29"/>
      <c r="CR1037" s="29"/>
      <c r="CS1037" s="29"/>
      <c r="CT1037" s="29"/>
      <c r="CU1037" s="29"/>
      <c r="CV1037" s="29"/>
      <c r="CW1037" s="29"/>
      <c r="CX1037" s="29"/>
      <c r="CY1037" s="29"/>
      <c r="CZ1037" s="29"/>
      <c r="DA1037" s="29"/>
      <c r="DB1037" s="29"/>
      <c r="DC1037" s="29"/>
      <c r="DD1037" s="29"/>
    </row>
    <row r="1038" spans="1:108" s="11" customFormat="1" ht="13.5" customHeight="1">
      <c r="A1038" s="734"/>
      <c r="B1038" s="610" t="s">
        <v>83</v>
      </c>
      <c r="C1038" s="29"/>
      <c r="D1038" s="29"/>
      <c r="E1038" s="29"/>
      <c r="F1038" s="29"/>
      <c r="G1038" s="29"/>
      <c r="H1038" s="29"/>
      <c r="I1038" s="29"/>
      <c r="J1038" s="28"/>
      <c r="K1038" s="29"/>
      <c r="L1038" s="29"/>
      <c r="M1038" s="29"/>
      <c r="N1038" s="29"/>
      <c r="O1038" s="29"/>
      <c r="P1038" s="29"/>
      <c r="Q1038" s="29"/>
      <c r="R1038" s="29"/>
      <c r="S1038" s="575"/>
      <c r="T1038" s="29"/>
      <c r="U1038" s="432"/>
      <c r="V1038" s="29"/>
      <c r="W1038" s="29"/>
      <c r="X1038" s="29"/>
      <c r="Y1038" s="29"/>
      <c r="Z1038" s="29"/>
      <c r="AA1038" s="29"/>
      <c r="AB1038" s="979"/>
      <c r="AC1038" s="976"/>
      <c r="AD1038" s="976"/>
      <c r="AE1038" s="976"/>
      <c r="AF1038" s="976"/>
      <c r="AG1038" s="976"/>
      <c r="AH1038" s="976"/>
      <c r="AI1038" s="976"/>
      <c r="AJ1038" s="976"/>
      <c r="AK1038" s="976"/>
      <c r="AL1038" s="976"/>
      <c r="AM1038" s="976"/>
      <c r="AN1038" s="977"/>
      <c r="AO1038" s="975"/>
      <c r="AP1038" s="976" t="s">
        <v>1623</v>
      </c>
      <c r="AQ1038" s="976"/>
      <c r="AR1038" s="976"/>
      <c r="AS1038" s="976"/>
      <c r="AT1038" s="976"/>
      <c r="AU1038" s="976"/>
      <c r="AV1038" s="976"/>
      <c r="AW1038" s="976"/>
      <c r="AX1038" s="976"/>
      <c r="AY1038" s="976"/>
      <c r="AZ1038" s="976"/>
      <c r="BA1038" s="976"/>
      <c r="BB1038" s="976"/>
      <c r="BC1038" s="976"/>
      <c r="BD1038" s="976"/>
      <c r="BE1038" s="976"/>
      <c r="BF1038" s="976"/>
      <c r="BG1038" s="976"/>
      <c r="BH1038" s="976"/>
      <c r="BI1038" s="976"/>
      <c r="BJ1038" s="976"/>
      <c r="BK1038" s="977"/>
      <c r="BL1038" s="979"/>
      <c r="BM1038" s="976"/>
      <c r="BN1038" s="976"/>
      <c r="BO1038" s="976"/>
      <c r="BP1038" s="980"/>
      <c r="BQ1038" s="980"/>
      <c r="BR1038" s="980"/>
      <c r="BS1038" s="981"/>
      <c r="BU1038" s="772"/>
      <c r="BV1038" s="29"/>
      <c r="BW1038" s="29"/>
      <c r="BX1038" s="29"/>
      <c r="BY1038" s="29"/>
      <c r="BZ1038" s="29"/>
      <c r="CA1038" s="29"/>
      <c r="CB1038" s="29"/>
      <c r="CC1038" s="29"/>
      <c r="CD1038" s="31"/>
      <c r="CE1038" s="22"/>
      <c r="CF1038" s="448">
        <f>IF(CG1038="","",MAX($CF$2:CF1037)+1)</f>
        <v>520</v>
      </c>
      <c r="CG1038" s="767" t="s">
        <v>1013</v>
      </c>
      <c r="CH1038" s="767"/>
      <c r="CI1038" s="767"/>
      <c r="CO1038" s="29"/>
      <c r="CP1038" s="29"/>
      <c r="CQ1038" s="29"/>
      <c r="CR1038" s="29"/>
      <c r="CS1038" s="29"/>
      <c r="CT1038" s="29"/>
      <c r="CU1038" s="29"/>
      <c r="CV1038" s="29"/>
      <c r="CW1038" s="29"/>
      <c r="CX1038" s="29"/>
      <c r="CY1038" s="29"/>
      <c r="CZ1038" s="29"/>
      <c r="DA1038" s="29"/>
      <c r="DB1038" s="29"/>
      <c r="DC1038" s="29"/>
      <c r="DD1038" s="29"/>
    </row>
    <row r="1039" spans="1:108" s="11" customFormat="1" ht="13.5" customHeight="1">
      <c r="A1039" s="734"/>
      <c r="B1039" s="610" t="s">
        <v>83</v>
      </c>
      <c r="C1039" s="29"/>
      <c r="D1039" s="29"/>
      <c r="E1039" s="29"/>
      <c r="F1039" s="29"/>
      <c r="G1039" s="29"/>
      <c r="H1039" s="29"/>
      <c r="I1039" s="29"/>
      <c r="J1039" s="28"/>
      <c r="K1039" s="29"/>
      <c r="L1039" s="29"/>
      <c r="M1039" s="29"/>
      <c r="N1039" s="29"/>
      <c r="O1039" s="29"/>
      <c r="P1039" s="29"/>
      <c r="Q1039" s="29"/>
      <c r="R1039" s="29"/>
      <c r="S1039" s="575"/>
      <c r="T1039" s="29"/>
      <c r="U1039" s="432"/>
      <c r="V1039" s="29"/>
      <c r="W1039" s="29"/>
      <c r="X1039" s="29"/>
      <c r="Y1039" s="29"/>
      <c r="Z1039" s="29"/>
      <c r="AA1039" s="29"/>
      <c r="AB1039" s="29"/>
      <c r="BP1039" s="29"/>
      <c r="BQ1039" s="29"/>
      <c r="BR1039" s="29"/>
      <c r="BS1039" s="29"/>
      <c r="BU1039" s="772"/>
      <c r="BV1039" s="29"/>
      <c r="BW1039" s="29"/>
      <c r="BX1039" s="29"/>
      <c r="BY1039" s="29"/>
      <c r="BZ1039" s="29"/>
      <c r="CA1039" s="29"/>
      <c r="CB1039" s="29"/>
      <c r="CC1039" s="29"/>
      <c r="CD1039" s="31"/>
      <c r="CE1039" s="22"/>
      <c r="CF1039" s="448" t="str">
        <f>IF(CG1039="","",MAX($CF$2:CF1038)+1)</f>
        <v/>
      </c>
      <c r="CG1039" s="767"/>
      <c r="CH1039" s="767"/>
      <c r="CI1039" s="767"/>
      <c r="CO1039" s="29"/>
      <c r="CP1039" s="29"/>
      <c r="CQ1039" s="29"/>
      <c r="CR1039" s="29"/>
      <c r="CS1039" s="29"/>
      <c r="CT1039" s="29"/>
      <c r="CU1039" s="29"/>
      <c r="CV1039" s="29"/>
      <c r="CW1039" s="29"/>
      <c r="CX1039" s="29"/>
      <c r="CY1039" s="29"/>
      <c r="CZ1039" s="29"/>
      <c r="DA1039" s="29"/>
      <c r="DB1039" s="29"/>
      <c r="DC1039" s="29"/>
      <c r="DD1039" s="29"/>
    </row>
    <row r="1040" spans="1:108" s="11" customFormat="1" ht="13.5" customHeight="1">
      <c r="A1040" s="734"/>
      <c r="B1040" s="610" t="s">
        <v>83</v>
      </c>
      <c r="C1040" s="29"/>
      <c r="D1040" s="29"/>
      <c r="E1040" s="29"/>
      <c r="F1040" s="29"/>
      <c r="G1040" s="29"/>
      <c r="H1040" s="29"/>
      <c r="I1040" s="29"/>
      <c r="J1040" s="28"/>
      <c r="K1040" s="29"/>
      <c r="L1040" s="29"/>
      <c r="M1040" s="29"/>
      <c r="N1040" s="29"/>
      <c r="O1040" s="29"/>
      <c r="P1040" s="29"/>
      <c r="Q1040" s="29"/>
      <c r="R1040" s="29"/>
      <c r="S1040" s="575"/>
      <c r="T1040" s="29"/>
      <c r="U1040" s="432"/>
      <c r="V1040" s="29"/>
      <c r="W1040" s="29"/>
      <c r="X1040" s="29"/>
      <c r="Y1040" s="29"/>
      <c r="Z1040" s="29"/>
      <c r="AA1040" s="29" t="s">
        <v>1529</v>
      </c>
      <c r="AB1040" s="29"/>
      <c r="AS1040" s="1147" t="s">
        <v>2305</v>
      </c>
      <c r="BP1040" s="29"/>
      <c r="BQ1040" s="29"/>
      <c r="BR1040" s="29"/>
      <c r="BS1040" s="29"/>
      <c r="BU1040" s="750"/>
      <c r="BV1040" s="29"/>
      <c r="BW1040" s="29"/>
      <c r="BX1040" s="29"/>
      <c r="BY1040" s="29"/>
      <c r="BZ1040" s="29"/>
      <c r="CA1040" s="29"/>
      <c r="CB1040" s="29"/>
      <c r="CC1040" s="29"/>
      <c r="CD1040" s="31"/>
      <c r="CE1040" s="22"/>
      <c r="CF1040" s="448">
        <f>IF(CG1040="","",MAX($CF$2:CF1039)+1)</f>
        <v>521</v>
      </c>
      <c r="CG1040" s="749" t="s">
        <v>912</v>
      </c>
      <c r="CH1040" s="749"/>
      <c r="CI1040" s="749"/>
      <c r="CO1040" s="29"/>
      <c r="CP1040" s="29"/>
      <c r="CQ1040" s="29"/>
      <c r="CR1040" s="29"/>
      <c r="CS1040" s="29"/>
      <c r="CT1040" s="29"/>
      <c r="CU1040" s="29"/>
      <c r="CV1040" s="29"/>
      <c r="CW1040" s="29"/>
      <c r="CX1040" s="29"/>
      <c r="CY1040" s="29"/>
      <c r="CZ1040" s="29"/>
      <c r="DA1040" s="29"/>
      <c r="DB1040" s="29"/>
      <c r="DC1040" s="29"/>
      <c r="DD1040" s="29"/>
    </row>
    <row r="1041" spans="1:108" s="11" customFormat="1" ht="13.5" customHeight="1">
      <c r="A1041" s="734"/>
      <c r="B1041" s="610" t="s">
        <v>83</v>
      </c>
      <c r="C1041" s="29"/>
      <c r="D1041" s="29"/>
      <c r="E1041" s="29"/>
      <c r="F1041" s="29"/>
      <c r="G1041" s="29"/>
      <c r="H1041" s="29"/>
      <c r="I1041" s="29"/>
      <c r="J1041" s="28"/>
      <c r="K1041" s="29"/>
      <c r="L1041" s="29"/>
      <c r="M1041" s="29"/>
      <c r="N1041" s="29"/>
      <c r="O1041" s="29"/>
      <c r="P1041" s="29"/>
      <c r="Q1041" s="29"/>
      <c r="R1041" s="29"/>
      <c r="S1041" s="575"/>
      <c r="T1041" s="29"/>
      <c r="U1041" s="432"/>
      <c r="V1041" s="29"/>
      <c r="W1041" s="29"/>
      <c r="X1041" s="29"/>
      <c r="Y1041" s="29"/>
      <c r="Z1041" s="29"/>
      <c r="AA1041" s="29"/>
      <c r="AB1041" s="690" t="s">
        <v>84</v>
      </c>
      <c r="AC1041" s="691"/>
      <c r="AD1041" s="691"/>
      <c r="AE1041" s="691"/>
      <c r="AF1041" s="691"/>
      <c r="AG1041" s="578"/>
      <c r="AH1041" s="52" t="s">
        <v>1873</v>
      </c>
      <c r="AI1041" s="53"/>
      <c r="AJ1041" s="53"/>
      <c r="AK1041" s="53"/>
      <c r="AL1041" s="53"/>
      <c r="AM1041" s="53"/>
      <c r="AN1041" s="53"/>
      <c r="AO1041" s="53"/>
      <c r="AP1041" s="53"/>
      <c r="AQ1041" s="53"/>
      <c r="AR1041" s="53"/>
      <c r="AS1041" s="53"/>
      <c r="AT1041" s="53"/>
      <c r="AU1041" s="53"/>
      <c r="AV1041" s="53"/>
      <c r="AW1041" s="53"/>
      <c r="AX1041" s="53"/>
      <c r="AY1041" s="53"/>
      <c r="AZ1041" s="53"/>
      <c r="BA1041" s="53"/>
      <c r="BB1041" s="53"/>
      <c r="BC1041" s="53"/>
      <c r="BD1041" s="53"/>
      <c r="BE1041" s="53"/>
      <c r="BF1041" s="53"/>
      <c r="BG1041" s="53"/>
      <c r="BH1041" s="53"/>
      <c r="BI1041" s="53"/>
      <c r="BJ1041" s="53"/>
      <c r="BK1041" s="54"/>
      <c r="BL1041" s="53"/>
      <c r="BM1041" s="53"/>
      <c r="BN1041" s="53"/>
      <c r="BO1041" s="53"/>
      <c r="BP1041" s="53"/>
      <c r="BQ1041" s="53"/>
      <c r="BR1041" s="53"/>
      <c r="BS1041" s="54"/>
      <c r="BU1041" s="750"/>
      <c r="BV1041" s="29"/>
      <c r="BW1041" s="29"/>
      <c r="BX1041" s="29"/>
      <c r="BY1041" s="29"/>
      <c r="BZ1041" s="29"/>
      <c r="CA1041" s="29"/>
      <c r="CB1041" s="29"/>
      <c r="CC1041" s="29"/>
      <c r="CD1041" s="31"/>
      <c r="CE1041" s="22"/>
      <c r="CF1041" s="448">
        <f>IF(CG1041="","",MAX($CF$2:CF1040)+1)</f>
        <v>522</v>
      </c>
      <c r="CG1041" s="749" t="s">
        <v>102</v>
      </c>
      <c r="CH1041" s="749"/>
      <c r="CI1041" s="749"/>
      <c r="CO1041" s="29"/>
      <c r="CP1041" s="29"/>
      <c r="CQ1041" s="29"/>
      <c r="CR1041" s="29"/>
      <c r="CS1041" s="29"/>
      <c r="CT1041" s="29"/>
      <c r="CU1041" s="29"/>
      <c r="CV1041" s="29"/>
      <c r="CW1041" s="29"/>
      <c r="CX1041" s="29"/>
      <c r="CY1041" s="29"/>
      <c r="CZ1041" s="29"/>
      <c r="DA1041" s="29"/>
      <c r="DB1041" s="29"/>
      <c r="DC1041" s="29"/>
      <c r="DD1041" s="29"/>
    </row>
    <row r="1042" spans="1:108" s="11" customFormat="1" ht="13.5" customHeight="1">
      <c r="A1042" s="734"/>
      <c r="B1042" s="610" t="s">
        <v>83</v>
      </c>
      <c r="C1042" s="29"/>
      <c r="D1042" s="29" t="s">
        <v>2273</v>
      </c>
      <c r="E1042" s="29"/>
      <c r="F1042" s="29"/>
      <c r="G1042" s="29"/>
      <c r="H1042" s="29"/>
      <c r="I1042" s="29"/>
      <c r="J1042" s="28"/>
      <c r="K1042" s="29"/>
      <c r="L1042" s="29"/>
      <c r="M1042" s="29"/>
      <c r="N1042" s="29"/>
      <c r="O1042" s="29"/>
      <c r="P1042" s="29"/>
      <c r="Q1042" s="29"/>
      <c r="R1042" s="29"/>
      <c r="S1042" s="575"/>
      <c r="T1042" s="29"/>
      <c r="U1042" s="432"/>
      <c r="V1042" s="29"/>
      <c r="W1042" s="29"/>
      <c r="X1042" s="29"/>
      <c r="Y1042" s="29"/>
      <c r="Z1042" s="29"/>
      <c r="AA1042" s="29"/>
      <c r="AB1042" s="771"/>
      <c r="AC1042" s="579"/>
      <c r="AD1042" s="579"/>
      <c r="AE1042" s="579"/>
      <c r="AF1042" s="579"/>
      <c r="AG1042" s="576"/>
      <c r="AH1042" s="582" t="s">
        <v>1943</v>
      </c>
      <c r="AI1042" s="583"/>
      <c r="AJ1042" s="583"/>
      <c r="AK1042" s="583"/>
      <c r="AL1042" s="583"/>
      <c r="AM1042" s="583"/>
      <c r="AN1042" s="583"/>
      <c r="AO1042" s="583"/>
      <c r="AP1042" s="583"/>
      <c r="AQ1042" s="583"/>
      <c r="AR1042" s="583"/>
      <c r="AS1042" s="583"/>
      <c r="AT1042" s="583"/>
      <c r="AU1042" s="583"/>
      <c r="AV1042" s="583"/>
      <c r="AW1042" s="583"/>
      <c r="AX1042" s="583"/>
      <c r="AY1042" s="583"/>
      <c r="AZ1042" s="583"/>
      <c r="BA1042" s="583"/>
      <c r="BB1042" s="583"/>
      <c r="BC1042" s="583"/>
      <c r="BD1042" s="583"/>
      <c r="BE1042" s="583"/>
      <c r="BF1042" s="583"/>
      <c r="BG1042" s="583"/>
      <c r="BH1042" s="583"/>
      <c r="BI1042" s="583"/>
      <c r="BJ1042" s="583"/>
      <c r="BK1042" s="587"/>
      <c r="BL1042" s="583"/>
      <c r="BM1042" s="583"/>
      <c r="BN1042" s="583"/>
      <c r="BO1042" s="583"/>
      <c r="BP1042" s="583"/>
      <c r="BQ1042" s="583"/>
      <c r="BR1042" s="583"/>
      <c r="BS1042" s="587"/>
      <c r="BU1042" s="772"/>
      <c r="BV1042" s="29"/>
      <c r="BW1042" s="29"/>
      <c r="BX1042" s="29"/>
      <c r="BY1042" s="29"/>
      <c r="BZ1042" s="29"/>
      <c r="CA1042" s="29"/>
      <c r="CB1042" s="29"/>
      <c r="CC1042" s="29"/>
      <c r="CD1042" s="31"/>
      <c r="CE1042" s="22"/>
      <c r="CF1042" s="448" t="str">
        <f>IF(CG1042="","",MAX($CF$2:CF1041)+1)</f>
        <v/>
      </c>
      <c r="CG1042" s="749"/>
      <c r="CH1042" s="767"/>
      <c r="CI1042" s="767"/>
      <c r="CO1042" s="29"/>
      <c r="CP1042" s="29"/>
      <c r="CQ1042" s="29"/>
      <c r="CR1042" s="29"/>
      <c r="CS1042" s="29"/>
      <c r="CT1042" s="29"/>
      <c r="CU1042" s="29"/>
      <c r="CV1042" s="29"/>
      <c r="CW1042" s="29"/>
      <c r="CX1042" s="29"/>
      <c r="CY1042" s="29"/>
      <c r="CZ1042" s="29"/>
      <c r="DA1042" s="29"/>
      <c r="DB1042" s="29"/>
      <c r="DC1042" s="29"/>
      <c r="DD1042" s="29"/>
    </row>
    <row r="1043" spans="1:108" s="11" customFormat="1" ht="13.5" customHeight="1">
      <c r="A1043" s="734"/>
      <c r="B1043" s="610" t="s">
        <v>83</v>
      </c>
      <c r="C1043" s="29"/>
      <c r="D1043" s="29"/>
      <c r="E1043" s="29"/>
      <c r="F1043" s="29"/>
      <c r="G1043" s="29"/>
      <c r="H1043" s="29"/>
      <c r="I1043" s="29"/>
      <c r="J1043" s="28"/>
      <c r="K1043" s="29"/>
      <c r="L1043" s="29"/>
      <c r="M1043" s="29"/>
      <c r="N1043" s="29"/>
      <c r="O1043" s="29"/>
      <c r="P1043" s="29"/>
      <c r="Q1043" s="29"/>
      <c r="R1043" s="29"/>
      <c r="S1043" s="575"/>
      <c r="T1043" s="29"/>
      <c r="U1043" s="432"/>
      <c r="V1043" s="29"/>
      <c r="W1043" s="29"/>
      <c r="X1043" s="29"/>
      <c r="Y1043" s="29"/>
      <c r="Z1043" s="29"/>
      <c r="AA1043" s="29"/>
      <c r="AB1043" s="771"/>
      <c r="AC1043" s="579"/>
      <c r="AD1043" s="579"/>
      <c r="AE1043" s="579"/>
      <c r="AF1043" s="579"/>
      <c r="AG1043" s="576"/>
      <c r="AH1043" s="582" t="s">
        <v>1942</v>
      </c>
      <c r="AI1043" s="583"/>
      <c r="AJ1043" s="583"/>
      <c r="AK1043" s="583"/>
      <c r="AL1043" s="583"/>
      <c r="AM1043" s="583"/>
      <c r="AN1043" s="583"/>
      <c r="AO1043" s="583"/>
      <c r="AP1043" s="583"/>
      <c r="AQ1043" s="583"/>
      <c r="AR1043" s="583"/>
      <c r="AS1043" s="583"/>
      <c r="AT1043" s="583"/>
      <c r="AU1043" s="583"/>
      <c r="AV1043" s="583"/>
      <c r="AW1043" s="583"/>
      <c r="AX1043" s="583"/>
      <c r="AY1043" s="583"/>
      <c r="AZ1043" s="583"/>
      <c r="BA1043" s="583"/>
      <c r="BB1043" s="583"/>
      <c r="BC1043" s="583"/>
      <c r="BD1043" s="583"/>
      <c r="BE1043" s="583"/>
      <c r="BF1043" s="583"/>
      <c r="BG1043" s="583"/>
      <c r="BH1043" s="583"/>
      <c r="BI1043" s="583"/>
      <c r="BJ1043" s="583"/>
      <c r="BK1043" s="587"/>
      <c r="BL1043" s="583"/>
      <c r="BM1043" s="583"/>
      <c r="BN1043" s="583"/>
      <c r="BO1043" s="583"/>
      <c r="BP1043" s="583"/>
      <c r="BQ1043" s="583"/>
      <c r="BR1043" s="583"/>
      <c r="BS1043" s="587"/>
      <c r="BU1043" s="772"/>
      <c r="BV1043" s="29"/>
      <c r="BW1043" s="29"/>
      <c r="BX1043" s="29"/>
      <c r="BY1043" s="29"/>
      <c r="BZ1043" s="29"/>
      <c r="CA1043" s="29"/>
      <c r="CB1043" s="29"/>
      <c r="CC1043" s="29"/>
      <c r="CD1043" s="31"/>
      <c r="CE1043" s="22"/>
      <c r="CF1043" s="448" t="str">
        <f>IF(CG1043="","",MAX($CF$2:CF1042)+1)</f>
        <v/>
      </c>
      <c r="CG1043" s="749"/>
      <c r="CH1043" s="767"/>
      <c r="CI1043" s="767"/>
      <c r="CO1043" s="29"/>
      <c r="CP1043" s="29"/>
      <c r="CQ1043" s="29"/>
      <c r="CR1043" s="29"/>
      <c r="CS1043" s="29"/>
      <c r="CT1043" s="29"/>
      <c r="CU1043" s="29"/>
      <c r="CV1043" s="29"/>
      <c r="CW1043" s="29"/>
      <c r="CX1043" s="29"/>
      <c r="CY1043" s="29"/>
      <c r="CZ1043" s="29"/>
      <c r="DA1043" s="29"/>
      <c r="DB1043" s="29"/>
      <c r="DC1043" s="29"/>
      <c r="DD1043" s="29"/>
    </row>
    <row r="1044" spans="1:108" s="11" customFormat="1" ht="13.5" customHeight="1">
      <c r="A1044" s="734"/>
      <c r="B1044" s="610" t="s">
        <v>83</v>
      </c>
      <c r="C1044" s="29"/>
      <c r="D1044" s="29" t="s">
        <v>2261</v>
      </c>
      <c r="E1044" s="29"/>
      <c r="F1044" s="29"/>
      <c r="G1044" s="29"/>
      <c r="H1044" s="29"/>
      <c r="I1044" s="29"/>
      <c r="J1044" s="28"/>
      <c r="K1044" s="29"/>
      <c r="L1044" s="29"/>
      <c r="M1044" s="29"/>
      <c r="N1044" s="29"/>
      <c r="O1044" s="29"/>
      <c r="P1044" s="29"/>
      <c r="Q1044" s="29"/>
      <c r="R1044" s="29"/>
      <c r="S1044" s="575"/>
      <c r="T1044" s="29"/>
      <c r="U1044" s="432"/>
      <c r="V1044" s="29"/>
      <c r="W1044" s="29"/>
      <c r="X1044" s="29"/>
      <c r="Y1044" s="29"/>
      <c r="Z1044" s="29"/>
      <c r="AA1044" s="29"/>
      <c r="AB1044" s="692"/>
      <c r="AC1044" s="693"/>
      <c r="AD1044" s="693"/>
      <c r="AE1044" s="693"/>
      <c r="AF1044" s="693"/>
      <c r="AG1044" s="694"/>
      <c r="AH1044" s="55"/>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7"/>
      <c r="BL1044" s="56"/>
      <c r="BM1044" s="56"/>
      <c r="BN1044" s="56"/>
      <c r="BO1044" s="56"/>
      <c r="BP1044" s="56"/>
      <c r="BQ1044" s="56"/>
      <c r="BR1044" s="56"/>
      <c r="BS1044" s="57"/>
      <c r="BU1044" s="750"/>
      <c r="BV1044" s="29"/>
      <c r="BW1044" s="29"/>
      <c r="BX1044" s="29"/>
      <c r="BY1044" s="29"/>
      <c r="BZ1044" s="29"/>
      <c r="CA1044" s="29"/>
      <c r="CB1044" s="29"/>
      <c r="CC1044" s="29"/>
      <c r="CD1044" s="31"/>
      <c r="CE1044" s="22"/>
      <c r="CF1044" s="448" t="str">
        <f>IF(CG1044="","",MAX($CF$2:CF1043)+1)</f>
        <v/>
      </c>
      <c r="CG1044" s="749"/>
      <c r="CH1044" s="749"/>
      <c r="CI1044" s="749"/>
      <c r="CO1044" s="29"/>
      <c r="CP1044" s="29"/>
      <c r="CQ1044" s="29"/>
      <c r="CR1044" s="29"/>
      <c r="CS1044" s="29"/>
      <c r="CT1044" s="29"/>
      <c r="CU1044" s="29"/>
      <c r="CV1044" s="29"/>
      <c r="CW1044" s="29"/>
      <c r="CX1044" s="29"/>
      <c r="CY1044" s="29"/>
      <c r="CZ1044" s="29"/>
      <c r="DA1044" s="29"/>
      <c r="DB1044" s="29"/>
      <c r="DC1044" s="29"/>
      <c r="DD1044" s="29"/>
    </row>
    <row r="1045" spans="1:108" s="11" customFormat="1" ht="13.5" customHeight="1">
      <c r="A1045" s="734"/>
      <c r="B1045" s="610" t="s">
        <v>83</v>
      </c>
      <c r="C1045" s="29"/>
      <c r="D1045" s="29"/>
      <c r="E1045" s="29"/>
      <c r="F1045" s="29"/>
      <c r="G1045" s="29"/>
      <c r="H1045" s="29"/>
      <c r="I1045" s="29"/>
      <c r="J1045" s="28"/>
      <c r="K1045" s="29"/>
      <c r="L1045" s="29"/>
      <c r="M1045" s="29"/>
      <c r="N1045" s="29"/>
      <c r="O1045" s="29"/>
      <c r="P1045" s="29"/>
      <c r="Q1045" s="29"/>
      <c r="R1045" s="29"/>
      <c r="S1045" s="575"/>
      <c r="T1045" s="29"/>
      <c r="U1045" s="432"/>
      <c r="V1045" s="29"/>
      <c r="W1045" s="29"/>
      <c r="X1045" s="29"/>
      <c r="Y1045" s="29"/>
      <c r="Z1045" s="29"/>
      <c r="AA1045" s="29"/>
      <c r="AB1045" s="690" t="s">
        <v>62</v>
      </c>
      <c r="AC1045" s="691"/>
      <c r="AD1045" s="691"/>
      <c r="AE1045" s="691"/>
      <c r="AF1045" s="691"/>
      <c r="AG1045" s="578"/>
      <c r="AH1045" s="52" t="s">
        <v>786</v>
      </c>
      <c r="AI1045" s="53"/>
      <c r="AJ1045" s="53"/>
      <c r="AK1045" s="53"/>
      <c r="AL1045" s="53"/>
      <c r="AM1045" s="53"/>
      <c r="AN1045" s="53"/>
      <c r="AO1045" s="53"/>
      <c r="AP1045" s="53"/>
      <c r="AQ1045" s="53"/>
      <c r="AR1045" s="53"/>
      <c r="AS1045" s="53"/>
      <c r="AT1045" s="53"/>
      <c r="AU1045" s="53"/>
      <c r="AV1045" s="53"/>
      <c r="AW1045" s="53"/>
      <c r="AX1045" s="53"/>
      <c r="AY1045" s="53"/>
      <c r="AZ1045" s="53"/>
      <c r="BA1045" s="53"/>
      <c r="BB1045" s="53"/>
      <c r="BC1045" s="53"/>
      <c r="BD1045" s="53"/>
      <c r="BE1045" s="53"/>
      <c r="BF1045" s="53"/>
      <c r="BG1045" s="53"/>
      <c r="BH1045" s="53"/>
      <c r="BI1045" s="53"/>
      <c r="BJ1045" s="53"/>
      <c r="BK1045" s="54"/>
      <c r="BL1045" s="53" t="s">
        <v>80</v>
      </c>
      <c r="BM1045" s="53"/>
      <c r="BN1045" s="53"/>
      <c r="BO1045" s="53"/>
      <c r="BP1045" s="53"/>
      <c r="BQ1045" s="53"/>
      <c r="BR1045" s="53"/>
      <c r="BS1045" s="54"/>
      <c r="BU1045" s="750"/>
      <c r="BV1045" s="29"/>
      <c r="BW1045" s="29"/>
      <c r="BX1045" s="29"/>
      <c r="BY1045" s="29"/>
      <c r="BZ1045" s="29"/>
      <c r="CA1045" s="29"/>
      <c r="CB1045" s="29"/>
      <c r="CC1045" s="29"/>
      <c r="CD1045" s="31"/>
      <c r="CE1045" s="22"/>
      <c r="CF1045" s="448">
        <f>IF(CG1045="","",MAX($CF$2:CF1044)+1)</f>
        <v>523</v>
      </c>
      <c r="CG1045" s="749" t="s">
        <v>912</v>
      </c>
      <c r="CH1045" s="749"/>
      <c r="CI1045" s="749"/>
      <c r="CO1045" s="29"/>
      <c r="CP1045" s="29"/>
      <c r="CQ1045" s="29"/>
      <c r="CR1045" s="29"/>
      <c r="CS1045" s="29"/>
      <c r="CT1045" s="29"/>
      <c r="CU1045" s="29"/>
      <c r="CV1045" s="29"/>
      <c r="CW1045" s="29"/>
      <c r="CX1045" s="29"/>
      <c r="CY1045" s="29"/>
      <c r="CZ1045" s="29"/>
      <c r="DA1045" s="29"/>
      <c r="DB1045" s="29"/>
      <c r="DC1045" s="29"/>
      <c r="DD1045" s="29"/>
    </row>
    <row r="1046" spans="1:108" s="11" customFormat="1" ht="13.5" customHeight="1">
      <c r="A1046" s="734"/>
      <c r="B1046" s="610" t="s">
        <v>83</v>
      </c>
      <c r="C1046" s="29"/>
      <c r="D1046" s="29"/>
      <c r="E1046" s="29"/>
      <c r="F1046" s="29"/>
      <c r="G1046" s="29"/>
      <c r="H1046" s="29"/>
      <c r="I1046" s="29"/>
      <c r="J1046" s="28"/>
      <c r="K1046" s="29"/>
      <c r="L1046" s="29"/>
      <c r="M1046" s="29"/>
      <c r="N1046" s="29"/>
      <c r="O1046" s="29"/>
      <c r="P1046" s="29"/>
      <c r="Q1046" s="29"/>
      <c r="R1046" s="29"/>
      <c r="S1046" s="575"/>
      <c r="T1046" s="29"/>
      <c r="U1046" s="432"/>
      <c r="V1046" s="29"/>
      <c r="W1046" s="29"/>
      <c r="X1046" s="29"/>
      <c r="Y1046" s="29"/>
      <c r="Z1046" s="29"/>
      <c r="AA1046" s="29"/>
      <c r="AB1046" s="771"/>
      <c r="AC1046" s="579"/>
      <c r="AD1046" s="579"/>
      <c r="AE1046" s="579"/>
      <c r="AF1046" s="579"/>
      <c r="AG1046" s="576"/>
      <c r="AH1046" s="582" t="s">
        <v>1014</v>
      </c>
      <c r="AI1046" s="583"/>
      <c r="AJ1046" s="583"/>
      <c r="AK1046" s="583"/>
      <c r="AL1046" s="583"/>
      <c r="AM1046" s="583"/>
      <c r="AN1046" s="583"/>
      <c r="AO1046" s="583"/>
      <c r="AP1046" s="583"/>
      <c r="AQ1046" s="583"/>
      <c r="AR1046" s="583"/>
      <c r="AS1046" s="583"/>
      <c r="AT1046" s="583"/>
      <c r="AU1046" s="583"/>
      <c r="AV1046" s="583"/>
      <c r="AW1046" s="583"/>
      <c r="AX1046" s="583"/>
      <c r="AY1046" s="583"/>
      <c r="AZ1046" s="583"/>
      <c r="BA1046" s="583"/>
      <c r="BB1046" s="583"/>
      <c r="BC1046" s="583"/>
      <c r="BD1046" s="583"/>
      <c r="BE1046" s="583"/>
      <c r="BF1046" s="583"/>
      <c r="BG1046" s="583"/>
      <c r="BH1046" s="583"/>
      <c r="BI1046" s="583"/>
      <c r="BJ1046" s="583"/>
      <c r="BK1046" s="587"/>
      <c r="BL1046" s="583"/>
      <c r="BM1046" s="583"/>
      <c r="BN1046" s="583"/>
      <c r="BO1046" s="583"/>
      <c r="BP1046" s="583"/>
      <c r="BQ1046" s="583"/>
      <c r="BR1046" s="583"/>
      <c r="BS1046" s="587"/>
      <c r="BU1046" s="772"/>
      <c r="BV1046" s="29"/>
      <c r="BW1046" s="29"/>
      <c r="BX1046" s="29"/>
      <c r="BY1046" s="29"/>
      <c r="BZ1046" s="29"/>
      <c r="CA1046" s="29"/>
      <c r="CB1046" s="29"/>
      <c r="CC1046" s="29"/>
      <c r="CD1046" s="31"/>
      <c r="CE1046" s="22"/>
      <c r="CF1046" s="448">
        <f>IF(CG1046="","",MAX($CF$2:CF1045)+1)</f>
        <v>524</v>
      </c>
      <c r="CG1046" s="749" t="s">
        <v>102</v>
      </c>
      <c r="CH1046" s="767"/>
      <c r="CI1046" s="767"/>
      <c r="CO1046" s="29"/>
      <c r="CP1046" s="29"/>
      <c r="CQ1046" s="29"/>
      <c r="CR1046" s="29"/>
      <c r="CS1046" s="29"/>
      <c r="CT1046" s="29"/>
      <c r="CU1046" s="29"/>
      <c r="CV1046" s="29"/>
      <c r="CW1046" s="29"/>
      <c r="CX1046" s="29"/>
      <c r="CY1046" s="29"/>
      <c r="CZ1046" s="29"/>
      <c r="DA1046" s="29"/>
      <c r="DB1046" s="29"/>
      <c r="DC1046" s="29"/>
      <c r="DD1046" s="29"/>
    </row>
    <row r="1047" spans="1:108" s="11" customFormat="1" ht="13.5" customHeight="1">
      <c r="A1047" s="734"/>
      <c r="B1047" s="610" t="s">
        <v>83</v>
      </c>
      <c r="C1047" s="29"/>
      <c r="D1047" s="29" t="s">
        <v>2258</v>
      </c>
      <c r="E1047" s="29"/>
      <c r="F1047" s="29"/>
      <c r="G1047" s="29"/>
      <c r="H1047" s="29"/>
      <c r="I1047" s="29"/>
      <c r="J1047" s="28"/>
      <c r="K1047" s="29"/>
      <c r="L1047" s="29"/>
      <c r="M1047" s="29"/>
      <c r="N1047" s="29"/>
      <c r="O1047" s="29"/>
      <c r="P1047" s="29"/>
      <c r="Q1047" s="29"/>
      <c r="R1047" s="29"/>
      <c r="S1047" s="575"/>
      <c r="T1047" s="29"/>
      <c r="U1047" s="432"/>
      <c r="V1047" s="29"/>
      <c r="W1047" s="29"/>
      <c r="X1047" s="29"/>
      <c r="Y1047" s="29"/>
      <c r="Z1047" s="29"/>
      <c r="AA1047" s="29"/>
      <c r="AB1047" s="771"/>
      <c r="AC1047" s="579"/>
      <c r="AD1047" s="579"/>
      <c r="AE1047" s="579"/>
      <c r="AF1047" s="579"/>
      <c r="AG1047" s="576"/>
      <c r="AH1047" s="612" t="s">
        <v>878</v>
      </c>
      <c r="AI1047" s="613"/>
      <c r="AJ1047" s="613"/>
      <c r="AK1047" s="613"/>
      <c r="AL1047" s="613"/>
      <c r="AM1047" s="613"/>
      <c r="AN1047" s="613"/>
      <c r="AO1047" s="613"/>
      <c r="AP1047" s="613"/>
      <c r="AQ1047" s="613"/>
      <c r="AR1047" s="613"/>
      <c r="AS1047" s="613"/>
      <c r="AT1047" s="613"/>
      <c r="AU1047" s="613"/>
      <c r="AV1047" s="613"/>
      <c r="AW1047" s="613"/>
      <c r="AX1047" s="613"/>
      <c r="AY1047" s="613"/>
      <c r="AZ1047" s="613"/>
      <c r="BA1047" s="613"/>
      <c r="BB1047" s="613"/>
      <c r="BC1047" s="613"/>
      <c r="BD1047" s="613"/>
      <c r="BE1047" s="613"/>
      <c r="BF1047" s="613"/>
      <c r="BG1047" s="613"/>
      <c r="BH1047" s="613"/>
      <c r="BI1047" s="613"/>
      <c r="BJ1047" s="613"/>
      <c r="BK1047" s="614"/>
      <c r="BL1047" s="613"/>
      <c r="BM1047" s="613"/>
      <c r="BN1047" s="613"/>
      <c r="BO1047" s="613"/>
      <c r="BP1047" s="613"/>
      <c r="BQ1047" s="613"/>
      <c r="BR1047" s="613"/>
      <c r="BS1047" s="614"/>
      <c r="BU1047" s="772"/>
      <c r="BV1047" s="29"/>
      <c r="BW1047" s="29"/>
      <c r="BX1047" s="29"/>
      <c r="BY1047" s="29"/>
      <c r="BZ1047" s="29"/>
      <c r="CA1047" s="29"/>
      <c r="CB1047" s="29"/>
      <c r="CC1047" s="29"/>
      <c r="CD1047" s="31"/>
      <c r="CE1047" s="22"/>
      <c r="CF1047" s="448">
        <f>IF(CG1047="","",MAX($CF$2:CF1046)+1)</f>
        <v>525</v>
      </c>
      <c r="CG1047" s="749" t="s">
        <v>102</v>
      </c>
      <c r="CH1047" s="767"/>
      <c r="CI1047" s="767"/>
      <c r="CO1047" s="29"/>
      <c r="CP1047" s="29"/>
      <c r="CQ1047" s="29"/>
      <c r="CR1047" s="29"/>
      <c r="CS1047" s="29"/>
      <c r="CT1047" s="29"/>
      <c r="CU1047" s="29"/>
      <c r="CV1047" s="29"/>
      <c r="CW1047" s="29"/>
      <c r="CX1047" s="29"/>
      <c r="CY1047" s="29"/>
      <c r="CZ1047" s="29"/>
      <c r="DA1047" s="29"/>
      <c r="DB1047" s="29"/>
      <c r="DC1047" s="29"/>
      <c r="DD1047" s="29"/>
    </row>
    <row r="1048" spans="1:108" s="11" customFormat="1" ht="13.5" customHeight="1">
      <c r="A1048" s="734"/>
      <c r="B1048" s="610" t="s">
        <v>83</v>
      </c>
      <c r="C1048" s="29"/>
      <c r="D1048" s="29"/>
      <c r="E1048" s="29"/>
      <c r="F1048" s="29"/>
      <c r="G1048" s="29"/>
      <c r="H1048" s="29"/>
      <c r="I1048" s="29"/>
      <c r="J1048" s="28"/>
      <c r="K1048" s="29"/>
      <c r="L1048" s="29"/>
      <c r="M1048" s="29"/>
      <c r="N1048" s="29"/>
      <c r="O1048" s="29"/>
      <c r="P1048" s="29"/>
      <c r="Q1048" s="29"/>
      <c r="R1048" s="29"/>
      <c r="S1048" s="575"/>
      <c r="T1048" s="29"/>
      <c r="U1048" s="432"/>
      <c r="V1048" s="29"/>
      <c r="W1048" s="29"/>
      <c r="X1048" s="29"/>
      <c r="Y1048" s="29"/>
      <c r="Z1048" s="29"/>
      <c r="AA1048" s="29"/>
      <c r="AB1048" s="692"/>
      <c r="AC1048" s="693"/>
      <c r="AD1048" s="693"/>
      <c r="AE1048" s="693"/>
      <c r="AF1048" s="693"/>
      <c r="AG1048" s="694"/>
      <c r="AH1048" s="55"/>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7"/>
      <c r="BL1048" s="56"/>
      <c r="BM1048" s="56"/>
      <c r="BN1048" s="56"/>
      <c r="BO1048" s="56"/>
      <c r="BP1048" s="56"/>
      <c r="BQ1048" s="56"/>
      <c r="BR1048" s="56"/>
      <c r="BS1048" s="57"/>
      <c r="BU1048" s="750"/>
      <c r="BV1048" s="29"/>
      <c r="BW1048" s="29"/>
      <c r="BX1048" s="29"/>
      <c r="BY1048" s="29"/>
      <c r="BZ1048" s="29"/>
      <c r="CA1048" s="29"/>
      <c r="CB1048" s="29"/>
      <c r="CC1048" s="29"/>
      <c r="CD1048" s="31"/>
      <c r="CE1048" s="22"/>
      <c r="CF1048" s="448" t="str">
        <f>IF(CG1048="","",MAX($CF$2:CF1047)+1)</f>
        <v/>
      </c>
      <c r="CG1048" s="749"/>
      <c r="CH1048" s="749"/>
      <c r="CI1048" s="749"/>
      <c r="CO1048" s="29"/>
      <c r="CP1048" s="29"/>
      <c r="CQ1048" s="29"/>
      <c r="CR1048" s="29"/>
      <c r="CS1048" s="29"/>
      <c r="CT1048" s="29"/>
      <c r="CU1048" s="29"/>
      <c r="CV1048" s="29"/>
      <c r="CW1048" s="29"/>
      <c r="CX1048" s="29"/>
      <c r="CY1048" s="29"/>
      <c r="CZ1048" s="29"/>
      <c r="DA1048" s="29"/>
      <c r="DB1048" s="29"/>
      <c r="DC1048" s="29"/>
      <c r="DD1048" s="29"/>
    </row>
    <row r="1049" spans="1:108" s="11" customFormat="1" ht="13.5" customHeight="1">
      <c r="A1049" s="734"/>
      <c r="B1049" s="610" t="s">
        <v>83</v>
      </c>
      <c r="C1049" s="29"/>
      <c r="D1049" s="29"/>
      <c r="E1049" s="29"/>
      <c r="F1049" s="29"/>
      <c r="G1049" s="29"/>
      <c r="H1049" s="29"/>
      <c r="I1049" s="29"/>
      <c r="J1049" s="28"/>
      <c r="K1049" s="29"/>
      <c r="L1049" s="29"/>
      <c r="M1049" s="29"/>
      <c r="N1049" s="29"/>
      <c r="O1049" s="29"/>
      <c r="P1049" s="29"/>
      <c r="Q1049" s="29"/>
      <c r="R1049" s="29"/>
      <c r="S1049" s="575"/>
      <c r="T1049" s="29"/>
      <c r="U1049" s="432"/>
      <c r="V1049" s="29"/>
      <c r="W1049" s="29"/>
      <c r="X1049" s="29"/>
      <c r="Y1049" s="29"/>
      <c r="Z1049" s="29"/>
      <c r="AB1049" s="690" t="s">
        <v>777</v>
      </c>
      <c r="AC1049" s="691"/>
      <c r="AD1049" s="691"/>
      <c r="AE1049" s="691"/>
      <c r="AF1049" s="691"/>
      <c r="AG1049" s="578"/>
      <c r="AH1049" s="52"/>
      <c r="AI1049" s="53"/>
      <c r="AJ1049" s="53"/>
      <c r="AK1049" s="580"/>
      <c r="AL1049" s="581" t="s">
        <v>1076</v>
      </c>
      <c r="AM1049" s="53"/>
      <c r="AN1049" s="53"/>
      <c r="AO1049" s="53"/>
      <c r="AP1049" s="53"/>
      <c r="AQ1049" s="53"/>
      <c r="AR1049" s="53"/>
      <c r="AS1049" s="53"/>
      <c r="AT1049" s="53"/>
      <c r="AU1049" s="53"/>
      <c r="AV1049" s="581" t="s">
        <v>558</v>
      </c>
      <c r="AW1049" s="580"/>
      <c r="AX1049" s="581" t="s">
        <v>358</v>
      </c>
      <c r="AY1049" s="53"/>
      <c r="AZ1049" s="53"/>
      <c r="BA1049" s="53"/>
      <c r="BB1049" s="53"/>
      <c r="BC1049" s="53"/>
      <c r="BD1049" s="53"/>
      <c r="BE1049" s="53"/>
      <c r="BF1049" s="53"/>
      <c r="BG1049" s="53"/>
      <c r="BH1049" s="53"/>
      <c r="BI1049" s="53"/>
      <c r="BJ1049" s="53"/>
      <c r="BK1049" s="54"/>
      <c r="BL1049" s="52" t="s">
        <v>884</v>
      </c>
      <c r="BM1049" s="53"/>
      <c r="BN1049" s="53"/>
      <c r="BO1049" s="53"/>
      <c r="BP1049" s="53"/>
      <c r="BQ1049" s="53"/>
      <c r="BR1049" s="53"/>
      <c r="BS1049" s="54"/>
      <c r="BU1049" s="750"/>
      <c r="BV1049" s="29"/>
      <c r="BW1049" s="29"/>
      <c r="BX1049" s="29"/>
      <c r="BY1049" s="29"/>
      <c r="BZ1049" s="29"/>
      <c r="CA1049" s="29"/>
      <c r="CB1049" s="29"/>
      <c r="CC1049" s="29"/>
      <c r="CD1049" s="31"/>
      <c r="CE1049" s="22"/>
      <c r="CF1049" s="448">
        <f>IF(CG1049="","",MAX($CF$2:CF1048)+1)</f>
        <v>526</v>
      </c>
      <c r="CG1049" s="655" t="s">
        <v>102</v>
      </c>
      <c r="CH1049" s="749"/>
      <c r="CI1049" s="749"/>
      <c r="CO1049" s="29"/>
      <c r="CP1049" s="29"/>
      <c r="CQ1049" s="29"/>
      <c r="CR1049" s="29"/>
      <c r="CS1049" s="29"/>
      <c r="CT1049" s="29"/>
      <c r="CU1049" s="29"/>
      <c r="CV1049" s="29"/>
      <c r="CW1049" s="29"/>
      <c r="CX1049" s="29"/>
      <c r="CY1049" s="29"/>
      <c r="CZ1049" s="29"/>
      <c r="DA1049" s="29"/>
      <c r="DB1049" s="29"/>
      <c r="DC1049" s="29"/>
      <c r="DD1049" s="29"/>
    </row>
    <row r="1050" spans="1:108" s="11" customFormat="1" ht="13.5" customHeight="1">
      <c r="A1050" s="734"/>
      <c r="B1050" s="610"/>
      <c r="C1050" s="29"/>
      <c r="D1050" s="29"/>
      <c r="E1050" s="29"/>
      <c r="F1050" s="29"/>
      <c r="G1050" s="29"/>
      <c r="H1050" s="29"/>
      <c r="I1050" s="29"/>
      <c r="J1050" s="28"/>
      <c r="K1050" s="29"/>
      <c r="L1050" s="29"/>
      <c r="M1050" s="29"/>
      <c r="N1050" s="29"/>
      <c r="O1050" s="29"/>
      <c r="P1050" s="29"/>
      <c r="Q1050" s="29"/>
      <c r="R1050" s="29"/>
      <c r="S1050" s="575"/>
      <c r="T1050" s="29"/>
      <c r="U1050" s="432"/>
      <c r="V1050" s="29"/>
      <c r="W1050" s="29"/>
      <c r="X1050" s="29"/>
      <c r="Y1050" s="29"/>
      <c r="Z1050" s="29"/>
      <c r="AB1050" s="1059"/>
      <c r="AC1050" s="579"/>
      <c r="AD1050" s="579"/>
      <c r="AE1050" s="579"/>
      <c r="AF1050" s="579"/>
      <c r="AG1050" s="576"/>
      <c r="AH1050" s="582" t="s">
        <v>63</v>
      </c>
      <c r="AI1050" s="430"/>
      <c r="AJ1050" s="430"/>
      <c r="AK1050" s="619"/>
      <c r="AL1050" s="620" t="s">
        <v>924</v>
      </c>
      <c r="AM1050" s="430"/>
      <c r="AN1050" s="430"/>
      <c r="AO1050" s="430"/>
      <c r="AP1050" s="430"/>
      <c r="AQ1050" s="430"/>
      <c r="AR1050" s="430"/>
      <c r="AS1050" s="430"/>
      <c r="AT1050" s="430"/>
      <c r="AU1050" s="430"/>
      <c r="AV1050" s="620" t="s">
        <v>609</v>
      </c>
      <c r="AW1050" s="619"/>
      <c r="AX1050" s="620" t="s">
        <v>923</v>
      </c>
      <c r="AY1050" s="430"/>
      <c r="AZ1050" s="430"/>
      <c r="BA1050" s="430"/>
      <c r="BB1050" s="430"/>
      <c r="BC1050" s="430"/>
      <c r="BD1050" s="430"/>
      <c r="BE1050" s="430"/>
      <c r="BF1050" s="430"/>
      <c r="BG1050" s="430"/>
      <c r="BH1050" s="430"/>
      <c r="BI1050" s="430"/>
      <c r="BJ1050" s="430"/>
      <c r="BK1050" s="431"/>
      <c r="BL1050" s="618" t="s">
        <v>930</v>
      </c>
      <c r="BM1050" s="430"/>
      <c r="BN1050" s="430"/>
      <c r="BO1050" s="430"/>
      <c r="BP1050" s="430"/>
      <c r="BQ1050" s="430"/>
      <c r="BR1050" s="430"/>
      <c r="BS1050" s="575"/>
      <c r="BU1050" s="1060"/>
      <c r="BV1050" s="29"/>
      <c r="BW1050" s="29"/>
      <c r="BX1050" s="29"/>
      <c r="BY1050" s="29"/>
      <c r="BZ1050" s="29"/>
      <c r="CA1050" s="29"/>
      <c r="CB1050" s="29"/>
      <c r="CC1050" s="29"/>
      <c r="CD1050" s="31"/>
      <c r="CE1050" s="22"/>
      <c r="CF1050" s="448">
        <f>IF(CG1050="","",MAX($CF$2:CF1049)+1)</f>
        <v>527</v>
      </c>
      <c r="CG1050" s="655" t="s">
        <v>102</v>
      </c>
      <c r="CH1050" s="1061"/>
      <c r="CI1050" s="1061"/>
      <c r="CO1050" s="29"/>
      <c r="CP1050" s="29"/>
      <c r="CQ1050" s="29"/>
      <c r="CR1050" s="29"/>
      <c r="CS1050" s="29"/>
      <c r="CT1050" s="29"/>
      <c r="CU1050" s="29"/>
      <c r="CV1050" s="29"/>
      <c r="CW1050" s="29"/>
      <c r="CX1050" s="29"/>
      <c r="CY1050" s="29"/>
      <c r="CZ1050" s="29"/>
      <c r="DA1050" s="29"/>
      <c r="DB1050" s="29"/>
      <c r="DC1050" s="29"/>
      <c r="DD1050" s="29"/>
    </row>
    <row r="1051" spans="1:108" s="11" customFormat="1" ht="13.5" customHeight="1">
      <c r="A1051" s="734"/>
      <c r="B1051" s="610" t="s">
        <v>83</v>
      </c>
      <c r="C1051" s="29"/>
      <c r="D1051" s="29"/>
      <c r="E1051" s="29"/>
      <c r="F1051" s="29"/>
      <c r="G1051" s="29"/>
      <c r="H1051" s="29"/>
      <c r="I1051" s="29"/>
      <c r="J1051" s="28"/>
      <c r="K1051" s="29"/>
      <c r="L1051" s="29"/>
      <c r="M1051" s="29"/>
      <c r="N1051" s="29"/>
      <c r="O1051" s="29"/>
      <c r="P1051" s="29"/>
      <c r="Q1051" s="29"/>
      <c r="R1051" s="29"/>
      <c r="S1051" s="575"/>
      <c r="T1051" s="29"/>
      <c r="U1051" s="432"/>
      <c r="V1051" s="29"/>
      <c r="W1051" s="29"/>
      <c r="X1051" s="29"/>
      <c r="Y1051" s="29"/>
      <c r="Z1051" s="29"/>
      <c r="AB1051" s="751"/>
      <c r="AC1051" s="579"/>
      <c r="AD1051" s="579"/>
      <c r="AE1051" s="579"/>
      <c r="AF1051" s="579"/>
      <c r="AG1051" s="576"/>
      <c r="AH1051" s="582" t="s">
        <v>63</v>
      </c>
      <c r="AI1051" s="583"/>
      <c r="AJ1051" s="583"/>
      <c r="AK1051" s="584"/>
      <c r="AL1051" s="585" t="s">
        <v>554</v>
      </c>
      <c r="AM1051" s="583"/>
      <c r="AN1051" s="583"/>
      <c r="AO1051" s="583"/>
      <c r="AP1051" s="583"/>
      <c r="AQ1051" s="583"/>
      <c r="AR1051" s="583"/>
      <c r="AS1051" s="583"/>
      <c r="AT1051" s="583"/>
      <c r="AU1051" s="583"/>
      <c r="AV1051" s="585" t="s">
        <v>558</v>
      </c>
      <c r="AW1051" s="584"/>
      <c r="AX1051" s="586" t="s">
        <v>64</v>
      </c>
      <c r="AY1051" s="583"/>
      <c r="AZ1051" s="583"/>
      <c r="BA1051" s="583"/>
      <c r="BB1051" s="583"/>
      <c r="BC1051" s="583"/>
      <c r="BD1051" s="583"/>
      <c r="BE1051" s="583"/>
      <c r="BF1051" s="583"/>
      <c r="BG1051" s="583"/>
      <c r="BH1051" s="583"/>
      <c r="BI1051" s="583"/>
      <c r="BJ1051" s="583"/>
      <c r="BK1051" s="587"/>
      <c r="BL1051" s="618"/>
      <c r="BM1051" s="583"/>
      <c r="BN1051" s="583"/>
      <c r="BO1051" s="583"/>
      <c r="BP1051" s="583"/>
      <c r="BQ1051" s="583"/>
      <c r="BR1051" s="583"/>
      <c r="BS1051" s="575"/>
      <c r="BU1051" s="750"/>
      <c r="BV1051" s="29"/>
      <c r="BW1051" s="29"/>
      <c r="BX1051" s="29"/>
      <c r="BY1051" s="29"/>
      <c r="BZ1051" s="29"/>
      <c r="CA1051" s="29"/>
      <c r="CB1051" s="29"/>
      <c r="CC1051" s="29"/>
      <c r="CD1051" s="31"/>
      <c r="CE1051" s="22"/>
      <c r="CF1051" s="448">
        <f>IF(CG1051="","",MAX($CF$2:CF1050)+1)</f>
        <v>528</v>
      </c>
      <c r="CG1051" s="655" t="s">
        <v>102</v>
      </c>
      <c r="CH1051" s="749"/>
      <c r="CI1051" s="749"/>
      <c r="CO1051" s="29"/>
      <c r="CP1051" s="29"/>
      <c r="CQ1051" s="29"/>
      <c r="CR1051" s="29"/>
      <c r="CS1051" s="29"/>
      <c r="CT1051" s="29"/>
      <c r="CU1051" s="29"/>
      <c r="CV1051" s="29"/>
      <c r="CW1051" s="29"/>
      <c r="CX1051" s="29"/>
      <c r="CY1051" s="29"/>
      <c r="CZ1051" s="29"/>
      <c r="DA1051" s="29"/>
      <c r="DB1051" s="29"/>
      <c r="DC1051" s="29"/>
      <c r="DD1051" s="29"/>
    </row>
    <row r="1052" spans="1:108" s="11" customFormat="1" ht="13.5" customHeight="1">
      <c r="A1052" s="734"/>
      <c r="B1052" s="610" t="s">
        <v>83</v>
      </c>
      <c r="C1052" s="29"/>
      <c r="D1052" s="29"/>
      <c r="E1052" s="29"/>
      <c r="F1052" s="29"/>
      <c r="G1052" s="29"/>
      <c r="H1052" s="29"/>
      <c r="I1052" s="29"/>
      <c r="J1052" s="28"/>
      <c r="K1052" s="29"/>
      <c r="L1052" s="29"/>
      <c r="M1052" s="29"/>
      <c r="N1052" s="29"/>
      <c r="O1052" s="29"/>
      <c r="P1052" s="29"/>
      <c r="Q1052" s="29"/>
      <c r="R1052" s="29"/>
      <c r="S1052" s="575"/>
      <c r="T1052" s="29"/>
      <c r="U1052" s="432"/>
      <c r="V1052" s="29"/>
      <c r="W1052" s="29"/>
      <c r="X1052" s="29"/>
      <c r="Y1052" s="29"/>
      <c r="Z1052" s="29"/>
      <c r="AB1052" s="753"/>
      <c r="AC1052" s="579"/>
      <c r="AD1052" s="579"/>
      <c r="AE1052" s="579"/>
      <c r="AF1052" s="579"/>
      <c r="AG1052" s="576"/>
      <c r="AH1052" s="55"/>
      <c r="AI1052" s="56"/>
      <c r="AJ1052" s="56"/>
      <c r="AK1052" s="588"/>
      <c r="AL1052" s="589"/>
      <c r="AM1052" s="56"/>
      <c r="AN1052" s="56"/>
      <c r="AO1052" s="56"/>
      <c r="AP1052" s="590"/>
      <c r="AQ1052" s="56"/>
      <c r="AR1052" s="56"/>
      <c r="AS1052" s="56"/>
      <c r="AT1052" s="56"/>
      <c r="AU1052" s="56"/>
      <c r="AV1052" s="589"/>
      <c r="AW1052" s="588"/>
      <c r="AX1052" s="589"/>
      <c r="AY1052" s="56"/>
      <c r="AZ1052" s="56"/>
      <c r="BA1052" s="56"/>
      <c r="BB1052" s="56"/>
      <c r="BC1052" s="56"/>
      <c r="BD1052" s="56"/>
      <c r="BE1052" s="56"/>
      <c r="BF1052" s="56"/>
      <c r="BG1052" s="56"/>
      <c r="BH1052" s="56"/>
      <c r="BI1052" s="56"/>
      <c r="BJ1052" s="56"/>
      <c r="BK1052" s="57"/>
      <c r="BL1052" s="55"/>
      <c r="BM1052" s="56"/>
      <c r="BN1052" s="56"/>
      <c r="BO1052" s="56"/>
      <c r="BP1052" s="56"/>
      <c r="BQ1052" s="56"/>
      <c r="BR1052" s="56"/>
      <c r="BS1052" s="57"/>
      <c r="BU1052" s="750"/>
      <c r="BV1052" s="29"/>
      <c r="BW1052" s="29"/>
      <c r="BX1052" s="29"/>
      <c r="BY1052" s="29"/>
      <c r="BZ1052" s="29"/>
      <c r="CA1052" s="29"/>
      <c r="CB1052" s="29"/>
      <c r="CC1052" s="29"/>
      <c r="CD1052" s="31"/>
      <c r="CE1052" s="22"/>
      <c r="CF1052" s="448" t="str">
        <f>IF(CG1052="","",MAX($CF$2:CF1051)+1)</f>
        <v/>
      </c>
      <c r="CG1052" s="749"/>
      <c r="CH1052" s="749"/>
      <c r="CI1052" s="749"/>
      <c r="CO1052" s="29"/>
      <c r="CP1052" s="29"/>
      <c r="CQ1052" s="29"/>
      <c r="CR1052" s="29"/>
      <c r="CS1052" s="29"/>
      <c r="CT1052" s="29"/>
      <c r="CU1052" s="29"/>
      <c r="CV1052" s="29"/>
      <c r="CW1052" s="29"/>
      <c r="CX1052" s="29"/>
      <c r="CY1052" s="29"/>
      <c r="CZ1052" s="29"/>
      <c r="DA1052" s="29"/>
      <c r="DB1052" s="29"/>
      <c r="DC1052" s="29"/>
      <c r="DD1052" s="29"/>
    </row>
    <row r="1053" spans="1:108" s="11" customFormat="1" ht="13.5" customHeight="1">
      <c r="A1053" s="734"/>
      <c r="B1053" s="610" t="s">
        <v>83</v>
      </c>
      <c r="C1053" s="29"/>
      <c r="D1053" s="29"/>
      <c r="E1053" s="29"/>
      <c r="F1053" s="29"/>
      <c r="G1053" s="29"/>
      <c r="H1053" s="29"/>
      <c r="I1053" s="29"/>
      <c r="J1053" s="28"/>
      <c r="K1053" s="29"/>
      <c r="L1053" s="29"/>
      <c r="M1053" s="29"/>
      <c r="N1053" s="29"/>
      <c r="O1053" s="29"/>
      <c r="P1053" s="29"/>
      <c r="Q1053" s="29"/>
      <c r="R1053" s="29"/>
      <c r="S1053" s="575"/>
      <c r="T1053" s="29"/>
      <c r="U1053" s="432"/>
      <c r="V1053" s="29"/>
      <c r="W1053" s="29"/>
      <c r="X1053" s="29"/>
      <c r="AB1053" s="654"/>
      <c r="AC1053" s="579"/>
      <c r="AD1053" s="579"/>
      <c r="AE1053" s="579"/>
      <c r="AF1053" s="579"/>
      <c r="AG1053" s="576"/>
      <c r="AH1053" s="52"/>
      <c r="AI1053" s="53"/>
      <c r="AJ1053" s="53"/>
      <c r="AK1053" s="580"/>
      <c r="AL1053" s="581" t="s">
        <v>890</v>
      </c>
      <c r="AM1053" s="53"/>
      <c r="AN1053" s="53"/>
      <c r="AO1053" s="53"/>
      <c r="AP1053" s="53"/>
      <c r="AQ1053" s="53"/>
      <c r="AR1053" s="53"/>
      <c r="AS1053" s="53"/>
      <c r="AT1053" s="53"/>
      <c r="AU1053" s="53"/>
      <c r="AV1053" s="581" t="s">
        <v>558</v>
      </c>
      <c r="AW1053" s="580"/>
      <c r="AX1053" s="581" t="s">
        <v>1874</v>
      </c>
      <c r="AY1053" s="53"/>
      <c r="AZ1053" s="53"/>
      <c r="BA1053" s="53"/>
      <c r="BB1053" s="53"/>
      <c r="BC1053" s="53"/>
      <c r="BD1053" s="53"/>
      <c r="BE1053" s="53"/>
      <c r="BF1053" s="53"/>
      <c r="BG1053" s="53"/>
      <c r="BH1053" s="53"/>
      <c r="BI1053" s="53"/>
      <c r="BJ1053" s="53"/>
      <c r="BK1053" s="54"/>
      <c r="BL1053" s="52" t="s">
        <v>780</v>
      </c>
      <c r="BM1053" s="53"/>
      <c r="BN1053" s="53"/>
      <c r="BO1053" s="53"/>
      <c r="BP1053" s="53"/>
      <c r="BQ1053" s="53"/>
      <c r="BR1053" s="53"/>
      <c r="BS1053" s="54"/>
      <c r="BT1053" s="29"/>
      <c r="BU1053" s="669"/>
      <c r="BV1053" s="29"/>
      <c r="BW1053" s="29"/>
      <c r="BX1053" s="29"/>
      <c r="BY1053" s="29"/>
      <c r="BZ1053" s="29"/>
      <c r="CA1053" s="29"/>
      <c r="CB1053" s="29"/>
      <c r="CC1053" s="29"/>
      <c r="CD1053" s="31"/>
      <c r="CE1053" s="22"/>
      <c r="CF1053" s="448">
        <f>IF(CG1053="","",MAX($CF$2:CF1052)+1)</f>
        <v>529</v>
      </c>
      <c r="CG1053" s="655" t="s">
        <v>102</v>
      </c>
      <c r="CH1053" s="655"/>
      <c r="CI1053" s="655"/>
      <c r="CO1053" s="29"/>
      <c r="CP1053" s="29"/>
      <c r="CQ1053" s="29"/>
      <c r="CR1053" s="29"/>
      <c r="CS1053" s="29"/>
      <c r="CT1053" s="29"/>
      <c r="CU1053" s="29"/>
      <c r="CV1053" s="29"/>
      <c r="CW1053" s="29"/>
      <c r="CX1053" s="29"/>
      <c r="CY1053" s="29"/>
      <c r="CZ1053" s="29"/>
      <c r="DA1053" s="29"/>
      <c r="DB1053" s="29"/>
      <c r="DC1053" s="29"/>
      <c r="DD1053" s="29"/>
    </row>
    <row r="1054" spans="1:108" s="11" customFormat="1" ht="13.5" customHeight="1">
      <c r="A1054" s="734"/>
      <c r="B1054" s="610" t="s">
        <v>83</v>
      </c>
      <c r="C1054" s="29"/>
      <c r="D1054" s="29"/>
      <c r="E1054" s="29"/>
      <c r="F1054" s="29"/>
      <c r="G1054" s="29"/>
      <c r="H1054" s="29"/>
      <c r="I1054" s="29"/>
      <c r="J1054" s="28"/>
      <c r="K1054" s="29"/>
      <c r="L1054" s="29"/>
      <c r="M1054" s="29"/>
      <c r="N1054" s="29"/>
      <c r="O1054" s="29"/>
      <c r="P1054" s="29"/>
      <c r="Q1054" s="29"/>
      <c r="R1054" s="29"/>
      <c r="S1054" s="575"/>
      <c r="T1054" s="29"/>
      <c r="U1054" s="432"/>
      <c r="V1054" s="29"/>
      <c r="W1054" s="29"/>
      <c r="X1054" s="29"/>
      <c r="AB1054" s="654"/>
      <c r="AC1054" s="579"/>
      <c r="AD1054" s="579"/>
      <c r="AE1054" s="579"/>
      <c r="AF1054" s="579"/>
      <c r="AG1054" s="576"/>
      <c r="AH1054" s="582" t="s">
        <v>63</v>
      </c>
      <c r="AI1054" s="583"/>
      <c r="AJ1054" s="583"/>
      <c r="AK1054" s="584"/>
      <c r="AL1054" s="585" t="s">
        <v>556</v>
      </c>
      <c r="AM1054" s="583"/>
      <c r="AN1054" s="583"/>
      <c r="AO1054" s="583"/>
      <c r="AP1054" s="583"/>
      <c r="AQ1054" s="583"/>
      <c r="AR1054" s="583"/>
      <c r="AS1054" s="583"/>
      <c r="AT1054" s="583"/>
      <c r="AU1054" s="583"/>
      <c r="AV1054" s="585" t="s">
        <v>558</v>
      </c>
      <c r="AW1054" s="584"/>
      <c r="AX1054" s="586" t="s">
        <v>64</v>
      </c>
      <c r="AY1054" s="583"/>
      <c r="AZ1054" s="583"/>
      <c r="BA1054" s="583"/>
      <c r="BB1054" s="583"/>
      <c r="BC1054" s="583"/>
      <c r="BD1054" s="583"/>
      <c r="BE1054" s="583"/>
      <c r="BF1054" s="583"/>
      <c r="BG1054" s="583"/>
      <c r="BH1054" s="583"/>
      <c r="BI1054" s="583"/>
      <c r="BJ1054" s="583"/>
      <c r="BK1054" s="587"/>
      <c r="BL1054" s="618" t="s">
        <v>555</v>
      </c>
      <c r="BM1054" s="430"/>
      <c r="BN1054" s="430"/>
      <c r="BO1054" s="430"/>
      <c r="BP1054" s="430"/>
      <c r="BQ1054" s="430"/>
      <c r="BR1054" s="430"/>
      <c r="BS1054" s="431"/>
      <c r="BT1054" s="29"/>
      <c r="BU1054" s="669"/>
      <c r="BV1054" s="29"/>
      <c r="BW1054" s="29"/>
      <c r="BX1054" s="29"/>
      <c r="BY1054" s="29"/>
      <c r="BZ1054" s="29"/>
      <c r="CA1054" s="29"/>
      <c r="CB1054" s="29"/>
      <c r="CC1054" s="29"/>
      <c r="CD1054" s="31"/>
      <c r="CE1054" s="22"/>
      <c r="CF1054" s="448">
        <f>IF(CG1054="","",MAX($CF$2:CF1053)+1)</f>
        <v>530</v>
      </c>
      <c r="CG1054" s="655" t="s">
        <v>102</v>
      </c>
      <c r="CH1054" s="655"/>
      <c r="CI1054" s="655"/>
      <c r="CO1054" s="29"/>
      <c r="CP1054" s="29"/>
      <c r="CQ1054" s="29"/>
      <c r="CR1054" s="29"/>
      <c r="CS1054" s="29"/>
      <c r="CT1054" s="29"/>
      <c r="CU1054" s="29"/>
      <c r="CV1054" s="29"/>
      <c r="CW1054" s="29"/>
      <c r="CX1054" s="29"/>
      <c r="CY1054" s="29"/>
      <c r="CZ1054" s="29"/>
      <c r="DA1054" s="29"/>
      <c r="DB1054" s="29"/>
      <c r="DC1054" s="29"/>
      <c r="DD1054" s="29"/>
    </row>
    <row r="1055" spans="1:108" s="11" customFormat="1" ht="13.5" customHeight="1">
      <c r="A1055" s="734"/>
      <c r="B1055" s="610" t="s">
        <v>83</v>
      </c>
      <c r="C1055" s="29"/>
      <c r="D1055" s="29"/>
      <c r="E1055" s="29"/>
      <c r="F1055" s="29"/>
      <c r="G1055" s="29"/>
      <c r="H1055" s="29"/>
      <c r="I1055" s="29"/>
      <c r="J1055" s="28"/>
      <c r="K1055" s="29"/>
      <c r="L1055" s="29"/>
      <c r="M1055" s="29"/>
      <c r="N1055" s="29"/>
      <c r="O1055" s="29"/>
      <c r="P1055" s="29"/>
      <c r="Q1055" s="29"/>
      <c r="R1055" s="29"/>
      <c r="S1055" s="575"/>
      <c r="T1055" s="29"/>
      <c r="U1055" s="432"/>
      <c r="V1055" s="29"/>
      <c r="W1055" s="29"/>
      <c r="X1055" s="29"/>
      <c r="AB1055" s="654"/>
      <c r="AC1055" s="579"/>
      <c r="AD1055" s="579"/>
      <c r="AE1055" s="579"/>
      <c r="AF1055" s="579"/>
      <c r="AG1055" s="576"/>
      <c r="AH1055" s="55"/>
      <c r="AI1055" s="56"/>
      <c r="AJ1055" s="56"/>
      <c r="AK1055" s="588"/>
      <c r="AL1055" s="589"/>
      <c r="AM1055" s="56"/>
      <c r="AN1055" s="56"/>
      <c r="AO1055" s="56"/>
      <c r="AP1055" s="590"/>
      <c r="AQ1055" s="56"/>
      <c r="AR1055" s="56"/>
      <c r="AS1055" s="56"/>
      <c r="AT1055" s="56"/>
      <c r="AU1055" s="56"/>
      <c r="AV1055" s="589"/>
      <c r="AW1055" s="588"/>
      <c r="AX1055" s="589"/>
      <c r="AY1055" s="56"/>
      <c r="AZ1055" s="56"/>
      <c r="BA1055" s="56"/>
      <c r="BB1055" s="56"/>
      <c r="BC1055" s="56"/>
      <c r="BD1055" s="56"/>
      <c r="BE1055" s="56"/>
      <c r="BF1055" s="56"/>
      <c r="BG1055" s="56"/>
      <c r="BH1055" s="56"/>
      <c r="BI1055" s="56"/>
      <c r="BJ1055" s="56"/>
      <c r="BK1055" s="57"/>
      <c r="BL1055" s="55"/>
      <c r="BM1055" s="56"/>
      <c r="BN1055" s="56"/>
      <c r="BO1055" s="56"/>
      <c r="BP1055" s="56"/>
      <c r="BQ1055" s="56"/>
      <c r="BR1055" s="56"/>
      <c r="BS1055" s="57"/>
      <c r="BT1055" s="29"/>
      <c r="BU1055" s="669"/>
      <c r="BV1055" s="29"/>
      <c r="BW1055" s="29"/>
      <c r="BX1055" s="29"/>
      <c r="BY1055" s="29"/>
      <c r="BZ1055" s="29"/>
      <c r="CA1055" s="29"/>
      <c r="CB1055" s="29"/>
      <c r="CC1055" s="29"/>
      <c r="CD1055" s="31"/>
      <c r="CE1055" s="22"/>
      <c r="CF1055" s="448" t="str">
        <f>IF(CG1055="","",MAX($CF$2:CF1054)+1)</f>
        <v/>
      </c>
      <c r="CG1055" s="655"/>
      <c r="CH1055" s="655"/>
      <c r="CI1055" s="655"/>
      <c r="CO1055" s="29"/>
      <c r="CP1055" s="29"/>
      <c r="CQ1055" s="29"/>
      <c r="CR1055" s="29"/>
      <c r="CS1055" s="29"/>
      <c r="CT1055" s="29"/>
      <c r="CU1055" s="29"/>
      <c r="CV1055" s="29"/>
      <c r="CW1055" s="29"/>
      <c r="CX1055" s="29"/>
      <c r="CY1055" s="29"/>
      <c r="CZ1055" s="29"/>
      <c r="DA1055" s="29"/>
      <c r="DB1055" s="29"/>
      <c r="DC1055" s="29"/>
      <c r="DD1055" s="29"/>
    </row>
    <row r="1056" spans="1:108" s="11" customFormat="1" ht="13.5" customHeight="1">
      <c r="A1056" s="734"/>
      <c r="B1056" s="610" t="s">
        <v>83</v>
      </c>
      <c r="C1056" s="29"/>
      <c r="D1056" s="29"/>
      <c r="E1056" s="29"/>
      <c r="F1056" s="29"/>
      <c r="G1056" s="29"/>
      <c r="H1056" s="29"/>
      <c r="I1056" s="29"/>
      <c r="J1056" s="28"/>
      <c r="K1056" s="29"/>
      <c r="L1056" s="29"/>
      <c r="M1056" s="29"/>
      <c r="N1056" s="29"/>
      <c r="O1056" s="29"/>
      <c r="P1056" s="29"/>
      <c r="Q1056" s="29"/>
      <c r="R1056" s="29"/>
      <c r="S1056" s="575"/>
      <c r="T1056" s="29"/>
      <c r="U1056" s="432"/>
      <c r="V1056" s="29"/>
      <c r="W1056" s="29"/>
      <c r="X1056" s="29"/>
      <c r="Y1056" s="29"/>
      <c r="Z1056" s="29"/>
      <c r="AA1056" s="29"/>
      <c r="AB1056" s="1090" t="s">
        <v>32</v>
      </c>
      <c r="AC1056" s="1080"/>
      <c r="AD1056" s="1080"/>
      <c r="AE1056" s="1080"/>
      <c r="AF1056" s="1080"/>
      <c r="AG1056" s="724"/>
      <c r="AH1056" s="52"/>
      <c r="AI1056" s="53"/>
      <c r="AJ1056" s="53"/>
      <c r="AK1056" s="580"/>
      <c r="AL1056" s="581" t="s">
        <v>421</v>
      </c>
      <c r="AM1056" s="53"/>
      <c r="AN1056" s="53"/>
      <c r="AO1056" s="53"/>
      <c r="AP1056" s="53"/>
      <c r="AQ1056" s="53"/>
      <c r="AR1056" s="53"/>
      <c r="AS1056" s="53"/>
      <c r="AT1056" s="53"/>
      <c r="AU1056" s="53"/>
      <c r="AV1056" s="581" t="s">
        <v>558</v>
      </c>
      <c r="AW1056" s="580"/>
      <c r="AX1056" s="581" t="s">
        <v>984</v>
      </c>
      <c r="AY1056" s="53"/>
      <c r="AZ1056" s="53"/>
      <c r="BA1056" s="53"/>
      <c r="BB1056" s="53"/>
      <c r="BC1056" s="53"/>
      <c r="BD1056" s="53"/>
      <c r="BE1056" s="53"/>
      <c r="BF1056" s="53"/>
      <c r="BG1056" s="53"/>
      <c r="BH1056" s="53"/>
      <c r="BI1056" s="53"/>
      <c r="BJ1056" s="53"/>
      <c r="BK1056" s="54"/>
      <c r="BL1056" s="52"/>
      <c r="BM1056" s="53"/>
      <c r="BN1056" s="53"/>
      <c r="BO1056" s="53"/>
      <c r="BP1056" s="53"/>
      <c r="BQ1056" s="53"/>
      <c r="BR1056" s="53"/>
      <c r="BS1056" s="54"/>
      <c r="BU1056" s="1060"/>
      <c r="BV1056" s="29"/>
      <c r="BW1056" s="29"/>
      <c r="BX1056" s="29"/>
      <c r="BY1056" s="29"/>
      <c r="BZ1056" s="29"/>
      <c r="CA1056" s="29"/>
      <c r="CB1056" s="29"/>
      <c r="CC1056" s="29"/>
      <c r="CD1056" s="31"/>
      <c r="CE1056" s="22"/>
      <c r="CF1056" s="448">
        <f>IF(CG1056="","",MAX($CF$2:CF1055)+1)</f>
        <v>531</v>
      </c>
      <c r="CG1056" s="1061" t="s">
        <v>102</v>
      </c>
      <c r="CH1056" s="1061"/>
      <c r="CI1056" s="1061"/>
      <c r="CO1056" s="29"/>
      <c r="CP1056" s="29"/>
      <c r="CQ1056" s="29"/>
      <c r="CR1056" s="29"/>
      <c r="CS1056" s="29"/>
      <c r="CT1056" s="29"/>
      <c r="CU1056" s="29"/>
      <c r="CV1056" s="29"/>
      <c r="CW1056" s="29"/>
      <c r="CX1056" s="29"/>
      <c r="CY1056" s="29"/>
      <c r="CZ1056" s="29"/>
      <c r="DA1056" s="29"/>
      <c r="DB1056" s="29"/>
      <c r="DC1056" s="29"/>
      <c r="DD1056" s="29"/>
    </row>
    <row r="1057" spans="1:108" s="11" customFormat="1" ht="13.5" customHeight="1">
      <c r="A1057" s="734"/>
      <c r="B1057" s="610" t="s">
        <v>83</v>
      </c>
      <c r="C1057" s="29"/>
      <c r="D1057" s="29"/>
      <c r="E1057" s="29"/>
      <c r="F1057" s="29"/>
      <c r="G1057" s="29"/>
      <c r="H1057" s="29"/>
      <c r="I1057" s="29"/>
      <c r="J1057" s="28"/>
      <c r="K1057" s="29"/>
      <c r="L1057" s="29"/>
      <c r="M1057" s="29"/>
      <c r="N1057" s="29"/>
      <c r="O1057" s="29"/>
      <c r="P1057" s="29"/>
      <c r="Q1057" s="29"/>
      <c r="R1057" s="29"/>
      <c r="S1057" s="575"/>
      <c r="T1057" s="29"/>
      <c r="U1057" s="432"/>
      <c r="V1057" s="29"/>
      <c r="W1057" s="29"/>
      <c r="X1057" s="29"/>
      <c r="Y1057" s="29"/>
      <c r="Z1057" s="29"/>
      <c r="AA1057" s="29"/>
      <c r="AB1057" s="751"/>
      <c r="AC1057" s="579"/>
      <c r="AD1057" s="579"/>
      <c r="AE1057" s="579"/>
      <c r="AF1057" s="579"/>
      <c r="AG1057" s="576"/>
      <c r="AH1057" s="582" t="s">
        <v>63</v>
      </c>
      <c r="AI1057" s="430"/>
      <c r="AJ1057" s="430"/>
      <c r="AK1057" s="619"/>
      <c r="AL1057" s="620" t="s">
        <v>358</v>
      </c>
      <c r="AM1057" s="430"/>
      <c r="AN1057" s="430"/>
      <c r="AO1057" s="430"/>
      <c r="AP1057" s="430"/>
      <c r="AQ1057" s="430"/>
      <c r="AR1057" s="430"/>
      <c r="AS1057" s="430"/>
      <c r="AT1057" s="430"/>
      <c r="AU1057" s="430"/>
      <c r="AV1057" s="585" t="s">
        <v>558</v>
      </c>
      <c r="AW1057" s="619"/>
      <c r="AX1057" s="620" t="s">
        <v>985</v>
      </c>
      <c r="AY1057" s="430"/>
      <c r="AZ1057" s="430"/>
      <c r="BA1057" s="430"/>
      <c r="BB1057" s="430"/>
      <c r="BC1057" s="430"/>
      <c r="BD1057" s="430"/>
      <c r="BE1057" s="430"/>
      <c r="BF1057" s="430"/>
      <c r="BG1057" s="430"/>
      <c r="BH1057" s="430"/>
      <c r="BI1057" s="430"/>
      <c r="BJ1057" s="430"/>
      <c r="BK1057" s="431"/>
      <c r="BL1057" s="618"/>
      <c r="BM1057" s="430"/>
      <c r="BN1057" s="430"/>
      <c r="BO1057" s="430"/>
      <c r="BP1057" s="430"/>
      <c r="BQ1057" s="430"/>
      <c r="BR1057" s="430"/>
      <c r="BS1057" s="431"/>
      <c r="BU1057" s="1060"/>
      <c r="BV1057" s="29"/>
      <c r="BW1057" s="29"/>
      <c r="BX1057" s="29"/>
      <c r="BY1057" s="29"/>
      <c r="BZ1057" s="29"/>
      <c r="CA1057" s="29"/>
      <c r="CB1057" s="29"/>
      <c r="CC1057" s="29"/>
      <c r="CD1057" s="31"/>
      <c r="CE1057" s="22"/>
      <c r="CF1057" s="448">
        <f>IF(CG1057="","",MAX($CF$2:CF1056)+1)</f>
        <v>532</v>
      </c>
      <c r="CG1057" s="1061" t="s">
        <v>102</v>
      </c>
      <c r="CH1057" s="1061"/>
      <c r="CI1057" s="1061"/>
      <c r="CO1057" s="29"/>
      <c r="CP1057" s="29"/>
      <c r="CQ1057" s="29"/>
      <c r="CR1057" s="29"/>
      <c r="CS1057" s="29"/>
      <c r="CT1057" s="29"/>
      <c r="CU1057" s="29"/>
      <c r="CV1057" s="29"/>
      <c r="CW1057" s="29"/>
      <c r="CX1057" s="29"/>
      <c r="CY1057" s="29"/>
      <c r="CZ1057" s="29"/>
      <c r="DA1057" s="29"/>
      <c r="DB1057" s="29"/>
      <c r="DC1057" s="29"/>
      <c r="DD1057" s="29"/>
    </row>
    <row r="1058" spans="1:108" s="11" customFormat="1" ht="13.5" customHeight="1">
      <c r="A1058" s="734"/>
      <c r="B1058" s="610" t="s">
        <v>83</v>
      </c>
      <c r="C1058" s="29"/>
      <c r="D1058" s="29"/>
      <c r="E1058" s="29"/>
      <c r="F1058" s="29"/>
      <c r="G1058" s="29"/>
      <c r="H1058" s="29"/>
      <c r="I1058" s="29"/>
      <c r="J1058" s="28"/>
      <c r="K1058" s="29"/>
      <c r="L1058" s="29"/>
      <c r="M1058" s="29"/>
      <c r="N1058" s="29"/>
      <c r="O1058" s="29"/>
      <c r="P1058" s="29"/>
      <c r="Q1058" s="29"/>
      <c r="R1058" s="29"/>
      <c r="S1058" s="575"/>
      <c r="T1058" s="29"/>
      <c r="U1058" s="432"/>
      <c r="V1058" s="29"/>
      <c r="W1058" s="29"/>
      <c r="X1058" s="29"/>
      <c r="Y1058" s="29"/>
      <c r="Z1058" s="29"/>
      <c r="AB1058" s="751"/>
      <c r="AC1058" s="579"/>
      <c r="AD1058" s="579"/>
      <c r="AE1058" s="579"/>
      <c r="AF1058" s="579"/>
      <c r="AG1058" s="576"/>
      <c r="AH1058" s="582" t="s">
        <v>63</v>
      </c>
      <c r="AI1058" s="430"/>
      <c r="AJ1058" s="430"/>
      <c r="AK1058" s="619"/>
      <c r="AL1058" s="620" t="s">
        <v>1530</v>
      </c>
      <c r="AM1058" s="430"/>
      <c r="AN1058" s="430"/>
      <c r="AO1058" s="430"/>
      <c r="AP1058" s="430"/>
      <c r="AQ1058" s="430"/>
      <c r="AR1058" s="430"/>
      <c r="AS1058" s="430"/>
      <c r="AT1058" s="430"/>
      <c r="AU1058" s="430"/>
      <c r="AV1058" s="585" t="s">
        <v>609</v>
      </c>
      <c r="AW1058" s="619"/>
      <c r="AX1058" s="696" t="s">
        <v>1491</v>
      </c>
      <c r="AY1058" s="430"/>
      <c r="AZ1058" s="430"/>
      <c r="BA1058" s="430"/>
      <c r="BB1058" s="430"/>
      <c r="BC1058" s="430"/>
      <c r="BD1058" s="430"/>
      <c r="BE1058" s="430"/>
      <c r="BF1058" s="430"/>
      <c r="BG1058" s="430"/>
      <c r="BH1058" s="430"/>
      <c r="BI1058" s="430"/>
      <c r="BJ1058" s="430"/>
      <c r="BK1058" s="431"/>
      <c r="BL1058" s="582"/>
      <c r="BM1058" s="430"/>
      <c r="BN1058" s="430"/>
      <c r="BO1058" s="430"/>
      <c r="BP1058" s="430"/>
      <c r="BQ1058" s="430"/>
      <c r="BR1058" s="430"/>
      <c r="BS1058" s="431"/>
      <c r="BT1058" s="29"/>
      <c r="BU1058" s="750"/>
      <c r="BV1058" s="29"/>
      <c r="BW1058" s="29"/>
      <c r="BX1058" s="29"/>
      <c r="BY1058" s="29"/>
      <c r="BZ1058" s="29"/>
      <c r="CA1058" s="29"/>
      <c r="CB1058" s="29"/>
      <c r="CC1058" s="29"/>
      <c r="CD1058" s="31"/>
      <c r="CE1058" s="22"/>
      <c r="CF1058" s="448">
        <f>IF(CG1058="","",MAX($CF$2:CF1057)+1)</f>
        <v>533</v>
      </c>
      <c r="CG1058" s="655" t="s">
        <v>102</v>
      </c>
      <c r="CH1058" s="749"/>
      <c r="CI1058" s="749"/>
      <c r="CO1058" s="29"/>
      <c r="CP1058" s="29"/>
      <c r="CQ1058" s="29"/>
      <c r="CR1058" s="29"/>
      <c r="CS1058" s="29"/>
      <c r="CT1058" s="29"/>
      <c r="CU1058" s="29"/>
      <c r="CV1058" s="29"/>
      <c r="CW1058" s="29"/>
      <c r="CX1058" s="29"/>
      <c r="CY1058" s="29"/>
      <c r="CZ1058" s="29"/>
      <c r="DA1058" s="29"/>
      <c r="DB1058" s="29"/>
      <c r="DC1058" s="29"/>
      <c r="DD1058" s="29"/>
    </row>
    <row r="1059" spans="1:108" s="11" customFormat="1" ht="13.5" customHeight="1">
      <c r="A1059" s="734"/>
      <c r="B1059" s="610" t="s">
        <v>83</v>
      </c>
      <c r="C1059" s="29"/>
      <c r="D1059" s="29"/>
      <c r="E1059" s="29"/>
      <c r="F1059" s="29"/>
      <c r="G1059" s="29"/>
      <c r="H1059" s="29"/>
      <c r="I1059" s="29"/>
      <c r="J1059" s="28"/>
      <c r="K1059" s="29"/>
      <c r="L1059" s="29"/>
      <c r="M1059" s="29"/>
      <c r="N1059" s="29"/>
      <c r="O1059" s="29"/>
      <c r="P1059" s="29"/>
      <c r="Q1059" s="29"/>
      <c r="R1059" s="29"/>
      <c r="S1059" s="575"/>
      <c r="T1059" s="29"/>
      <c r="U1059" s="432"/>
      <c r="V1059" s="29"/>
      <c r="W1059" s="29"/>
      <c r="X1059" s="29"/>
      <c r="Y1059" s="29"/>
      <c r="Z1059" s="29"/>
      <c r="AA1059" s="29"/>
      <c r="AB1059" s="751"/>
      <c r="AC1059" s="579"/>
      <c r="AD1059" s="579"/>
      <c r="AE1059" s="579"/>
      <c r="AF1059" s="579"/>
      <c r="AG1059" s="576"/>
      <c r="AH1059" s="582" t="s">
        <v>916</v>
      </c>
      <c r="AI1059" s="430"/>
      <c r="AJ1059" s="430"/>
      <c r="AK1059" s="619"/>
      <c r="AL1059" s="620" t="s">
        <v>917</v>
      </c>
      <c r="AM1059" s="430"/>
      <c r="AN1059" s="430"/>
      <c r="AO1059" s="430"/>
      <c r="AP1059" s="430"/>
      <c r="AQ1059" s="430"/>
      <c r="AR1059" s="430"/>
      <c r="AS1059" s="430"/>
      <c r="AT1059" s="430"/>
      <c r="AU1059" s="430"/>
      <c r="AV1059" s="585" t="s">
        <v>609</v>
      </c>
      <c r="AW1059" s="619"/>
      <c r="AX1059" s="696" t="s">
        <v>1624</v>
      </c>
      <c r="AY1059" s="430"/>
      <c r="AZ1059" s="430"/>
      <c r="BA1059" s="430"/>
      <c r="BB1059" s="430"/>
      <c r="BC1059" s="430"/>
      <c r="BD1059" s="430"/>
      <c r="BE1059" s="430"/>
      <c r="BF1059" s="430"/>
      <c r="BG1059" s="430"/>
      <c r="BH1059" s="430"/>
      <c r="BI1059" s="430"/>
      <c r="BJ1059" s="430"/>
      <c r="BK1059" s="431"/>
      <c r="BL1059" s="582"/>
      <c r="BM1059" s="430"/>
      <c r="BN1059" s="430"/>
      <c r="BO1059" s="430"/>
      <c r="BP1059" s="430"/>
      <c r="BQ1059" s="430"/>
      <c r="BR1059" s="430"/>
      <c r="BS1059" s="431"/>
      <c r="BU1059" s="750"/>
      <c r="BV1059" s="29"/>
      <c r="BW1059" s="29"/>
      <c r="BX1059" s="29"/>
      <c r="BY1059" s="29"/>
      <c r="BZ1059" s="29"/>
      <c r="CA1059" s="29"/>
      <c r="CB1059" s="29"/>
      <c r="CC1059" s="29"/>
      <c r="CD1059" s="31"/>
      <c r="CE1059" s="22"/>
      <c r="CF1059" s="448">
        <f>IF(CG1059="","",MAX($CF$2:CF1058)+1)</f>
        <v>534</v>
      </c>
      <c r="CG1059" s="655" t="s">
        <v>102</v>
      </c>
      <c r="CH1059" s="749"/>
      <c r="CI1059" s="749"/>
      <c r="CO1059" s="29"/>
      <c r="CP1059" s="29"/>
      <c r="CQ1059" s="29"/>
      <c r="CR1059" s="29"/>
      <c r="CS1059" s="29"/>
      <c r="CT1059" s="29"/>
      <c r="CU1059" s="29"/>
      <c r="CV1059" s="29"/>
      <c r="CW1059" s="29"/>
      <c r="CX1059" s="29"/>
      <c r="CY1059" s="29"/>
      <c r="CZ1059" s="29"/>
      <c r="DA1059" s="29"/>
      <c r="DB1059" s="29"/>
      <c r="DC1059" s="29"/>
      <c r="DD1059" s="29"/>
    </row>
    <row r="1060" spans="1:108" s="11" customFormat="1" ht="13.5" customHeight="1">
      <c r="A1060" s="734"/>
      <c r="B1060" s="610" t="s">
        <v>83</v>
      </c>
      <c r="C1060" s="29"/>
      <c r="D1060" s="29"/>
      <c r="E1060" s="29"/>
      <c r="F1060" s="29"/>
      <c r="G1060" s="29"/>
      <c r="H1060" s="29"/>
      <c r="I1060" s="29"/>
      <c r="J1060" s="28"/>
      <c r="K1060" s="29"/>
      <c r="L1060" s="29"/>
      <c r="M1060" s="29"/>
      <c r="N1060" s="29"/>
      <c r="O1060" s="29"/>
      <c r="P1060" s="29"/>
      <c r="Q1060" s="29"/>
      <c r="R1060" s="29"/>
      <c r="S1060" s="575"/>
      <c r="T1060" s="29"/>
      <c r="U1060" s="432"/>
      <c r="V1060" s="29"/>
      <c r="W1060" s="29"/>
      <c r="X1060" s="29"/>
      <c r="Y1060" s="29"/>
      <c r="Z1060" s="29"/>
      <c r="AA1060" s="29"/>
      <c r="AB1060" s="751"/>
      <c r="AC1060" s="579"/>
      <c r="AD1060" s="579"/>
      <c r="AE1060" s="579"/>
      <c r="AF1060" s="579"/>
      <c r="AG1060" s="576"/>
      <c r="AH1060" s="582" t="s">
        <v>916</v>
      </c>
      <c r="AI1060" s="430"/>
      <c r="AJ1060" s="430"/>
      <c r="AK1060" s="619"/>
      <c r="AL1060" s="620" t="s">
        <v>918</v>
      </c>
      <c r="AM1060" s="430"/>
      <c r="AN1060" s="430"/>
      <c r="AO1060" s="430"/>
      <c r="AP1060" s="430"/>
      <c r="AQ1060" s="430"/>
      <c r="AR1060" s="430"/>
      <c r="AS1060" s="430"/>
      <c r="AT1060" s="430"/>
      <c r="AU1060" s="430"/>
      <c r="AV1060" s="585" t="s">
        <v>609</v>
      </c>
      <c r="AW1060" s="619"/>
      <c r="AX1060" s="696" t="s">
        <v>1625</v>
      </c>
      <c r="AY1060" s="430"/>
      <c r="AZ1060" s="430"/>
      <c r="BA1060" s="430"/>
      <c r="BB1060" s="430"/>
      <c r="BC1060" s="430"/>
      <c r="BD1060" s="430"/>
      <c r="BE1060" s="430"/>
      <c r="BF1060" s="430"/>
      <c r="BG1060" s="430"/>
      <c r="BH1060" s="430"/>
      <c r="BI1060" s="430"/>
      <c r="BJ1060" s="430"/>
      <c r="BK1060" s="431"/>
      <c r="BL1060" s="582"/>
      <c r="BM1060" s="430"/>
      <c r="BN1060" s="430"/>
      <c r="BO1060" s="430"/>
      <c r="BP1060" s="430"/>
      <c r="BQ1060" s="430"/>
      <c r="BR1060" s="430"/>
      <c r="BS1060" s="431"/>
      <c r="BU1060" s="750"/>
      <c r="BV1060" s="29"/>
      <c r="BW1060" s="29"/>
      <c r="BX1060" s="29"/>
      <c r="BY1060" s="29"/>
      <c r="BZ1060" s="29"/>
      <c r="CA1060" s="29"/>
      <c r="CB1060" s="29"/>
      <c r="CC1060" s="29"/>
      <c r="CD1060" s="31"/>
      <c r="CE1060" s="22"/>
      <c r="CF1060" s="448">
        <f>IF(CG1060="","",MAX($CF$2:CF1059)+1)</f>
        <v>535</v>
      </c>
      <c r="CG1060" s="655" t="s">
        <v>102</v>
      </c>
      <c r="CH1060" s="749"/>
      <c r="CI1060" s="749"/>
      <c r="CO1060" s="29"/>
      <c r="CP1060" s="29"/>
      <c r="CQ1060" s="29"/>
      <c r="CR1060" s="29"/>
      <c r="CS1060" s="29"/>
      <c r="CT1060" s="29"/>
      <c r="CU1060" s="29"/>
      <c r="CV1060" s="29"/>
      <c r="CW1060" s="29"/>
      <c r="CX1060" s="29"/>
      <c r="CY1060" s="29"/>
      <c r="CZ1060" s="29"/>
      <c r="DA1060" s="29"/>
      <c r="DB1060" s="29"/>
      <c r="DC1060" s="29"/>
      <c r="DD1060" s="29"/>
    </row>
    <row r="1061" spans="1:108" s="11" customFormat="1" ht="13.5" customHeight="1">
      <c r="A1061" s="734"/>
      <c r="B1061" s="610" t="s">
        <v>83</v>
      </c>
      <c r="C1061" s="29"/>
      <c r="D1061" s="29"/>
      <c r="E1061" s="29"/>
      <c r="F1061" s="29"/>
      <c r="G1061" s="29"/>
      <c r="H1061" s="29"/>
      <c r="I1061" s="29"/>
      <c r="J1061" s="28"/>
      <c r="K1061" s="29"/>
      <c r="L1061" s="29"/>
      <c r="M1061" s="29"/>
      <c r="N1061" s="29"/>
      <c r="O1061" s="29"/>
      <c r="P1061" s="29"/>
      <c r="Q1061" s="29"/>
      <c r="R1061" s="29"/>
      <c r="S1061" s="575"/>
      <c r="T1061" s="29"/>
      <c r="U1061" s="432"/>
      <c r="V1061" s="29"/>
      <c r="W1061" s="29"/>
      <c r="X1061" s="29"/>
      <c r="Y1061" s="29"/>
      <c r="Z1061" s="29"/>
      <c r="AA1061" s="29"/>
      <c r="AB1061" s="654"/>
      <c r="AC1061" s="579"/>
      <c r="AD1061" s="579"/>
      <c r="AE1061" s="579"/>
      <c r="AF1061" s="579"/>
      <c r="AG1061" s="576"/>
      <c r="AH1061" s="582" t="s">
        <v>63</v>
      </c>
      <c r="AI1061" s="583"/>
      <c r="AJ1061" s="583"/>
      <c r="AK1061" s="584"/>
      <c r="AL1061" s="585" t="s">
        <v>606</v>
      </c>
      <c r="AM1061" s="583"/>
      <c r="AN1061" s="583"/>
      <c r="AO1061" s="583"/>
      <c r="AP1061" s="583"/>
      <c r="AQ1061" s="583"/>
      <c r="AR1061" s="583"/>
      <c r="AS1061" s="583"/>
      <c r="AT1061" s="583"/>
      <c r="AU1061" s="583"/>
      <c r="AV1061" s="585" t="s">
        <v>558</v>
      </c>
      <c r="AW1061" s="619"/>
      <c r="AX1061" s="586" t="s">
        <v>64</v>
      </c>
      <c r="AY1061" s="583"/>
      <c r="AZ1061" s="583"/>
      <c r="BA1061" s="583"/>
      <c r="BB1061" s="583"/>
      <c r="BC1061" s="583"/>
      <c r="BD1061" s="583"/>
      <c r="BE1061" s="583"/>
      <c r="BF1061" s="583"/>
      <c r="BG1061" s="583"/>
      <c r="BH1061" s="583"/>
      <c r="BI1061" s="583"/>
      <c r="BJ1061" s="583"/>
      <c r="BK1061" s="587"/>
      <c r="BL1061" s="582"/>
      <c r="BM1061" s="583"/>
      <c r="BN1061" s="583"/>
      <c r="BO1061" s="583"/>
      <c r="BP1061" s="583"/>
      <c r="BQ1061" s="583"/>
      <c r="BR1061" s="583"/>
      <c r="BS1061" s="587"/>
      <c r="BU1061" s="669"/>
      <c r="BV1061" s="29"/>
      <c r="BW1061" s="29"/>
      <c r="BX1061" s="29"/>
      <c r="BY1061" s="29"/>
      <c r="BZ1061" s="29"/>
      <c r="CA1061" s="29"/>
      <c r="CB1061" s="29"/>
      <c r="CC1061" s="29"/>
      <c r="CD1061" s="31"/>
      <c r="CE1061" s="22"/>
      <c r="CF1061" s="448">
        <f>IF(CG1061="","",MAX($CF$2:CF1060)+1)</f>
        <v>536</v>
      </c>
      <c r="CG1061" s="655" t="s">
        <v>102</v>
      </c>
      <c r="CH1061" s="655"/>
      <c r="CI1061" s="655"/>
      <c r="CO1061" s="29"/>
      <c r="CP1061" s="29"/>
      <c r="CQ1061" s="29"/>
      <c r="CR1061" s="29"/>
      <c r="CS1061" s="29"/>
      <c r="CT1061" s="29"/>
      <c r="CU1061" s="29"/>
      <c r="CV1061" s="29"/>
      <c r="CW1061" s="29"/>
      <c r="CX1061" s="29"/>
      <c r="CY1061" s="29"/>
      <c r="CZ1061" s="29"/>
      <c r="DA1061" s="29"/>
      <c r="DB1061" s="29"/>
      <c r="DC1061" s="29"/>
      <c r="DD1061" s="29"/>
    </row>
    <row r="1062" spans="1:108" s="11" customFormat="1" ht="13.5" customHeight="1">
      <c r="A1062" s="734"/>
      <c r="B1062" s="610" t="s">
        <v>83</v>
      </c>
      <c r="C1062" s="29"/>
      <c r="D1062" s="29"/>
      <c r="E1062" s="29"/>
      <c r="F1062" s="29"/>
      <c r="G1062" s="29"/>
      <c r="H1062" s="29"/>
      <c r="I1062" s="29"/>
      <c r="J1062" s="28"/>
      <c r="K1062" s="29"/>
      <c r="L1062" s="29"/>
      <c r="M1062" s="29"/>
      <c r="N1062" s="29"/>
      <c r="O1062" s="29"/>
      <c r="P1062" s="29"/>
      <c r="Q1062" s="29"/>
      <c r="R1062" s="29"/>
      <c r="S1062" s="575"/>
      <c r="T1062" s="29"/>
      <c r="U1062" s="432"/>
      <c r="V1062" s="29"/>
      <c r="W1062" s="29"/>
      <c r="X1062" s="29"/>
      <c r="Y1062" s="29"/>
      <c r="Z1062" s="29"/>
      <c r="AA1062" s="29"/>
      <c r="AB1062" s="692"/>
      <c r="AC1062" s="693"/>
      <c r="AD1062" s="693"/>
      <c r="AE1062" s="693"/>
      <c r="AF1062" s="693"/>
      <c r="AG1062" s="694"/>
      <c r="AH1062" s="55"/>
      <c r="AI1062" s="56"/>
      <c r="AJ1062" s="56"/>
      <c r="AK1062" s="588"/>
      <c r="AL1062" s="589"/>
      <c r="AM1062" s="56"/>
      <c r="AN1062" s="56"/>
      <c r="AO1062" s="56"/>
      <c r="AP1062" s="590"/>
      <c r="AQ1062" s="56"/>
      <c r="AR1062" s="56"/>
      <c r="AS1062" s="56"/>
      <c r="AT1062" s="56"/>
      <c r="AU1062" s="56"/>
      <c r="AV1062" s="589"/>
      <c r="AW1062" s="588"/>
      <c r="AX1062" s="589"/>
      <c r="AY1062" s="56"/>
      <c r="AZ1062" s="56"/>
      <c r="BA1062" s="56"/>
      <c r="BB1062" s="56"/>
      <c r="BC1062" s="56"/>
      <c r="BD1062" s="56"/>
      <c r="BE1062" s="56"/>
      <c r="BF1062" s="56"/>
      <c r="BG1062" s="56"/>
      <c r="BH1062" s="56"/>
      <c r="BI1062" s="56"/>
      <c r="BJ1062" s="56"/>
      <c r="BK1062" s="57"/>
      <c r="BL1062" s="55"/>
      <c r="BM1062" s="56"/>
      <c r="BN1062" s="56"/>
      <c r="BO1062" s="56"/>
      <c r="BP1062" s="56"/>
      <c r="BQ1062" s="56"/>
      <c r="BR1062" s="56"/>
      <c r="BS1062" s="57"/>
      <c r="BU1062" s="669"/>
      <c r="BV1062" s="29"/>
      <c r="BW1062" s="29"/>
      <c r="BX1062" s="29"/>
      <c r="BY1062" s="29"/>
      <c r="BZ1062" s="29"/>
      <c r="CA1062" s="29"/>
      <c r="CB1062" s="29"/>
      <c r="CC1062" s="29"/>
      <c r="CD1062" s="31"/>
      <c r="CE1062" s="22"/>
      <c r="CF1062" s="448" t="str">
        <f>IF(CG1062="","",MAX($CF$2:CF1061)+1)</f>
        <v/>
      </c>
      <c r="CG1062" s="655"/>
      <c r="CH1062" s="655"/>
      <c r="CI1062" s="655"/>
      <c r="CO1062" s="29"/>
      <c r="CP1062" s="29"/>
      <c r="CQ1062" s="29"/>
      <c r="CR1062" s="29"/>
      <c r="CS1062" s="29"/>
      <c r="CT1062" s="29"/>
      <c r="CU1062" s="29"/>
      <c r="CV1062" s="29"/>
      <c r="CW1062" s="29"/>
      <c r="CX1062" s="29"/>
      <c r="CY1062" s="29"/>
      <c r="CZ1062" s="29"/>
      <c r="DA1062" s="29"/>
      <c r="DB1062" s="29"/>
      <c r="DC1062" s="29"/>
      <c r="DD1062" s="29"/>
    </row>
    <row r="1063" spans="1:108" s="11" customFormat="1" ht="13.5" customHeight="1">
      <c r="A1063" s="734"/>
      <c r="B1063" s="610" t="s">
        <v>83</v>
      </c>
      <c r="C1063" s="29"/>
      <c r="D1063" s="29"/>
      <c r="E1063" s="29"/>
      <c r="F1063" s="29"/>
      <c r="G1063" s="29"/>
      <c r="H1063" s="29"/>
      <c r="I1063" s="29"/>
      <c r="J1063" s="28"/>
      <c r="K1063" s="29"/>
      <c r="L1063" s="29"/>
      <c r="M1063" s="29"/>
      <c r="N1063" s="29"/>
      <c r="O1063" s="29"/>
      <c r="P1063" s="29"/>
      <c r="Q1063" s="29"/>
      <c r="R1063" s="29"/>
      <c r="S1063" s="575"/>
      <c r="T1063" s="29"/>
      <c r="U1063" s="432"/>
      <c r="V1063" s="29"/>
      <c r="W1063" s="29"/>
      <c r="X1063" s="29"/>
      <c r="Y1063" s="29"/>
      <c r="Z1063" s="29"/>
      <c r="AA1063" s="29"/>
      <c r="AB1063" s="690" t="s">
        <v>874</v>
      </c>
      <c r="AC1063" s="723"/>
      <c r="AD1063" s="723"/>
      <c r="AE1063" s="723"/>
      <c r="AF1063" s="723"/>
      <c r="AG1063" s="724"/>
      <c r="AH1063" s="52" t="s">
        <v>86</v>
      </c>
      <c r="AI1063" s="53"/>
      <c r="AJ1063" s="53"/>
      <c r="AK1063" s="53"/>
      <c r="AL1063" s="53"/>
      <c r="AM1063" s="53"/>
      <c r="AN1063" s="53"/>
      <c r="AO1063" s="53"/>
      <c r="AP1063" s="53"/>
      <c r="AQ1063" s="53"/>
      <c r="AR1063" s="53"/>
      <c r="AS1063" s="53"/>
      <c r="AT1063" s="53"/>
      <c r="AU1063" s="53"/>
      <c r="AV1063" s="53"/>
      <c r="AW1063" s="53"/>
      <c r="AX1063" s="53"/>
      <c r="AY1063" s="53"/>
      <c r="AZ1063" s="53"/>
      <c r="BA1063" s="53"/>
      <c r="BB1063" s="53"/>
      <c r="BC1063" s="53"/>
      <c r="BD1063" s="53"/>
      <c r="BE1063" s="53"/>
      <c r="BF1063" s="53"/>
      <c r="BG1063" s="53"/>
      <c r="BH1063" s="53"/>
      <c r="BI1063" s="53"/>
      <c r="BJ1063" s="53"/>
      <c r="BK1063" s="53"/>
      <c r="BL1063" s="52"/>
      <c r="BM1063" s="53"/>
      <c r="BN1063" s="53"/>
      <c r="BO1063" s="53"/>
      <c r="BP1063" s="53"/>
      <c r="BQ1063" s="53"/>
      <c r="BR1063" s="53"/>
      <c r="BS1063" s="54"/>
      <c r="BU1063" s="750"/>
      <c r="BV1063" s="29"/>
      <c r="BW1063" s="29"/>
      <c r="BX1063" s="29"/>
      <c r="BY1063" s="29"/>
      <c r="BZ1063" s="29"/>
      <c r="CA1063" s="29"/>
      <c r="CB1063" s="29"/>
      <c r="CC1063" s="29"/>
      <c r="CD1063" s="31"/>
      <c r="CE1063" s="22"/>
      <c r="CF1063" s="448" t="str">
        <f>IF(CG1063="","",MAX($CF$2:CF1062)+1)</f>
        <v/>
      </c>
      <c r="CG1063" s="749"/>
      <c r="CH1063" s="749"/>
      <c r="CI1063" s="749"/>
      <c r="CO1063" s="29"/>
      <c r="CP1063" s="29"/>
      <c r="CQ1063" s="29"/>
      <c r="CR1063" s="29"/>
      <c r="CS1063" s="29"/>
      <c r="CT1063" s="29"/>
      <c r="CU1063" s="29"/>
      <c r="CV1063" s="29"/>
      <c r="CW1063" s="29"/>
      <c r="CX1063" s="29"/>
      <c r="CY1063" s="29"/>
      <c r="CZ1063" s="29"/>
      <c r="DA1063" s="29"/>
      <c r="DB1063" s="29"/>
      <c r="DC1063" s="29"/>
      <c r="DD1063" s="29"/>
    </row>
    <row r="1064" spans="1:108" s="11" customFormat="1" ht="13.5" customHeight="1">
      <c r="A1064" s="734"/>
      <c r="B1064" s="610" t="s">
        <v>83</v>
      </c>
      <c r="C1064" s="29"/>
      <c r="D1064" s="29"/>
      <c r="E1064" s="29"/>
      <c r="F1064" s="29"/>
      <c r="G1064" s="29"/>
      <c r="H1064" s="29"/>
      <c r="I1064" s="29"/>
      <c r="J1064" s="28"/>
      <c r="K1064" s="29"/>
      <c r="L1064" s="29"/>
      <c r="M1064" s="29"/>
      <c r="N1064" s="29"/>
      <c r="O1064" s="29"/>
      <c r="P1064" s="29"/>
      <c r="Q1064" s="29"/>
      <c r="R1064" s="29"/>
      <c r="S1064" s="575"/>
      <c r="T1064" s="29"/>
      <c r="U1064" s="432"/>
      <c r="V1064" s="29"/>
      <c r="W1064" s="29"/>
      <c r="X1064" s="29"/>
      <c r="Y1064" s="29"/>
      <c r="Z1064" s="29"/>
      <c r="AA1064" s="29"/>
      <c r="AB1064" s="692"/>
      <c r="AC1064" s="693"/>
      <c r="AD1064" s="693"/>
      <c r="AE1064" s="693"/>
      <c r="AF1064" s="693"/>
      <c r="AG1064" s="694"/>
      <c r="AH1064" s="55"/>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5"/>
      <c r="BM1064" s="56"/>
      <c r="BN1064" s="56"/>
      <c r="BO1064" s="56"/>
      <c r="BP1064" s="56"/>
      <c r="BQ1064" s="56"/>
      <c r="BR1064" s="56"/>
      <c r="BS1064" s="57"/>
      <c r="BU1064" s="750"/>
      <c r="BV1064" s="29"/>
      <c r="BW1064" s="29"/>
      <c r="BX1064" s="29"/>
      <c r="BY1064" s="29"/>
      <c r="BZ1064" s="29"/>
      <c r="CA1064" s="29"/>
      <c r="CB1064" s="29"/>
      <c r="CC1064" s="29"/>
      <c r="CD1064" s="31"/>
      <c r="CE1064" s="22"/>
      <c r="CF1064" s="448" t="str">
        <f>IF(CG1064="","",MAX($CF$2:CF1063)+1)</f>
        <v/>
      </c>
      <c r="CG1064" s="749"/>
      <c r="CH1064" s="749"/>
      <c r="CI1064" s="749"/>
      <c r="CO1064" s="29"/>
      <c r="CP1064" s="29"/>
      <c r="CQ1064" s="29"/>
      <c r="CR1064" s="29"/>
      <c r="CS1064" s="29"/>
      <c r="CT1064" s="29"/>
      <c r="CU1064" s="29"/>
      <c r="CV1064" s="29"/>
      <c r="CW1064" s="29"/>
      <c r="CX1064" s="29"/>
      <c r="CY1064" s="29"/>
      <c r="CZ1064" s="29"/>
      <c r="DA1064" s="29"/>
      <c r="DB1064" s="29"/>
      <c r="DC1064" s="29"/>
      <c r="DD1064" s="29"/>
    </row>
    <row r="1065" spans="1:108" s="11" customFormat="1" ht="13.5" customHeight="1">
      <c r="A1065" s="734"/>
      <c r="B1065" s="610" t="s">
        <v>83</v>
      </c>
      <c r="C1065" s="29"/>
      <c r="D1065" s="29"/>
      <c r="E1065" s="29"/>
      <c r="F1065" s="29"/>
      <c r="G1065" s="29"/>
      <c r="H1065" s="29"/>
      <c r="I1065" s="29"/>
      <c r="J1065" s="28"/>
      <c r="K1065" s="29"/>
      <c r="L1065" s="29"/>
      <c r="M1065" s="29"/>
      <c r="N1065" s="29"/>
      <c r="O1065" s="29"/>
      <c r="P1065" s="29"/>
      <c r="Q1065" s="29"/>
      <c r="R1065" s="29"/>
      <c r="S1065" s="575"/>
      <c r="T1065" s="29"/>
      <c r="U1065" s="432"/>
      <c r="V1065" s="29"/>
      <c r="W1065" s="29"/>
      <c r="X1065" s="29"/>
      <c r="Y1065" s="29"/>
      <c r="Z1065" s="29"/>
      <c r="AA1065" s="29"/>
      <c r="AB1065" s="690" t="s">
        <v>875</v>
      </c>
      <c r="AC1065" s="723"/>
      <c r="AD1065" s="723"/>
      <c r="AE1065" s="723"/>
      <c r="AF1065" s="723"/>
      <c r="AG1065" s="724"/>
      <c r="AH1065" s="52" t="s">
        <v>921</v>
      </c>
      <c r="AI1065" s="53"/>
      <c r="AJ1065" s="53"/>
      <c r="AK1065" s="53"/>
      <c r="AL1065" s="53"/>
      <c r="AM1065" s="53"/>
      <c r="AN1065" s="53"/>
      <c r="AO1065" s="53"/>
      <c r="AP1065" s="53"/>
      <c r="AQ1065" s="53"/>
      <c r="AR1065" s="53"/>
      <c r="AS1065" s="53"/>
      <c r="AT1065" s="53"/>
      <c r="AU1065" s="53"/>
      <c r="AV1065" s="53"/>
      <c r="AW1065" s="53"/>
      <c r="AX1065" s="53"/>
      <c r="AY1065" s="53"/>
      <c r="AZ1065" s="53"/>
      <c r="BA1065" s="53"/>
      <c r="BB1065" s="53"/>
      <c r="BC1065" s="53"/>
      <c r="BD1065" s="53"/>
      <c r="BE1065" s="53"/>
      <c r="BF1065" s="53"/>
      <c r="BG1065" s="53"/>
      <c r="BH1065" s="53"/>
      <c r="BI1065" s="53"/>
      <c r="BJ1065" s="53"/>
      <c r="BK1065" s="53"/>
      <c r="BL1065" s="52"/>
      <c r="BM1065" s="53"/>
      <c r="BN1065" s="53"/>
      <c r="BO1065" s="53"/>
      <c r="BP1065" s="53"/>
      <c r="BQ1065" s="53"/>
      <c r="BR1065" s="53"/>
      <c r="BS1065" s="54"/>
      <c r="BU1065" s="750"/>
      <c r="BV1065" s="29"/>
      <c r="BW1065" s="29"/>
      <c r="BX1065" s="29"/>
      <c r="BY1065" s="29"/>
      <c r="BZ1065" s="29"/>
      <c r="CA1065" s="29"/>
      <c r="CB1065" s="29"/>
      <c r="CC1065" s="29"/>
      <c r="CD1065" s="31"/>
      <c r="CE1065" s="22"/>
      <c r="CF1065" s="448">
        <f>IF(CG1065="","",MAX($CF$2:CF1064)+1)</f>
        <v>537</v>
      </c>
      <c r="CG1065" s="749" t="s">
        <v>912</v>
      </c>
      <c r="CH1065" s="749"/>
      <c r="CI1065" s="749"/>
      <c r="CO1065" s="29"/>
      <c r="CP1065" s="29"/>
      <c r="CQ1065" s="29"/>
      <c r="CR1065" s="29"/>
      <c r="CS1065" s="29"/>
      <c r="CT1065" s="29"/>
      <c r="CU1065" s="29"/>
      <c r="CV1065" s="29"/>
      <c r="CW1065" s="29"/>
      <c r="CX1065" s="29"/>
      <c r="CY1065" s="29"/>
      <c r="CZ1065" s="29"/>
      <c r="DA1065" s="29"/>
      <c r="DB1065" s="29"/>
      <c r="DC1065" s="29"/>
      <c r="DD1065" s="29"/>
    </row>
    <row r="1066" spans="1:108" s="11" customFormat="1" ht="13.5" customHeight="1">
      <c r="A1066" s="734"/>
      <c r="B1066" s="610" t="s">
        <v>83</v>
      </c>
      <c r="C1066" s="29"/>
      <c r="D1066" s="29"/>
      <c r="E1066" s="29"/>
      <c r="F1066" s="29"/>
      <c r="G1066" s="29"/>
      <c r="H1066" s="29"/>
      <c r="I1066" s="29"/>
      <c r="J1066" s="28"/>
      <c r="K1066" s="29"/>
      <c r="L1066" s="29"/>
      <c r="M1066" s="29"/>
      <c r="N1066" s="29"/>
      <c r="O1066" s="29"/>
      <c r="P1066" s="29"/>
      <c r="Q1066" s="29"/>
      <c r="R1066" s="29"/>
      <c r="S1066" s="575"/>
      <c r="T1066" s="29"/>
      <c r="U1066" s="432"/>
      <c r="V1066" s="29"/>
      <c r="W1066" s="29"/>
      <c r="X1066" s="29"/>
      <c r="Y1066" s="29"/>
      <c r="Z1066" s="29"/>
      <c r="AA1066" s="29"/>
      <c r="AB1066" s="751"/>
      <c r="AC1066" s="579"/>
      <c r="AD1066" s="579"/>
      <c r="AE1066" s="579"/>
      <c r="AF1066" s="579"/>
      <c r="AG1066" s="576"/>
      <c r="AH1066" s="620" t="s">
        <v>917</v>
      </c>
      <c r="AI1066" s="583"/>
      <c r="AJ1066" s="583"/>
      <c r="AK1066" s="583"/>
      <c r="AL1066" s="583"/>
      <c r="AM1066" s="583"/>
      <c r="AN1066" s="583"/>
      <c r="AO1066" s="583"/>
      <c r="AP1066" s="583"/>
      <c r="AQ1066" s="583"/>
      <c r="AR1066" s="583"/>
      <c r="AS1066" s="583"/>
      <c r="AT1066" s="583"/>
      <c r="AU1066" s="583"/>
      <c r="AV1066" s="583"/>
      <c r="AW1066" s="583"/>
      <c r="AX1066" s="583"/>
      <c r="AY1066" s="583"/>
      <c r="AZ1066" s="583"/>
      <c r="BA1066" s="583"/>
      <c r="BB1066" s="583"/>
      <c r="BC1066" s="583"/>
      <c r="BD1066" s="583"/>
      <c r="BE1066" s="583"/>
      <c r="BF1066" s="583"/>
      <c r="BG1066" s="583"/>
      <c r="BH1066" s="583"/>
      <c r="BI1066" s="583"/>
      <c r="BJ1066" s="583"/>
      <c r="BK1066" s="583"/>
      <c r="BL1066" s="582"/>
      <c r="BM1066" s="583"/>
      <c r="BN1066" s="583"/>
      <c r="BO1066" s="583"/>
      <c r="BP1066" s="583"/>
      <c r="BQ1066" s="583"/>
      <c r="BR1066" s="583"/>
      <c r="BS1066" s="587"/>
      <c r="BU1066" s="750"/>
      <c r="BV1066" s="29"/>
      <c r="BW1066" s="29"/>
      <c r="BX1066" s="29"/>
      <c r="BY1066" s="29"/>
      <c r="BZ1066" s="29"/>
      <c r="CA1066" s="29"/>
      <c r="CB1066" s="29"/>
      <c r="CC1066" s="29"/>
      <c r="CD1066" s="31"/>
      <c r="CE1066" s="22"/>
      <c r="CF1066" s="448">
        <f>IF(CG1066="","",MAX($CF$2:CF1065)+1)</f>
        <v>538</v>
      </c>
      <c r="CG1066" s="749" t="s">
        <v>912</v>
      </c>
      <c r="CH1066" s="749"/>
      <c r="CI1066" s="749"/>
      <c r="CO1066" s="29"/>
      <c r="CP1066" s="29"/>
      <c r="CQ1066" s="29"/>
      <c r="CR1066" s="29"/>
      <c r="CS1066" s="29"/>
      <c r="CT1066" s="29"/>
      <c r="CU1066" s="29"/>
      <c r="CV1066" s="29"/>
      <c r="CW1066" s="29"/>
      <c r="CX1066" s="29"/>
      <c r="CY1066" s="29"/>
      <c r="CZ1066" s="29"/>
      <c r="DA1066" s="29"/>
      <c r="DB1066" s="29"/>
      <c r="DC1066" s="29"/>
      <c r="DD1066" s="29"/>
    </row>
    <row r="1067" spans="1:108" s="11" customFormat="1" ht="13.5" customHeight="1">
      <c r="A1067" s="734"/>
      <c r="B1067" s="610" t="s">
        <v>83</v>
      </c>
      <c r="C1067" s="29"/>
      <c r="D1067" s="29"/>
      <c r="E1067" s="29"/>
      <c r="F1067" s="29"/>
      <c r="G1067" s="29"/>
      <c r="H1067" s="29"/>
      <c r="I1067" s="29"/>
      <c r="J1067" s="28"/>
      <c r="K1067" s="29"/>
      <c r="L1067" s="29"/>
      <c r="M1067" s="29"/>
      <c r="N1067" s="29"/>
      <c r="O1067" s="29"/>
      <c r="P1067" s="29"/>
      <c r="Q1067" s="29"/>
      <c r="R1067" s="29"/>
      <c r="S1067" s="575"/>
      <c r="T1067" s="29"/>
      <c r="U1067" s="432"/>
      <c r="V1067" s="29"/>
      <c r="W1067" s="29"/>
      <c r="X1067" s="29"/>
      <c r="Y1067" s="29"/>
      <c r="Z1067" s="29"/>
      <c r="AA1067" s="29"/>
      <c r="AB1067" s="751"/>
      <c r="AC1067" s="579"/>
      <c r="AD1067" s="579"/>
      <c r="AE1067" s="579"/>
      <c r="AF1067" s="579"/>
      <c r="AG1067" s="576"/>
      <c r="AH1067" s="620" t="s">
        <v>918</v>
      </c>
      <c r="AI1067" s="583"/>
      <c r="AJ1067" s="583"/>
      <c r="AK1067" s="583"/>
      <c r="AL1067" s="583"/>
      <c r="AM1067" s="583"/>
      <c r="AN1067" s="583"/>
      <c r="AO1067" s="583"/>
      <c r="AP1067" s="583"/>
      <c r="AQ1067" s="583"/>
      <c r="AR1067" s="583"/>
      <c r="AS1067" s="583"/>
      <c r="AT1067" s="583"/>
      <c r="AU1067" s="583"/>
      <c r="AV1067" s="583"/>
      <c r="AW1067" s="583"/>
      <c r="AX1067" s="583"/>
      <c r="AY1067" s="583"/>
      <c r="AZ1067" s="583"/>
      <c r="BA1067" s="583"/>
      <c r="BB1067" s="583"/>
      <c r="BC1067" s="583"/>
      <c r="BD1067" s="583"/>
      <c r="BE1067" s="583"/>
      <c r="BF1067" s="583"/>
      <c r="BG1067" s="583"/>
      <c r="BH1067" s="583"/>
      <c r="BI1067" s="583"/>
      <c r="BJ1067" s="583"/>
      <c r="BK1067" s="583"/>
      <c r="BL1067" s="582"/>
      <c r="BM1067" s="583"/>
      <c r="BN1067" s="583"/>
      <c r="BO1067" s="583"/>
      <c r="BP1067" s="583"/>
      <c r="BQ1067" s="583"/>
      <c r="BR1067" s="583"/>
      <c r="BS1067" s="587"/>
      <c r="BU1067" s="750"/>
      <c r="BV1067" s="29"/>
      <c r="BW1067" s="29"/>
      <c r="BX1067" s="29"/>
      <c r="BY1067" s="29"/>
      <c r="BZ1067" s="29"/>
      <c r="CA1067" s="29"/>
      <c r="CB1067" s="29"/>
      <c r="CC1067" s="29"/>
      <c r="CD1067" s="31"/>
      <c r="CE1067" s="22"/>
      <c r="CF1067" s="448">
        <f>IF(CG1067="","",MAX($CF$2:CF1066)+1)</f>
        <v>539</v>
      </c>
      <c r="CG1067" s="749" t="s">
        <v>912</v>
      </c>
      <c r="CH1067" s="749"/>
      <c r="CI1067" s="749"/>
      <c r="CO1067" s="29"/>
      <c r="CP1067" s="29"/>
      <c r="CQ1067" s="29"/>
      <c r="CR1067" s="29"/>
      <c r="CS1067" s="29"/>
      <c r="CT1067" s="29"/>
      <c r="CU1067" s="29"/>
      <c r="CV1067" s="29"/>
      <c r="CW1067" s="29"/>
      <c r="CX1067" s="29"/>
      <c r="CY1067" s="29"/>
      <c r="CZ1067" s="29"/>
      <c r="DA1067" s="29"/>
      <c r="DB1067" s="29"/>
      <c r="DC1067" s="29"/>
      <c r="DD1067" s="29"/>
    </row>
    <row r="1068" spans="1:108" s="11" customFormat="1" ht="13.5" customHeight="1">
      <c r="A1068" s="734"/>
      <c r="B1068" s="610" t="s">
        <v>83</v>
      </c>
      <c r="C1068" s="29"/>
      <c r="D1068" s="29"/>
      <c r="E1068" s="29"/>
      <c r="F1068" s="29"/>
      <c r="G1068" s="29"/>
      <c r="H1068" s="29"/>
      <c r="I1068" s="29"/>
      <c r="J1068" s="28"/>
      <c r="K1068" s="29"/>
      <c r="L1068" s="29"/>
      <c r="M1068" s="29"/>
      <c r="N1068" s="29"/>
      <c r="O1068" s="29"/>
      <c r="P1068" s="29"/>
      <c r="Q1068" s="29"/>
      <c r="R1068" s="29"/>
      <c r="S1068" s="575"/>
      <c r="T1068" s="29"/>
      <c r="U1068" s="432"/>
      <c r="V1068" s="29"/>
      <c r="W1068" s="29"/>
      <c r="X1068" s="29"/>
      <c r="Y1068" s="29"/>
      <c r="Z1068" s="29"/>
      <c r="AA1068" s="29"/>
      <c r="AB1068" s="692"/>
      <c r="AC1068" s="693"/>
      <c r="AD1068" s="693"/>
      <c r="AE1068" s="693"/>
      <c r="AF1068" s="693"/>
      <c r="AG1068" s="694"/>
      <c r="AH1068" s="55"/>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5"/>
      <c r="BM1068" s="56"/>
      <c r="BN1068" s="56"/>
      <c r="BO1068" s="56"/>
      <c r="BP1068" s="56"/>
      <c r="BQ1068" s="56"/>
      <c r="BR1068" s="56"/>
      <c r="BS1068" s="57"/>
      <c r="BU1068" s="750"/>
      <c r="BV1068" s="29"/>
      <c r="BW1068" s="29"/>
      <c r="BX1068" s="29"/>
      <c r="BY1068" s="29"/>
      <c r="BZ1068" s="29"/>
      <c r="CA1068" s="29"/>
      <c r="CB1068" s="29"/>
      <c r="CC1068" s="29"/>
      <c r="CD1068" s="31"/>
      <c r="CE1068" s="22"/>
      <c r="CF1068" s="448" t="str">
        <f>IF(CG1068="","",MAX($CF$2:CF1067)+1)</f>
        <v/>
      </c>
      <c r="CG1068" s="749"/>
      <c r="CH1068" s="749"/>
      <c r="CI1068" s="749"/>
      <c r="CO1068" s="29"/>
      <c r="CP1068" s="29"/>
      <c r="CQ1068" s="29"/>
      <c r="CR1068" s="29"/>
      <c r="CS1068" s="29"/>
      <c r="CT1068" s="29"/>
      <c r="CU1068" s="29"/>
      <c r="CV1068" s="29"/>
      <c r="CW1068" s="29"/>
      <c r="CX1068" s="29"/>
      <c r="CY1068" s="29"/>
      <c r="CZ1068" s="29"/>
      <c r="DA1068" s="29"/>
      <c r="DB1068" s="29"/>
      <c r="DC1068" s="29"/>
      <c r="DD1068" s="29"/>
    </row>
    <row r="1069" spans="1:108" s="11" customFormat="1" ht="13.5" customHeight="1">
      <c r="A1069" s="734"/>
      <c r="B1069" s="610" t="s">
        <v>83</v>
      </c>
      <c r="C1069" s="29"/>
      <c r="D1069" s="29"/>
      <c r="E1069" s="29"/>
      <c r="F1069" s="29"/>
      <c r="G1069" s="29"/>
      <c r="H1069" s="29"/>
      <c r="I1069" s="29"/>
      <c r="J1069" s="28"/>
      <c r="K1069" s="29"/>
      <c r="L1069" s="29"/>
      <c r="M1069" s="29"/>
      <c r="N1069" s="29"/>
      <c r="O1069" s="29"/>
      <c r="P1069" s="29"/>
      <c r="Q1069" s="29"/>
      <c r="R1069" s="29"/>
      <c r="S1069" s="575"/>
      <c r="T1069" s="29"/>
      <c r="U1069" s="432"/>
      <c r="V1069" s="29"/>
      <c r="W1069" s="29"/>
      <c r="X1069" s="29"/>
      <c r="Y1069" s="29"/>
      <c r="Z1069" s="1145"/>
      <c r="AA1069" s="1141"/>
      <c r="AB1069" s="1141"/>
      <c r="AC1069" s="1145"/>
      <c r="AD1069" s="1145"/>
      <c r="AE1069" s="1145"/>
      <c r="AF1069" s="1145"/>
      <c r="AG1069" s="1145"/>
      <c r="AH1069" s="1145"/>
      <c r="AI1069" s="1145"/>
      <c r="AJ1069" s="1145"/>
      <c r="AK1069" s="1145"/>
      <c r="AL1069" s="1145"/>
      <c r="AM1069" s="1145"/>
      <c r="AN1069" s="1145"/>
      <c r="AO1069" s="1141"/>
      <c r="AP1069" s="1145"/>
      <c r="AQ1069" s="1145"/>
      <c r="AR1069" s="1145"/>
      <c r="AS1069" s="1145"/>
      <c r="AT1069" s="1145"/>
      <c r="AU1069" s="1145"/>
      <c r="AV1069" s="1145"/>
      <c r="AW1069" s="1145"/>
      <c r="AX1069" s="1145"/>
      <c r="AY1069" s="1145"/>
      <c r="AZ1069" s="1145"/>
      <c r="BA1069" s="1145"/>
      <c r="BB1069" s="1145"/>
      <c r="BC1069" s="1145"/>
      <c r="BD1069" s="1145"/>
      <c r="BE1069" s="1145"/>
      <c r="BF1069" s="1145"/>
      <c r="BG1069" s="1145"/>
      <c r="BH1069" s="1145"/>
      <c r="BI1069" s="1145"/>
      <c r="BJ1069" s="1145"/>
      <c r="BK1069" s="1145"/>
      <c r="BL1069" s="1145"/>
      <c r="BM1069" s="1145"/>
      <c r="BN1069" s="1145"/>
      <c r="BO1069" s="1145"/>
      <c r="BP1069" s="1141"/>
      <c r="BQ1069" s="1141"/>
      <c r="BR1069" s="1141"/>
      <c r="BS1069" s="1141"/>
      <c r="BT1069" s="1145"/>
      <c r="BU1069" s="750"/>
      <c r="BV1069" s="29"/>
      <c r="BW1069" s="29"/>
      <c r="BX1069" s="29"/>
      <c r="BY1069" s="29"/>
      <c r="BZ1069" s="29"/>
      <c r="CA1069" s="29"/>
      <c r="CB1069" s="29"/>
      <c r="CC1069" s="29"/>
      <c r="CD1069" s="31"/>
      <c r="CE1069" s="22"/>
      <c r="CF1069" s="448" t="str">
        <f>IF(CG1069="","",MAX($CF$2:CF1068)+1)</f>
        <v/>
      </c>
      <c r="CG1069" s="749"/>
      <c r="CH1069" s="749"/>
      <c r="CI1069" s="749"/>
      <c r="CO1069" s="29"/>
      <c r="CP1069" s="29"/>
      <c r="CQ1069" s="29"/>
      <c r="CR1069" s="29"/>
      <c r="CS1069" s="29"/>
      <c r="CT1069" s="29"/>
      <c r="CU1069" s="29"/>
      <c r="CV1069" s="29"/>
      <c r="CW1069" s="29"/>
      <c r="CX1069" s="29"/>
      <c r="CY1069" s="29"/>
      <c r="CZ1069" s="29"/>
      <c r="DA1069" s="29"/>
      <c r="DB1069" s="29"/>
      <c r="DC1069" s="29"/>
      <c r="DD1069" s="29"/>
    </row>
    <row r="1070" spans="1:108" s="11" customFormat="1" ht="13.5" customHeight="1">
      <c r="A1070" s="734"/>
      <c r="B1070" s="610" t="s">
        <v>83</v>
      </c>
      <c r="C1070" s="29"/>
      <c r="D1070" s="29"/>
      <c r="E1070" s="29"/>
      <c r="F1070" s="29"/>
      <c r="G1070" s="29"/>
      <c r="H1070" s="29"/>
      <c r="I1070" s="29"/>
      <c r="J1070" s="28"/>
      <c r="K1070" s="29"/>
      <c r="L1070" s="29"/>
      <c r="M1070" s="29"/>
      <c r="N1070" s="29"/>
      <c r="O1070" s="29"/>
      <c r="P1070" s="29"/>
      <c r="Q1070" s="29"/>
      <c r="R1070" s="29"/>
      <c r="S1070" s="575"/>
      <c r="T1070" s="29"/>
      <c r="U1070" s="432"/>
      <c r="V1070" s="29"/>
      <c r="W1070" s="29"/>
      <c r="X1070" s="29"/>
      <c r="Y1070" s="29"/>
      <c r="Z1070" s="29"/>
      <c r="AA1070" s="29" t="s">
        <v>1011</v>
      </c>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29"/>
      <c r="BH1070" s="29"/>
      <c r="BI1070" s="29"/>
      <c r="BJ1070" s="29"/>
      <c r="BK1070" s="29"/>
      <c r="BL1070" s="29"/>
      <c r="BM1070" s="29"/>
      <c r="BN1070" s="29"/>
      <c r="BO1070" s="29"/>
      <c r="BP1070" s="29"/>
      <c r="BQ1070" s="29"/>
      <c r="BR1070" s="29"/>
      <c r="BS1070" s="29"/>
      <c r="BU1070" s="750"/>
      <c r="BV1070" s="29"/>
      <c r="BW1070" s="29"/>
      <c r="BX1070" s="29"/>
      <c r="BY1070" s="29"/>
      <c r="BZ1070" s="29"/>
      <c r="CA1070" s="29"/>
      <c r="CB1070" s="29"/>
      <c r="CC1070" s="29"/>
      <c r="CD1070" s="31"/>
      <c r="CE1070" s="22"/>
      <c r="CF1070" s="448">
        <f>IF(CG1070="","",MAX($CF$2:CF1069)+1)</f>
        <v>540</v>
      </c>
      <c r="CG1070" s="749" t="s">
        <v>919</v>
      </c>
      <c r="CH1070" s="749"/>
      <c r="CI1070" s="749"/>
      <c r="CO1070" s="29"/>
      <c r="CP1070" s="29"/>
      <c r="CQ1070" s="29"/>
      <c r="CR1070" s="29"/>
      <c r="CS1070" s="29"/>
      <c r="CT1070" s="29"/>
      <c r="CU1070" s="29"/>
      <c r="CV1070" s="29"/>
      <c r="CW1070" s="29"/>
      <c r="CX1070" s="29"/>
      <c r="CY1070" s="29"/>
      <c r="CZ1070" s="29"/>
      <c r="DA1070" s="29"/>
      <c r="DB1070" s="29"/>
      <c r="DC1070" s="29"/>
      <c r="DD1070" s="29"/>
    </row>
    <row r="1071" spans="1:108" s="11" customFormat="1" ht="13.5" customHeight="1">
      <c r="A1071" s="734"/>
      <c r="B1071" s="610" t="s">
        <v>83</v>
      </c>
      <c r="C1071" s="29"/>
      <c r="D1071" s="29"/>
      <c r="E1071" s="29"/>
      <c r="F1071" s="29"/>
      <c r="G1071" s="29"/>
      <c r="H1071" s="29"/>
      <c r="I1071" s="29"/>
      <c r="J1071" s="28"/>
      <c r="K1071" s="29"/>
      <c r="L1071" s="29"/>
      <c r="M1071" s="29"/>
      <c r="N1071" s="29"/>
      <c r="O1071" s="29"/>
      <c r="P1071" s="29"/>
      <c r="Q1071" s="29"/>
      <c r="R1071" s="29"/>
      <c r="S1071" s="575"/>
      <c r="T1071" s="29"/>
      <c r="U1071" s="432"/>
      <c r="V1071" s="29"/>
      <c r="W1071" s="29"/>
      <c r="X1071" s="29"/>
      <c r="Y1071" s="29"/>
      <c r="Z1071" s="29"/>
      <c r="AA1071" s="29"/>
      <c r="AB1071" s="1485" t="s">
        <v>38</v>
      </c>
      <c r="AC1071" s="1486"/>
      <c r="AD1071" s="779" t="s">
        <v>60</v>
      </c>
      <c r="AE1071" s="685"/>
      <c r="AF1071" s="685"/>
      <c r="AG1071" s="685"/>
      <c r="AH1071" s="685"/>
      <c r="AI1071" s="685"/>
      <c r="AJ1071" s="685"/>
      <c r="AK1071" s="685"/>
      <c r="AL1071" s="685"/>
      <c r="AM1071" s="685"/>
      <c r="AN1071" s="685"/>
      <c r="AO1071" s="780"/>
      <c r="AP1071" s="779" t="s">
        <v>68</v>
      </c>
      <c r="AQ1071" s="685"/>
      <c r="AR1071" s="685"/>
      <c r="AS1071" s="685"/>
      <c r="AT1071" s="685"/>
      <c r="AU1071" s="685"/>
      <c r="AV1071" s="685"/>
      <c r="AW1071" s="685"/>
      <c r="AX1071" s="685"/>
      <c r="AY1071" s="685"/>
      <c r="AZ1071" s="685"/>
      <c r="BA1071" s="685"/>
      <c r="BB1071" s="685"/>
      <c r="BC1071" s="685"/>
      <c r="BD1071" s="685"/>
      <c r="BE1071" s="685"/>
      <c r="BF1071" s="685"/>
      <c r="BG1071" s="685"/>
      <c r="BH1071" s="685"/>
      <c r="BI1071" s="685"/>
      <c r="BJ1071" s="685"/>
      <c r="BK1071" s="780"/>
      <c r="BL1071" s="779" t="s">
        <v>66</v>
      </c>
      <c r="BM1071" s="685"/>
      <c r="BN1071" s="685"/>
      <c r="BO1071" s="685"/>
      <c r="BP1071" s="685"/>
      <c r="BQ1071" s="685"/>
      <c r="BR1071" s="685"/>
      <c r="BS1071" s="780"/>
      <c r="BU1071" s="750"/>
      <c r="BV1071" s="29"/>
      <c r="BW1071" s="29"/>
      <c r="BX1071" s="29"/>
      <c r="BY1071" s="29"/>
      <c r="BZ1071" s="29"/>
      <c r="CA1071" s="29"/>
      <c r="CB1071" s="29"/>
      <c r="CC1071" s="29"/>
      <c r="CD1071" s="31"/>
      <c r="CE1071" s="22"/>
      <c r="CF1071" s="448" t="str">
        <f>IF(CG1071="","",MAX($CF$2:CF1070)+1)</f>
        <v/>
      </c>
      <c r="CG1071" s="749"/>
      <c r="CH1071" s="749"/>
      <c r="CI1071" s="749"/>
      <c r="CO1071" s="29"/>
      <c r="CP1071" s="29"/>
      <c r="CQ1071" s="29"/>
      <c r="CR1071" s="29"/>
      <c r="CS1071" s="29"/>
      <c r="CT1071" s="29"/>
      <c r="CU1071" s="29"/>
      <c r="CV1071" s="29"/>
      <c r="CW1071" s="29"/>
      <c r="CX1071" s="29"/>
      <c r="CY1071" s="29"/>
      <c r="CZ1071" s="29"/>
      <c r="DA1071" s="29"/>
      <c r="DB1071" s="29"/>
      <c r="DC1071" s="29"/>
      <c r="DD1071" s="29"/>
    </row>
    <row r="1072" spans="1:108" s="11" customFormat="1" ht="13.5" customHeight="1">
      <c r="A1072" s="734"/>
      <c r="B1072" s="610" t="s">
        <v>83</v>
      </c>
      <c r="C1072" s="29"/>
      <c r="D1072" s="29"/>
      <c r="E1072" s="29"/>
      <c r="F1072" s="29"/>
      <c r="G1072" s="29"/>
      <c r="H1072" s="29"/>
      <c r="I1072" s="29"/>
      <c r="J1072" s="28"/>
      <c r="K1072" s="29"/>
      <c r="L1072" s="29"/>
      <c r="M1072" s="29"/>
      <c r="N1072" s="29"/>
      <c r="O1072" s="29"/>
      <c r="P1072" s="29"/>
      <c r="Q1072" s="29"/>
      <c r="R1072" s="29"/>
      <c r="S1072" s="575"/>
      <c r="T1072" s="29"/>
      <c r="U1072" s="432"/>
      <c r="V1072" s="29"/>
      <c r="W1072" s="29"/>
      <c r="X1072" s="29"/>
      <c r="Y1072" s="29"/>
      <c r="Z1072" s="29"/>
      <c r="AA1072" s="29"/>
      <c r="AB1072" s="1487">
        <v>1</v>
      </c>
      <c r="AC1072" s="1488"/>
      <c r="AD1072" s="673" t="s">
        <v>61</v>
      </c>
      <c r="AE1072" s="674"/>
      <c r="AF1072" s="674"/>
      <c r="AG1072" s="674"/>
      <c r="AH1072" s="674"/>
      <c r="AI1072" s="674"/>
      <c r="AJ1072" s="674"/>
      <c r="AK1072" s="674"/>
      <c r="AL1072" s="674"/>
      <c r="AM1072" s="674"/>
      <c r="AN1072" s="674"/>
      <c r="AO1072" s="675"/>
      <c r="AP1072" s="673" t="s">
        <v>79</v>
      </c>
      <c r="AQ1072" s="674"/>
      <c r="AR1072" s="674"/>
      <c r="AS1072" s="674"/>
      <c r="AT1072" s="674"/>
      <c r="AU1072" s="674"/>
      <c r="AV1072" s="674"/>
      <c r="AW1072" s="674"/>
      <c r="AX1072" s="674"/>
      <c r="AY1072" s="674"/>
      <c r="AZ1072" s="674"/>
      <c r="BA1072" s="674"/>
      <c r="BB1072" s="674"/>
      <c r="BC1072" s="674"/>
      <c r="BD1072" s="674"/>
      <c r="BE1072" s="674"/>
      <c r="BF1072" s="674"/>
      <c r="BG1072" s="674"/>
      <c r="BH1072" s="674"/>
      <c r="BI1072" s="674"/>
      <c r="BJ1072" s="674"/>
      <c r="BK1072" s="675"/>
      <c r="BL1072" s="673" t="s">
        <v>67</v>
      </c>
      <c r="BM1072" s="674"/>
      <c r="BN1072" s="674"/>
      <c r="BO1072" s="674"/>
      <c r="BP1072" s="674"/>
      <c r="BQ1072" s="674"/>
      <c r="BR1072" s="674"/>
      <c r="BS1072" s="675"/>
      <c r="BU1072" s="750"/>
      <c r="BV1072" s="29"/>
      <c r="BW1072" s="29"/>
      <c r="BX1072" s="29"/>
      <c r="BY1072" s="29"/>
      <c r="BZ1072" s="29"/>
      <c r="CA1072" s="29"/>
      <c r="CB1072" s="29"/>
      <c r="CC1072" s="29"/>
      <c r="CD1072" s="31"/>
      <c r="CE1072" s="22"/>
      <c r="CF1072" s="448">
        <f>IF(CG1072="","",MAX($CF$2:CF1071)+1)</f>
        <v>541</v>
      </c>
      <c r="CG1072" s="749" t="s">
        <v>919</v>
      </c>
      <c r="CH1072" s="749"/>
      <c r="CI1072" s="749"/>
      <c r="CO1072" s="29"/>
      <c r="CP1072" s="29"/>
      <c r="CQ1072" s="29"/>
      <c r="CR1072" s="29"/>
      <c r="CS1072" s="29"/>
      <c r="CT1072" s="29"/>
      <c r="CU1072" s="29"/>
      <c r="CV1072" s="29"/>
      <c r="CW1072" s="29"/>
      <c r="CX1072" s="29"/>
      <c r="CY1072" s="29"/>
      <c r="CZ1072" s="29"/>
      <c r="DA1072" s="29"/>
      <c r="DB1072" s="29"/>
      <c r="DC1072" s="29"/>
      <c r="DD1072" s="29"/>
    </row>
    <row r="1073" spans="1:108" s="11" customFormat="1" ht="13.5" customHeight="1">
      <c r="A1073" s="734"/>
      <c r="B1073" s="610" t="s">
        <v>83</v>
      </c>
      <c r="C1073" s="29"/>
      <c r="D1073" s="29"/>
      <c r="E1073" s="29"/>
      <c r="F1073" s="29"/>
      <c r="G1073" s="29"/>
      <c r="H1073" s="29"/>
      <c r="I1073" s="29"/>
      <c r="J1073" s="28"/>
      <c r="K1073" s="29"/>
      <c r="L1073" s="29"/>
      <c r="M1073" s="29"/>
      <c r="N1073" s="29"/>
      <c r="O1073" s="29"/>
      <c r="P1073" s="29"/>
      <c r="Q1073" s="29"/>
      <c r="R1073" s="29"/>
      <c r="S1073" s="575"/>
      <c r="T1073" s="29"/>
      <c r="U1073" s="432"/>
      <c r="V1073" s="29"/>
      <c r="W1073" s="29"/>
      <c r="X1073" s="29"/>
      <c r="Y1073" s="29"/>
      <c r="Z1073" s="29"/>
      <c r="AA1073" s="29"/>
      <c r="AB1073" s="29"/>
      <c r="AC1073" s="29"/>
      <c r="AD1073" s="29"/>
      <c r="AE1073" s="29"/>
      <c r="AF1073" s="29"/>
      <c r="AG1073" s="29"/>
      <c r="AH1073" s="29"/>
      <c r="AI1073" s="29"/>
      <c r="AJ1073" s="29"/>
      <c r="AK1073" s="29"/>
      <c r="AL1073" s="29"/>
      <c r="AM1073" s="29"/>
      <c r="AN1073" s="29"/>
      <c r="AO1073" s="29"/>
      <c r="AP1073" s="509" t="s">
        <v>1172</v>
      </c>
      <c r="AR1073" s="29"/>
      <c r="AS1073" s="29"/>
      <c r="AT1073" s="29"/>
      <c r="AU1073" s="29"/>
      <c r="AV1073" s="29"/>
      <c r="AW1073" s="29"/>
      <c r="AX1073" s="29"/>
      <c r="AY1073" s="29"/>
      <c r="AZ1073" s="29"/>
      <c r="BA1073" s="29"/>
      <c r="BB1073" s="29"/>
      <c r="BC1073" s="29"/>
      <c r="BD1073" s="29"/>
      <c r="BE1073" s="29"/>
      <c r="BF1073" s="29"/>
      <c r="BG1073" s="29"/>
      <c r="BH1073" s="29"/>
      <c r="BI1073" s="29"/>
      <c r="BJ1073" s="29"/>
      <c r="BK1073" s="29"/>
      <c r="BL1073" s="29"/>
      <c r="BM1073" s="29"/>
      <c r="BN1073" s="29"/>
      <c r="BO1073" s="29"/>
      <c r="BP1073" s="29"/>
      <c r="BQ1073" s="29"/>
      <c r="BR1073" s="29"/>
      <c r="BS1073" s="29"/>
      <c r="BU1073" s="750"/>
      <c r="BV1073" s="29"/>
      <c r="BW1073" s="29"/>
      <c r="BX1073" s="29"/>
      <c r="BY1073" s="29"/>
      <c r="BZ1073" s="29"/>
      <c r="CA1073" s="29"/>
      <c r="CB1073" s="29"/>
      <c r="CC1073" s="29"/>
      <c r="CD1073" s="31"/>
      <c r="CE1073" s="22"/>
      <c r="CF1073" s="448" t="str">
        <f>IF(CG1073="","",MAX($CF$2:CF1072)+1)</f>
        <v/>
      </c>
      <c r="CG1073" s="749"/>
      <c r="CH1073" s="749"/>
      <c r="CI1073" s="749"/>
      <c r="CO1073" s="29"/>
      <c r="CP1073" s="29"/>
      <c r="CQ1073" s="29"/>
      <c r="CR1073" s="29"/>
      <c r="CS1073" s="29"/>
      <c r="CT1073" s="29"/>
      <c r="CU1073" s="29"/>
      <c r="CV1073" s="29"/>
      <c r="CW1073" s="29"/>
      <c r="CX1073" s="29"/>
      <c r="CY1073" s="29"/>
      <c r="CZ1073" s="29"/>
      <c r="DA1073" s="29"/>
      <c r="DB1073" s="29"/>
      <c r="DC1073" s="29"/>
      <c r="DD1073" s="29"/>
    </row>
    <row r="1074" spans="1:108" s="11" customFormat="1" ht="13.5" customHeight="1">
      <c r="A1074" s="734"/>
      <c r="B1074" s="610" t="s">
        <v>83</v>
      </c>
      <c r="C1074" s="29"/>
      <c r="D1074" s="29"/>
      <c r="E1074" s="29"/>
      <c r="F1074" s="29"/>
      <c r="G1074" s="29"/>
      <c r="H1074" s="29"/>
      <c r="I1074" s="29"/>
      <c r="J1074" s="28"/>
      <c r="K1074" s="29"/>
      <c r="L1074" s="29"/>
      <c r="M1074" s="29"/>
      <c r="N1074" s="29"/>
      <c r="O1074" s="29"/>
      <c r="P1074" s="29"/>
      <c r="Q1074" s="29"/>
      <c r="R1074" s="29"/>
      <c r="S1074" s="575"/>
      <c r="T1074" s="29"/>
      <c r="U1074" s="432"/>
      <c r="V1074" s="29"/>
      <c r="W1074" s="29"/>
      <c r="X1074" s="29"/>
      <c r="Y1074" s="29"/>
      <c r="Z1074" s="29"/>
      <c r="AA1074" s="29"/>
      <c r="AB1074" s="29"/>
      <c r="AC1074" s="29"/>
      <c r="AD1074" s="29"/>
      <c r="AE1074" s="29"/>
      <c r="AF1074" s="29"/>
      <c r="AG1074" s="29"/>
      <c r="AH1074" s="29"/>
      <c r="AI1074" s="29"/>
      <c r="AJ1074" s="29"/>
      <c r="AK1074" s="29"/>
      <c r="AL1074" s="29"/>
      <c r="AM1074" s="29"/>
      <c r="AN1074" s="29"/>
      <c r="AO1074" s="29"/>
      <c r="AP1074" s="509"/>
      <c r="AR1074" s="29"/>
      <c r="AS1074" s="29"/>
      <c r="AT1074" s="29"/>
      <c r="AU1074" s="29"/>
      <c r="AV1074" s="29"/>
      <c r="AW1074" s="29"/>
      <c r="AX1074" s="29"/>
      <c r="AY1074" s="29"/>
      <c r="AZ1074" s="29"/>
      <c r="BA1074" s="29"/>
      <c r="BB1074" s="29"/>
      <c r="BC1074" s="29"/>
      <c r="BD1074" s="29"/>
      <c r="BE1074" s="29"/>
      <c r="BF1074" s="29"/>
      <c r="BG1074" s="29"/>
      <c r="BH1074" s="29"/>
      <c r="BI1074" s="29"/>
      <c r="BJ1074" s="29"/>
      <c r="BK1074" s="29"/>
      <c r="BL1074" s="29"/>
      <c r="BM1074" s="29"/>
      <c r="BN1074" s="29"/>
      <c r="BO1074" s="29"/>
      <c r="BP1074" s="29"/>
      <c r="BQ1074" s="29"/>
      <c r="BR1074" s="29"/>
      <c r="BS1074" s="29"/>
      <c r="BU1074" s="772"/>
      <c r="BV1074" s="29"/>
      <c r="BW1074" s="29"/>
      <c r="BX1074" s="29"/>
      <c r="BY1074" s="29"/>
      <c r="BZ1074" s="29"/>
      <c r="CA1074" s="29"/>
      <c r="CB1074" s="29"/>
      <c r="CC1074" s="29"/>
      <c r="CD1074" s="31"/>
      <c r="CE1074" s="22"/>
      <c r="CF1074" s="448" t="str">
        <f>IF(CG1074="","",MAX($CF$2:CF1073)+1)</f>
        <v/>
      </c>
      <c r="CG1074" s="767"/>
      <c r="CH1074" s="767"/>
      <c r="CI1074" s="767"/>
      <c r="CO1074" s="29"/>
      <c r="CP1074" s="29"/>
      <c r="CQ1074" s="29"/>
      <c r="CR1074" s="29"/>
      <c r="CS1074" s="29"/>
      <c r="CT1074" s="29"/>
      <c r="CU1074" s="29"/>
      <c r="CV1074" s="29"/>
      <c r="CW1074" s="29"/>
      <c r="CX1074" s="29"/>
      <c r="CY1074" s="29"/>
      <c r="CZ1074" s="29"/>
      <c r="DA1074" s="29"/>
      <c r="DB1074" s="29"/>
      <c r="DC1074" s="29"/>
      <c r="DD1074" s="29"/>
    </row>
    <row r="1075" spans="1:108" s="11" customFormat="1" ht="13.5" customHeight="1">
      <c r="A1075" s="734"/>
      <c r="B1075" s="610" t="s">
        <v>83</v>
      </c>
      <c r="C1075" s="29"/>
      <c r="D1075" s="29"/>
      <c r="E1075" s="29"/>
      <c r="F1075" s="29"/>
      <c r="G1075" s="29"/>
      <c r="H1075" s="29"/>
      <c r="I1075" s="29"/>
      <c r="J1075" s="28"/>
      <c r="K1075" s="29"/>
      <c r="L1075" s="29"/>
      <c r="M1075" s="29"/>
      <c r="N1075" s="29"/>
      <c r="O1075" s="29"/>
      <c r="P1075" s="29"/>
      <c r="Q1075" s="29"/>
      <c r="R1075" s="29"/>
      <c r="S1075" s="575"/>
      <c r="T1075" s="29"/>
      <c r="U1075" s="432"/>
      <c r="V1075" s="29"/>
      <c r="W1075" s="29"/>
      <c r="X1075" s="29"/>
      <c r="Y1075" s="29"/>
      <c r="AA1075" s="29" t="s">
        <v>1686</v>
      </c>
      <c r="AB1075" s="29"/>
      <c r="AC1075" s="29"/>
      <c r="AD1075" s="29"/>
      <c r="AE1075" s="29"/>
      <c r="AF1075" s="29"/>
      <c r="AG1075" s="29"/>
      <c r="AH1075" s="29"/>
      <c r="AI1075" s="29"/>
      <c r="AJ1075" s="29"/>
      <c r="AK1075" s="29"/>
      <c r="AL1075" s="29"/>
      <c r="AM1075" s="29"/>
      <c r="AN1075" s="29"/>
      <c r="AO1075" s="29"/>
      <c r="AQ1075" s="509"/>
      <c r="AR1075" s="29"/>
      <c r="AS1075" s="29"/>
      <c r="AT1075" s="29"/>
      <c r="AU1075" s="29"/>
      <c r="AV1075" s="29"/>
      <c r="AW1075" s="29"/>
      <c r="AX1075" s="29"/>
      <c r="AY1075" s="29"/>
      <c r="AZ1075" s="29"/>
      <c r="BA1075" s="29"/>
      <c r="BB1075" s="29"/>
      <c r="BC1075" s="29"/>
      <c r="BD1075" s="29"/>
      <c r="BE1075" s="29"/>
      <c r="BF1075" s="29"/>
      <c r="BG1075" s="29"/>
      <c r="BH1075" s="29"/>
      <c r="BI1075" s="29"/>
      <c r="BJ1075" s="29"/>
      <c r="BK1075" s="29"/>
      <c r="BL1075" s="29"/>
      <c r="BM1075" s="29"/>
      <c r="BN1075" s="29"/>
      <c r="BO1075" s="29"/>
      <c r="BP1075" s="29"/>
      <c r="BQ1075" s="29"/>
      <c r="BR1075" s="29"/>
      <c r="BS1075" s="29"/>
      <c r="BU1075" s="772"/>
      <c r="BV1075" s="29"/>
      <c r="BW1075" s="29"/>
      <c r="BX1075" s="29"/>
      <c r="BY1075" s="29"/>
      <c r="BZ1075" s="29"/>
      <c r="CA1075" s="29"/>
      <c r="CB1075" s="29"/>
      <c r="CC1075" s="29"/>
      <c r="CD1075" s="31"/>
      <c r="CE1075" s="22"/>
      <c r="CF1075" s="448">
        <f>IF(CG1075="","",MAX($CF$2:CF1074)+1)</f>
        <v>542</v>
      </c>
      <c r="CG1075" s="767" t="s">
        <v>1198</v>
      </c>
      <c r="CH1075" s="767"/>
      <c r="CI1075" s="767"/>
      <c r="CO1075" s="29"/>
      <c r="CP1075" s="29"/>
      <c r="CQ1075" s="29"/>
      <c r="CR1075" s="29"/>
      <c r="CS1075" s="29"/>
      <c r="CT1075" s="29"/>
      <c r="CU1075" s="29"/>
      <c r="CV1075" s="29"/>
      <c r="CW1075" s="29"/>
      <c r="CX1075" s="29"/>
      <c r="CY1075" s="29"/>
      <c r="CZ1075" s="29"/>
      <c r="DA1075" s="29"/>
      <c r="DB1075" s="29"/>
      <c r="DC1075" s="29"/>
      <c r="DD1075" s="29"/>
    </row>
    <row r="1076" spans="1:108" s="11" customFormat="1" ht="13.5" customHeight="1">
      <c r="A1076" s="734"/>
      <c r="B1076" s="610" t="s">
        <v>83</v>
      </c>
      <c r="C1076" s="29"/>
      <c r="D1076" s="29"/>
      <c r="E1076" s="29"/>
      <c r="F1076" s="29"/>
      <c r="G1076" s="29"/>
      <c r="H1076" s="29"/>
      <c r="I1076" s="29"/>
      <c r="J1076" s="28"/>
      <c r="K1076" s="29"/>
      <c r="L1076" s="29"/>
      <c r="M1076" s="29"/>
      <c r="N1076" s="29"/>
      <c r="O1076" s="29"/>
      <c r="P1076" s="29"/>
      <c r="Q1076" s="29"/>
      <c r="R1076" s="29"/>
      <c r="S1076" s="575"/>
      <c r="T1076" s="29"/>
      <c r="U1076" s="432"/>
      <c r="V1076" s="29"/>
      <c r="W1076" s="29"/>
      <c r="X1076" s="29"/>
      <c r="Y1076" s="29"/>
      <c r="AA1076" s="29"/>
      <c r="AB1076" s="29" t="s">
        <v>1213</v>
      </c>
      <c r="AD1076" s="29"/>
      <c r="AE1076" s="29"/>
      <c r="AF1076" s="29"/>
      <c r="AG1076" s="29"/>
      <c r="AH1076" s="29"/>
      <c r="AI1076" s="29"/>
      <c r="AJ1076" s="29"/>
      <c r="AK1076" s="29"/>
      <c r="AL1076" s="29"/>
      <c r="AM1076" s="29"/>
      <c r="AN1076" s="29"/>
      <c r="AO1076" s="29"/>
      <c r="AQ1076" s="509"/>
      <c r="AR1076" s="29"/>
      <c r="AS1076" s="29"/>
      <c r="AT1076" s="29"/>
      <c r="AU1076" s="29"/>
      <c r="AV1076" s="29"/>
      <c r="AW1076" s="29"/>
      <c r="AX1076" s="29"/>
      <c r="AY1076" s="29"/>
      <c r="AZ1076" s="29"/>
      <c r="BA1076" s="29"/>
      <c r="BB1076" s="29"/>
      <c r="BC1076" s="29"/>
      <c r="BD1076" s="29"/>
      <c r="BE1076" s="29"/>
      <c r="BF1076" s="29"/>
      <c r="BG1076" s="29"/>
      <c r="BH1076" s="29"/>
      <c r="BI1076" s="29"/>
      <c r="BJ1076" s="29"/>
      <c r="BK1076" s="29"/>
      <c r="BL1076" s="29"/>
      <c r="BM1076" s="29"/>
      <c r="BN1076" s="29"/>
      <c r="BO1076" s="29"/>
      <c r="BP1076" s="29"/>
      <c r="BQ1076" s="29"/>
      <c r="BR1076" s="29"/>
      <c r="BS1076" s="29"/>
      <c r="BU1076" s="772"/>
      <c r="BV1076" s="29"/>
      <c r="BW1076" s="29"/>
      <c r="BX1076" s="29"/>
      <c r="BY1076" s="29"/>
      <c r="BZ1076" s="29"/>
      <c r="CA1076" s="29"/>
      <c r="CB1076" s="29"/>
      <c r="CC1076" s="29"/>
      <c r="CD1076" s="31"/>
      <c r="CE1076" s="22"/>
      <c r="CF1076" s="448">
        <f>IF(CG1076="","",MAX($CF$2:CF1075)+1)</f>
        <v>543</v>
      </c>
      <c r="CG1076" s="767" t="s">
        <v>1198</v>
      </c>
      <c r="CH1076" s="767"/>
      <c r="CI1076" s="767"/>
      <c r="CO1076" s="29"/>
      <c r="CP1076" s="29"/>
      <c r="CQ1076" s="29"/>
      <c r="CR1076" s="29"/>
      <c r="CS1076" s="29"/>
      <c r="CT1076" s="29"/>
      <c r="CU1076" s="29"/>
      <c r="CV1076" s="29"/>
      <c r="CW1076" s="29"/>
      <c r="CX1076" s="29"/>
      <c r="CY1076" s="29"/>
      <c r="CZ1076" s="29"/>
      <c r="DA1076" s="29"/>
      <c r="DB1076" s="29"/>
      <c r="DC1076" s="29"/>
      <c r="DD1076" s="29"/>
    </row>
    <row r="1077" spans="1:108" s="11" customFormat="1" ht="13.5" customHeight="1">
      <c r="A1077" s="734"/>
      <c r="B1077" s="610" t="s">
        <v>83</v>
      </c>
      <c r="C1077" s="29"/>
      <c r="D1077" s="29"/>
      <c r="E1077" s="29"/>
      <c r="F1077" s="29"/>
      <c r="G1077" s="29"/>
      <c r="H1077" s="29"/>
      <c r="I1077" s="29"/>
      <c r="J1077" s="28"/>
      <c r="K1077" s="29"/>
      <c r="L1077" s="29"/>
      <c r="M1077" s="29"/>
      <c r="N1077" s="29"/>
      <c r="O1077" s="29"/>
      <c r="P1077" s="29"/>
      <c r="Q1077" s="29"/>
      <c r="R1077" s="29"/>
      <c r="S1077" s="575"/>
      <c r="T1077" s="29"/>
      <c r="U1077" s="432"/>
      <c r="V1077" s="29"/>
      <c r="W1077" s="29"/>
      <c r="X1077" s="29"/>
      <c r="Y1077" s="29"/>
      <c r="AC1077" s="823" t="s">
        <v>38</v>
      </c>
      <c r="AD1077" s="824"/>
      <c r="AE1077" s="823" t="s">
        <v>84</v>
      </c>
      <c r="AF1077" s="824"/>
      <c r="AG1077" s="824"/>
      <c r="AH1077" s="824"/>
      <c r="AI1077" s="824"/>
      <c r="AJ1077" s="824"/>
      <c r="AK1077" s="824"/>
      <c r="AL1077" s="824"/>
      <c r="AM1077" s="826"/>
      <c r="AN1077" s="824" t="s">
        <v>1001</v>
      </c>
      <c r="AO1077" s="824"/>
      <c r="AP1077" s="824"/>
      <c r="AQ1077" s="824"/>
      <c r="AR1077" s="824"/>
      <c r="AS1077" s="824"/>
      <c r="AT1077" s="824"/>
      <c r="AU1077" s="824"/>
      <c r="AV1077" s="824"/>
      <c r="AW1077" s="824"/>
      <c r="AX1077" s="824"/>
      <c r="AY1077" s="824"/>
      <c r="AZ1077" s="824"/>
      <c r="BA1077" s="824"/>
      <c r="BB1077" s="824"/>
      <c r="BC1077" s="824"/>
      <c r="BD1077" s="824"/>
      <c r="BE1077" s="824"/>
      <c r="BF1077" s="824"/>
      <c r="BG1077" s="824"/>
      <c r="BH1077" s="824"/>
      <c r="BI1077" s="824"/>
      <c r="BJ1077" s="824"/>
      <c r="BK1077" s="824"/>
      <c r="BL1077" s="823" t="s">
        <v>2</v>
      </c>
      <c r="BM1077" s="824"/>
      <c r="BN1077" s="824"/>
      <c r="BO1077" s="824"/>
      <c r="BP1077" s="824"/>
      <c r="BQ1077" s="824"/>
      <c r="BR1077" s="824"/>
      <c r="BS1077" s="826"/>
      <c r="BU1077" s="772"/>
      <c r="BV1077" s="29"/>
      <c r="BW1077" s="29"/>
      <c r="BX1077" s="29"/>
      <c r="BY1077" s="29"/>
      <c r="BZ1077" s="29"/>
      <c r="CA1077" s="29"/>
      <c r="CB1077" s="29"/>
      <c r="CC1077" s="29"/>
      <c r="CD1077" s="31"/>
      <c r="CE1077" s="22"/>
      <c r="CF1077" s="448" t="str">
        <f>IF(CG1077="","",MAX($CF$2:CF1076)+1)</f>
        <v/>
      </c>
      <c r="CG1077" s="767"/>
      <c r="CH1077" s="767"/>
      <c r="CI1077" s="767"/>
      <c r="CO1077" s="29"/>
      <c r="CP1077" s="29"/>
      <c r="CQ1077" s="29"/>
      <c r="CR1077" s="29"/>
      <c r="CS1077" s="29"/>
      <c r="CT1077" s="29"/>
      <c r="CU1077" s="29"/>
      <c r="CV1077" s="29"/>
      <c r="CW1077" s="29"/>
      <c r="CX1077" s="29"/>
      <c r="CY1077" s="29"/>
      <c r="CZ1077" s="29"/>
      <c r="DA1077" s="29"/>
      <c r="DB1077" s="29"/>
      <c r="DC1077" s="29"/>
      <c r="DD1077" s="29"/>
    </row>
    <row r="1078" spans="1:108" s="11" customFormat="1" ht="13.5" customHeight="1">
      <c r="A1078" s="734"/>
      <c r="B1078" s="610" t="s">
        <v>83</v>
      </c>
      <c r="C1078" s="29"/>
      <c r="D1078" s="29"/>
      <c r="E1078" s="29"/>
      <c r="F1078" s="29"/>
      <c r="G1078" s="29"/>
      <c r="H1078" s="29"/>
      <c r="I1078" s="29"/>
      <c r="J1078" s="28"/>
      <c r="K1078" s="29"/>
      <c r="L1078" s="29"/>
      <c r="M1078" s="29"/>
      <c r="N1078" s="29"/>
      <c r="O1078" s="29"/>
      <c r="P1078" s="29"/>
      <c r="Q1078" s="29"/>
      <c r="R1078" s="29"/>
      <c r="S1078" s="575"/>
      <c r="T1078" s="29"/>
      <c r="U1078" s="432"/>
      <c r="V1078" s="29"/>
      <c r="W1078" s="29"/>
      <c r="X1078" s="29"/>
      <c r="Y1078" s="29"/>
      <c r="AC1078" s="898"/>
      <c r="AD1078" s="899">
        <v>1</v>
      </c>
      <c r="AE1078" s="820" t="s">
        <v>1214</v>
      </c>
      <c r="AF1078" s="815"/>
      <c r="AG1078" s="815"/>
      <c r="AH1078" s="815"/>
      <c r="AI1078" s="815"/>
      <c r="AJ1078" s="815"/>
      <c r="AK1078" s="815"/>
      <c r="AL1078" s="815"/>
      <c r="AM1078" s="825"/>
      <c r="AN1078" s="827" t="s">
        <v>1535</v>
      </c>
      <c r="AO1078" s="821"/>
      <c r="AP1078" s="821"/>
      <c r="AQ1078" s="821"/>
      <c r="AR1078" s="821"/>
      <c r="AS1078" s="821"/>
      <c r="AT1078" s="821"/>
      <c r="AU1078" s="821"/>
      <c r="AV1078" s="821"/>
      <c r="AW1078" s="821"/>
      <c r="AX1078" s="821"/>
      <c r="AY1078" s="821"/>
      <c r="AZ1078" s="821"/>
      <c r="BA1078" s="821"/>
      <c r="BB1078" s="821"/>
      <c r="BC1078" s="821"/>
      <c r="BD1078" s="821"/>
      <c r="BE1078" s="821"/>
      <c r="BF1078" s="821"/>
      <c r="BG1078" s="821"/>
      <c r="BH1078" s="821"/>
      <c r="BI1078" s="821"/>
      <c r="BJ1078" s="821"/>
      <c r="BK1078" s="821"/>
      <c r="BL1078" s="820"/>
      <c r="BM1078" s="821"/>
      <c r="BN1078" s="821"/>
      <c r="BO1078" s="821"/>
      <c r="BP1078" s="821"/>
      <c r="BQ1078" s="821"/>
      <c r="BR1078" s="821"/>
      <c r="BS1078" s="822"/>
      <c r="BU1078" s="772"/>
      <c r="BV1078" s="29"/>
      <c r="BW1078" s="29"/>
      <c r="BX1078" s="29"/>
      <c r="BY1078" s="29"/>
      <c r="BZ1078" s="29"/>
      <c r="CA1078" s="29"/>
      <c r="CB1078" s="29"/>
      <c r="CC1078" s="29"/>
      <c r="CD1078" s="31"/>
      <c r="CE1078" s="22"/>
      <c r="CF1078" s="448">
        <f>IF(CG1078="","",MAX($CF$2:CF1077)+1)</f>
        <v>544</v>
      </c>
      <c r="CG1078" s="767" t="s">
        <v>1198</v>
      </c>
      <c r="CH1078" s="767"/>
      <c r="CI1078" s="767"/>
      <c r="CO1078" s="29"/>
      <c r="CP1078" s="29"/>
      <c r="CQ1078" s="29"/>
      <c r="CR1078" s="29"/>
      <c r="CS1078" s="29"/>
      <c r="CT1078" s="29"/>
      <c r="CU1078" s="29"/>
      <c r="CV1078" s="29"/>
      <c r="CW1078" s="29"/>
      <c r="CX1078" s="29"/>
      <c r="CY1078" s="29"/>
      <c r="CZ1078" s="29"/>
      <c r="DA1078" s="29"/>
      <c r="DB1078" s="29"/>
      <c r="DC1078" s="29"/>
      <c r="DD1078" s="29"/>
    </row>
    <row r="1079" spans="1:108" s="11" customFormat="1" ht="13.5" customHeight="1">
      <c r="A1079" s="734"/>
      <c r="B1079" s="610" t="s">
        <v>83</v>
      </c>
      <c r="C1079" s="29"/>
      <c r="D1079" s="29"/>
      <c r="E1079" s="29"/>
      <c r="F1079" s="29"/>
      <c r="G1079" s="29"/>
      <c r="H1079" s="29"/>
      <c r="I1079" s="29"/>
      <c r="J1079" s="28"/>
      <c r="K1079" s="29"/>
      <c r="L1079" s="29"/>
      <c r="M1079" s="29"/>
      <c r="N1079" s="29"/>
      <c r="O1079" s="29"/>
      <c r="P1079" s="29"/>
      <c r="Q1079" s="29"/>
      <c r="R1079" s="29"/>
      <c r="S1079" s="575"/>
      <c r="T1079" s="29"/>
      <c r="U1079" s="432"/>
      <c r="V1079" s="29"/>
      <c r="W1079" s="29"/>
      <c r="X1079" s="29"/>
      <c r="Y1079" s="29"/>
      <c r="AC1079" s="898"/>
      <c r="AD1079" s="899">
        <v>2</v>
      </c>
      <c r="AE1079" s="820" t="s">
        <v>1215</v>
      </c>
      <c r="AF1079" s="815"/>
      <c r="AG1079" s="815"/>
      <c r="AH1079" s="815"/>
      <c r="AI1079" s="815"/>
      <c r="AJ1079" s="815"/>
      <c r="AK1079" s="815"/>
      <c r="AL1079" s="815"/>
      <c r="AM1079" s="825"/>
      <c r="AN1079" s="827" t="s">
        <v>1531</v>
      </c>
      <c r="AO1079" s="821"/>
      <c r="AP1079" s="821"/>
      <c r="AQ1079" s="821"/>
      <c r="AR1079" s="821"/>
      <c r="AS1079" s="821"/>
      <c r="AT1079" s="821"/>
      <c r="AU1079" s="821"/>
      <c r="AV1079" s="821"/>
      <c r="AW1079" s="821"/>
      <c r="AX1079" s="821"/>
      <c r="AY1079" s="821"/>
      <c r="AZ1079" s="821"/>
      <c r="BA1079" s="821"/>
      <c r="BB1079" s="821"/>
      <c r="BC1079" s="821"/>
      <c r="BD1079" s="821"/>
      <c r="BE1079" s="821"/>
      <c r="BF1079" s="821"/>
      <c r="BG1079" s="821"/>
      <c r="BH1079" s="821"/>
      <c r="BI1079" s="821"/>
      <c r="BJ1079" s="821"/>
      <c r="BK1079" s="821"/>
      <c r="BL1079" s="820"/>
      <c r="BM1079" s="821"/>
      <c r="BN1079" s="821"/>
      <c r="BO1079" s="821"/>
      <c r="BP1079" s="821"/>
      <c r="BQ1079" s="821"/>
      <c r="BR1079" s="821"/>
      <c r="BS1079" s="822"/>
      <c r="BU1079" s="772"/>
      <c r="BV1079" s="29"/>
      <c r="BW1079" s="29"/>
      <c r="BX1079" s="29"/>
      <c r="BY1079" s="29"/>
      <c r="BZ1079" s="29"/>
      <c r="CA1079" s="29"/>
      <c r="CB1079" s="29"/>
      <c r="CC1079" s="29"/>
      <c r="CD1079" s="31"/>
      <c r="CE1079" s="22"/>
      <c r="CF1079" s="448">
        <f>IF(CG1079="","",MAX($CF$2:CF1078)+1)</f>
        <v>545</v>
      </c>
      <c r="CG1079" s="767" t="s">
        <v>1198</v>
      </c>
      <c r="CH1079" s="767"/>
      <c r="CI1079" s="767"/>
      <c r="CO1079" s="29"/>
      <c r="CP1079" s="29"/>
      <c r="CQ1079" s="29"/>
      <c r="CR1079" s="29"/>
      <c r="CS1079" s="29"/>
      <c r="CT1079" s="29"/>
      <c r="CU1079" s="29"/>
      <c r="CV1079" s="29"/>
      <c r="CW1079" s="29"/>
      <c r="CX1079" s="29"/>
      <c r="CY1079" s="29"/>
      <c r="CZ1079" s="29"/>
      <c r="DA1079" s="29"/>
      <c r="DB1079" s="29"/>
      <c r="DC1079" s="29"/>
      <c r="DD1079" s="29"/>
    </row>
    <row r="1080" spans="1:108" s="11" customFormat="1" ht="13.5" customHeight="1">
      <c r="A1080" s="734"/>
      <c r="B1080" s="610" t="s">
        <v>83</v>
      </c>
      <c r="C1080" s="29"/>
      <c r="D1080" s="29"/>
      <c r="E1080" s="29"/>
      <c r="F1080" s="29"/>
      <c r="G1080" s="29"/>
      <c r="H1080" s="29"/>
      <c r="I1080" s="29"/>
      <c r="J1080" s="28"/>
      <c r="K1080" s="29"/>
      <c r="L1080" s="29"/>
      <c r="M1080" s="29"/>
      <c r="N1080" s="29"/>
      <c r="O1080" s="29"/>
      <c r="P1080" s="29"/>
      <c r="Q1080" s="29"/>
      <c r="R1080" s="29"/>
      <c r="S1080" s="575"/>
      <c r="T1080" s="29"/>
      <c r="U1080" s="432"/>
      <c r="V1080" s="29"/>
      <c r="W1080" s="29"/>
      <c r="X1080" s="29"/>
      <c r="Y1080" s="29"/>
      <c r="AC1080" s="898"/>
      <c r="AD1080" s="899">
        <v>3</v>
      </c>
      <c r="AE1080" s="820" t="s">
        <v>1216</v>
      </c>
      <c r="AF1080" s="815"/>
      <c r="AG1080" s="815"/>
      <c r="AH1080" s="815"/>
      <c r="AI1080" s="815"/>
      <c r="AJ1080" s="815"/>
      <c r="AK1080" s="815"/>
      <c r="AL1080" s="815"/>
      <c r="AM1080" s="825"/>
      <c r="AN1080" s="827" t="s">
        <v>1532</v>
      </c>
      <c r="AO1080" s="821"/>
      <c r="AP1080" s="821"/>
      <c r="AQ1080" s="821"/>
      <c r="AR1080" s="821"/>
      <c r="AS1080" s="821"/>
      <c r="AT1080" s="821"/>
      <c r="AU1080" s="821"/>
      <c r="AV1080" s="821"/>
      <c r="AW1080" s="821"/>
      <c r="AX1080" s="821"/>
      <c r="AY1080" s="821"/>
      <c r="AZ1080" s="821"/>
      <c r="BA1080" s="821"/>
      <c r="BB1080" s="821"/>
      <c r="BC1080" s="821"/>
      <c r="BD1080" s="821"/>
      <c r="BE1080" s="821"/>
      <c r="BF1080" s="821"/>
      <c r="BG1080" s="821"/>
      <c r="BH1080" s="821"/>
      <c r="BI1080" s="821"/>
      <c r="BJ1080" s="821"/>
      <c r="BK1080" s="821"/>
      <c r="BL1080" s="820"/>
      <c r="BM1080" s="821"/>
      <c r="BN1080" s="821"/>
      <c r="BO1080" s="821"/>
      <c r="BP1080" s="821"/>
      <c r="BQ1080" s="821"/>
      <c r="BR1080" s="821"/>
      <c r="BS1080" s="822"/>
      <c r="BU1080" s="772"/>
      <c r="BV1080" s="29"/>
      <c r="BW1080" s="29"/>
      <c r="BX1080" s="29"/>
      <c r="BY1080" s="29"/>
      <c r="BZ1080" s="29"/>
      <c r="CA1080" s="29"/>
      <c r="CB1080" s="29"/>
      <c r="CC1080" s="29"/>
      <c r="CD1080" s="31"/>
      <c r="CE1080" s="22"/>
      <c r="CF1080" s="448">
        <f>IF(CG1080="","",MAX($CF$2:CF1079)+1)</f>
        <v>546</v>
      </c>
      <c r="CG1080" s="767" t="s">
        <v>1198</v>
      </c>
      <c r="CH1080" s="767"/>
      <c r="CI1080" s="767"/>
      <c r="CO1080" s="29"/>
      <c r="CP1080" s="29"/>
      <c r="CQ1080" s="29"/>
      <c r="CR1080" s="29"/>
      <c r="CS1080" s="29"/>
      <c r="CT1080" s="29"/>
      <c r="CU1080" s="29"/>
      <c r="CV1080" s="29"/>
      <c r="CW1080" s="29"/>
      <c r="CX1080" s="29"/>
      <c r="CY1080" s="29"/>
      <c r="CZ1080" s="29"/>
      <c r="DA1080" s="29"/>
      <c r="DB1080" s="29"/>
      <c r="DC1080" s="29"/>
      <c r="DD1080" s="29"/>
    </row>
    <row r="1081" spans="1:108" s="11" customFormat="1" ht="13.5" customHeight="1">
      <c r="A1081" s="734"/>
      <c r="B1081" s="610" t="s">
        <v>83</v>
      </c>
      <c r="C1081" s="29"/>
      <c r="D1081" s="29"/>
      <c r="E1081" s="29"/>
      <c r="F1081" s="29"/>
      <c r="G1081" s="29"/>
      <c r="H1081" s="29"/>
      <c r="I1081" s="29"/>
      <c r="J1081" s="28"/>
      <c r="K1081" s="29"/>
      <c r="L1081" s="29"/>
      <c r="M1081" s="29"/>
      <c r="N1081" s="29"/>
      <c r="O1081" s="29"/>
      <c r="P1081" s="29"/>
      <c r="Q1081" s="29"/>
      <c r="R1081" s="29"/>
      <c r="S1081" s="575"/>
      <c r="T1081" s="29"/>
      <c r="U1081" s="432"/>
      <c r="V1081" s="29"/>
      <c r="W1081" s="29"/>
      <c r="X1081" s="29"/>
      <c r="Y1081" s="29"/>
      <c r="AC1081" s="898"/>
      <c r="AD1081" s="899">
        <v>4</v>
      </c>
      <c r="AE1081" s="820" t="s">
        <v>1183</v>
      </c>
      <c r="AF1081" s="815"/>
      <c r="AG1081" s="815"/>
      <c r="AH1081" s="815"/>
      <c r="AI1081" s="815"/>
      <c r="AJ1081" s="815"/>
      <c r="AK1081" s="815"/>
      <c r="AL1081" s="815"/>
      <c r="AM1081" s="825"/>
      <c r="AN1081" s="827" t="s">
        <v>1533</v>
      </c>
      <c r="AO1081" s="821"/>
      <c r="AP1081" s="821"/>
      <c r="AQ1081" s="821"/>
      <c r="AR1081" s="821"/>
      <c r="AS1081" s="821"/>
      <c r="AT1081" s="821"/>
      <c r="AU1081" s="821"/>
      <c r="AV1081" s="821"/>
      <c r="AW1081" s="821"/>
      <c r="AX1081" s="821"/>
      <c r="AY1081" s="821"/>
      <c r="AZ1081" s="821"/>
      <c r="BA1081" s="821"/>
      <c r="BB1081" s="821"/>
      <c r="BC1081" s="821"/>
      <c r="BD1081" s="821"/>
      <c r="BE1081" s="821"/>
      <c r="BF1081" s="821"/>
      <c r="BG1081" s="821"/>
      <c r="BH1081" s="821"/>
      <c r="BI1081" s="821"/>
      <c r="BJ1081" s="821"/>
      <c r="BK1081" s="821"/>
      <c r="BL1081" s="820"/>
      <c r="BM1081" s="821"/>
      <c r="BN1081" s="821"/>
      <c r="BO1081" s="821"/>
      <c r="BP1081" s="821"/>
      <c r="BQ1081" s="821"/>
      <c r="BR1081" s="821"/>
      <c r="BS1081" s="822"/>
      <c r="BU1081" s="772"/>
      <c r="BV1081" s="29"/>
      <c r="BW1081" s="29"/>
      <c r="BX1081" s="29"/>
      <c r="BY1081" s="29"/>
      <c r="BZ1081" s="29"/>
      <c r="CA1081" s="29"/>
      <c r="CB1081" s="29"/>
      <c r="CC1081" s="29"/>
      <c r="CD1081" s="31"/>
      <c r="CE1081" s="22"/>
      <c r="CF1081" s="448">
        <f>IF(CG1081="","",MAX($CF$2:CF1080)+1)</f>
        <v>547</v>
      </c>
      <c r="CG1081" s="767" t="s">
        <v>1198</v>
      </c>
      <c r="CH1081" s="767"/>
      <c r="CI1081" s="767"/>
    </row>
    <row r="1082" spans="1:108" s="11" customFormat="1" ht="13.5" customHeight="1">
      <c r="A1082" s="734"/>
      <c r="B1082" s="610"/>
      <c r="C1082" s="29"/>
      <c r="D1082" s="29"/>
      <c r="E1082" s="29"/>
      <c r="F1082" s="29"/>
      <c r="G1082" s="29"/>
      <c r="H1082" s="29"/>
      <c r="I1082" s="29"/>
      <c r="J1082" s="28"/>
      <c r="K1082" s="29"/>
      <c r="L1082" s="29"/>
      <c r="M1082" s="29"/>
      <c r="N1082" s="29"/>
      <c r="O1082" s="29"/>
      <c r="P1082" s="29"/>
      <c r="Q1082" s="29"/>
      <c r="R1082" s="29"/>
      <c r="S1082" s="575"/>
      <c r="T1082" s="29"/>
      <c r="U1082" s="432"/>
      <c r="V1082" s="29"/>
      <c r="W1082" s="29"/>
      <c r="X1082" s="29"/>
      <c r="Y1082" s="29"/>
      <c r="AA1082" s="29"/>
      <c r="AC1082" s="1091"/>
      <c r="AD1082" s="899">
        <v>5</v>
      </c>
      <c r="AE1082" s="1092" t="s">
        <v>1870</v>
      </c>
      <c r="AF1082" s="1048"/>
      <c r="AG1082" s="1048"/>
      <c r="AH1082" s="1048"/>
      <c r="AI1082" s="1048"/>
      <c r="AJ1082" s="1048"/>
      <c r="AK1082" s="1048"/>
      <c r="AL1082" s="1048"/>
      <c r="AM1082" s="1089"/>
      <c r="AN1082" s="827" t="s">
        <v>1871</v>
      </c>
      <c r="AO1082" s="1093"/>
      <c r="AP1082" s="1093"/>
      <c r="AQ1082" s="1093"/>
      <c r="AR1082" s="1093"/>
      <c r="AS1082" s="1093"/>
      <c r="AT1082" s="1093"/>
      <c r="AU1082" s="1093"/>
      <c r="AV1082" s="1093"/>
      <c r="AW1082" s="1093"/>
      <c r="AX1082" s="1093"/>
      <c r="AY1082" s="1093"/>
      <c r="AZ1082" s="1093"/>
      <c r="BA1082" s="1093"/>
      <c r="BB1082" s="1093"/>
      <c r="BC1082" s="1093"/>
      <c r="BD1082" s="1093"/>
      <c r="BE1082" s="1093"/>
      <c r="BF1082" s="1093"/>
      <c r="BG1082" s="1093"/>
      <c r="BH1082" s="1093"/>
      <c r="BI1082" s="1093"/>
      <c r="BJ1082" s="1093"/>
      <c r="BK1082" s="1093"/>
      <c r="BL1082" s="1092"/>
      <c r="BM1082" s="1093"/>
      <c r="BN1082" s="1093"/>
      <c r="BO1082" s="1093"/>
      <c r="BP1082" s="1093"/>
      <c r="BQ1082" s="1093"/>
      <c r="BR1082" s="1093"/>
      <c r="BS1082" s="1094"/>
      <c r="BU1082" s="1060"/>
      <c r="BV1082" s="29"/>
      <c r="BW1082" s="29"/>
      <c r="BX1082" s="29"/>
      <c r="BY1082" s="29"/>
      <c r="BZ1082" s="29"/>
      <c r="CA1082" s="29"/>
      <c r="CB1082" s="29"/>
      <c r="CC1082" s="29"/>
      <c r="CD1082" s="31"/>
      <c r="CE1082" s="22"/>
      <c r="CF1082" s="448">
        <f>IF(CG1082="","",MAX($CF$2:CF1081)+1)</f>
        <v>548</v>
      </c>
      <c r="CG1082" s="767" t="s">
        <v>102</v>
      </c>
      <c r="CH1082" s="1061"/>
      <c r="CI1082" s="1061"/>
    </row>
    <row r="1083" spans="1:108" s="11" customFormat="1" ht="13.5" customHeight="1">
      <c r="A1083" s="734"/>
      <c r="B1083" s="610" t="s">
        <v>83</v>
      </c>
      <c r="C1083" s="29"/>
      <c r="D1083" s="29"/>
      <c r="E1083" s="29"/>
      <c r="F1083" s="29"/>
      <c r="G1083" s="29"/>
      <c r="H1083" s="29"/>
      <c r="I1083" s="29"/>
      <c r="J1083" s="28"/>
      <c r="K1083" s="29"/>
      <c r="L1083" s="29"/>
      <c r="M1083" s="29"/>
      <c r="N1083" s="29"/>
      <c r="O1083" s="29"/>
      <c r="P1083" s="29"/>
      <c r="Q1083" s="29"/>
      <c r="R1083" s="29"/>
      <c r="S1083" s="575"/>
      <c r="T1083" s="29"/>
      <c r="U1083" s="432"/>
      <c r="V1083" s="29"/>
      <c r="W1083" s="29"/>
      <c r="X1083" s="29"/>
      <c r="Y1083" s="29"/>
      <c r="AC1083" s="900"/>
      <c r="AD1083" s="566">
        <v>6</v>
      </c>
      <c r="AE1083" s="828" t="s">
        <v>1184</v>
      </c>
      <c r="AF1083" s="829"/>
      <c r="AG1083" s="829"/>
      <c r="AH1083" s="829"/>
      <c r="AI1083" s="829"/>
      <c r="AJ1083" s="829"/>
      <c r="AK1083" s="829"/>
      <c r="AL1083" s="829"/>
      <c r="AM1083" s="830"/>
      <c r="AN1083" s="831" t="s">
        <v>1944</v>
      </c>
      <c r="AO1083" s="832"/>
      <c r="AP1083" s="832"/>
      <c r="AQ1083" s="832"/>
      <c r="AR1083" s="832"/>
      <c r="AS1083" s="832"/>
      <c r="AT1083" s="832"/>
      <c r="AU1083" s="832"/>
      <c r="AV1083" s="832"/>
      <c r="AW1083" s="832"/>
      <c r="AX1083" s="832"/>
      <c r="AY1083" s="832"/>
      <c r="AZ1083" s="832"/>
      <c r="BA1083" s="832"/>
      <c r="BB1083" s="832"/>
      <c r="BC1083" s="832"/>
      <c r="BD1083" s="832"/>
      <c r="BE1083" s="832"/>
      <c r="BF1083" s="832"/>
      <c r="BG1083" s="832"/>
      <c r="BH1083" s="832"/>
      <c r="BI1083" s="832"/>
      <c r="BJ1083" s="832"/>
      <c r="BK1083" s="832"/>
      <c r="BL1083" s="828"/>
      <c r="BM1083" s="832"/>
      <c r="BN1083" s="832"/>
      <c r="BO1083" s="832"/>
      <c r="BP1083" s="832"/>
      <c r="BQ1083" s="832"/>
      <c r="BR1083" s="832"/>
      <c r="BS1083" s="833"/>
      <c r="BU1083" s="772"/>
      <c r="BV1083" s="29"/>
      <c r="BW1083" s="29"/>
      <c r="BX1083" s="29"/>
      <c r="BY1083" s="29"/>
      <c r="BZ1083" s="29"/>
      <c r="CA1083" s="29"/>
      <c r="CB1083" s="29"/>
      <c r="CC1083" s="29"/>
      <c r="CD1083" s="31"/>
      <c r="CE1083" s="22"/>
      <c r="CF1083" s="448">
        <f>IF(CG1083="","",MAX($CF$2:CF1082)+1)</f>
        <v>549</v>
      </c>
      <c r="CG1083" s="767" t="s">
        <v>1198</v>
      </c>
      <c r="CH1083" s="767"/>
      <c r="CI1083" s="767"/>
    </row>
    <row r="1084" spans="1:108" s="11" customFormat="1" ht="13.5" customHeight="1">
      <c r="A1084" s="734"/>
      <c r="B1084" s="610" t="s">
        <v>83</v>
      </c>
      <c r="C1084" s="29"/>
      <c r="D1084" s="29"/>
      <c r="E1084" s="29"/>
      <c r="F1084" s="29"/>
      <c r="G1084" s="29"/>
      <c r="H1084" s="29"/>
      <c r="I1084" s="29"/>
      <c r="J1084" s="28"/>
      <c r="K1084" s="29"/>
      <c r="L1084" s="29"/>
      <c r="M1084" s="29"/>
      <c r="N1084" s="29"/>
      <c r="O1084" s="29"/>
      <c r="P1084" s="29"/>
      <c r="Q1084" s="29"/>
      <c r="R1084" s="29"/>
      <c r="S1084" s="575"/>
      <c r="T1084" s="29"/>
      <c r="U1084" s="432"/>
      <c r="V1084" s="29"/>
      <c r="W1084" s="29"/>
      <c r="X1084" s="29"/>
      <c r="Y1084" s="29"/>
      <c r="AC1084" s="903"/>
      <c r="AD1084" s="904"/>
      <c r="AE1084" s="677"/>
      <c r="AF1084" s="790"/>
      <c r="AG1084" s="790"/>
      <c r="AH1084" s="790"/>
      <c r="AI1084" s="790"/>
      <c r="AJ1084" s="790"/>
      <c r="AK1084" s="790"/>
      <c r="AL1084" s="790"/>
      <c r="AM1084" s="791"/>
      <c r="AN1084" s="677" t="s">
        <v>1945</v>
      </c>
      <c r="AO1084" s="678"/>
      <c r="AP1084" s="678"/>
      <c r="AQ1084" s="678"/>
      <c r="AR1084" s="678"/>
      <c r="AS1084" s="678"/>
      <c r="AT1084" s="678"/>
      <c r="AU1084" s="678"/>
      <c r="AV1084" s="678"/>
      <c r="AW1084" s="678"/>
      <c r="AX1084" s="678"/>
      <c r="AY1084" s="678"/>
      <c r="AZ1084" s="678"/>
      <c r="BA1084" s="678"/>
      <c r="BB1084" s="678"/>
      <c r="BC1084" s="678"/>
      <c r="BD1084" s="678"/>
      <c r="BE1084" s="678"/>
      <c r="BF1084" s="678"/>
      <c r="BG1084" s="678"/>
      <c r="BH1084" s="678"/>
      <c r="BI1084" s="678"/>
      <c r="BJ1084" s="678"/>
      <c r="BK1084" s="678"/>
      <c r="BL1084" s="677"/>
      <c r="BM1084" s="678"/>
      <c r="BN1084" s="678"/>
      <c r="BO1084" s="678"/>
      <c r="BP1084" s="678"/>
      <c r="BQ1084" s="678"/>
      <c r="BR1084" s="678"/>
      <c r="BS1084" s="679"/>
      <c r="BU1084" s="772"/>
      <c r="BV1084" s="29"/>
      <c r="BW1084" s="29"/>
      <c r="BX1084" s="29"/>
      <c r="BY1084" s="29"/>
      <c r="BZ1084" s="29"/>
      <c r="CA1084" s="29"/>
      <c r="CB1084" s="29"/>
      <c r="CC1084" s="29"/>
      <c r="CD1084" s="31"/>
      <c r="CE1084" s="22"/>
      <c r="CF1084" s="448" t="str">
        <f>IF(CG1084="","",MAX($CF$2:CF1083)+1)</f>
        <v/>
      </c>
      <c r="CG1084" s="767"/>
      <c r="CH1084" s="767"/>
      <c r="CI1084" s="767"/>
    </row>
    <row r="1085" spans="1:108" s="11" customFormat="1" ht="13.5" customHeight="1">
      <c r="A1085" s="734"/>
      <c r="B1085" s="610" t="s">
        <v>83</v>
      </c>
      <c r="C1085" s="29"/>
      <c r="D1085" s="29"/>
      <c r="E1085" s="29"/>
      <c r="F1085" s="29"/>
      <c r="G1085" s="29"/>
      <c r="H1085" s="29"/>
      <c r="I1085" s="29"/>
      <c r="J1085" s="28"/>
      <c r="K1085" s="29"/>
      <c r="L1085" s="29"/>
      <c r="M1085" s="29"/>
      <c r="N1085" s="29"/>
      <c r="O1085" s="29"/>
      <c r="P1085" s="29"/>
      <c r="Q1085" s="29"/>
      <c r="R1085" s="29"/>
      <c r="S1085" s="575"/>
      <c r="T1085" s="29"/>
      <c r="U1085" s="432"/>
      <c r="V1085" s="29"/>
      <c r="W1085" s="29"/>
      <c r="X1085" s="29"/>
      <c r="Y1085" s="29"/>
      <c r="AC1085" s="898"/>
      <c r="AD1085" s="899">
        <v>7</v>
      </c>
      <c r="AE1085" s="820" t="s">
        <v>1185</v>
      </c>
      <c r="AF1085" s="815"/>
      <c r="AG1085" s="815"/>
      <c r="AH1085" s="815"/>
      <c r="AI1085" s="815"/>
      <c r="AJ1085" s="815"/>
      <c r="AK1085" s="815"/>
      <c r="AL1085" s="815"/>
      <c r="AM1085" s="825"/>
      <c r="AN1085" s="827">
        <v>0</v>
      </c>
      <c r="AO1085" s="821"/>
      <c r="AP1085" s="821"/>
      <c r="AQ1085" s="821"/>
      <c r="AR1085" s="821"/>
      <c r="AS1085" s="821"/>
      <c r="AT1085" s="821"/>
      <c r="AU1085" s="821"/>
      <c r="AV1085" s="821"/>
      <c r="AW1085" s="821"/>
      <c r="AX1085" s="821"/>
      <c r="AY1085" s="821"/>
      <c r="AZ1085" s="821"/>
      <c r="BA1085" s="821"/>
      <c r="BB1085" s="821"/>
      <c r="BC1085" s="821"/>
      <c r="BD1085" s="821"/>
      <c r="BE1085" s="821"/>
      <c r="BF1085" s="821"/>
      <c r="BG1085" s="821"/>
      <c r="BH1085" s="821"/>
      <c r="BI1085" s="821"/>
      <c r="BJ1085" s="821"/>
      <c r="BK1085" s="821"/>
      <c r="BL1085" s="820"/>
      <c r="BM1085" s="821"/>
      <c r="BN1085" s="821"/>
      <c r="BO1085" s="821"/>
      <c r="BP1085" s="821"/>
      <c r="BQ1085" s="821"/>
      <c r="BR1085" s="821"/>
      <c r="BS1085" s="822"/>
      <c r="BU1085" s="772"/>
      <c r="BV1085" s="29"/>
      <c r="BW1085" s="29"/>
      <c r="BX1085" s="29"/>
      <c r="BY1085" s="29"/>
      <c r="BZ1085" s="29"/>
      <c r="CA1085" s="29"/>
      <c r="CB1085" s="29"/>
      <c r="CC1085" s="29"/>
      <c r="CD1085" s="31"/>
      <c r="CE1085" s="22"/>
      <c r="CF1085" s="448">
        <f>IF(CG1085="","",MAX($CF$2:CF1084)+1)</f>
        <v>550</v>
      </c>
      <c r="CG1085" s="767" t="s">
        <v>102</v>
      </c>
      <c r="CH1085" s="767"/>
      <c r="CI1085" s="767"/>
    </row>
    <row r="1086" spans="1:108" s="11" customFormat="1" ht="13.5" customHeight="1">
      <c r="A1086" s="734"/>
      <c r="B1086" s="610" t="s">
        <v>83</v>
      </c>
      <c r="C1086" s="29"/>
      <c r="D1086" s="29"/>
      <c r="E1086" s="29"/>
      <c r="F1086" s="29"/>
      <c r="G1086" s="29"/>
      <c r="H1086" s="29"/>
      <c r="I1086" s="29"/>
      <c r="J1086" s="28"/>
      <c r="K1086" s="29"/>
      <c r="L1086" s="29"/>
      <c r="M1086" s="29"/>
      <c r="N1086" s="29"/>
      <c r="O1086" s="29"/>
      <c r="P1086" s="29"/>
      <c r="Q1086" s="29"/>
      <c r="R1086" s="29"/>
      <c r="S1086" s="575"/>
      <c r="T1086" s="29"/>
      <c r="U1086" s="432"/>
      <c r="V1086" s="29"/>
      <c r="W1086" s="29"/>
      <c r="X1086" s="29"/>
      <c r="Y1086" s="29"/>
      <c r="AC1086" s="898"/>
      <c r="AD1086" s="899">
        <v>8</v>
      </c>
      <c r="AE1086" s="820" t="s">
        <v>1186</v>
      </c>
      <c r="AF1086" s="815"/>
      <c r="AG1086" s="815"/>
      <c r="AH1086" s="815"/>
      <c r="AI1086" s="815"/>
      <c r="AJ1086" s="815"/>
      <c r="AK1086" s="815"/>
      <c r="AL1086" s="815"/>
      <c r="AM1086" s="825"/>
      <c r="AN1086" s="827">
        <v>0</v>
      </c>
      <c r="AO1086" s="821"/>
      <c r="AP1086" s="821"/>
      <c r="AQ1086" s="821"/>
      <c r="AR1086" s="821"/>
      <c r="AS1086" s="821"/>
      <c r="AT1086" s="821"/>
      <c r="AU1086" s="821"/>
      <c r="AV1086" s="821"/>
      <c r="AW1086" s="821"/>
      <c r="AX1086" s="821"/>
      <c r="AY1086" s="821"/>
      <c r="AZ1086" s="821"/>
      <c r="BA1086" s="821"/>
      <c r="BB1086" s="821"/>
      <c r="BC1086" s="821"/>
      <c r="BD1086" s="821"/>
      <c r="BE1086" s="821"/>
      <c r="BF1086" s="821"/>
      <c r="BG1086" s="821"/>
      <c r="BH1086" s="821"/>
      <c r="BI1086" s="821"/>
      <c r="BJ1086" s="821"/>
      <c r="BK1086" s="821"/>
      <c r="BL1086" s="820"/>
      <c r="BM1086" s="821"/>
      <c r="BN1086" s="821"/>
      <c r="BO1086" s="821"/>
      <c r="BP1086" s="821"/>
      <c r="BQ1086" s="821"/>
      <c r="BR1086" s="821"/>
      <c r="BS1086" s="822"/>
      <c r="BU1086" s="772"/>
      <c r="BV1086" s="29"/>
      <c r="BW1086" s="29"/>
      <c r="BX1086" s="29"/>
      <c r="BY1086" s="29"/>
      <c r="BZ1086" s="29"/>
      <c r="CA1086" s="29"/>
      <c r="CB1086" s="29"/>
      <c r="CC1086" s="29"/>
      <c r="CD1086" s="31"/>
      <c r="CE1086" s="22"/>
      <c r="CF1086" s="448">
        <f>IF(CG1086="","",MAX($CF$2:CF1085)+1)</f>
        <v>551</v>
      </c>
      <c r="CG1086" s="767" t="s">
        <v>1198</v>
      </c>
      <c r="CH1086" s="767"/>
      <c r="CI1086" s="767"/>
    </row>
    <row r="1087" spans="1:108" s="11" customFormat="1" ht="13.5" customHeight="1">
      <c r="A1087" s="734"/>
      <c r="B1087" s="610" t="s">
        <v>83</v>
      </c>
      <c r="C1087" s="29"/>
      <c r="D1087" s="29"/>
      <c r="E1087" s="29"/>
      <c r="F1087" s="29"/>
      <c r="G1087" s="29"/>
      <c r="H1087" s="29"/>
      <c r="I1087" s="29"/>
      <c r="J1087" s="28"/>
      <c r="K1087" s="29"/>
      <c r="L1087" s="29"/>
      <c r="M1087" s="29"/>
      <c r="N1087" s="29"/>
      <c r="O1087" s="29"/>
      <c r="P1087" s="29"/>
      <c r="Q1087" s="29"/>
      <c r="R1087" s="29"/>
      <c r="S1087" s="575"/>
      <c r="T1087" s="29"/>
      <c r="U1087" s="432"/>
      <c r="V1087" s="29"/>
      <c r="W1087" s="29"/>
      <c r="X1087" s="29"/>
      <c r="Y1087" s="29"/>
      <c r="AC1087" s="898"/>
      <c r="AD1087" s="899">
        <v>9</v>
      </c>
      <c r="AE1087" s="820" t="s">
        <v>1199</v>
      </c>
      <c r="AF1087" s="815"/>
      <c r="AG1087" s="815"/>
      <c r="AH1087" s="815"/>
      <c r="AI1087" s="815"/>
      <c r="AJ1087" s="815"/>
      <c r="AK1087" s="815"/>
      <c r="AL1087" s="815"/>
      <c r="AM1087" s="825"/>
      <c r="AN1087" s="827" t="s">
        <v>1534</v>
      </c>
      <c r="AO1087" s="821"/>
      <c r="AP1087" s="821"/>
      <c r="AQ1087" s="821"/>
      <c r="AR1087" s="821"/>
      <c r="AS1087" s="821"/>
      <c r="AT1087" s="821"/>
      <c r="AU1087" s="821"/>
      <c r="AV1087" s="821"/>
      <c r="AW1087" s="821"/>
      <c r="AX1087" s="821"/>
      <c r="AY1087" s="821"/>
      <c r="AZ1087" s="821"/>
      <c r="BA1087" s="821"/>
      <c r="BB1087" s="821"/>
      <c r="BC1087" s="821"/>
      <c r="BD1087" s="821"/>
      <c r="BE1087" s="821"/>
      <c r="BF1087" s="821"/>
      <c r="BG1087" s="821"/>
      <c r="BH1087" s="821"/>
      <c r="BI1087" s="821"/>
      <c r="BJ1087" s="821"/>
      <c r="BK1087" s="821"/>
      <c r="BL1087" s="820"/>
      <c r="BM1087" s="821"/>
      <c r="BN1087" s="821"/>
      <c r="BO1087" s="821"/>
      <c r="BP1087" s="821"/>
      <c r="BQ1087" s="821"/>
      <c r="BR1087" s="821"/>
      <c r="BS1087" s="822"/>
      <c r="BU1087" s="772"/>
      <c r="BV1087" s="29"/>
      <c r="BW1087" s="29"/>
      <c r="BX1087" s="29"/>
      <c r="BY1087" s="29"/>
      <c r="BZ1087" s="29"/>
      <c r="CA1087" s="29"/>
      <c r="CB1087" s="29"/>
      <c r="CC1087" s="29"/>
      <c r="CD1087" s="31"/>
      <c r="CE1087" s="22"/>
      <c r="CF1087" s="448">
        <f>IF(CG1087="","",MAX($CF$2:CF1086)+1)</f>
        <v>552</v>
      </c>
      <c r="CG1087" s="767" t="s">
        <v>1198</v>
      </c>
      <c r="CH1087" s="767"/>
      <c r="CI1087" s="767"/>
    </row>
    <row r="1088" spans="1:108" s="11" customFormat="1" ht="13.5" customHeight="1">
      <c r="A1088" s="734"/>
      <c r="B1088" s="610" t="s">
        <v>83</v>
      </c>
      <c r="C1088" s="29"/>
      <c r="D1088" s="29"/>
      <c r="E1088" s="29"/>
      <c r="F1088" s="29"/>
      <c r="G1088" s="29"/>
      <c r="H1088" s="29"/>
      <c r="I1088" s="29"/>
      <c r="J1088" s="28"/>
      <c r="K1088" s="29"/>
      <c r="L1088" s="29"/>
      <c r="M1088" s="29"/>
      <c r="N1088" s="29"/>
      <c r="O1088" s="29"/>
      <c r="P1088" s="29"/>
      <c r="Q1088" s="29"/>
      <c r="R1088" s="29"/>
      <c r="S1088" s="575"/>
      <c r="T1088" s="29"/>
      <c r="U1088" s="432"/>
      <c r="V1088" s="29"/>
      <c r="W1088" s="29"/>
      <c r="X1088" s="29"/>
      <c r="Y1088" s="29"/>
      <c r="Z1088" s="29"/>
      <c r="AA1088" s="29"/>
      <c r="AB1088" s="29"/>
      <c r="BP1088" s="29"/>
      <c r="BQ1088" s="29"/>
      <c r="BR1088" s="29"/>
      <c r="BS1088" s="29"/>
      <c r="BU1088" s="750"/>
      <c r="BV1088" s="29"/>
      <c r="BW1088" s="29"/>
      <c r="BX1088" s="29"/>
      <c r="BY1088" s="29"/>
      <c r="BZ1088" s="29"/>
      <c r="CA1088" s="29"/>
      <c r="CB1088" s="29"/>
      <c r="CC1088" s="29"/>
      <c r="CD1088" s="31"/>
      <c r="CE1088" s="22"/>
      <c r="CF1088" s="448" t="str">
        <f>IF(CG1088="","",MAX($CF$2:CF1087)+1)</f>
        <v/>
      </c>
      <c r="CG1088" s="749"/>
      <c r="CH1088" s="749"/>
      <c r="CI1088" s="749"/>
      <c r="CO1088" s="29"/>
      <c r="CP1088" s="29"/>
      <c r="CQ1088" s="29"/>
      <c r="CR1088" s="29"/>
      <c r="CS1088" s="29"/>
      <c r="CT1088" s="29"/>
      <c r="CU1088" s="29"/>
      <c r="CV1088" s="29"/>
      <c r="CW1088" s="29"/>
      <c r="CX1088" s="29"/>
      <c r="CY1088" s="29"/>
      <c r="CZ1088" s="29"/>
      <c r="DA1088" s="29"/>
      <c r="DB1088" s="29"/>
      <c r="DC1088" s="29"/>
      <c r="DD1088" s="29"/>
    </row>
    <row r="1089" spans="1:108" s="11" customFormat="1" ht="13.5" customHeight="1">
      <c r="A1089" s="734"/>
      <c r="B1089" s="610" t="s">
        <v>83</v>
      </c>
      <c r="C1089" s="29"/>
      <c r="D1089" s="29"/>
      <c r="E1089" s="29"/>
      <c r="F1089" s="29"/>
      <c r="G1089" s="29"/>
      <c r="H1089" s="29"/>
      <c r="I1089" s="29"/>
      <c r="J1089" s="28"/>
      <c r="K1089" s="29"/>
      <c r="L1089" s="29"/>
      <c r="M1089" s="29"/>
      <c r="N1089" s="29"/>
      <c r="O1089" s="29"/>
      <c r="P1089" s="29"/>
      <c r="Q1089" s="29"/>
      <c r="R1089" s="29"/>
      <c r="S1089" s="575"/>
      <c r="T1089" s="29"/>
      <c r="U1089" s="432"/>
      <c r="V1089" s="29"/>
      <c r="W1089" s="29"/>
      <c r="X1089" s="29"/>
      <c r="Y1089" s="29"/>
      <c r="Z1089" s="29" t="s">
        <v>1779</v>
      </c>
      <c r="AA1089" s="29"/>
      <c r="AB1089" s="29"/>
      <c r="BP1089" s="29"/>
      <c r="BQ1089" s="29"/>
      <c r="BR1089" s="29"/>
      <c r="BS1089" s="29"/>
      <c r="BU1089" s="750"/>
      <c r="BV1089" s="29"/>
      <c r="BW1089" s="29"/>
      <c r="BX1089" s="29"/>
      <c r="BY1089" s="29"/>
      <c r="BZ1089" s="29"/>
      <c r="CA1089" s="29"/>
      <c r="CB1089" s="29"/>
      <c r="CC1089" s="29"/>
      <c r="CD1089" s="31"/>
      <c r="CE1089" s="22"/>
      <c r="CF1089" s="448">
        <f>IF(CG1089="","",MAX($CF$2:CF1088)+1)</f>
        <v>553</v>
      </c>
      <c r="CG1089" s="749" t="s">
        <v>922</v>
      </c>
      <c r="CH1089" s="749"/>
      <c r="CI1089" s="749"/>
      <c r="CO1089" s="29"/>
      <c r="CP1089" s="29"/>
      <c r="CQ1089" s="29"/>
      <c r="CR1089" s="29"/>
      <c r="CS1089" s="29"/>
      <c r="CT1089" s="29"/>
      <c r="CU1089" s="29"/>
      <c r="CV1089" s="29"/>
      <c r="CW1089" s="29"/>
      <c r="CX1089" s="29"/>
      <c r="CY1089" s="29"/>
      <c r="CZ1089" s="29"/>
      <c r="DA1089" s="29"/>
      <c r="DB1089" s="29"/>
      <c r="DC1089" s="29"/>
      <c r="DD1089" s="29"/>
    </row>
    <row r="1090" spans="1:108" s="11" customFormat="1" ht="13.5" customHeight="1">
      <c r="A1090" s="734"/>
      <c r="B1090" s="610" t="s">
        <v>83</v>
      </c>
      <c r="C1090" s="29"/>
      <c r="D1090" s="29"/>
      <c r="E1090" s="29"/>
      <c r="F1090" s="29"/>
      <c r="G1090" s="29"/>
      <c r="H1090" s="29"/>
      <c r="I1090" s="29"/>
      <c r="J1090" s="28"/>
      <c r="K1090" s="29"/>
      <c r="L1090" s="29"/>
      <c r="M1090" s="29"/>
      <c r="N1090" s="29"/>
      <c r="O1090" s="29"/>
      <c r="P1090" s="29"/>
      <c r="Q1090" s="29"/>
      <c r="R1090" s="29"/>
      <c r="S1090" s="575"/>
      <c r="T1090" s="29"/>
      <c r="U1090" s="432"/>
      <c r="V1090" s="29"/>
      <c r="W1090" s="29"/>
      <c r="X1090" s="29"/>
      <c r="Y1090" s="29"/>
      <c r="Z1090" s="29"/>
      <c r="AA1090" s="29" t="s">
        <v>1015</v>
      </c>
      <c r="AB1090" s="29"/>
      <c r="BP1090" s="29"/>
      <c r="BQ1090" s="29"/>
      <c r="BR1090" s="29"/>
      <c r="BS1090" s="29"/>
      <c r="BU1090" s="752"/>
      <c r="BV1090" s="29"/>
      <c r="BW1090" s="29"/>
      <c r="BX1090" s="29"/>
      <c r="BY1090" s="29"/>
      <c r="BZ1090" s="29"/>
      <c r="CA1090" s="29"/>
      <c r="CB1090" s="29"/>
      <c r="CC1090" s="29"/>
      <c r="CD1090" s="31"/>
      <c r="CE1090" s="22"/>
      <c r="CF1090" s="448" t="str">
        <f>IF(CG1090="","",MAX($CF$2:CF1089)+1)</f>
        <v/>
      </c>
      <c r="CG1090" s="749"/>
      <c r="CH1090" s="749"/>
      <c r="CI1090" s="749"/>
      <c r="CO1090" s="29"/>
      <c r="CP1090" s="29"/>
      <c r="CQ1090" s="29"/>
      <c r="CR1090" s="29"/>
      <c r="CS1090" s="29"/>
      <c r="CT1090" s="29"/>
      <c r="CU1090" s="29"/>
      <c r="CV1090" s="29"/>
      <c r="CW1090" s="29"/>
      <c r="CX1090" s="29"/>
      <c r="CY1090" s="29"/>
      <c r="CZ1090" s="29"/>
      <c r="DA1090" s="29"/>
      <c r="DB1090" s="29"/>
      <c r="DC1090" s="29"/>
      <c r="DD1090" s="29"/>
    </row>
    <row r="1091" spans="1:108" s="11" customFormat="1" ht="13.5" customHeight="1">
      <c r="A1091" s="734"/>
      <c r="B1091" s="610" t="s">
        <v>83</v>
      </c>
      <c r="C1091" s="29"/>
      <c r="D1091" s="29" t="s">
        <v>2306</v>
      </c>
      <c r="E1091" s="29"/>
      <c r="F1091" s="29"/>
      <c r="G1091" s="29"/>
      <c r="H1091" s="29"/>
      <c r="I1091" s="29"/>
      <c r="J1091" s="28"/>
      <c r="K1091" s="29"/>
      <c r="L1091" s="29"/>
      <c r="M1091" s="29"/>
      <c r="N1091" s="29"/>
      <c r="O1091" s="29"/>
      <c r="P1091" s="29"/>
      <c r="Q1091" s="29"/>
      <c r="R1091" s="29"/>
      <c r="S1091" s="575"/>
      <c r="T1091" s="29"/>
      <c r="U1091" s="432"/>
      <c r="V1091" s="29"/>
      <c r="W1091" s="29"/>
      <c r="X1091" s="29"/>
      <c r="Y1091" s="29"/>
      <c r="Z1091" s="29"/>
      <c r="AB1091" s="690" t="s">
        <v>84</v>
      </c>
      <c r="AC1091" s="691"/>
      <c r="AD1091" s="691"/>
      <c r="AE1091" s="691"/>
      <c r="AF1091" s="691"/>
      <c r="AG1091" s="578"/>
      <c r="AH1091" s="52" t="s">
        <v>968</v>
      </c>
      <c r="AI1091" s="53"/>
      <c r="AJ1091" s="53"/>
      <c r="AK1091" s="53"/>
      <c r="AL1091" s="53"/>
      <c r="AM1091" s="53"/>
      <c r="AN1091" s="53" t="s">
        <v>2300</v>
      </c>
      <c r="AO1091" s="53"/>
      <c r="AP1091" s="53"/>
      <c r="AQ1091" s="53"/>
      <c r="AR1091" s="53"/>
      <c r="AS1091" s="53"/>
      <c r="AT1091" s="53"/>
      <c r="AU1091" s="53"/>
      <c r="AV1091" s="53"/>
      <c r="AW1091" s="53"/>
      <c r="AX1091" s="53"/>
      <c r="AY1091" s="53"/>
      <c r="AZ1091" s="53"/>
      <c r="BA1091" s="53"/>
      <c r="BB1091" s="53"/>
      <c r="BC1091" s="53"/>
      <c r="BD1091" s="53"/>
      <c r="BE1091" s="53"/>
      <c r="BF1091" s="53"/>
      <c r="BG1091" s="53"/>
      <c r="BH1091" s="53"/>
      <c r="BI1091" s="53"/>
      <c r="BJ1091" s="53"/>
      <c r="BK1091" s="54"/>
      <c r="BL1091" s="756"/>
      <c r="BM1091" s="757"/>
      <c r="BN1091" s="757"/>
      <c r="BO1091" s="757"/>
      <c r="BP1091" s="757"/>
      <c r="BQ1091" s="757"/>
      <c r="BR1091" s="757"/>
      <c r="BS1091" s="758"/>
      <c r="BU1091" s="752"/>
      <c r="BV1091" s="29"/>
      <c r="BW1091" s="29"/>
      <c r="BX1091" s="29"/>
      <c r="BY1091" s="29"/>
      <c r="BZ1091" s="29"/>
      <c r="CA1091" s="29"/>
      <c r="CB1091" s="29"/>
      <c r="CC1091" s="29"/>
      <c r="CD1091" s="31"/>
      <c r="CE1091" s="22"/>
      <c r="CF1091" s="448">
        <f>IF(CG1091="","",MAX($CF$2:CF1090)+1)</f>
        <v>554</v>
      </c>
      <c r="CG1091" s="749" t="s">
        <v>935</v>
      </c>
      <c r="CH1091" s="749"/>
      <c r="CI1091" s="749"/>
      <c r="CO1091" s="29"/>
      <c r="CP1091" s="29"/>
      <c r="CQ1091" s="29"/>
      <c r="CR1091" s="29"/>
      <c r="CS1091" s="29"/>
      <c r="CT1091" s="29"/>
      <c r="CU1091" s="29"/>
      <c r="CV1091" s="29"/>
      <c r="CW1091" s="29"/>
      <c r="CX1091" s="29"/>
      <c r="CY1091" s="29"/>
      <c r="CZ1091" s="29"/>
      <c r="DA1091" s="29"/>
      <c r="DB1091" s="29"/>
      <c r="DC1091" s="29"/>
      <c r="DD1091" s="29"/>
    </row>
    <row r="1092" spans="1:108" s="11" customFormat="1" ht="13.5" customHeight="1">
      <c r="A1092" s="734"/>
      <c r="B1092" s="610" t="s">
        <v>83</v>
      </c>
      <c r="C1092" s="29"/>
      <c r="D1092" s="29"/>
      <c r="E1092" s="29"/>
      <c r="F1092" s="29"/>
      <c r="G1092" s="29"/>
      <c r="H1092" s="29"/>
      <c r="I1092" s="29"/>
      <c r="J1092" s="28"/>
      <c r="K1092" s="29"/>
      <c r="L1092" s="29"/>
      <c r="M1092" s="29"/>
      <c r="N1092" s="29"/>
      <c r="O1092" s="29"/>
      <c r="P1092" s="29"/>
      <c r="Q1092" s="29"/>
      <c r="R1092" s="29"/>
      <c r="S1092" s="575"/>
      <c r="T1092" s="29"/>
      <c r="U1092" s="432"/>
      <c r="V1092" s="29"/>
      <c r="W1092" s="29"/>
      <c r="X1092" s="29"/>
      <c r="Y1092" s="29"/>
      <c r="Z1092" s="29"/>
      <c r="AB1092" s="692"/>
      <c r="AC1092" s="693"/>
      <c r="AD1092" s="693"/>
      <c r="AE1092" s="693"/>
      <c r="AF1092" s="693"/>
      <c r="AG1092" s="694"/>
      <c r="AH1092" s="55"/>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7"/>
      <c r="BL1092" s="56"/>
      <c r="BM1092" s="56"/>
      <c r="BN1092" s="56"/>
      <c r="BO1092" s="56"/>
      <c r="BP1092" s="56"/>
      <c r="BQ1092" s="56"/>
      <c r="BR1092" s="56"/>
      <c r="BS1092" s="57"/>
      <c r="BU1092" s="752"/>
      <c r="BV1092" s="29"/>
      <c r="BW1092" s="29"/>
      <c r="BX1092" s="29"/>
      <c r="BY1092" s="29"/>
      <c r="BZ1092" s="29"/>
      <c r="CA1092" s="29"/>
      <c r="CB1092" s="29"/>
      <c r="CC1092" s="29"/>
      <c r="CD1092" s="31"/>
      <c r="CE1092" s="22"/>
      <c r="CF1092" s="448" t="str">
        <f>IF(CG1092="","",MAX($CF$2:CF1091)+1)</f>
        <v/>
      </c>
      <c r="CG1092" s="749"/>
      <c r="CH1092" s="749"/>
      <c r="CI1092" s="749"/>
      <c r="CO1092" s="29"/>
      <c r="CP1092" s="29"/>
      <c r="CQ1092" s="29"/>
      <c r="CR1092" s="29"/>
      <c r="CS1092" s="29"/>
      <c r="CT1092" s="29"/>
      <c r="CU1092" s="29"/>
      <c r="CV1092" s="29"/>
      <c r="CW1092" s="29"/>
      <c r="CX1092" s="29"/>
      <c r="CY1092" s="29"/>
      <c r="CZ1092" s="29"/>
      <c r="DA1092" s="29"/>
      <c r="DB1092" s="29"/>
      <c r="DC1092" s="29"/>
      <c r="DD1092" s="29"/>
    </row>
    <row r="1093" spans="1:108" s="11" customFormat="1" ht="13.5" customHeight="1">
      <c r="A1093" s="734"/>
      <c r="B1093" s="610" t="s">
        <v>83</v>
      </c>
      <c r="C1093" s="29"/>
      <c r="D1093" s="29"/>
      <c r="E1093" s="29"/>
      <c r="F1093" s="29"/>
      <c r="G1093" s="29"/>
      <c r="H1093" s="29"/>
      <c r="I1093" s="29"/>
      <c r="J1093" s="28"/>
      <c r="K1093" s="29"/>
      <c r="L1093" s="29"/>
      <c r="M1093" s="29"/>
      <c r="N1093" s="29"/>
      <c r="O1093" s="29"/>
      <c r="P1093" s="29"/>
      <c r="Q1093" s="29"/>
      <c r="R1093" s="29"/>
      <c r="S1093" s="575"/>
      <c r="T1093" s="29"/>
      <c r="U1093" s="432"/>
      <c r="V1093" s="29"/>
      <c r="W1093" s="29"/>
      <c r="X1093" s="29"/>
      <c r="Y1093" s="29"/>
      <c r="Z1093" s="29"/>
      <c r="AB1093" s="690" t="s">
        <v>62</v>
      </c>
      <c r="AC1093" s="691"/>
      <c r="AD1093" s="691"/>
      <c r="AE1093" s="691"/>
      <c r="AF1093" s="691"/>
      <c r="AG1093" s="578"/>
      <c r="AH1093" s="52" t="s">
        <v>933</v>
      </c>
      <c r="AI1093" s="53"/>
      <c r="AJ1093" s="53"/>
      <c r="AK1093" s="53"/>
      <c r="AL1093" s="53"/>
      <c r="AM1093" s="53"/>
      <c r="AN1093" s="53"/>
      <c r="AO1093" s="53"/>
      <c r="AP1093" s="53"/>
      <c r="AQ1093" s="53"/>
      <c r="AR1093" s="53"/>
      <c r="AS1093" s="53"/>
      <c r="AT1093" s="53"/>
      <c r="AU1093" s="53"/>
      <c r="AV1093" s="53"/>
      <c r="AW1093" s="53"/>
      <c r="AX1093" s="53"/>
      <c r="AY1093" s="53"/>
      <c r="AZ1093" s="53"/>
      <c r="BA1093" s="53"/>
      <c r="BB1093" s="53"/>
      <c r="BC1093" s="53"/>
      <c r="BD1093" s="53"/>
      <c r="BE1093" s="53"/>
      <c r="BF1093" s="53"/>
      <c r="BG1093" s="53"/>
      <c r="BH1093" s="53"/>
      <c r="BI1093" s="53"/>
      <c r="BJ1093" s="53"/>
      <c r="BK1093" s="54"/>
      <c r="BL1093" s="53" t="s">
        <v>80</v>
      </c>
      <c r="BM1093" s="53"/>
      <c r="BN1093" s="53"/>
      <c r="BO1093" s="53"/>
      <c r="BP1093" s="53"/>
      <c r="BQ1093" s="53"/>
      <c r="BR1093" s="53"/>
      <c r="BS1093" s="54"/>
      <c r="BU1093" s="752"/>
      <c r="BV1093" s="29"/>
      <c r="BW1093" s="29"/>
      <c r="BX1093" s="29"/>
      <c r="BY1093" s="29"/>
      <c r="BZ1093" s="29"/>
      <c r="CA1093" s="29"/>
      <c r="CB1093" s="29"/>
      <c r="CC1093" s="29"/>
      <c r="CD1093" s="31"/>
      <c r="CE1093" s="22"/>
      <c r="CF1093" s="448">
        <f>IF(CG1093="","",MAX($CF$2:CF1092)+1)</f>
        <v>555</v>
      </c>
      <c r="CG1093" s="749" t="s">
        <v>935</v>
      </c>
      <c r="CH1093" s="749"/>
      <c r="CI1093" s="749"/>
      <c r="CO1093" s="29"/>
      <c r="CP1093" s="29"/>
      <c r="CQ1093" s="29"/>
      <c r="CR1093" s="29"/>
      <c r="CS1093" s="29"/>
      <c r="CT1093" s="29"/>
      <c r="CU1093" s="29"/>
      <c r="CV1093" s="29"/>
      <c r="CW1093" s="29"/>
      <c r="CX1093" s="29"/>
      <c r="CY1093" s="29"/>
      <c r="CZ1093" s="29"/>
      <c r="DA1093" s="29"/>
      <c r="DB1093" s="29"/>
      <c r="DC1093" s="29"/>
      <c r="DD1093" s="29"/>
    </row>
    <row r="1094" spans="1:108" s="11" customFormat="1" ht="13.5" customHeight="1">
      <c r="A1094" s="734"/>
      <c r="B1094" s="610" t="s">
        <v>83</v>
      </c>
      <c r="C1094" s="29"/>
      <c r="D1094" s="29"/>
      <c r="E1094" s="29"/>
      <c r="F1094" s="29"/>
      <c r="G1094" s="29"/>
      <c r="H1094" s="29"/>
      <c r="I1094" s="29"/>
      <c r="J1094" s="28"/>
      <c r="K1094" s="29"/>
      <c r="L1094" s="29"/>
      <c r="M1094" s="29"/>
      <c r="N1094" s="29"/>
      <c r="O1094" s="29"/>
      <c r="P1094" s="29"/>
      <c r="Q1094" s="29"/>
      <c r="R1094" s="29"/>
      <c r="S1094" s="575"/>
      <c r="T1094" s="29"/>
      <c r="U1094" s="432"/>
      <c r="V1094" s="29"/>
      <c r="W1094" s="29"/>
      <c r="X1094" s="29"/>
      <c r="Y1094" s="29"/>
      <c r="Z1094" s="29"/>
      <c r="AB1094" s="692"/>
      <c r="AC1094" s="693"/>
      <c r="AD1094" s="693"/>
      <c r="AE1094" s="693"/>
      <c r="AF1094" s="693"/>
      <c r="AG1094" s="694"/>
      <c r="AH1094" s="55"/>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7"/>
      <c r="BL1094" s="56"/>
      <c r="BM1094" s="56"/>
      <c r="BN1094" s="56"/>
      <c r="BO1094" s="56"/>
      <c r="BP1094" s="56"/>
      <c r="BQ1094" s="56"/>
      <c r="BR1094" s="56"/>
      <c r="BS1094" s="57"/>
      <c r="BU1094" s="752"/>
      <c r="BV1094" s="29"/>
      <c r="BW1094" s="29"/>
      <c r="BX1094" s="29"/>
      <c r="BY1094" s="29"/>
      <c r="BZ1094" s="29"/>
      <c r="CA1094" s="29"/>
      <c r="CB1094" s="29"/>
      <c r="CC1094" s="29"/>
      <c r="CD1094" s="31"/>
      <c r="CE1094" s="22"/>
      <c r="CF1094" s="448" t="str">
        <f>IF(CG1094="","",MAX($CF$2:CF1093)+1)</f>
        <v/>
      </c>
      <c r="CG1094" s="749"/>
      <c r="CH1094" s="749"/>
      <c r="CI1094" s="749"/>
      <c r="CO1094" s="29"/>
      <c r="CP1094" s="29"/>
      <c r="CQ1094" s="29"/>
      <c r="CR1094" s="29"/>
      <c r="CS1094" s="29"/>
      <c r="CT1094" s="29"/>
      <c r="CU1094" s="29"/>
      <c r="CV1094" s="29"/>
      <c r="CW1094" s="29"/>
      <c r="CX1094" s="29"/>
      <c r="CY1094" s="29"/>
      <c r="CZ1094" s="29"/>
      <c r="DA1094" s="29"/>
      <c r="DB1094" s="29"/>
      <c r="DC1094" s="29"/>
      <c r="DD1094" s="29"/>
    </row>
    <row r="1095" spans="1:108" s="11" customFormat="1" ht="13.5" customHeight="1">
      <c r="A1095" s="734"/>
      <c r="B1095" s="610" t="s">
        <v>83</v>
      </c>
      <c r="C1095" s="29"/>
      <c r="D1095" s="29"/>
      <c r="E1095" s="29"/>
      <c r="F1095" s="29"/>
      <c r="G1095" s="29"/>
      <c r="H1095" s="29"/>
      <c r="I1095" s="29"/>
      <c r="J1095" s="28"/>
      <c r="K1095" s="29"/>
      <c r="L1095" s="29"/>
      <c r="M1095" s="29"/>
      <c r="N1095" s="29"/>
      <c r="O1095" s="29"/>
      <c r="P1095" s="29"/>
      <c r="Q1095" s="29"/>
      <c r="R1095" s="29"/>
      <c r="S1095" s="575"/>
      <c r="T1095" s="29"/>
      <c r="U1095" s="432"/>
      <c r="V1095" s="29"/>
      <c r="W1095" s="29"/>
      <c r="X1095" s="29"/>
      <c r="Y1095" s="29"/>
      <c r="Z1095" s="29"/>
      <c r="AA1095" s="29"/>
      <c r="AB1095" s="690" t="s">
        <v>777</v>
      </c>
      <c r="AC1095" s="691"/>
      <c r="AD1095" s="691"/>
      <c r="AE1095" s="691"/>
      <c r="AF1095" s="691"/>
      <c r="AG1095" s="578"/>
      <c r="AH1095" s="52" t="s">
        <v>934</v>
      </c>
      <c r="AI1095" s="53"/>
      <c r="AJ1095" s="53"/>
      <c r="AK1095" s="580"/>
      <c r="AL1095" s="581"/>
      <c r="AM1095" s="53"/>
      <c r="AN1095" s="53"/>
      <c r="AO1095" s="53"/>
      <c r="AP1095" s="53"/>
      <c r="AQ1095" s="53"/>
      <c r="AR1095" s="53"/>
      <c r="AS1095" s="53"/>
      <c r="AT1095" s="53"/>
      <c r="AU1095" s="53"/>
      <c r="AV1095" s="581"/>
      <c r="AW1095" s="580"/>
      <c r="AX1095" s="581"/>
      <c r="AY1095" s="53"/>
      <c r="AZ1095" s="53"/>
      <c r="BA1095" s="53"/>
      <c r="BB1095" s="53"/>
      <c r="BC1095" s="53"/>
      <c r="BD1095" s="53"/>
      <c r="BE1095" s="53"/>
      <c r="BF1095" s="53"/>
      <c r="BG1095" s="53"/>
      <c r="BH1095" s="53"/>
      <c r="BI1095" s="53"/>
      <c r="BJ1095" s="53"/>
      <c r="BK1095" s="54"/>
      <c r="BL1095" s="52"/>
      <c r="BM1095" s="53"/>
      <c r="BN1095" s="53"/>
      <c r="BO1095" s="53"/>
      <c r="BP1095" s="53"/>
      <c r="BQ1095" s="53"/>
      <c r="BR1095" s="53"/>
      <c r="BS1095" s="54"/>
      <c r="BU1095" s="752"/>
      <c r="BV1095" s="29"/>
      <c r="BW1095" s="29"/>
      <c r="BX1095" s="29"/>
      <c r="BY1095" s="29"/>
      <c r="BZ1095" s="29"/>
      <c r="CA1095" s="29"/>
      <c r="CB1095" s="29"/>
      <c r="CC1095" s="29"/>
      <c r="CD1095" s="31"/>
      <c r="CE1095" s="22"/>
      <c r="CF1095" s="448" t="str">
        <f>IF(CG1095="","",MAX($CF$2:CF1094)+1)</f>
        <v/>
      </c>
      <c r="CG1095" s="749"/>
      <c r="CH1095" s="749"/>
      <c r="CI1095" s="749"/>
      <c r="CO1095" s="29"/>
      <c r="CP1095" s="29"/>
      <c r="CQ1095" s="29"/>
      <c r="CR1095" s="29"/>
      <c r="CS1095" s="29"/>
      <c r="CT1095" s="29"/>
      <c r="CU1095" s="29"/>
      <c r="CV1095" s="29"/>
      <c r="CW1095" s="29"/>
      <c r="CX1095" s="29"/>
      <c r="CY1095" s="29"/>
      <c r="CZ1095" s="29"/>
      <c r="DA1095" s="29"/>
      <c r="DB1095" s="29"/>
      <c r="DC1095" s="29"/>
      <c r="DD1095" s="29"/>
    </row>
    <row r="1096" spans="1:108" s="11" customFormat="1" ht="13.5" customHeight="1">
      <c r="A1096" s="734"/>
      <c r="B1096" s="610" t="s">
        <v>83</v>
      </c>
      <c r="C1096" s="29"/>
      <c r="D1096" s="29"/>
      <c r="E1096" s="29"/>
      <c r="F1096" s="29"/>
      <c r="G1096" s="29"/>
      <c r="H1096" s="29"/>
      <c r="I1096" s="29"/>
      <c r="J1096" s="28"/>
      <c r="K1096" s="29"/>
      <c r="L1096" s="29"/>
      <c r="M1096" s="29"/>
      <c r="N1096" s="29"/>
      <c r="O1096" s="29"/>
      <c r="P1096" s="29"/>
      <c r="Q1096" s="29"/>
      <c r="R1096" s="29"/>
      <c r="S1096" s="575"/>
      <c r="T1096" s="29"/>
      <c r="U1096" s="432"/>
      <c r="V1096" s="29"/>
      <c r="W1096" s="29"/>
      <c r="X1096" s="29"/>
      <c r="Y1096" s="29"/>
      <c r="Z1096" s="29"/>
      <c r="AA1096" s="29"/>
      <c r="AB1096" s="692"/>
      <c r="AC1096" s="693"/>
      <c r="AD1096" s="693"/>
      <c r="AE1096" s="693"/>
      <c r="AF1096" s="693"/>
      <c r="AG1096" s="694"/>
      <c r="AH1096" s="55"/>
      <c r="AI1096" s="56"/>
      <c r="AJ1096" s="56"/>
      <c r="AK1096" s="588"/>
      <c r="AL1096" s="589"/>
      <c r="AM1096" s="56"/>
      <c r="AN1096" s="56"/>
      <c r="AO1096" s="56"/>
      <c r="AP1096" s="590"/>
      <c r="AQ1096" s="56"/>
      <c r="AR1096" s="56"/>
      <c r="AS1096" s="56"/>
      <c r="AT1096" s="56"/>
      <c r="AU1096" s="56"/>
      <c r="AV1096" s="589"/>
      <c r="AW1096" s="588"/>
      <c r="AX1096" s="589"/>
      <c r="AY1096" s="56"/>
      <c r="AZ1096" s="56"/>
      <c r="BA1096" s="56"/>
      <c r="BB1096" s="56"/>
      <c r="BC1096" s="56"/>
      <c r="BD1096" s="56"/>
      <c r="BE1096" s="56"/>
      <c r="BF1096" s="56"/>
      <c r="BG1096" s="56"/>
      <c r="BH1096" s="56"/>
      <c r="BI1096" s="56"/>
      <c r="BJ1096" s="56"/>
      <c r="BK1096" s="57"/>
      <c r="BL1096" s="55"/>
      <c r="BM1096" s="56"/>
      <c r="BN1096" s="56"/>
      <c r="BO1096" s="56"/>
      <c r="BP1096" s="56"/>
      <c r="BQ1096" s="56"/>
      <c r="BR1096" s="56"/>
      <c r="BS1096" s="57"/>
      <c r="BU1096" s="752"/>
      <c r="BV1096" s="29"/>
      <c r="BW1096" s="29"/>
      <c r="BX1096" s="29"/>
      <c r="BY1096" s="29"/>
      <c r="BZ1096" s="29"/>
      <c r="CA1096" s="29"/>
      <c r="CB1096" s="29"/>
      <c r="CC1096" s="29"/>
      <c r="CD1096" s="31"/>
      <c r="CE1096" s="22"/>
      <c r="CF1096" s="448" t="str">
        <f>IF(CG1096="","",MAX($CF$2:CF1095)+1)</f>
        <v/>
      </c>
      <c r="CG1096" s="749"/>
      <c r="CH1096" s="749"/>
      <c r="CI1096" s="749"/>
      <c r="CO1096" s="29"/>
      <c r="CP1096" s="29"/>
      <c r="CQ1096" s="29"/>
      <c r="CR1096" s="29"/>
      <c r="CS1096" s="29"/>
      <c r="CT1096" s="29"/>
      <c r="CU1096" s="29"/>
      <c r="CV1096" s="29"/>
      <c r="CW1096" s="29"/>
      <c r="CX1096" s="29"/>
      <c r="CY1096" s="29"/>
      <c r="CZ1096" s="29"/>
      <c r="DA1096" s="29"/>
      <c r="DB1096" s="29"/>
      <c r="DC1096" s="29"/>
      <c r="DD1096" s="29"/>
    </row>
    <row r="1097" spans="1:108" s="11" customFormat="1" ht="13.5" customHeight="1">
      <c r="A1097" s="734"/>
      <c r="B1097" s="610" t="s">
        <v>83</v>
      </c>
      <c r="C1097" s="29"/>
      <c r="D1097" s="29"/>
      <c r="E1097" s="29"/>
      <c r="F1097" s="29"/>
      <c r="G1097" s="29"/>
      <c r="H1097" s="29"/>
      <c r="I1097" s="29"/>
      <c r="J1097" s="28"/>
      <c r="K1097" s="29"/>
      <c r="L1097" s="29"/>
      <c r="M1097" s="29"/>
      <c r="N1097" s="29"/>
      <c r="O1097" s="29"/>
      <c r="P1097" s="29"/>
      <c r="Q1097" s="29"/>
      <c r="R1097" s="29"/>
      <c r="S1097" s="575"/>
      <c r="T1097" s="29"/>
      <c r="U1097" s="432"/>
      <c r="V1097" s="29"/>
      <c r="W1097" s="29"/>
      <c r="X1097" s="29"/>
      <c r="Y1097" s="29"/>
      <c r="Z1097" s="29"/>
      <c r="AA1097" s="29"/>
      <c r="AB1097" s="690" t="s">
        <v>32</v>
      </c>
      <c r="AC1097" s="691"/>
      <c r="AD1097" s="691"/>
      <c r="AE1097" s="691"/>
      <c r="AF1097" s="691"/>
      <c r="AG1097" s="578"/>
      <c r="AH1097" s="52"/>
      <c r="AI1097" s="53"/>
      <c r="AJ1097" s="53"/>
      <c r="AK1097" s="580"/>
      <c r="AL1097" s="581" t="s">
        <v>421</v>
      </c>
      <c r="AM1097" s="53"/>
      <c r="AN1097" s="53"/>
      <c r="AO1097" s="53"/>
      <c r="AP1097" s="53"/>
      <c r="AQ1097" s="53"/>
      <c r="AR1097" s="53"/>
      <c r="AS1097" s="53"/>
      <c r="AT1097" s="53"/>
      <c r="AU1097" s="53"/>
      <c r="AV1097" s="581" t="s">
        <v>558</v>
      </c>
      <c r="AW1097" s="580"/>
      <c r="AX1097" s="581" t="s">
        <v>984</v>
      </c>
      <c r="AY1097" s="53"/>
      <c r="AZ1097" s="53"/>
      <c r="BA1097" s="53"/>
      <c r="BB1097" s="53"/>
      <c r="BC1097" s="53"/>
      <c r="BD1097" s="53"/>
      <c r="BE1097" s="53"/>
      <c r="BF1097" s="53"/>
      <c r="BG1097" s="53"/>
      <c r="BH1097" s="53"/>
      <c r="BI1097" s="53"/>
      <c r="BJ1097" s="53"/>
      <c r="BK1097" s="54"/>
      <c r="BL1097" s="52"/>
      <c r="BM1097" s="53"/>
      <c r="BN1097" s="53"/>
      <c r="BO1097" s="53"/>
      <c r="BP1097" s="53"/>
      <c r="BQ1097" s="53"/>
      <c r="BR1097" s="53"/>
      <c r="BS1097" s="54"/>
      <c r="BU1097" s="669"/>
      <c r="BV1097" s="29"/>
      <c r="BW1097" s="29"/>
      <c r="BX1097" s="29"/>
      <c r="BY1097" s="29"/>
      <c r="BZ1097" s="29"/>
      <c r="CA1097" s="29"/>
      <c r="CB1097" s="29"/>
      <c r="CC1097" s="29"/>
      <c r="CD1097" s="31"/>
      <c r="CE1097" s="22"/>
      <c r="CF1097" s="448">
        <f>IF(CG1097="","",MAX($CF$2:CF1096)+1)</f>
        <v>556</v>
      </c>
      <c r="CG1097" s="655" t="s">
        <v>102</v>
      </c>
      <c r="CH1097" s="655"/>
      <c r="CI1097" s="655"/>
      <c r="CO1097" s="29"/>
      <c r="CP1097" s="29"/>
      <c r="CQ1097" s="29"/>
      <c r="CR1097" s="29"/>
      <c r="CS1097" s="29"/>
      <c r="CT1097" s="29"/>
      <c r="CU1097" s="29"/>
      <c r="CV1097" s="29"/>
      <c r="CW1097" s="29"/>
      <c r="CX1097" s="29"/>
      <c r="CY1097" s="29"/>
      <c r="CZ1097" s="29"/>
      <c r="DA1097" s="29"/>
      <c r="DB1097" s="29"/>
      <c r="DC1097" s="29"/>
      <c r="DD1097" s="29"/>
    </row>
    <row r="1098" spans="1:108" s="11" customFormat="1" ht="13.5" customHeight="1">
      <c r="A1098" s="734"/>
      <c r="B1098" s="610" t="s">
        <v>83</v>
      </c>
      <c r="C1098" s="29"/>
      <c r="D1098" s="29"/>
      <c r="E1098" s="29"/>
      <c r="F1098" s="29"/>
      <c r="G1098" s="29"/>
      <c r="H1098" s="29"/>
      <c r="I1098" s="29"/>
      <c r="J1098" s="28"/>
      <c r="K1098" s="29"/>
      <c r="L1098" s="29"/>
      <c r="M1098" s="29"/>
      <c r="N1098" s="29"/>
      <c r="O1098" s="29"/>
      <c r="P1098" s="29"/>
      <c r="Q1098" s="29"/>
      <c r="R1098" s="29"/>
      <c r="S1098" s="575"/>
      <c r="T1098" s="29"/>
      <c r="U1098" s="432"/>
      <c r="V1098" s="29"/>
      <c r="W1098" s="29"/>
      <c r="X1098" s="29"/>
      <c r="Y1098" s="29"/>
      <c r="Z1098" s="29"/>
      <c r="AB1098" s="751"/>
      <c r="AC1098" s="579"/>
      <c r="AD1098" s="579"/>
      <c r="AE1098" s="579"/>
      <c r="AF1098" s="579"/>
      <c r="AG1098" s="576"/>
      <c r="AH1098" s="582" t="s">
        <v>63</v>
      </c>
      <c r="AI1098" s="430"/>
      <c r="AJ1098" s="430"/>
      <c r="AK1098" s="619"/>
      <c r="AL1098" s="620" t="s">
        <v>1847</v>
      </c>
      <c r="AM1098" s="430"/>
      <c r="AN1098" s="430"/>
      <c r="AO1098" s="430"/>
      <c r="AP1098" s="430"/>
      <c r="AQ1098" s="430" t="s">
        <v>2307</v>
      </c>
      <c r="AR1098" s="430"/>
      <c r="AS1098" s="430"/>
      <c r="AT1098" s="430"/>
      <c r="AU1098" s="430"/>
      <c r="AV1098" s="585" t="s">
        <v>609</v>
      </c>
      <c r="AW1098" s="619"/>
      <c r="AX1098" s="696" t="s">
        <v>1493</v>
      </c>
      <c r="AY1098" s="430"/>
      <c r="AZ1098" s="430"/>
      <c r="BA1098" s="430"/>
      <c r="BB1098" s="430"/>
      <c r="BC1098" s="430"/>
      <c r="BD1098" s="430"/>
      <c r="BE1098" s="430"/>
      <c r="BF1098" s="430"/>
      <c r="BG1098" s="430"/>
      <c r="BH1098" s="430"/>
      <c r="BI1098" s="430"/>
      <c r="BJ1098" s="430"/>
      <c r="BK1098" s="431"/>
      <c r="BL1098" s="582"/>
      <c r="BM1098" s="430"/>
      <c r="BN1098" s="430"/>
      <c r="BO1098" s="430"/>
      <c r="BP1098" s="430"/>
      <c r="BQ1098" s="430"/>
      <c r="BR1098" s="430"/>
      <c r="BS1098" s="431"/>
      <c r="BT1098" s="29"/>
      <c r="BU1098" s="750"/>
      <c r="BV1098" s="29"/>
      <c r="BW1098" s="29"/>
      <c r="BX1098" s="29"/>
      <c r="BY1098" s="29"/>
      <c r="BZ1098" s="29"/>
      <c r="CA1098" s="29"/>
      <c r="CB1098" s="29"/>
      <c r="CC1098" s="29"/>
      <c r="CD1098" s="31"/>
      <c r="CE1098" s="22"/>
      <c r="CF1098" s="448">
        <f>IF(CG1098="","",MAX($CF$2:CF1097)+1)</f>
        <v>557</v>
      </c>
      <c r="CG1098" s="655" t="s">
        <v>102</v>
      </c>
      <c r="CH1098" s="749"/>
      <c r="CI1098" s="749"/>
      <c r="CO1098" s="29"/>
      <c r="CP1098" s="29"/>
      <c r="CQ1098" s="29"/>
      <c r="CR1098" s="29"/>
      <c r="CS1098" s="29"/>
      <c r="CT1098" s="29"/>
      <c r="CU1098" s="29"/>
      <c r="CV1098" s="29"/>
      <c r="CW1098" s="29"/>
      <c r="CX1098" s="29"/>
      <c r="CY1098" s="29"/>
      <c r="CZ1098" s="29"/>
      <c r="DA1098" s="29"/>
      <c r="DB1098" s="29"/>
      <c r="DC1098" s="29"/>
      <c r="DD1098" s="29"/>
    </row>
    <row r="1099" spans="1:108" s="11" customFormat="1" ht="13.5" customHeight="1">
      <c r="A1099" s="734"/>
      <c r="B1099" s="610" t="s">
        <v>83</v>
      </c>
      <c r="C1099" s="29"/>
      <c r="D1099" s="29"/>
      <c r="E1099" s="29"/>
      <c r="F1099" s="29"/>
      <c r="G1099" s="29"/>
      <c r="H1099" s="29"/>
      <c r="I1099" s="29"/>
      <c r="J1099" s="28"/>
      <c r="K1099" s="29"/>
      <c r="L1099" s="29"/>
      <c r="M1099" s="29"/>
      <c r="N1099" s="29"/>
      <c r="O1099" s="29"/>
      <c r="P1099" s="29"/>
      <c r="Q1099" s="29"/>
      <c r="R1099" s="29"/>
      <c r="S1099" s="575"/>
      <c r="T1099" s="29"/>
      <c r="U1099" s="432"/>
      <c r="V1099" s="29"/>
      <c r="W1099" s="29"/>
      <c r="X1099" s="29"/>
      <c r="Y1099" s="29"/>
      <c r="Z1099" s="29"/>
      <c r="AA1099" s="29"/>
      <c r="AB1099" s="654"/>
      <c r="AC1099" s="579"/>
      <c r="AD1099" s="579"/>
      <c r="AE1099" s="579"/>
      <c r="AF1099" s="579"/>
      <c r="AG1099" s="576"/>
      <c r="AH1099" s="582" t="s">
        <v>63</v>
      </c>
      <c r="AI1099" s="583"/>
      <c r="AJ1099" s="583"/>
      <c r="AK1099" s="584"/>
      <c r="AL1099" s="585" t="s">
        <v>606</v>
      </c>
      <c r="AM1099" s="583"/>
      <c r="AN1099" s="583"/>
      <c r="AO1099" s="583"/>
      <c r="AP1099" s="583"/>
      <c r="AQ1099" s="583"/>
      <c r="AR1099" s="583"/>
      <c r="AS1099" s="583"/>
      <c r="AT1099" s="583"/>
      <c r="AU1099" s="583"/>
      <c r="AV1099" s="585" t="s">
        <v>558</v>
      </c>
      <c r="AW1099" s="619"/>
      <c r="AX1099" s="586" t="s">
        <v>64</v>
      </c>
      <c r="AY1099" s="583"/>
      <c r="AZ1099" s="583"/>
      <c r="BA1099" s="583"/>
      <c r="BB1099" s="583"/>
      <c r="BC1099" s="583"/>
      <c r="BD1099" s="583"/>
      <c r="BE1099" s="583"/>
      <c r="BF1099" s="583"/>
      <c r="BG1099" s="583"/>
      <c r="BH1099" s="583"/>
      <c r="BI1099" s="583"/>
      <c r="BJ1099" s="583"/>
      <c r="BK1099" s="587"/>
      <c r="BL1099" s="582"/>
      <c r="BM1099" s="583"/>
      <c r="BN1099" s="583"/>
      <c r="BO1099" s="583"/>
      <c r="BP1099" s="583"/>
      <c r="BQ1099" s="583"/>
      <c r="BR1099" s="583"/>
      <c r="BS1099" s="587"/>
      <c r="BU1099" s="669"/>
      <c r="BV1099" s="29"/>
      <c r="BW1099" s="29"/>
      <c r="BX1099" s="29"/>
      <c r="BY1099" s="29"/>
      <c r="BZ1099" s="29"/>
      <c r="CA1099" s="29"/>
      <c r="CB1099" s="29"/>
      <c r="CC1099" s="29"/>
      <c r="CD1099" s="31"/>
      <c r="CE1099" s="22"/>
      <c r="CF1099" s="448">
        <f>IF(CG1099="","",MAX($CF$2:CF1098)+1)</f>
        <v>558</v>
      </c>
      <c r="CG1099" s="655" t="s">
        <v>102</v>
      </c>
      <c r="CH1099" s="655"/>
      <c r="CI1099" s="655"/>
      <c r="CO1099" s="29"/>
      <c r="CP1099" s="29"/>
      <c r="CQ1099" s="29"/>
      <c r="CR1099" s="29"/>
      <c r="CS1099" s="29"/>
      <c r="CT1099" s="29"/>
      <c r="CU1099" s="29"/>
      <c r="CV1099" s="29"/>
      <c r="CW1099" s="29"/>
      <c r="CX1099" s="29"/>
      <c r="CY1099" s="29"/>
      <c r="CZ1099" s="29"/>
      <c r="DA1099" s="29"/>
      <c r="DB1099" s="29"/>
      <c r="DC1099" s="29"/>
      <c r="DD1099" s="29"/>
    </row>
    <row r="1100" spans="1:108" s="11" customFormat="1" ht="13.5" customHeight="1">
      <c r="A1100" s="734"/>
      <c r="B1100" s="610" t="s">
        <v>83</v>
      </c>
      <c r="C1100" s="29"/>
      <c r="D1100" s="29"/>
      <c r="E1100" s="29"/>
      <c r="F1100" s="29"/>
      <c r="G1100" s="29"/>
      <c r="H1100" s="29"/>
      <c r="I1100" s="29"/>
      <c r="J1100" s="28"/>
      <c r="K1100" s="29"/>
      <c r="L1100" s="29"/>
      <c r="M1100" s="29"/>
      <c r="N1100" s="29"/>
      <c r="O1100" s="29"/>
      <c r="P1100" s="29"/>
      <c r="Q1100" s="29"/>
      <c r="R1100" s="29"/>
      <c r="S1100" s="575"/>
      <c r="T1100" s="29"/>
      <c r="U1100" s="432"/>
      <c r="V1100" s="29"/>
      <c r="W1100" s="29"/>
      <c r="X1100" s="29"/>
      <c r="Y1100" s="29"/>
      <c r="Z1100" s="29"/>
      <c r="AA1100" s="29"/>
      <c r="AB1100" s="692"/>
      <c r="AC1100" s="693"/>
      <c r="AD1100" s="693"/>
      <c r="AE1100" s="693"/>
      <c r="AF1100" s="693"/>
      <c r="AG1100" s="694"/>
      <c r="AH1100" s="55"/>
      <c r="AI1100" s="56"/>
      <c r="AJ1100" s="56"/>
      <c r="AK1100" s="588"/>
      <c r="AL1100" s="589"/>
      <c r="AM1100" s="56"/>
      <c r="AN1100" s="56"/>
      <c r="AO1100" s="56"/>
      <c r="AP1100" s="590"/>
      <c r="AQ1100" s="56"/>
      <c r="AR1100" s="56"/>
      <c r="AS1100" s="56"/>
      <c r="AT1100" s="56"/>
      <c r="AU1100" s="56"/>
      <c r="AV1100" s="589"/>
      <c r="AW1100" s="588"/>
      <c r="AX1100" s="589"/>
      <c r="AY1100" s="56"/>
      <c r="AZ1100" s="56"/>
      <c r="BA1100" s="56"/>
      <c r="BB1100" s="56"/>
      <c r="BC1100" s="56"/>
      <c r="BD1100" s="56"/>
      <c r="BE1100" s="56"/>
      <c r="BF1100" s="56"/>
      <c r="BG1100" s="56"/>
      <c r="BH1100" s="56"/>
      <c r="BI1100" s="56"/>
      <c r="BJ1100" s="56"/>
      <c r="BK1100" s="57"/>
      <c r="BL1100" s="55"/>
      <c r="BM1100" s="56"/>
      <c r="BN1100" s="56"/>
      <c r="BO1100" s="56"/>
      <c r="BP1100" s="56"/>
      <c r="BQ1100" s="56"/>
      <c r="BR1100" s="56"/>
      <c r="BS1100" s="57"/>
      <c r="BU1100" s="669"/>
      <c r="BV1100" s="29"/>
      <c r="BW1100" s="29"/>
      <c r="BX1100" s="29"/>
      <c r="BY1100" s="29"/>
      <c r="BZ1100" s="29"/>
      <c r="CA1100" s="29"/>
      <c r="CB1100" s="29"/>
      <c r="CC1100" s="29"/>
      <c r="CD1100" s="31"/>
      <c r="CE1100" s="22"/>
      <c r="CF1100" s="448" t="str">
        <f>IF(CG1100="","",MAX($CF$2:CF1099)+1)</f>
        <v/>
      </c>
      <c r="CG1100" s="655"/>
      <c r="CH1100" s="655"/>
      <c r="CI1100" s="655"/>
      <c r="CO1100" s="29"/>
      <c r="CP1100" s="29"/>
      <c r="CQ1100" s="29"/>
      <c r="CR1100" s="29"/>
      <c r="CS1100" s="29"/>
      <c r="CT1100" s="29"/>
      <c r="CU1100" s="29"/>
      <c r="CV1100" s="29"/>
      <c r="CW1100" s="29"/>
      <c r="CX1100" s="29"/>
      <c r="CY1100" s="29"/>
      <c r="CZ1100" s="29"/>
      <c r="DA1100" s="29"/>
      <c r="DB1100" s="29"/>
      <c r="DC1100" s="29"/>
      <c r="DD1100" s="29"/>
    </row>
    <row r="1101" spans="1:108" s="11" customFormat="1" ht="13.5" customHeight="1">
      <c r="A1101" s="734"/>
      <c r="B1101" s="610" t="s">
        <v>83</v>
      </c>
      <c r="C1101" s="29"/>
      <c r="D1101" s="29"/>
      <c r="E1101" s="29"/>
      <c r="F1101" s="29"/>
      <c r="G1101" s="29"/>
      <c r="H1101" s="29"/>
      <c r="I1101" s="29"/>
      <c r="J1101" s="28"/>
      <c r="K1101" s="29"/>
      <c r="L1101" s="29"/>
      <c r="M1101" s="29"/>
      <c r="N1101" s="29"/>
      <c r="O1101" s="29"/>
      <c r="P1101" s="29"/>
      <c r="Q1101" s="29"/>
      <c r="R1101" s="29"/>
      <c r="S1101" s="575"/>
      <c r="T1101" s="29"/>
      <c r="U1101" s="432"/>
      <c r="V1101" s="29"/>
      <c r="W1101" s="29"/>
      <c r="X1101" s="29"/>
      <c r="Y1101" s="29"/>
      <c r="Z1101" s="29"/>
      <c r="AB1101" s="690" t="s">
        <v>874</v>
      </c>
      <c r="AC1101" s="723"/>
      <c r="AD1101" s="723"/>
      <c r="AE1101" s="723"/>
      <c r="AF1101" s="723"/>
      <c r="AG1101" s="724"/>
      <c r="AH1101" s="52" t="s">
        <v>86</v>
      </c>
      <c r="AI1101" s="53"/>
      <c r="AJ1101" s="53"/>
      <c r="AK1101" s="53"/>
      <c r="AL1101" s="53"/>
      <c r="AM1101" s="53"/>
      <c r="AN1101" s="53"/>
      <c r="AO1101" s="53"/>
      <c r="AP1101" s="53"/>
      <c r="AQ1101" s="53"/>
      <c r="AR1101" s="53"/>
      <c r="AS1101" s="53"/>
      <c r="AT1101" s="53"/>
      <c r="AU1101" s="53"/>
      <c r="AV1101" s="53"/>
      <c r="AW1101" s="53"/>
      <c r="AX1101" s="53"/>
      <c r="AY1101" s="53"/>
      <c r="AZ1101" s="53"/>
      <c r="BA1101" s="53"/>
      <c r="BB1101" s="53"/>
      <c r="BC1101" s="53"/>
      <c r="BD1101" s="53"/>
      <c r="BE1101" s="53"/>
      <c r="BF1101" s="53"/>
      <c r="BG1101" s="53"/>
      <c r="BH1101" s="53"/>
      <c r="BI1101" s="53"/>
      <c r="BJ1101" s="53"/>
      <c r="BK1101" s="53"/>
      <c r="BL1101" s="52"/>
      <c r="BM1101" s="53"/>
      <c r="BN1101" s="53"/>
      <c r="BO1101" s="53"/>
      <c r="BP1101" s="53"/>
      <c r="BQ1101" s="53"/>
      <c r="BR1101" s="53"/>
      <c r="BS1101" s="54"/>
      <c r="BU1101" s="752"/>
      <c r="BV1101" s="29"/>
      <c r="BW1101" s="29"/>
      <c r="BX1101" s="29"/>
      <c r="BY1101" s="29"/>
      <c r="BZ1101" s="29"/>
      <c r="CA1101" s="29"/>
      <c r="CB1101" s="29"/>
      <c r="CC1101" s="29"/>
      <c r="CD1101" s="31"/>
      <c r="CE1101" s="22"/>
      <c r="CF1101" s="448" t="str">
        <f>IF(CG1101="","",MAX($CF$2:CF1100)+1)</f>
        <v/>
      </c>
      <c r="CG1101" s="749"/>
      <c r="CH1101" s="749"/>
      <c r="CI1101" s="749"/>
      <c r="CO1101" s="29"/>
      <c r="CP1101" s="29"/>
      <c r="CQ1101" s="29"/>
      <c r="CR1101" s="29"/>
      <c r="CS1101" s="29"/>
      <c r="CT1101" s="29"/>
      <c r="CU1101" s="29"/>
      <c r="CV1101" s="29"/>
      <c r="CW1101" s="29"/>
      <c r="CX1101" s="29"/>
      <c r="CY1101" s="29"/>
      <c r="CZ1101" s="29"/>
      <c r="DA1101" s="29"/>
      <c r="DB1101" s="29"/>
      <c r="DC1101" s="29"/>
      <c r="DD1101" s="29"/>
    </row>
    <row r="1102" spans="1:108" s="11" customFormat="1" ht="13.5" customHeight="1">
      <c r="A1102" s="734"/>
      <c r="B1102" s="610" t="s">
        <v>83</v>
      </c>
      <c r="C1102" s="29"/>
      <c r="D1102" s="29"/>
      <c r="E1102" s="29"/>
      <c r="F1102" s="29"/>
      <c r="G1102" s="29"/>
      <c r="H1102" s="29"/>
      <c r="I1102" s="29"/>
      <c r="J1102" s="28"/>
      <c r="K1102" s="29"/>
      <c r="L1102" s="29"/>
      <c r="M1102" s="29"/>
      <c r="N1102" s="29"/>
      <c r="O1102" s="29"/>
      <c r="P1102" s="29"/>
      <c r="Q1102" s="29"/>
      <c r="R1102" s="29"/>
      <c r="S1102" s="575"/>
      <c r="T1102" s="29"/>
      <c r="U1102" s="432"/>
      <c r="V1102" s="29"/>
      <c r="W1102" s="29"/>
      <c r="X1102" s="29"/>
      <c r="Y1102" s="29"/>
      <c r="Z1102" s="29"/>
      <c r="AB1102" s="692"/>
      <c r="AC1102" s="693"/>
      <c r="AD1102" s="693"/>
      <c r="AE1102" s="693"/>
      <c r="AF1102" s="693"/>
      <c r="AG1102" s="694"/>
      <c r="AH1102" s="55"/>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5"/>
      <c r="BM1102" s="56"/>
      <c r="BN1102" s="56"/>
      <c r="BO1102" s="56"/>
      <c r="BP1102" s="56"/>
      <c r="BQ1102" s="56"/>
      <c r="BR1102" s="56"/>
      <c r="BS1102" s="57"/>
      <c r="BU1102" s="752"/>
      <c r="BV1102" s="29"/>
      <c r="BW1102" s="29"/>
      <c r="BX1102" s="29"/>
      <c r="BY1102" s="29"/>
      <c r="BZ1102" s="29"/>
      <c r="CA1102" s="29"/>
      <c r="CB1102" s="29"/>
      <c r="CC1102" s="29"/>
      <c r="CD1102" s="31"/>
      <c r="CE1102" s="22"/>
      <c r="CF1102" s="448" t="str">
        <f>IF(CG1102="","",MAX($CF$2:CF1101)+1)</f>
        <v/>
      </c>
      <c r="CG1102" s="749"/>
      <c r="CH1102" s="749"/>
      <c r="CI1102" s="749"/>
      <c r="CO1102" s="29"/>
      <c r="CP1102" s="29"/>
      <c r="CQ1102" s="29"/>
      <c r="CR1102" s="29"/>
      <c r="CS1102" s="29"/>
      <c r="CT1102" s="29"/>
      <c r="CU1102" s="29"/>
      <c r="CV1102" s="29"/>
      <c r="CW1102" s="29"/>
      <c r="CX1102" s="29"/>
      <c r="CY1102" s="29"/>
      <c r="CZ1102" s="29"/>
      <c r="DA1102" s="29"/>
      <c r="DB1102" s="29"/>
      <c r="DC1102" s="29"/>
      <c r="DD1102" s="29"/>
    </row>
    <row r="1103" spans="1:108" s="11" customFormat="1" ht="13.5" customHeight="1">
      <c r="A1103" s="734"/>
      <c r="B1103" s="610" t="s">
        <v>83</v>
      </c>
      <c r="C1103" s="29"/>
      <c r="D1103" s="29"/>
      <c r="E1103" s="29"/>
      <c r="F1103" s="29"/>
      <c r="G1103" s="29"/>
      <c r="H1103" s="29"/>
      <c r="I1103" s="29"/>
      <c r="J1103" s="28"/>
      <c r="K1103" s="29"/>
      <c r="L1103" s="29"/>
      <c r="M1103" s="29"/>
      <c r="N1103" s="29"/>
      <c r="O1103" s="29"/>
      <c r="P1103" s="29"/>
      <c r="Q1103" s="29"/>
      <c r="R1103" s="29"/>
      <c r="S1103" s="575"/>
      <c r="T1103" s="29"/>
      <c r="U1103" s="432"/>
      <c r="V1103" s="29"/>
      <c r="W1103" s="29"/>
      <c r="X1103" s="29"/>
      <c r="Y1103" s="29"/>
      <c r="Z1103" s="29"/>
      <c r="AB1103" s="690" t="s">
        <v>875</v>
      </c>
      <c r="AC1103" s="723"/>
      <c r="AD1103" s="723"/>
      <c r="AE1103" s="723"/>
      <c r="AF1103" s="723"/>
      <c r="AG1103" s="724"/>
      <c r="AH1103" s="52" t="s">
        <v>86</v>
      </c>
      <c r="AI1103" s="53"/>
      <c r="AJ1103" s="53"/>
      <c r="AK1103" s="53"/>
      <c r="AL1103" s="53"/>
      <c r="AM1103" s="53"/>
      <c r="AN1103" s="53"/>
      <c r="AO1103" s="53"/>
      <c r="AP1103" s="53"/>
      <c r="AQ1103" s="53"/>
      <c r="AR1103" s="53"/>
      <c r="AS1103" s="53"/>
      <c r="AT1103" s="53"/>
      <c r="AU1103" s="53"/>
      <c r="AV1103" s="53"/>
      <c r="AW1103" s="53"/>
      <c r="AX1103" s="53"/>
      <c r="AY1103" s="53"/>
      <c r="AZ1103" s="53"/>
      <c r="BA1103" s="53"/>
      <c r="BB1103" s="53"/>
      <c r="BC1103" s="53"/>
      <c r="BD1103" s="53"/>
      <c r="BE1103" s="53"/>
      <c r="BF1103" s="53"/>
      <c r="BG1103" s="53"/>
      <c r="BH1103" s="53"/>
      <c r="BI1103" s="53"/>
      <c r="BJ1103" s="53"/>
      <c r="BK1103" s="53"/>
      <c r="BL1103" s="52"/>
      <c r="BM1103" s="53"/>
      <c r="BN1103" s="53"/>
      <c r="BO1103" s="53"/>
      <c r="BP1103" s="53"/>
      <c r="BQ1103" s="53"/>
      <c r="BR1103" s="53"/>
      <c r="BS1103" s="54"/>
      <c r="BU1103" s="752"/>
      <c r="BV1103" s="29"/>
      <c r="BW1103" s="29"/>
      <c r="BX1103" s="29"/>
      <c r="BY1103" s="29"/>
      <c r="BZ1103" s="29"/>
      <c r="CA1103" s="29"/>
      <c r="CB1103" s="29"/>
      <c r="CC1103" s="29"/>
      <c r="CD1103" s="31"/>
      <c r="CE1103" s="22"/>
      <c r="CF1103" s="448" t="str">
        <f>IF(CG1103="","",MAX($CF$2:CF1102)+1)</f>
        <v/>
      </c>
      <c r="CG1103" s="749"/>
      <c r="CH1103" s="749"/>
      <c r="CI1103" s="749"/>
      <c r="CO1103" s="29"/>
      <c r="CP1103" s="29"/>
      <c r="CQ1103" s="29"/>
      <c r="CR1103" s="29"/>
      <c r="CS1103" s="29"/>
      <c r="CT1103" s="29"/>
      <c r="CU1103" s="29"/>
      <c r="CV1103" s="29"/>
      <c r="CW1103" s="29"/>
      <c r="CX1103" s="29"/>
      <c r="CY1103" s="29"/>
      <c r="CZ1103" s="29"/>
      <c r="DA1103" s="29"/>
      <c r="DB1103" s="29"/>
      <c r="DC1103" s="29"/>
      <c r="DD1103" s="29"/>
    </row>
    <row r="1104" spans="1:108" s="11" customFormat="1" ht="13.5" customHeight="1">
      <c r="A1104" s="734"/>
      <c r="B1104" s="610" t="s">
        <v>83</v>
      </c>
      <c r="C1104" s="29"/>
      <c r="D1104" s="29"/>
      <c r="E1104" s="29"/>
      <c r="F1104" s="29"/>
      <c r="G1104" s="29"/>
      <c r="H1104" s="29"/>
      <c r="I1104" s="29"/>
      <c r="J1104" s="28"/>
      <c r="K1104" s="29"/>
      <c r="L1104" s="29"/>
      <c r="M1104" s="29"/>
      <c r="N1104" s="29"/>
      <c r="O1104" s="29"/>
      <c r="P1104" s="29"/>
      <c r="Q1104" s="29"/>
      <c r="R1104" s="29"/>
      <c r="S1104" s="575"/>
      <c r="T1104" s="29"/>
      <c r="U1104" s="432"/>
      <c r="V1104" s="29"/>
      <c r="W1104" s="29"/>
      <c r="X1104" s="29"/>
      <c r="Y1104" s="29"/>
      <c r="Z1104" s="29"/>
      <c r="AB1104" s="692"/>
      <c r="AC1104" s="693"/>
      <c r="AD1104" s="693"/>
      <c r="AE1104" s="693"/>
      <c r="AF1104" s="693"/>
      <c r="AG1104" s="694"/>
      <c r="AH1104" s="55"/>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5"/>
      <c r="BM1104" s="56"/>
      <c r="BN1104" s="56"/>
      <c r="BO1104" s="56"/>
      <c r="BP1104" s="56"/>
      <c r="BQ1104" s="56"/>
      <c r="BR1104" s="56"/>
      <c r="BS1104" s="57"/>
      <c r="BU1104" s="752"/>
      <c r="BV1104" s="29"/>
      <c r="BW1104" s="29"/>
      <c r="BX1104" s="29"/>
      <c r="BY1104" s="29"/>
      <c r="BZ1104" s="29"/>
      <c r="CA1104" s="29"/>
      <c r="CB1104" s="29"/>
      <c r="CC1104" s="29"/>
      <c r="CD1104" s="31"/>
      <c r="CE1104" s="22"/>
      <c r="CF1104" s="448" t="str">
        <f>IF(CG1104="","",MAX($CF$2:CF1103)+1)</f>
        <v/>
      </c>
      <c r="CG1104" s="749"/>
      <c r="CH1104" s="749"/>
      <c r="CI1104" s="749"/>
      <c r="CO1104" s="29"/>
      <c r="CP1104" s="29"/>
      <c r="CQ1104" s="29"/>
      <c r="CR1104" s="29"/>
      <c r="CS1104" s="29"/>
      <c r="CT1104" s="29"/>
      <c r="CU1104" s="29"/>
      <c r="CV1104" s="29"/>
      <c r="CW1104" s="29"/>
      <c r="CX1104" s="29"/>
      <c r="CY1104" s="29"/>
      <c r="CZ1104" s="29"/>
      <c r="DA1104" s="29"/>
      <c r="DB1104" s="29"/>
      <c r="DC1104" s="29"/>
      <c r="DD1104" s="29"/>
    </row>
    <row r="1105" spans="1:108" s="11" customFormat="1" ht="13.5" customHeight="1">
      <c r="A1105" s="734"/>
      <c r="B1105" s="610" t="s">
        <v>83</v>
      </c>
      <c r="C1105" s="29"/>
      <c r="D1105" s="29"/>
      <c r="E1105" s="29"/>
      <c r="F1105" s="29"/>
      <c r="G1105" s="29"/>
      <c r="H1105" s="29"/>
      <c r="I1105" s="29"/>
      <c r="J1105" s="28"/>
      <c r="K1105" s="29"/>
      <c r="L1105" s="29"/>
      <c r="M1105" s="29"/>
      <c r="N1105" s="29"/>
      <c r="O1105" s="29"/>
      <c r="P1105" s="29"/>
      <c r="Q1105" s="29"/>
      <c r="R1105" s="29"/>
      <c r="S1105" s="575"/>
      <c r="T1105" s="29"/>
      <c r="U1105" s="432"/>
      <c r="V1105" s="29"/>
      <c r="W1105" s="29"/>
      <c r="X1105" s="29"/>
      <c r="Y1105" s="29"/>
      <c r="Z1105" s="29"/>
      <c r="AA1105" s="29"/>
      <c r="AB1105" s="29"/>
      <c r="BP1105" s="29"/>
      <c r="BQ1105" s="29"/>
      <c r="BR1105" s="29"/>
      <c r="BS1105" s="29"/>
      <c r="BU1105" s="752"/>
      <c r="BV1105" s="29"/>
      <c r="BW1105" s="29"/>
      <c r="BX1105" s="29"/>
      <c r="BY1105" s="29"/>
      <c r="BZ1105" s="29"/>
      <c r="CA1105" s="29"/>
      <c r="CB1105" s="29"/>
      <c r="CC1105" s="29"/>
      <c r="CD1105" s="31"/>
      <c r="CE1105" s="22"/>
      <c r="CF1105" s="448" t="str">
        <f>IF(CG1105="","",MAX($CF$2:CF1104)+1)</f>
        <v/>
      </c>
      <c r="CG1105" s="749"/>
      <c r="CH1105" s="749"/>
      <c r="CI1105" s="749"/>
      <c r="CO1105" s="29"/>
      <c r="CP1105" s="29"/>
      <c r="CQ1105" s="29"/>
      <c r="CR1105" s="29"/>
      <c r="CS1105" s="29"/>
      <c r="CT1105" s="29"/>
      <c r="CU1105" s="29"/>
      <c r="CV1105" s="29"/>
      <c r="CW1105" s="29"/>
      <c r="CX1105" s="29"/>
      <c r="CY1105" s="29"/>
      <c r="CZ1105" s="29"/>
      <c r="DA1105" s="29"/>
      <c r="DB1105" s="29"/>
      <c r="DC1105" s="29"/>
      <c r="DD1105" s="29"/>
    </row>
    <row r="1106" spans="1:108" s="11" customFormat="1" ht="13.5" customHeight="1">
      <c r="A1106" s="734"/>
      <c r="B1106" s="610" t="s">
        <v>83</v>
      </c>
      <c r="C1106" s="29"/>
      <c r="D1106" s="29"/>
      <c r="E1106" s="29"/>
      <c r="F1106" s="29"/>
      <c r="G1106" s="29"/>
      <c r="H1106" s="29"/>
      <c r="I1106" s="29"/>
      <c r="J1106" s="28"/>
      <c r="K1106" s="29"/>
      <c r="L1106" s="29"/>
      <c r="M1106" s="29"/>
      <c r="N1106" s="29"/>
      <c r="O1106" s="29"/>
      <c r="P1106" s="29"/>
      <c r="Q1106" s="29"/>
      <c r="R1106" s="29"/>
      <c r="S1106" s="575"/>
      <c r="T1106" s="29"/>
      <c r="U1106" s="432"/>
      <c r="V1106" s="29"/>
      <c r="W1106" s="29"/>
      <c r="X1106" s="29"/>
      <c r="Y1106" s="29"/>
      <c r="Z1106" s="29"/>
      <c r="AA1106" s="29" t="s">
        <v>976</v>
      </c>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29"/>
      <c r="BH1106" s="29"/>
      <c r="BI1106" s="29"/>
      <c r="BJ1106" s="29"/>
      <c r="BK1106" s="29"/>
      <c r="BL1106" s="29"/>
      <c r="BM1106" s="29"/>
      <c r="BN1106" s="29"/>
      <c r="BO1106" s="29"/>
      <c r="BP1106" s="29"/>
      <c r="BQ1106" s="29"/>
      <c r="BR1106" s="29"/>
      <c r="BS1106" s="29"/>
      <c r="BU1106" s="752"/>
      <c r="BV1106" s="29"/>
      <c r="BW1106" s="29"/>
      <c r="BX1106" s="29"/>
      <c r="BY1106" s="29"/>
      <c r="BZ1106" s="29"/>
      <c r="CA1106" s="29"/>
      <c r="CB1106" s="29"/>
      <c r="CC1106" s="29"/>
      <c r="CD1106" s="31"/>
      <c r="CE1106" s="22"/>
      <c r="CF1106" s="448">
        <f>IF(CG1106="","",MAX($CF$2:CF1105)+1)</f>
        <v>559</v>
      </c>
      <c r="CG1106" s="749" t="s">
        <v>967</v>
      </c>
      <c r="CH1106" s="749"/>
      <c r="CI1106" s="749"/>
      <c r="CO1106" s="29"/>
      <c r="CP1106" s="29"/>
      <c r="CQ1106" s="29"/>
      <c r="CR1106" s="29"/>
      <c r="CS1106" s="29"/>
      <c r="CT1106" s="29"/>
      <c r="CU1106" s="29"/>
      <c r="CV1106" s="29"/>
      <c r="CW1106" s="29"/>
      <c r="CX1106" s="29"/>
      <c r="CY1106" s="29"/>
      <c r="CZ1106" s="29"/>
      <c r="DA1106" s="29"/>
      <c r="DB1106" s="29"/>
      <c r="DC1106" s="29"/>
      <c r="DD1106" s="29"/>
    </row>
    <row r="1107" spans="1:108" s="11" customFormat="1" ht="13.5" customHeight="1">
      <c r="A1107" s="734"/>
      <c r="B1107" s="610" t="s">
        <v>83</v>
      </c>
      <c r="C1107" s="29"/>
      <c r="D1107" s="29"/>
      <c r="E1107" s="29"/>
      <c r="F1107" s="29"/>
      <c r="G1107" s="29"/>
      <c r="H1107" s="29"/>
      <c r="I1107" s="29"/>
      <c r="J1107" s="28"/>
      <c r="K1107" s="29"/>
      <c r="L1107" s="29"/>
      <c r="M1107" s="29"/>
      <c r="N1107" s="29"/>
      <c r="O1107" s="29"/>
      <c r="P1107" s="29"/>
      <c r="Q1107" s="29"/>
      <c r="R1107" s="29"/>
      <c r="S1107" s="575"/>
      <c r="T1107" s="29"/>
      <c r="U1107" s="432"/>
      <c r="V1107" s="29"/>
      <c r="W1107" s="29"/>
      <c r="X1107" s="29"/>
      <c r="Y1107" s="29"/>
      <c r="Z1107" s="29"/>
      <c r="AA1107" s="29"/>
      <c r="AB1107" s="1485" t="s">
        <v>38</v>
      </c>
      <c r="AC1107" s="1486"/>
      <c r="AD1107" s="779" t="s">
        <v>60</v>
      </c>
      <c r="AE1107" s="685"/>
      <c r="AF1107" s="685"/>
      <c r="AG1107" s="685"/>
      <c r="AH1107" s="685"/>
      <c r="AI1107" s="685"/>
      <c r="AJ1107" s="685"/>
      <c r="AK1107" s="685"/>
      <c r="AL1107" s="685"/>
      <c r="AM1107" s="685"/>
      <c r="AN1107" s="685"/>
      <c r="AO1107" s="780"/>
      <c r="AP1107" s="779" t="s">
        <v>68</v>
      </c>
      <c r="AQ1107" s="685"/>
      <c r="AR1107" s="685"/>
      <c r="AS1107" s="685"/>
      <c r="AT1107" s="685"/>
      <c r="AU1107" s="685"/>
      <c r="AV1107" s="685"/>
      <c r="AW1107" s="685"/>
      <c r="AX1107" s="685"/>
      <c r="AY1107" s="685"/>
      <c r="AZ1107" s="685"/>
      <c r="BA1107" s="685"/>
      <c r="BB1107" s="685"/>
      <c r="BC1107" s="685"/>
      <c r="BD1107" s="685"/>
      <c r="BE1107" s="685"/>
      <c r="BF1107" s="685"/>
      <c r="BG1107" s="685"/>
      <c r="BH1107" s="685"/>
      <c r="BI1107" s="685"/>
      <c r="BJ1107" s="685"/>
      <c r="BK1107" s="685"/>
      <c r="BL1107" s="685"/>
      <c r="BM1107" s="780"/>
      <c r="BN1107" s="779" t="s">
        <v>66</v>
      </c>
      <c r="BO1107" s="685"/>
      <c r="BP1107" s="685"/>
      <c r="BQ1107" s="685"/>
      <c r="BR1107" s="685"/>
      <c r="BS1107" s="780"/>
      <c r="BU1107" s="752"/>
      <c r="BV1107" s="29"/>
      <c r="BW1107" s="29"/>
      <c r="BX1107" s="29"/>
      <c r="BY1107" s="29"/>
      <c r="BZ1107" s="29"/>
      <c r="CA1107" s="29"/>
      <c r="CB1107" s="29"/>
      <c r="CC1107" s="29"/>
      <c r="CD1107" s="31"/>
      <c r="CE1107" s="22"/>
      <c r="CF1107" s="448" t="str">
        <f>IF(CG1107="","",MAX($CF$2:CF1106)+1)</f>
        <v/>
      </c>
      <c r="CG1107" s="749"/>
      <c r="CH1107" s="749"/>
      <c r="CI1107" s="749"/>
      <c r="CO1107" s="29"/>
      <c r="CP1107" s="29"/>
      <c r="CQ1107" s="29"/>
      <c r="CR1107" s="29"/>
      <c r="CS1107" s="29"/>
      <c r="CT1107" s="29"/>
      <c r="CU1107" s="29"/>
      <c r="CV1107" s="29"/>
      <c r="CW1107" s="29"/>
      <c r="CX1107" s="29"/>
      <c r="CY1107" s="29"/>
      <c r="CZ1107" s="29"/>
      <c r="DA1107" s="29"/>
      <c r="DB1107" s="29"/>
      <c r="DC1107" s="29"/>
      <c r="DD1107" s="29"/>
    </row>
    <row r="1108" spans="1:108" s="11" customFormat="1" ht="13.5" customHeight="1">
      <c r="A1108" s="734"/>
      <c r="B1108" s="610" t="s">
        <v>83</v>
      </c>
      <c r="C1108" s="29"/>
      <c r="D1108" s="29"/>
      <c r="E1108" s="29"/>
      <c r="F1108" s="29"/>
      <c r="G1108" s="29"/>
      <c r="H1108" s="29"/>
      <c r="I1108" s="29"/>
      <c r="J1108" s="28"/>
      <c r="K1108" s="29"/>
      <c r="L1108" s="29"/>
      <c r="M1108" s="29"/>
      <c r="N1108" s="29"/>
      <c r="O1108" s="29"/>
      <c r="P1108" s="29"/>
      <c r="Q1108" s="29"/>
      <c r="R1108" s="29"/>
      <c r="S1108" s="575"/>
      <c r="T1108" s="29"/>
      <c r="U1108" s="432"/>
      <c r="V1108" s="29"/>
      <c r="W1108" s="29"/>
      <c r="X1108" s="29"/>
      <c r="Y1108" s="29"/>
      <c r="Z1108" s="29"/>
      <c r="AA1108" s="29"/>
      <c r="AB1108" s="1487">
        <v>1</v>
      </c>
      <c r="AC1108" s="1488"/>
      <c r="AD1108" s="673" t="s">
        <v>61</v>
      </c>
      <c r="AE1108" s="674"/>
      <c r="AF1108" s="674"/>
      <c r="AG1108" s="674"/>
      <c r="AH1108" s="674"/>
      <c r="AI1108" s="674"/>
      <c r="AJ1108" s="674"/>
      <c r="AK1108" s="674"/>
      <c r="AL1108" s="674"/>
      <c r="AM1108" s="674"/>
      <c r="AN1108" s="674"/>
      <c r="AO1108" s="675"/>
      <c r="AP1108" s="673" t="s">
        <v>79</v>
      </c>
      <c r="AQ1108" s="674"/>
      <c r="AR1108" s="674"/>
      <c r="AS1108" s="674"/>
      <c r="AT1108" s="674"/>
      <c r="AU1108" s="674"/>
      <c r="AV1108" s="674"/>
      <c r="AW1108" s="674"/>
      <c r="AX1108" s="674"/>
      <c r="AY1108" s="674"/>
      <c r="AZ1108" s="674"/>
      <c r="BA1108" s="674"/>
      <c r="BB1108" s="674"/>
      <c r="BC1108" s="674"/>
      <c r="BD1108" s="674"/>
      <c r="BE1108" s="674"/>
      <c r="BF1108" s="674"/>
      <c r="BG1108" s="674"/>
      <c r="BH1108" s="674"/>
      <c r="BI1108" s="674"/>
      <c r="BJ1108" s="674"/>
      <c r="BK1108" s="674"/>
      <c r="BL1108" s="674"/>
      <c r="BM1108" s="675"/>
      <c r="BN1108" s="673" t="s">
        <v>67</v>
      </c>
      <c r="BO1108" s="674"/>
      <c r="BP1108" s="674"/>
      <c r="BQ1108" s="674"/>
      <c r="BR1108" s="674"/>
      <c r="BS1108" s="675"/>
      <c r="BU1108" s="752"/>
      <c r="BV1108" s="29"/>
      <c r="BW1108" s="29"/>
      <c r="BX1108" s="29"/>
      <c r="BY1108" s="29"/>
      <c r="BZ1108" s="29"/>
      <c r="CA1108" s="29"/>
      <c r="CB1108" s="29"/>
      <c r="CC1108" s="29"/>
      <c r="CD1108" s="31"/>
      <c r="CE1108" s="22"/>
      <c r="CF1108" s="448">
        <f>IF(CG1108="","",MAX($CF$2:CF1107)+1)</f>
        <v>560</v>
      </c>
      <c r="CG1108" s="749" t="s">
        <v>967</v>
      </c>
      <c r="CH1108" s="749"/>
      <c r="CI1108" s="749"/>
      <c r="CO1108" s="29"/>
      <c r="CP1108" s="29"/>
      <c r="CQ1108" s="29"/>
      <c r="CR1108" s="29"/>
      <c r="CS1108" s="29"/>
      <c r="CT1108" s="29"/>
      <c r="CU1108" s="29"/>
      <c r="CV1108" s="29"/>
      <c r="CW1108" s="29"/>
      <c r="CX1108" s="29"/>
      <c r="CY1108" s="29"/>
      <c r="CZ1108" s="29"/>
      <c r="DA1108" s="29"/>
      <c r="DB1108" s="29"/>
      <c r="DC1108" s="29"/>
      <c r="DD1108" s="29"/>
    </row>
    <row r="1109" spans="1:108" s="11" customFormat="1" ht="13.5" customHeight="1">
      <c r="A1109" s="734"/>
      <c r="B1109" s="610" t="s">
        <v>83</v>
      </c>
      <c r="C1109" s="29"/>
      <c r="D1109" s="29"/>
      <c r="E1109" s="29"/>
      <c r="F1109" s="29"/>
      <c r="G1109" s="29"/>
      <c r="H1109" s="29"/>
      <c r="I1109" s="29"/>
      <c r="J1109" s="28"/>
      <c r="K1109" s="29"/>
      <c r="L1109" s="29"/>
      <c r="M1109" s="29"/>
      <c r="N1109" s="29"/>
      <c r="O1109" s="29"/>
      <c r="P1109" s="29"/>
      <c r="Q1109" s="29"/>
      <c r="R1109" s="29"/>
      <c r="S1109" s="575"/>
      <c r="T1109" s="29"/>
      <c r="U1109" s="432"/>
      <c r="V1109" s="29"/>
      <c r="W1109" s="29"/>
      <c r="X1109" s="29"/>
      <c r="Y1109" s="29"/>
      <c r="Z1109" s="29"/>
      <c r="AA1109" s="29"/>
      <c r="AB1109" s="29"/>
      <c r="AC1109" s="29"/>
      <c r="AD1109" s="29"/>
      <c r="AE1109" s="29"/>
      <c r="AF1109" s="29"/>
      <c r="AG1109" s="29"/>
      <c r="AH1109" s="29"/>
      <c r="AI1109" s="29"/>
      <c r="AJ1109" s="29"/>
      <c r="AK1109" s="29"/>
      <c r="AL1109" s="29"/>
      <c r="AM1109" s="29"/>
      <c r="AN1109" s="29"/>
      <c r="AO1109" s="29"/>
      <c r="AP1109" s="509" t="s">
        <v>1172</v>
      </c>
      <c r="AR1109" s="29"/>
      <c r="AS1109" s="29"/>
      <c r="AT1109" s="29"/>
      <c r="AU1109" s="29"/>
      <c r="AV1109" s="29"/>
      <c r="AW1109" s="29"/>
      <c r="AX1109" s="29"/>
      <c r="AY1109" s="29"/>
      <c r="AZ1109" s="29"/>
      <c r="BA1109" s="29"/>
      <c r="BB1109" s="29"/>
      <c r="BC1109" s="29"/>
      <c r="BD1109" s="29"/>
      <c r="BE1109" s="29"/>
      <c r="BF1109" s="29"/>
      <c r="BG1109" s="29"/>
      <c r="BH1109" s="29"/>
      <c r="BI1109" s="29"/>
      <c r="BJ1109" s="29"/>
      <c r="BK1109" s="29"/>
      <c r="BL1109" s="29"/>
      <c r="BM1109" s="29"/>
      <c r="BN1109" s="29"/>
      <c r="BO1109" s="29"/>
      <c r="BP1109" s="29"/>
      <c r="BQ1109" s="29"/>
      <c r="BR1109" s="29"/>
      <c r="BS1109" s="29"/>
      <c r="BU1109" s="752"/>
      <c r="BV1109" s="29"/>
      <c r="BW1109" s="29"/>
      <c r="BX1109" s="29"/>
      <c r="BY1109" s="29"/>
      <c r="BZ1109" s="29"/>
      <c r="CA1109" s="29"/>
      <c r="CB1109" s="29"/>
      <c r="CC1109" s="29"/>
      <c r="CD1109" s="31"/>
      <c r="CE1109" s="22"/>
      <c r="CF1109" s="448" t="str">
        <f>IF(CG1109="","",MAX($CF$2:CF1108)+1)</f>
        <v/>
      </c>
      <c r="CG1109" s="749"/>
      <c r="CH1109" s="749"/>
      <c r="CI1109" s="749"/>
      <c r="CO1109" s="29"/>
      <c r="CP1109" s="29"/>
      <c r="CQ1109" s="29"/>
      <c r="CR1109" s="29"/>
      <c r="CS1109" s="29"/>
      <c r="CT1109" s="29"/>
      <c r="CU1109" s="29"/>
      <c r="CV1109" s="29"/>
      <c r="CW1109" s="29"/>
      <c r="CX1109" s="29"/>
      <c r="CY1109" s="29"/>
      <c r="CZ1109" s="29"/>
      <c r="DA1109" s="29"/>
      <c r="DB1109" s="29"/>
      <c r="DC1109" s="29"/>
      <c r="DD1109" s="29"/>
    </row>
    <row r="1110" spans="1:108" s="11" customFormat="1" ht="13.5" customHeight="1">
      <c r="A1110" s="734"/>
      <c r="B1110" s="610" t="s">
        <v>83</v>
      </c>
      <c r="C1110" s="29"/>
      <c r="D1110" s="29"/>
      <c r="E1110" s="29"/>
      <c r="F1110" s="29"/>
      <c r="G1110" s="29"/>
      <c r="H1110" s="29"/>
      <c r="I1110" s="29"/>
      <c r="J1110" s="28"/>
      <c r="K1110" s="29"/>
      <c r="L1110" s="29"/>
      <c r="M1110" s="29"/>
      <c r="N1110" s="29"/>
      <c r="O1110" s="29"/>
      <c r="P1110" s="29"/>
      <c r="Q1110" s="29"/>
      <c r="R1110" s="29"/>
      <c r="S1110" s="575"/>
      <c r="T1110" s="29"/>
      <c r="U1110" s="432"/>
      <c r="V1110" s="29"/>
      <c r="W1110" s="29"/>
      <c r="X1110" s="29"/>
      <c r="Y1110" s="29"/>
      <c r="Z1110" s="29"/>
      <c r="AA1110" s="29"/>
      <c r="AB1110" s="29"/>
      <c r="BP1110" s="29"/>
      <c r="BQ1110" s="29"/>
      <c r="BR1110" s="29"/>
      <c r="BS1110" s="29"/>
      <c r="BU1110" s="752"/>
      <c r="BV1110" s="29"/>
      <c r="BW1110" s="29"/>
      <c r="BX1110" s="29"/>
      <c r="BY1110" s="29"/>
      <c r="BZ1110" s="29"/>
      <c r="CA1110" s="29"/>
      <c r="CB1110" s="29"/>
      <c r="CC1110" s="29"/>
      <c r="CD1110" s="31"/>
      <c r="CE1110" s="22"/>
      <c r="CF1110" s="448" t="str">
        <f>IF(CG1110="","",MAX($CF$2:CF1109)+1)</f>
        <v/>
      </c>
      <c r="CG1110" s="749"/>
      <c r="CH1110" s="749"/>
      <c r="CI1110" s="749"/>
      <c r="CO1110" s="29"/>
      <c r="CP1110" s="29"/>
      <c r="CQ1110" s="29"/>
      <c r="CR1110" s="29"/>
      <c r="CS1110" s="29"/>
      <c r="CT1110" s="29"/>
      <c r="CU1110" s="29"/>
      <c r="CV1110" s="29"/>
      <c r="CW1110" s="29"/>
      <c r="CX1110" s="29"/>
      <c r="CY1110" s="29"/>
      <c r="CZ1110" s="29"/>
      <c r="DA1110" s="29"/>
      <c r="DB1110" s="29"/>
      <c r="DC1110" s="29"/>
      <c r="DD1110" s="29"/>
    </row>
    <row r="1111" spans="1:108" s="11" customFormat="1" ht="13.5" customHeight="1">
      <c r="A1111" s="734"/>
      <c r="B1111" s="610" t="s">
        <v>83</v>
      </c>
      <c r="C1111" s="29"/>
      <c r="D1111" s="29"/>
      <c r="E1111" s="29"/>
      <c r="F1111" s="29"/>
      <c r="G1111" s="29"/>
      <c r="H1111" s="29"/>
      <c r="I1111" s="29"/>
      <c r="J1111" s="28"/>
      <c r="K1111" s="29"/>
      <c r="L1111" s="29"/>
      <c r="M1111" s="29"/>
      <c r="N1111" s="29"/>
      <c r="O1111" s="29"/>
      <c r="P1111" s="29"/>
      <c r="Q1111" s="29"/>
      <c r="R1111" s="29"/>
      <c r="S1111" s="575"/>
      <c r="T1111" s="29"/>
      <c r="U1111" s="432"/>
      <c r="V1111" s="29"/>
      <c r="W1111" s="29"/>
      <c r="X1111" s="29"/>
      <c r="Y1111" s="29"/>
      <c r="Z1111" s="29"/>
      <c r="AA1111" s="29" t="s">
        <v>1538</v>
      </c>
      <c r="AB1111" s="29"/>
      <c r="AX1111" s="1147" t="s">
        <v>2308</v>
      </c>
      <c r="BP1111" s="29"/>
      <c r="BQ1111" s="29"/>
      <c r="BR1111" s="29"/>
      <c r="BS1111" s="29"/>
      <c r="BU1111" s="752"/>
      <c r="BV1111" s="29"/>
      <c r="BW1111" s="29"/>
      <c r="BX1111" s="29"/>
      <c r="BY1111" s="29"/>
      <c r="BZ1111" s="29"/>
      <c r="CA1111" s="29"/>
      <c r="CB1111" s="29"/>
      <c r="CC1111" s="29"/>
      <c r="CD1111" s="31"/>
      <c r="CE1111" s="22"/>
      <c r="CF1111" s="448">
        <f>IF(CG1111="","",MAX($CF$2:CF1110)+1)</f>
        <v>561</v>
      </c>
      <c r="CG1111" s="749" t="s">
        <v>1419</v>
      </c>
      <c r="CH1111" s="749"/>
      <c r="CI1111" s="749"/>
      <c r="CO1111" s="29"/>
      <c r="CP1111" s="29"/>
      <c r="CQ1111" s="29"/>
      <c r="CR1111" s="29"/>
      <c r="CS1111" s="29"/>
      <c r="CT1111" s="29"/>
      <c r="CU1111" s="29"/>
      <c r="CV1111" s="29"/>
      <c r="CW1111" s="29"/>
      <c r="CX1111" s="29"/>
      <c r="CY1111" s="29"/>
      <c r="CZ1111" s="29"/>
      <c r="DA1111" s="29"/>
      <c r="DB1111" s="29"/>
      <c r="DC1111" s="29"/>
      <c r="DD1111" s="29"/>
    </row>
    <row r="1112" spans="1:108" s="11" customFormat="1" ht="13.5" customHeight="1">
      <c r="A1112" s="734"/>
      <c r="B1112" s="610" t="s">
        <v>83</v>
      </c>
      <c r="C1112" s="29"/>
      <c r="D1112" s="29"/>
      <c r="E1112" s="29"/>
      <c r="F1112" s="29"/>
      <c r="G1112" s="29"/>
      <c r="H1112" s="29"/>
      <c r="I1112" s="29"/>
      <c r="J1112" s="28"/>
      <c r="K1112" s="29"/>
      <c r="L1112" s="29"/>
      <c r="M1112" s="29"/>
      <c r="N1112" s="29"/>
      <c r="O1112" s="29"/>
      <c r="P1112" s="29"/>
      <c r="Q1112" s="29"/>
      <c r="R1112" s="29"/>
      <c r="S1112" s="575"/>
      <c r="T1112" s="29"/>
      <c r="U1112" s="432"/>
      <c r="V1112" s="29"/>
      <c r="W1112" s="29"/>
      <c r="X1112" s="29"/>
      <c r="Y1112" s="29"/>
      <c r="Z1112" s="29"/>
      <c r="AB1112" s="690" t="s">
        <v>84</v>
      </c>
      <c r="AC1112" s="691"/>
      <c r="AD1112" s="691"/>
      <c r="AE1112" s="691"/>
      <c r="AF1112" s="691"/>
      <c r="AG1112" s="578"/>
      <c r="AH1112" s="52" t="s">
        <v>883</v>
      </c>
      <c r="AI1112" s="53"/>
      <c r="AJ1112" s="53"/>
      <c r="AK1112" s="53"/>
      <c r="AL1112" s="53"/>
      <c r="AM1112" s="53"/>
      <c r="AN1112" s="53"/>
      <c r="AO1112" s="53"/>
      <c r="AP1112" s="53"/>
      <c r="AQ1112" s="53"/>
      <c r="AR1112" s="53"/>
      <c r="AS1112" s="53"/>
      <c r="AT1112" s="53"/>
      <c r="AU1112" s="53"/>
      <c r="AV1112" s="53"/>
      <c r="AW1112" s="53"/>
      <c r="AX1112" s="53"/>
      <c r="AY1112" s="53"/>
      <c r="AZ1112" s="53"/>
      <c r="BA1112" s="53"/>
      <c r="BB1112" s="53"/>
      <c r="BC1112" s="53"/>
      <c r="BD1112" s="53"/>
      <c r="BE1112" s="53"/>
      <c r="BF1112" s="53"/>
      <c r="BG1112" s="53"/>
      <c r="BH1112" s="53"/>
      <c r="BI1112" s="53"/>
      <c r="BJ1112" s="53"/>
      <c r="BK1112" s="54"/>
      <c r="BL1112" s="764"/>
      <c r="BM1112" s="757"/>
      <c r="BN1112" s="757"/>
      <c r="BO1112" s="757"/>
      <c r="BP1112" s="757"/>
      <c r="BQ1112" s="757"/>
      <c r="BR1112" s="757"/>
      <c r="BS1112" s="758"/>
      <c r="BU1112" s="750"/>
      <c r="BV1112" s="29"/>
      <c r="BW1112" s="29"/>
      <c r="BX1112" s="29"/>
      <c r="BY1112" s="29"/>
      <c r="BZ1112" s="29"/>
      <c r="CA1112" s="29"/>
      <c r="CB1112" s="29"/>
      <c r="CC1112" s="29"/>
      <c r="CD1112" s="31"/>
      <c r="CE1112" s="22"/>
      <c r="CF1112" s="448">
        <f>IF(CG1112="","",MAX($CF$2:CF1111)+1)</f>
        <v>562</v>
      </c>
      <c r="CG1112" s="749" t="s">
        <v>102</v>
      </c>
      <c r="CH1112" s="749"/>
      <c r="CI1112" s="749"/>
      <c r="CO1112" s="29"/>
      <c r="CP1112" s="29"/>
      <c r="CQ1112" s="29"/>
      <c r="CR1112" s="29"/>
      <c r="CS1112" s="29"/>
      <c r="CT1112" s="29"/>
      <c r="CU1112" s="29"/>
      <c r="CV1112" s="29"/>
      <c r="CW1112" s="29"/>
      <c r="CX1112" s="29"/>
      <c r="CY1112" s="29"/>
      <c r="CZ1112" s="29"/>
      <c r="DA1112" s="29"/>
      <c r="DB1112" s="29"/>
      <c r="DC1112" s="29"/>
      <c r="DD1112" s="29"/>
    </row>
    <row r="1113" spans="1:108" s="11" customFormat="1" ht="13.5" customHeight="1">
      <c r="A1113" s="734"/>
      <c r="B1113" s="610"/>
      <c r="C1113" s="29" t="s">
        <v>2254</v>
      </c>
      <c r="D1113" s="29"/>
      <c r="E1113" s="29"/>
      <c r="F1113" s="29"/>
      <c r="G1113" s="29"/>
      <c r="H1113" s="29"/>
      <c r="I1113" s="29"/>
      <c r="J1113" s="28"/>
      <c r="K1113" s="29"/>
      <c r="L1113" s="29"/>
      <c r="M1113" s="29"/>
      <c r="N1113" s="29"/>
      <c r="O1113" s="29"/>
      <c r="P1113" s="29"/>
      <c r="Q1113" s="29"/>
      <c r="R1113" s="29"/>
      <c r="S1113" s="575"/>
      <c r="T1113" s="29"/>
      <c r="U1113" s="432"/>
      <c r="V1113" s="29"/>
      <c r="W1113" s="29"/>
      <c r="X1113" s="29"/>
      <c r="Y1113" s="29"/>
      <c r="Z1113" s="29"/>
      <c r="AB1113" s="1059"/>
      <c r="AC1113" s="579"/>
      <c r="AD1113" s="579"/>
      <c r="AE1113" s="579"/>
      <c r="AF1113" s="579"/>
      <c r="AG1113" s="576"/>
      <c r="AH1113" s="618" t="s">
        <v>1947</v>
      </c>
      <c r="AI1113" s="430"/>
      <c r="AJ1113" s="430"/>
      <c r="AK1113" s="430"/>
      <c r="AL1113" s="430"/>
      <c r="AM1113" s="430"/>
      <c r="AN1113" s="430"/>
      <c r="AO1113" s="430"/>
      <c r="AP1113" s="430"/>
      <c r="AQ1113" s="430"/>
      <c r="AR1113" s="430"/>
      <c r="AS1113" s="430"/>
      <c r="AT1113" s="430"/>
      <c r="AU1113" s="430"/>
      <c r="AV1113" s="430"/>
      <c r="AW1113" s="430"/>
      <c r="AX1113" s="430"/>
      <c r="AY1113" s="430"/>
      <c r="AZ1113" s="430"/>
      <c r="BA1113" s="430"/>
      <c r="BB1113" s="430"/>
      <c r="BC1113" s="430"/>
      <c r="BD1113" s="430"/>
      <c r="BE1113" s="430"/>
      <c r="BF1113" s="430"/>
      <c r="BG1113" s="430"/>
      <c r="BH1113" s="430"/>
      <c r="BI1113" s="430"/>
      <c r="BJ1113" s="430"/>
      <c r="BK1113" s="431"/>
      <c r="BL1113" s="1097" t="s">
        <v>962</v>
      </c>
      <c r="BM1113" s="1098"/>
      <c r="BN1113" s="1098"/>
      <c r="BO1113" s="1098"/>
      <c r="BP1113" s="1098"/>
      <c r="BQ1113" s="1098"/>
      <c r="BR1113" s="1098"/>
      <c r="BS1113" s="1099"/>
      <c r="BU1113" s="1060"/>
      <c r="BV1113" s="29"/>
      <c r="BW1113" s="29"/>
      <c r="BX1113" s="29"/>
      <c r="BY1113" s="29"/>
      <c r="BZ1113" s="29"/>
      <c r="CA1113" s="29"/>
      <c r="CB1113" s="29"/>
      <c r="CC1113" s="29"/>
      <c r="CD1113" s="31"/>
      <c r="CE1113" s="22"/>
      <c r="CF1113" s="448" t="str">
        <f>IF(CG1113="","",MAX($CF$2:CF1112)+1)</f>
        <v/>
      </c>
      <c r="CG1113" s="1061"/>
      <c r="CH1113" s="1061"/>
      <c r="CI1113" s="1061"/>
      <c r="CO1113" s="29"/>
      <c r="CP1113" s="29"/>
      <c r="CQ1113" s="29"/>
      <c r="CR1113" s="29"/>
      <c r="CS1113" s="29"/>
      <c r="CT1113" s="29"/>
      <c r="CU1113" s="29"/>
      <c r="CV1113" s="29"/>
      <c r="CW1113" s="29"/>
      <c r="CX1113" s="29"/>
      <c r="CY1113" s="29"/>
      <c r="CZ1113" s="29"/>
      <c r="DA1113" s="29"/>
      <c r="DB1113" s="29"/>
      <c r="DC1113" s="29"/>
      <c r="DD1113" s="29"/>
    </row>
    <row r="1114" spans="1:108" s="11" customFormat="1" ht="13.5" customHeight="1">
      <c r="A1114" s="734"/>
      <c r="B1114" s="610" t="s">
        <v>83</v>
      </c>
      <c r="C1114" s="29"/>
      <c r="D1114" s="29"/>
      <c r="E1114" s="29"/>
      <c r="F1114" s="29"/>
      <c r="G1114" s="29"/>
      <c r="H1114" s="29"/>
      <c r="I1114" s="29"/>
      <c r="J1114" s="28"/>
      <c r="K1114" s="29"/>
      <c r="L1114" s="29"/>
      <c r="M1114" s="29"/>
      <c r="N1114" s="29"/>
      <c r="O1114" s="29"/>
      <c r="P1114" s="29"/>
      <c r="Q1114" s="29"/>
      <c r="R1114" s="29"/>
      <c r="S1114" s="575"/>
      <c r="T1114" s="29"/>
      <c r="U1114" s="432"/>
      <c r="V1114" s="29"/>
      <c r="W1114" s="29"/>
      <c r="X1114" s="29"/>
      <c r="Y1114" s="29"/>
      <c r="Z1114" s="29"/>
      <c r="AB1114" s="751"/>
      <c r="AC1114" s="579"/>
      <c r="AD1114" s="579"/>
      <c r="AE1114" s="579"/>
      <c r="AF1114" s="579"/>
      <c r="AG1114" s="576"/>
      <c r="AH1114" s="618" t="s">
        <v>970</v>
      </c>
      <c r="AI1114" s="583"/>
      <c r="AJ1114" s="583"/>
      <c r="AK1114" s="583"/>
      <c r="AL1114" s="583"/>
      <c r="AM1114" s="583"/>
      <c r="AN1114" s="583"/>
      <c r="AO1114" s="583"/>
      <c r="AP1114" s="583"/>
      <c r="AQ1114" s="583"/>
      <c r="AR1114" s="583"/>
      <c r="AS1114" s="583"/>
      <c r="AT1114" s="583"/>
      <c r="AU1114" s="583"/>
      <c r="AV1114" s="583"/>
      <c r="AW1114" s="583"/>
      <c r="AX1114" s="583"/>
      <c r="AY1114" s="583"/>
      <c r="AZ1114" s="583"/>
      <c r="BA1114" s="583"/>
      <c r="BB1114" s="583"/>
      <c r="BC1114" s="583"/>
      <c r="BD1114" s="583"/>
      <c r="BE1114" s="583"/>
      <c r="BF1114" s="583"/>
      <c r="BG1114" s="583"/>
      <c r="BH1114" s="583"/>
      <c r="BI1114" s="583"/>
      <c r="BJ1114" s="583"/>
      <c r="BK1114" s="587"/>
      <c r="BL1114" s="430" t="s">
        <v>969</v>
      </c>
      <c r="BM1114" s="583"/>
      <c r="BN1114" s="583"/>
      <c r="BO1114" s="583"/>
      <c r="BP1114" s="583"/>
      <c r="BQ1114" s="583"/>
      <c r="BR1114" s="583"/>
      <c r="BS1114" s="587"/>
      <c r="BU1114" s="750"/>
      <c r="BV1114" s="29"/>
      <c r="BW1114" s="29"/>
      <c r="BX1114" s="29"/>
      <c r="BY1114" s="29"/>
      <c r="BZ1114" s="29"/>
      <c r="CA1114" s="29"/>
      <c r="CB1114" s="29"/>
      <c r="CC1114" s="29"/>
      <c r="CD1114" s="31"/>
      <c r="CE1114" s="22"/>
      <c r="CF1114" s="448" t="str">
        <f>IF(CG1114="","",MAX($CF$2:CF1113)+1)</f>
        <v/>
      </c>
      <c r="CG1114" s="749"/>
      <c r="CH1114" s="749"/>
      <c r="CI1114" s="749"/>
      <c r="CO1114" s="29"/>
      <c r="CP1114" s="29"/>
      <c r="CQ1114" s="29"/>
      <c r="CR1114" s="29"/>
      <c r="CS1114" s="29"/>
      <c r="CT1114" s="29"/>
      <c r="CU1114" s="29"/>
      <c r="CV1114" s="29"/>
      <c r="CW1114" s="29"/>
      <c r="CX1114" s="29"/>
      <c r="CY1114" s="29"/>
      <c r="CZ1114" s="29"/>
      <c r="DA1114" s="29"/>
      <c r="DB1114" s="29"/>
      <c r="DC1114" s="29"/>
      <c r="DD1114" s="29"/>
    </row>
    <row r="1115" spans="1:108" s="11" customFormat="1" ht="13.5" customHeight="1">
      <c r="A1115" s="734"/>
      <c r="B1115" s="610" t="s">
        <v>83</v>
      </c>
      <c r="C1115" s="29"/>
      <c r="D1115" s="29"/>
      <c r="E1115" s="29"/>
      <c r="F1115" s="29"/>
      <c r="G1115" s="29"/>
      <c r="H1115" s="29"/>
      <c r="I1115" s="29"/>
      <c r="J1115" s="28"/>
      <c r="K1115" s="29"/>
      <c r="L1115" s="29"/>
      <c r="M1115" s="29"/>
      <c r="N1115" s="29"/>
      <c r="O1115" s="29"/>
      <c r="P1115" s="29"/>
      <c r="Q1115" s="29"/>
      <c r="R1115" s="29"/>
      <c r="S1115" s="575"/>
      <c r="T1115" s="29"/>
      <c r="U1115" s="432"/>
      <c r="V1115" s="29"/>
      <c r="W1115" s="29"/>
      <c r="X1115" s="29"/>
      <c r="Y1115" s="29"/>
      <c r="Z1115" s="29"/>
      <c r="AB1115" s="692"/>
      <c r="AC1115" s="693"/>
      <c r="AD1115" s="693"/>
      <c r="AE1115" s="693"/>
      <c r="AF1115" s="693"/>
      <c r="AG1115" s="694"/>
      <c r="AH1115" s="55"/>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7"/>
      <c r="BL1115" s="56"/>
      <c r="BM1115" s="56"/>
      <c r="BN1115" s="56"/>
      <c r="BO1115" s="56"/>
      <c r="BP1115" s="56"/>
      <c r="BQ1115" s="56"/>
      <c r="BR1115" s="56"/>
      <c r="BS1115" s="57"/>
      <c r="BU1115" s="750"/>
      <c r="BV1115" s="29"/>
      <c r="BW1115" s="29"/>
      <c r="BX1115" s="29"/>
      <c r="BY1115" s="29"/>
      <c r="BZ1115" s="29"/>
      <c r="CA1115" s="29"/>
      <c r="CB1115" s="29"/>
      <c r="CC1115" s="29"/>
      <c r="CD1115" s="31"/>
      <c r="CE1115" s="22"/>
      <c r="CF1115" s="448" t="str">
        <f>IF(CG1115="","",MAX($CF$2:CF1114)+1)</f>
        <v/>
      </c>
      <c r="CG1115" s="749"/>
      <c r="CH1115" s="749"/>
      <c r="CI1115" s="749"/>
      <c r="CO1115" s="29"/>
      <c r="CP1115" s="29"/>
      <c r="CQ1115" s="29"/>
      <c r="CR1115" s="29"/>
      <c r="CS1115" s="29"/>
      <c r="CT1115" s="29"/>
      <c r="CU1115" s="29"/>
      <c r="CV1115" s="29"/>
      <c r="CW1115" s="29"/>
      <c r="CX1115" s="29"/>
      <c r="CY1115" s="29"/>
      <c r="CZ1115" s="29"/>
      <c r="DA1115" s="29"/>
      <c r="DB1115" s="29"/>
      <c r="DC1115" s="29"/>
      <c r="DD1115" s="29"/>
    </row>
    <row r="1116" spans="1:108" s="11" customFormat="1" ht="13.5" customHeight="1">
      <c r="A1116" s="734"/>
      <c r="B1116" s="610" t="s">
        <v>83</v>
      </c>
      <c r="C1116" s="29"/>
      <c r="D1116" s="29" t="s">
        <v>2221</v>
      </c>
      <c r="E1116" s="29"/>
      <c r="F1116" s="29"/>
      <c r="G1116" s="29"/>
      <c r="H1116" s="29"/>
      <c r="I1116" s="29"/>
      <c r="J1116" s="28"/>
      <c r="K1116" s="29"/>
      <c r="L1116" s="29"/>
      <c r="M1116" s="29"/>
      <c r="N1116" s="29"/>
      <c r="O1116" s="29"/>
      <c r="P1116" s="29"/>
      <c r="Q1116" s="29"/>
      <c r="R1116" s="29"/>
      <c r="S1116" s="575"/>
      <c r="T1116" s="29"/>
      <c r="U1116" s="432"/>
      <c r="V1116" s="29"/>
      <c r="W1116" s="29"/>
      <c r="X1116" s="29"/>
      <c r="Y1116" s="29"/>
      <c r="Z1116" s="29"/>
      <c r="AB1116" s="690" t="s">
        <v>62</v>
      </c>
      <c r="AC1116" s="691"/>
      <c r="AD1116" s="691"/>
      <c r="AE1116" s="691"/>
      <c r="AF1116" s="691"/>
      <c r="AG1116" s="578"/>
      <c r="AH1116" s="52" t="s">
        <v>925</v>
      </c>
      <c r="AI1116" s="53"/>
      <c r="AJ1116" s="53"/>
      <c r="AK1116" s="53"/>
      <c r="AL1116" s="53"/>
      <c r="AM1116" s="53"/>
      <c r="AN1116" s="53"/>
      <c r="AO1116" s="53"/>
      <c r="AP1116" s="53"/>
      <c r="AQ1116" s="53"/>
      <c r="AR1116" s="53"/>
      <c r="AS1116" s="53"/>
      <c r="AT1116" s="53"/>
      <c r="AU1116" s="53"/>
      <c r="AV1116" s="53"/>
      <c r="AW1116" s="53"/>
      <c r="AX1116" s="53"/>
      <c r="AY1116" s="53"/>
      <c r="AZ1116" s="53"/>
      <c r="BA1116" s="53"/>
      <c r="BB1116" s="53"/>
      <c r="BC1116" s="53"/>
      <c r="BD1116" s="53"/>
      <c r="BE1116" s="53"/>
      <c r="BF1116" s="53"/>
      <c r="BG1116" s="53"/>
      <c r="BH1116" s="53"/>
      <c r="BI1116" s="53"/>
      <c r="BJ1116" s="53"/>
      <c r="BK1116" s="54"/>
      <c r="BL1116" s="53" t="s">
        <v>80</v>
      </c>
      <c r="BM1116" s="53"/>
      <c r="BN1116" s="53"/>
      <c r="BO1116" s="53"/>
      <c r="BP1116" s="53"/>
      <c r="BQ1116" s="53"/>
      <c r="BR1116" s="53"/>
      <c r="BS1116" s="54"/>
      <c r="BU1116" s="750"/>
      <c r="BV1116" s="29"/>
      <c r="BW1116" s="29"/>
      <c r="BX1116" s="29"/>
      <c r="BY1116" s="29"/>
      <c r="BZ1116" s="29"/>
      <c r="CA1116" s="29"/>
      <c r="CB1116" s="29"/>
      <c r="CC1116" s="29"/>
      <c r="CD1116" s="31"/>
      <c r="CE1116" s="22"/>
      <c r="CF1116" s="448">
        <f>IF(CG1116="","",MAX($CF$2:CF1115)+1)</f>
        <v>563</v>
      </c>
      <c r="CG1116" s="749" t="s">
        <v>102</v>
      </c>
      <c r="CH1116" s="749"/>
      <c r="CI1116" s="749"/>
      <c r="CO1116" s="29"/>
      <c r="CP1116" s="29"/>
      <c r="CQ1116" s="29"/>
      <c r="CR1116" s="29"/>
      <c r="CS1116" s="29"/>
      <c r="CT1116" s="29"/>
      <c r="CU1116" s="29"/>
      <c r="CV1116" s="29"/>
      <c r="CW1116" s="29"/>
      <c r="CX1116" s="29"/>
      <c r="CY1116" s="29"/>
      <c r="CZ1116" s="29"/>
      <c r="DA1116" s="29"/>
      <c r="DB1116" s="29"/>
      <c r="DC1116" s="29"/>
      <c r="DD1116" s="29"/>
    </row>
    <row r="1117" spans="1:108" s="11" customFormat="1" ht="13.5" customHeight="1">
      <c r="A1117" s="734"/>
      <c r="B1117" s="610" t="s">
        <v>83</v>
      </c>
      <c r="C1117" s="29"/>
      <c r="D1117" s="29"/>
      <c r="E1117" s="29"/>
      <c r="F1117" s="29"/>
      <c r="G1117" s="29"/>
      <c r="H1117" s="29"/>
      <c r="I1117" s="29"/>
      <c r="J1117" s="28"/>
      <c r="K1117" s="29"/>
      <c r="L1117" s="29"/>
      <c r="M1117" s="29"/>
      <c r="N1117" s="29"/>
      <c r="O1117" s="29"/>
      <c r="P1117" s="29"/>
      <c r="Q1117" s="29"/>
      <c r="R1117" s="29"/>
      <c r="S1117" s="575"/>
      <c r="T1117" s="29"/>
      <c r="U1117" s="432"/>
      <c r="V1117" s="29"/>
      <c r="W1117" s="29"/>
      <c r="X1117" s="29"/>
      <c r="Y1117" s="29"/>
      <c r="Z1117" s="29"/>
      <c r="AB1117" s="753"/>
      <c r="AC1117" s="579"/>
      <c r="AD1117" s="579"/>
      <c r="AE1117" s="579"/>
      <c r="AF1117" s="579"/>
      <c r="AG1117" s="576"/>
      <c r="AH1117" s="582" t="s">
        <v>877</v>
      </c>
      <c r="AI1117" s="583"/>
      <c r="AJ1117" s="583"/>
      <c r="AK1117" s="583"/>
      <c r="AL1117" s="583"/>
      <c r="AM1117" s="583"/>
      <c r="AN1117" s="583"/>
      <c r="AO1117" s="583"/>
      <c r="AP1117" s="583"/>
      <c r="AQ1117" s="583"/>
      <c r="AR1117" s="583"/>
      <c r="AS1117" s="583"/>
      <c r="AT1117" s="583"/>
      <c r="AU1117" s="583"/>
      <c r="AV1117" s="583"/>
      <c r="AW1117" s="583"/>
      <c r="AX1117" s="583"/>
      <c r="AY1117" s="583"/>
      <c r="AZ1117" s="583"/>
      <c r="BA1117" s="583"/>
      <c r="BB1117" s="583"/>
      <c r="BC1117" s="583"/>
      <c r="BD1117" s="583"/>
      <c r="BE1117" s="583"/>
      <c r="BF1117" s="583"/>
      <c r="BG1117" s="583"/>
      <c r="BH1117" s="583"/>
      <c r="BI1117" s="583"/>
      <c r="BJ1117" s="583"/>
      <c r="BK1117" s="587"/>
      <c r="BL1117" s="583"/>
      <c r="BM1117" s="583"/>
      <c r="BN1117" s="583"/>
      <c r="BO1117" s="583"/>
      <c r="BP1117" s="583"/>
      <c r="BQ1117" s="583"/>
      <c r="BR1117" s="583"/>
      <c r="BS1117" s="587"/>
      <c r="BU1117" s="752"/>
      <c r="BV1117" s="29"/>
      <c r="BW1117" s="29"/>
      <c r="BX1117" s="29"/>
      <c r="BY1117" s="29"/>
      <c r="BZ1117" s="29"/>
      <c r="CA1117" s="29"/>
      <c r="CB1117" s="29"/>
      <c r="CC1117" s="29"/>
      <c r="CD1117" s="31"/>
      <c r="CE1117" s="22"/>
      <c r="CF1117" s="448">
        <f>IF(CG1117="","",MAX($CF$2:CF1116)+1)</f>
        <v>564</v>
      </c>
      <c r="CG1117" s="749" t="s">
        <v>102</v>
      </c>
      <c r="CH1117" s="749"/>
      <c r="CI1117" s="749"/>
      <c r="CO1117" s="29"/>
      <c r="CP1117" s="29"/>
      <c r="CQ1117" s="29"/>
      <c r="CR1117" s="29"/>
      <c r="CS1117" s="29"/>
      <c r="CT1117" s="29"/>
      <c r="CU1117" s="29"/>
      <c r="CV1117" s="29"/>
      <c r="CW1117" s="29"/>
      <c r="CX1117" s="29"/>
      <c r="CY1117" s="29"/>
      <c r="CZ1117" s="29"/>
      <c r="DA1117" s="29"/>
      <c r="DB1117" s="29"/>
      <c r="DC1117" s="29"/>
      <c r="DD1117" s="29"/>
    </row>
    <row r="1118" spans="1:108" s="11" customFormat="1" ht="13.5" customHeight="1">
      <c r="A1118" s="734"/>
      <c r="B1118" s="610" t="s">
        <v>83</v>
      </c>
      <c r="C1118" s="29"/>
      <c r="D1118" s="29"/>
      <c r="E1118" s="29"/>
      <c r="F1118" s="29"/>
      <c r="G1118" s="29"/>
      <c r="H1118" s="29"/>
      <c r="I1118" s="29"/>
      <c r="J1118" s="28"/>
      <c r="K1118" s="29"/>
      <c r="L1118" s="29"/>
      <c r="M1118" s="29"/>
      <c r="N1118" s="29"/>
      <c r="O1118" s="29"/>
      <c r="P1118" s="29"/>
      <c r="Q1118" s="29"/>
      <c r="R1118" s="29"/>
      <c r="S1118" s="575"/>
      <c r="T1118" s="29"/>
      <c r="U1118" s="432"/>
      <c r="V1118" s="29"/>
      <c r="W1118" s="29"/>
      <c r="X1118" s="29"/>
      <c r="Y1118" s="29"/>
      <c r="Z1118" s="29"/>
      <c r="AB1118" s="692"/>
      <c r="AC1118" s="693"/>
      <c r="AD1118" s="693"/>
      <c r="AE1118" s="693"/>
      <c r="AF1118" s="693"/>
      <c r="AG1118" s="694"/>
      <c r="AH1118" s="55"/>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7"/>
      <c r="BL1118" s="56"/>
      <c r="BM1118" s="56"/>
      <c r="BN1118" s="56"/>
      <c r="BO1118" s="56"/>
      <c r="BP1118" s="56"/>
      <c r="BQ1118" s="56"/>
      <c r="BR1118" s="56"/>
      <c r="BS1118" s="57"/>
      <c r="BU1118" s="750"/>
      <c r="BV1118" s="29"/>
      <c r="BW1118" s="29"/>
      <c r="BX1118" s="29"/>
      <c r="BY1118" s="29"/>
      <c r="BZ1118" s="29"/>
      <c r="CA1118" s="29"/>
      <c r="CB1118" s="29"/>
      <c r="CC1118" s="29"/>
      <c r="CD1118" s="31"/>
      <c r="CE1118" s="22"/>
      <c r="CF1118" s="448" t="str">
        <f>IF(CG1118="","",MAX($CF$2:CF1117)+1)</f>
        <v/>
      </c>
      <c r="CG1118" s="749"/>
      <c r="CH1118" s="749"/>
      <c r="CI1118" s="749"/>
      <c r="CO1118" s="29"/>
      <c r="CP1118" s="29"/>
      <c r="CQ1118" s="29"/>
      <c r="CR1118" s="29"/>
      <c r="CS1118" s="29"/>
      <c r="CT1118" s="29"/>
      <c r="CU1118" s="29"/>
      <c r="CV1118" s="29"/>
      <c r="CW1118" s="29"/>
      <c r="CX1118" s="29"/>
      <c r="CY1118" s="29"/>
      <c r="CZ1118" s="29"/>
      <c r="DA1118" s="29"/>
      <c r="DB1118" s="29"/>
      <c r="DC1118" s="29"/>
      <c r="DD1118" s="29"/>
    </row>
    <row r="1119" spans="1:108" s="11" customFormat="1" ht="13.5" customHeight="1">
      <c r="A1119" s="734"/>
      <c r="B1119" s="610" t="s">
        <v>83</v>
      </c>
      <c r="C1119" s="29"/>
      <c r="D1119" s="29"/>
      <c r="E1119" s="29"/>
      <c r="F1119" s="29"/>
      <c r="G1119" s="29"/>
      <c r="H1119" s="29"/>
      <c r="I1119" s="29"/>
      <c r="J1119" s="28"/>
      <c r="K1119" s="29"/>
      <c r="L1119" s="29"/>
      <c r="M1119" s="29"/>
      <c r="N1119" s="29"/>
      <c r="O1119" s="29"/>
      <c r="P1119" s="29"/>
      <c r="Q1119" s="29"/>
      <c r="R1119" s="29"/>
      <c r="S1119" s="575"/>
      <c r="T1119" s="29"/>
      <c r="U1119" s="432"/>
      <c r="V1119" s="29"/>
      <c r="W1119" s="29"/>
      <c r="X1119" s="29"/>
      <c r="Y1119" s="29"/>
      <c r="Z1119" s="29"/>
      <c r="AB1119" s="690" t="s">
        <v>777</v>
      </c>
      <c r="AC1119" s="691"/>
      <c r="AD1119" s="691"/>
      <c r="AE1119" s="691"/>
      <c r="AF1119" s="691"/>
      <c r="AG1119" s="578"/>
      <c r="AH1119" s="52"/>
      <c r="AI1119" s="53"/>
      <c r="AJ1119" s="53"/>
      <c r="AK1119" s="580"/>
      <c r="AL1119" s="581" t="s">
        <v>1076</v>
      </c>
      <c r="AM1119" s="53"/>
      <c r="AN1119" s="53"/>
      <c r="AO1119" s="53"/>
      <c r="AP1119" s="53"/>
      <c r="AQ1119" s="53"/>
      <c r="AR1119" s="53"/>
      <c r="AS1119" s="53"/>
      <c r="AT1119" s="53"/>
      <c r="AU1119" s="53"/>
      <c r="AV1119" s="581" t="s">
        <v>558</v>
      </c>
      <c r="AW1119" s="580"/>
      <c r="AX1119" s="581" t="s">
        <v>358</v>
      </c>
      <c r="AY1119" s="53"/>
      <c r="AZ1119" s="53"/>
      <c r="BA1119" s="53"/>
      <c r="BB1119" s="53"/>
      <c r="BC1119" s="53"/>
      <c r="BD1119" s="53"/>
      <c r="BE1119" s="53"/>
      <c r="BF1119" s="53"/>
      <c r="BG1119" s="53"/>
      <c r="BH1119" s="53"/>
      <c r="BI1119" s="53"/>
      <c r="BJ1119" s="53"/>
      <c r="BK1119" s="54"/>
      <c r="BL1119" s="52" t="s">
        <v>884</v>
      </c>
      <c r="BM1119" s="53"/>
      <c r="BN1119" s="53"/>
      <c r="BO1119" s="53"/>
      <c r="BP1119" s="53"/>
      <c r="BQ1119" s="53"/>
      <c r="BR1119" s="53"/>
      <c r="BS1119" s="54"/>
      <c r="BU1119" s="750"/>
      <c r="BV1119" s="29"/>
      <c r="BW1119" s="29"/>
      <c r="BX1119" s="29"/>
      <c r="BY1119" s="29"/>
      <c r="BZ1119" s="29"/>
      <c r="CA1119" s="29"/>
      <c r="CB1119" s="29"/>
      <c r="CC1119" s="29"/>
      <c r="CD1119" s="31"/>
      <c r="CE1119" s="22"/>
      <c r="CF1119" s="448">
        <f>IF(CG1119="","",MAX($CF$2:CF1118)+1)</f>
        <v>565</v>
      </c>
      <c r="CG1119" s="655" t="s">
        <v>102</v>
      </c>
      <c r="CH1119" s="749"/>
      <c r="CI1119" s="749"/>
      <c r="CO1119" s="29"/>
      <c r="CP1119" s="29"/>
      <c r="CQ1119" s="29"/>
      <c r="CR1119" s="29"/>
      <c r="CS1119" s="29"/>
      <c r="CT1119" s="29"/>
      <c r="CU1119" s="29"/>
      <c r="CV1119" s="29"/>
      <c r="CW1119" s="29"/>
      <c r="CX1119" s="29"/>
      <c r="CY1119" s="29"/>
      <c r="CZ1119" s="29"/>
      <c r="DA1119" s="29"/>
      <c r="DB1119" s="29"/>
      <c r="DC1119" s="29"/>
      <c r="DD1119" s="29"/>
    </row>
    <row r="1120" spans="1:108" s="11" customFormat="1" ht="13.5" customHeight="1">
      <c r="A1120" s="734"/>
      <c r="B1120" s="610" t="s">
        <v>1946</v>
      </c>
      <c r="C1120" s="29"/>
      <c r="D1120" s="29"/>
      <c r="E1120" s="29"/>
      <c r="F1120" s="29"/>
      <c r="G1120" s="29"/>
      <c r="H1120" s="29"/>
      <c r="I1120" s="29"/>
      <c r="J1120" s="28"/>
      <c r="K1120" s="29"/>
      <c r="L1120" s="29"/>
      <c r="M1120" s="29"/>
      <c r="N1120" s="29"/>
      <c r="O1120" s="29"/>
      <c r="P1120" s="29"/>
      <c r="Q1120" s="29"/>
      <c r="R1120" s="29"/>
      <c r="S1120" s="575"/>
      <c r="T1120" s="29"/>
      <c r="U1120" s="432"/>
      <c r="V1120" s="29"/>
      <c r="W1120" s="29"/>
      <c r="X1120" s="29"/>
      <c r="Y1120" s="29"/>
      <c r="Z1120" s="29"/>
      <c r="AB1120" s="1059"/>
      <c r="AC1120" s="579"/>
      <c r="AD1120" s="579"/>
      <c r="AE1120" s="579"/>
      <c r="AF1120" s="579"/>
      <c r="AG1120" s="576"/>
      <c r="AH1120" s="582" t="s">
        <v>63</v>
      </c>
      <c r="AI1120" s="430"/>
      <c r="AJ1120" s="430"/>
      <c r="AK1120" s="619"/>
      <c r="AL1120" s="620" t="s">
        <v>924</v>
      </c>
      <c r="AM1120" s="430"/>
      <c r="AN1120" s="430"/>
      <c r="AO1120" s="430"/>
      <c r="AP1120" s="430"/>
      <c r="AQ1120" s="430"/>
      <c r="AR1120" s="430"/>
      <c r="AS1120" s="430"/>
      <c r="AT1120" s="430"/>
      <c r="AU1120" s="430"/>
      <c r="AV1120" s="620" t="s">
        <v>609</v>
      </c>
      <c r="AW1120" s="619"/>
      <c r="AX1120" s="620" t="s">
        <v>1947</v>
      </c>
      <c r="AY1120" s="430"/>
      <c r="AZ1120" s="430"/>
      <c r="BA1120" s="430"/>
      <c r="BB1120" s="430"/>
      <c r="BC1120" s="430"/>
      <c r="BD1120" s="430"/>
      <c r="BE1120" s="430"/>
      <c r="BF1120" s="430"/>
      <c r="BG1120" s="430"/>
      <c r="BH1120" s="430"/>
      <c r="BI1120" s="430"/>
      <c r="BJ1120" s="430"/>
      <c r="BK1120" s="431"/>
      <c r="BL1120" s="618" t="s">
        <v>930</v>
      </c>
      <c r="BM1120" s="430"/>
      <c r="BN1120" s="430"/>
      <c r="BO1120" s="430"/>
      <c r="BP1120" s="430"/>
      <c r="BQ1120" s="430"/>
      <c r="BR1120" s="430"/>
      <c r="BS1120" s="575"/>
      <c r="BU1120" s="1060"/>
      <c r="BV1120" s="29"/>
      <c r="BW1120" s="29"/>
      <c r="BX1120" s="29"/>
      <c r="BY1120" s="29"/>
      <c r="BZ1120" s="29"/>
      <c r="CA1120" s="29"/>
      <c r="CB1120" s="29"/>
      <c r="CC1120" s="29"/>
      <c r="CD1120" s="31"/>
      <c r="CE1120" s="22"/>
      <c r="CF1120" s="448">
        <f>IF(CG1120="","",MAX($CF$2:CF1119)+1)</f>
        <v>566</v>
      </c>
      <c r="CG1120" s="655" t="s">
        <v>102</v>
      </c>
      <c r="CH1120" s="1061"/>
      <c r="CI1120" s="1061"/>
      <c r="CO1120" s="29"/>
      <c r="CP1120" s="29"/>
      <c r="CQ1120" s="29"/>
      <c r="CR1120" s="29"/>
      <c r="CS1120" s="29"/>
      <c r="CT1120" s="29"/>
      <c r="CU1120" s="29"/>
      <c r="CV1120" s="29"/>
      <c r="CW1120" s="29"/>
      <c r="CX1120" s="29"/>
      <c r="CY1120" s="29"/>
      <c r="CZ1120" s="29"/>
      <c r="DA1120" s="29"/>
      <c r="DB1120" s="29"/>
      <c r="DC1120" s="29"/>
      <c r="DD1120" s="29"/>
    </row>
    <row r="1121" spans="1:108" s="11" customFormat="1" ht="13.5" customHeight="1">
      <c r="A1121" s="734"/>
      <c r="B1121" s="610" t="s">
        <v>83</v>
      </c>
      <c r="C1121" s="29"/>
      <c r="D1121" s="29"/>
      <c r="E1121" s="29"/>
      <c r="F1121" s="29"/>
      <c r="G1121" s="29"/>
      <c r="H1121" s="29"/>
      <c r="I1121" s="29"/>
      <c r="J1121" s="28"/>
      <c r="K1121" s="29"/>
      <c r="L1121" s="29"/>
      <c r="M1121" s="29"/>
      <c r="N1121" s="29"/>
      <c r="O1121" s="29"/>
      <c r="P1121" s="29"/>
      <c r="Q1121" s="29"/>
      <c r="R1121" s="29"/>
      <c r="S1121" s="575"/>
      <c r="T1121" s="29"/>
      <c r="U1121" s="432"/>
      <c r="V1121" s="29"/>
      <c r="W1121" s="29"/>
      <c r="X1121" s="29"/>
      <c r="Y1121" s="29"/>
      <c r="Z1121" s="29"/>
      <c r="AB1121" s="751"/>
      <c r="AC1121" s="579"/>
      <c r="AD1121" s="579"/>
      <c r="AE1121" s="579"/>
      <c r="AF1121" s="579"/>
      <c r="AG1121" s="576"/>
      <c r="AH1121" s="582" t="s">
        <v>63</v>
      </c>
      <c r="AI1121" s="583"/>
      <c r="AJ1121" s="583"/>
      <c r="AK1121" s="584"/>
      <c r="AL1121" s="585" t="s">
        <v>554</v>
      </c>
      <c r="AM1121" s="583"/>
      <c r="AN1121" s="583"/>
      <c r="AO1121" s="583"/>
      <c r="AP1121" s="583"/>
      <c r="AQ1121" s="583"/>
      <c r="AR1121" s="583"/>
      <c r="AS1121" s="583"/>
      <c r="AT1121" s="583"/>
      <c r="AU1121" s="583"/>
      <c r="AV1121" s="585" t="s">
        <v>558</v>
      </c>
      <c r="AW1121" s="584"/>
      <c r="AX1121" s="586" t="s">
        <v>64</v>
      </c>
      <c r="AY1121" s="583"/>
      <c r="AZ1121" s="583"/>
      <c r="BA1121" s="583"/>
      <c r="BB1121" s="583"/>
      <c r="BC1121" s="583"/>
      <c r="BD1121" s="583"/>
      <c r="BE1121" s="583"/>
      <c r="BF1121" s="583"/>
      <c r="BG1121" s="583"/>
      <c r="BH1121" s="583"/>
      <c r="BI1121" s="583"/>
      <c r="BJ1121" s="583"/>
      <c r="BK1121" s="587"/>
      <c r="BL1121" s="618"/>
      <c r="BM1121" s="583"/>
      <c r="BN1121" s="583"/>
      <c r="BO1121" s="583"/>
      <c r="BP1121" s="583"/>
      <c r="BQ1121" s="583"/>
      <c r="BR1121" s="583"/>
      <c r="BS1121" s="575"/>
      <c r="BU1121" s="750"/>
      <c r="BV1121" s="29"/>
      <c r="BW1121" s="29"/>
      <c r="BX1121" s="29"/>
      <c r="BY1121" s="29"/>
      <c r="BZ1121" s="29"/>
      <c r="CA1121" s="29"/>
      <c r="CB1121" s="29"/>
      <c r="CC1121" s="29"/>
      <c r="CD1121" s="31"/>
      <c r="CE1121" s="22"/>
      <c r="CF1121" s="448">
        <f>IF(CG1121="","",MAX($CF$2:CF1120)+1)</f>
        <v>567</v>
      </c>
      <c r="CG1121" s="655" t="s">
        <v>102</v>
      </c>
      <c r="CH1121" s="749"/>
      <c r="CI1121" s="749"/>
      <c r="CO1121" s="29"/>
      <c r="CP1121" s="29"/>
      <c r="CQ1121" s="29"/>
      <c r="CR1121" s="29"/>
      <c r="CS1121" s="29"/>
      <c r="CT1121" s="29"/>
      <c r="CU1121" s="29"/>
      <c r="CV1121" s="29"/>
      <c r="CW1121" s="29"/>
      <c r="CX1121" s="29"/>
      <c r="CY1121" s="29"/>
      <c r="CZ1121" s="29"/>
      <c r="DA1121" s="29"/>
      <c r="DB1121" s="29"/>
      <c r="DC1121" s="29"/>
      <c r="DD1121" s="29"/>
    </row>
    <row r="1122" spans="1:108" s="11" customFormat="1" ht="13.5" customHeight="1">
      <c r="A1122" s="734"/>
      <c r="B1122" s="610" t="s">
        <v>83</v>
      </c>
      <c r="C1122" s="29"/>
      <c r="D1122" s="29"/>
      <c r="E1122" s="29"/>
      <c r="F1122" s="29"/>
      <c r="G1122" s="29"/>
      <c r="H1122" s="29"/>
      <c r="I1122" s="29"/>
      <c r="J1122" s="28"/>
      <c r="K1122" s="29"/>
      <c r="L1122" s="29"/>
      <c r="M1122" s="29"/>
      <c r="N1122" s="29"/>
      <c r="O1122" s="29"/>
      <c r="P1122" s="29"/>
      <c r="Q1122" s="29"/>
      <c r="R1122" s="29"/>
      <c r="S1122" s="575"/>
      <c r="T1122" s="29"/>
      <c r="U1122" s="432"/>
      <c r="V1122" s="29"/>
      <c r="W1122" s="29"/>
      <c r="X1122" s="29"/>
      <c r="Y1122" s="29"/>
      <c r="Z1122" s="29"/>
      <c r="AB1122" s="753"/>
      <c r="AC1122" s="579"/>
      <c r="AD1122" s="579"/>
      <c r="AE1122" s="579"/>
      <c r="AF1122" s="579"/>
      <c r="AG1122" s="576"/>
      <c r="AH1122" s="55"/>
      <c r="AI1122" s="56"/>
      <c r="AJ1122" s="56"/>
      <c r="AK1122" s="588"/>
      <c r="AL1122" s="589"/>
      <c r="AM1122" s="56"/>
      <c r="AN1122" s="56"/>
      <c r="AO1122" s="56"/>
      <c r="AP1122" s="590"/>
      <c r="AQ1122" s="56"/>
      <c r="AR1122" s="56"/>
      <c r="AS1122" s="56"/>
      <c r="AT1122" s="56"/>
      <c r="AU1122" s="56"/>
      <c r="AV1122" s="589"/>
      <c r="AW1122" s="588"/>
      <c r="AX1122" s="589"/>
      <c r="AY1122" s="56"/>
      <c r="AZ1122" s="56"/>
      <c r="BA1122" s="56"/>
      <c r="BB1122" s="56"/>
      <c r="BC1122" s="56"/>
      <c r="BD1122" s="56"/>
      <c r="BE1122" s="56"/>
      <c r="BF1122" s="56"/>
      <c r="BG1122" s="56"/>
      <c r="BH1122" s="56"/>
      <c r="BI1122" s="56"/>
      <c r="BJ1122" s="56"/>
      <c r="BK1122" s="57"/>
      <c r="BL1122" s="55"/>
      <c r="BM1122" s="56"/>
      <c r="BN1122" s="56"/>
      <c r="BO1122" s="56"/>
      <c r="BP1122" s="56"/>
      <c r="BQ1122" s="56"/>
      <c r="BR1122" s="56"/>
      <c r="BS1122" s="57"/>
      <c r="BU1122" s="750"/>
      <c r="BV1122" s="29"/>
      <c r="BW1122" s="29"/>
      <c r="BX1122" s="29"/>
      <c r="BY1122" s="29"/>
      <c r="BZ1122" s="29"/>
      <c r="CA1122" s="29"/>
      <c r="CB1122" s="29"/>
      <c r="CC1122" s="29"/>
      <c r="CD1122" s="31"/>
      <c r="CE1122" s="22"/>
      <c r="CF1122" s="448" t="str">
        <f>IF(CG1122="","",MAX($CF$2:CF1121)+1)</f>
        <v/>
      </c>
      <c r="CG1122" s="749"/>
      <c r="CH1122" s="749"/>
      <c r="CI1122" s="749"/>
      <c r="CO1122" s="29"/>
      <c r="CP1122" s="29"/>
      <c r="CQ1122" s="29"/>
      <c r="CR1122" s="29"/>
      <c r="CS1122" s="29"/>
      <c r="CT1122" s="29"/>
      <c r="CU1122" s="29"/>
      <c r="CV1122" s="29"/>
      <c r="CW1122" s="29"/>
      <c r="CX1122" s="29"/>
      <c r="CY1122" s="29"/>
      <c r="CZ1122" s="29"/>
      <c r="DA1122" s="29"/>
      <c r="DB1122" s="29"/>
      <c r="DC1122" s="29"/>
      <c r="DD1122" s="29"/>
    </row>
    <row r="1123" spans="1:108" s="11" customFormat="1" ht="13.5" customHeight="1">
      <c r="A1123" s="734"/>
      <c r="B1123" s="610" t="s">
        <v>83</v>
      </c>
      <c r="C1123" s="29"/>
      <c r="D1123" s="29"/>
      <c r="E1123" s="29"/>
      <c r="F1123" s="29"/>
      <c r="G1123" s="29"/>
      <c r="H1123" s="29"/>
      <c r="I1123" s="29"/>
      <c r="J1123" s="28"/>
      <c r="K1123" s="29"/>
      <c r="L1123" s="29"/>
      <c r="M1123" s="29"/>
      <c r="N1123" s="29"/>
      <c r="O1123" s="29"/>
      <c r="P1123" s="29"/>
      <c r="Q1123" s="29"/>
      <c r="R1123" s="29"/>
      <c r="S1123" s="575"/>
      <c r="T1123" s="29"/>
      <c r="U1123" s="432"/>
      <c r="V1123" s="29"/>
      <c r="W1123" s="29"/>
      <c r="X1123" s="29"/>
      <c r="Y1123" s="29"/>
      <c r="Z1123" s="29"/>
      <c r="AA1123" s="29"/>
      <c r="AB1123" s="690" t="s">
        <v>32</v>
      </c>
      <c r="AC1123" s="754"/>
      <c r="AD1123" s="754"/>
      <c r="AE1123" s="754"/>
      <c r="AF1123" s="754"/>
      <c r="AG1123" s="724"/>
      <c r="AH1123" s="52"/>
      <c r="AI1123" s="53"/>
      <c r="AJ1123" s="53"/>
      <c r="AK1123" s="580"/>
      <c r="AL1123" s="581" t="s">
        <v>421</v>
      </c>
      <c r="AM1123" s="53"/>
      <c r="AN1123" s="53"/>
      <c r="AO1123" s="53"/>
      <c r="AP1123" s="53"/>
      <c r="AQ1123" s="53"/>
      <c r="AR1123" s="53"/>
      <c r="AS1123" s="53"/>
      <c r="AT1123" s="53"/>
      <c r="AU1123" s="53"/>
      <c r="AV1123" s="581" t="s">
        <v>558</v>
      </c>
      <c r="AW1123" s="580"/>
      <c r="AX1123" s="581" t="s">
        <v>984</v>
      </c>
      <c r="AY1123" s="53"/>
      <c r="AZ1123" s="53"/>
      <c r="BA1123" s="53"/>
      <c r="BB1123" s="53"/>
      <c r="BC1123" s="53"/>
      <c r="BD1123" s="53"/>
      <c r="BE1123" s="53"/>
      <c r="BF1123" s="53"/>
      <c r="BG1123" s="53"/>
      <c r="BH1123" s="53"/>
      <c r="BI1123" s="53"/>
      <c r="BJ1123" s="53"/>
      <c r="BK1123" s="54"/>
      <c r="BL1123" s="52"/>
      <c r="BM1123" s="53"/>
      <c r="BN1123" s="53"/>
      <c r="BO1123" s="53"/>
      <c r="BP1123" s="53"/>
      <c r="BQ1123" s="53"/>
      <c r="BR1123" s="53"/>
      <c r="BS1123" s="54"/>
      <c r="BU1123" s="669"/>
      <c r="BV1123" s="29"/>
      <c r="BW1123" s="29"/>
      <c r="BX1123" s="29"/>
      <c r="BY1123" s="29"/>
      <c r="BZ1123" s="29"/>
      <c r="CA1123" s="29"/>
      <c r="CB1123" s="29"/>
      <c r="CC1123" s="29"/>
      <c r="CD1123" s="31"/>
      <c r="CE1123" s="22"/>
      <c r="CF1123" s="448">
        <f>IF(CG1123="","",MAX($CF$2:CF1122)+1)</f>
        <v>568</v>
      </c>
      <c r="CG1123" s="655" t="s">
        <v>102</v>
      </c>
      <c r="CH1123" s="655"/>
      <c r="CI1123" s="655"/>
      <c r="CO1123" s="29"/>
      <c r="CP1123" s="29"/>
      <c r="CQ1123" s="29"/>
      <c r="CR1123" s="29"/>
      <c r="CS1123" s="29"/>
      <c r="CT1123" s="29"/>
      <c r="CU1123" s="29"/>
      <c r="CV1123" s="29"/>
      <c r="CW1123" s="29"/>
      <c r="CX1123" s="29"/>
      <c r="CY1123" s="29"/>
      <c r="CZ1123" s="29"/>
      <c r="DA1123" s="29"/>
      <c r="DB1123" s="29"/>
      <c r="DC1123" s="29"/>
      <c r="DD1123" s="29"/>
    </row>
    <row r="1124" spans="1:108" s="11" customFormat="1" ht="13.5" customHeight="1">
      <c r="A1124" s="734"/>
      <c r="B1124" s="610" t="s">
        <v>83</v>
      </c>
      <c r="C1124" s="29"/>
      <c r="D1124" s="29"/>
      <c r="E1124" s="29"/>
      <c r="F1124" s="29"/>
      <c r="G1124" s="29"/>
      <c r="H1124" s="29"/>
      <c r="I1124" s="29"/>
      <c r="J1124" s="28"/>
      <c r="K1124" s="29"/>
      <c r="L1124" s="29"/>
      <c r="M1124" s="29"/>
      <c r="N1124" s="29"/>
      <c r="O1124" s="29"/>
      <c r="P1124" s="29"/>
      <c r="Q1124" s="29"/>
      <c r="R1124" s="29"/>
      <c r="S1124" s="575"/>
      <c r="T1124" s="29"/>
      <c r="U1124" s="432"/>
      <c r="V1124" s="29"/>
      <c r="W1124" s="29"/>
      <c r="X1124" s="29"/>
      <c r="Y1124" s="29"/>
      <c r="Z1124" s="29"/>
      <c r="AA1124" s="29"/>
      <c r="AB1124" s="654"/>
      <c r="AC1124" s="579"/>
      <c r="AD1124" s="579"/>
      <c r="AE1124" s="579"/>
      <c r="AF1124" s="579"/>
      <c r="AG1124" s="576"/>
      <c r="AH1124" s="582" t="s">
        <v>63</v>
      </c>
      <c r="AI1124" s="430"/>
      <c r="AJ1124" s="430"/>
      <c r="AK1124" s="619"/>
      <c r="AL1124" s="620" t="s">
        <v>358</v>
      </c>
      <c r="AM1124" s="430"/>
      <c r="AN1124" s="430"/>
      <c r="AO1124" s="430"/>
      <c r="AP1124" s="430"/>
      <c r="AQ1124" s="430"/>
      <c r="AR1124" s="430"/>
      <c r="AS1124" s="430"/>
      <c r="AT1124" s="430"/>
      <c r="AU1124" s="430"/>
      <c r="AV1124" s="585" t="s">
        <v>558</v>
      </c>
      <c r="AW1124" s="619"/>
      <c r="AX1124" s="620" t="s">
        <v>985</v>
      </c>
      <c r="AY1124" s="430"/>
      <c r="AZ1124" s="430"/>
      <c r="BA1124" s="430"/>
      <c r="BB1124" s="430"/>
      <c r="BC1124" s="430"/>
      <c r="BD1124" s="430"/>
      <c r="BE1124" s="430"/>
      <c r="BF1124" s="430"/>
      <c r="BG1124" s="430"/>
      <c r="BH1124" s="430"/>
      <c r="BI1124" s="430"/>
      <c r="BJ1124" s="430"/>
      <c r="BK1124" s="431"/>
      <c r="BL1124" s="618"/>
      <c r="BM1124" s="430"/>
      <c r="BN1124" s="430"/>
      <c r="BO1124" s="430"/>
      <c r="BP1124" s="430"/>
      <c r="BQ1124" s="430"/>
      <c r="BR1124" s="430"/>
      <c r="BS1124" s="431"/>
      <c r="BU1124" s="669"/>
      <c r="BV1124" s="29"/>
      <c r="BW1124" s="29"/>
      <c r="BX1124" s="29"/>
      <c r="BY1124" s="29"/>
      <c r="BZ1124" s="29"/>
      <c r="CA1124" s="29"/>
      <c r="CB1124" s="29"/>
      <c r="CC1124" s="29"/>
      <c r="CD1124" s="31"/>
      <c r="CE1124" s="22"/>
      <c r="CF1124" s="448">
        <f>IF(CG1124="","",MAX($CF$2:CF1123)+1)</f>
        <v>569</v>
      </c>
      <c r="CG1124" s="655" t="s">
        <v>102</v>
      </c>
      <c r="CH1124" s="655"/>
      <c r="CI1124" s="655"/>
      <c r="CO1124" s="29"/>
      <c r="CP1124" s="29"/>
      <c r="CQ1124" s="29"/>
      <c r="CR1124" s="29"/>
      <c r="CS1124" s="29"/>
      <c r="CT1124" s="29"/>
      <c r="CU1124" s="29"/>
      <c r="CV1124" s="29"/>
      <c r="CW1124" s="29"/>
      <c r="CX1124" s="29"/>
      <c r="CY1124" s="29"/>
      <c r="CZ1124" s="29"/>
      <c r="DA1124" s="29"/>
      <c r="DB1124" s="29"/>
      <c r="DC1124" s="29"/>
      <c r="DD1124" s="29"/>
    </row>
    <row r="1125" spans="1:108" s="11" customFormat="1" ht="13.5" customHeight="1">
      <c r="A1125" s="734"/>
      <c r="B1125" s="610" t="s">
        <v>83</v>
      </c>
      <c r="C1125" s="29"/>
      <c r="D1125" s="29"/>
      <c r="E1125" s="29"/>
      <c r="F1125" s="29"/>
      <c r="G1125" s="29"/>
      <c r="H1125" s="29"/>
      <c r="I1125" s="29"/>
      <c r="J1125" s="28"/>
      <c r="K1125" s="29"/>
      <c r="L1125" s="29"/>
      <c r="M1125" s="29"/>
      <c r="N1125" s="29"/>
      <c r="O1125" s="29"/>
      <c r="P1125" s="29"/>
      <c r="Q1125" s="29"/>
      <c r="R1125" s="29"/>
      <c r="S1125" s="575"/>
      <c r="T1125" s="29"/>
      <c r="U1125" s="432"/>
      <c r="V1125" s="29"/>
      <c r="W1125" s="29"/>
      <c r="X1125" s="29"/>
      <c r="Y1125" s="29"/>
      <c r="Z1125" s="29"/>
      <c r="AB1125" s="753"/>
      <c r="AC1125" s="579"/>
      <c r="AD1125" s="579"/>
      <c r="AE1125" s="579"/>
      <c r="AF1125" s="579"/>
      <c r="AG1125" s="576"/>
      <c r="AH1125" s="582" t="s">
        <v>63</v>
      </c>
      <c r="AI1125" s="430"/>
      <c r="AJ1125" s="430"/>
      <c r="AK1125" s="619"/>
      <c r="AL1125" s="620" t="s">
        <v>787</v>
      </c>
      <c r="AM1125" s="430"/>
      <c r="AN1125" s="430"/>
      <c r="AO1125" s="430"/>
      <c r="AP1125" s="430"/>
      <c r="AQ1125" s="430"/>
      <c r="AR1125" s="430"/>
      <c r="AS1125" s="430"/>
      <c r="AT1125" s="430"/>
      <c r="AU1125" s="430"/>
      <c r="AV1125" s="585" t="s">
        <v>609</v>
      </c>
      <c r="AW1125" s="619"/>
      <c r="AX1125" s="620" t="s">
        <v>1536</v>
      </c>
      <c r="AY1125" s="430"/>
      <c r="AZ1125" s="430"/>
      <c r="BA1125" s="430"/>
      <c r="BB1125" s="430"/>
      <c r="BC1125" s="430"/>
      <c r="BD1125" s="430"/>
      <c r="BE1125" s="430"/>
      <c r="BF1125" s="430"/>
      <c r="BG1125" s="430"/>
      <c r="BH1125" s="430"/>
      <c r="BI1125" s="430"/>
      <c r="BJ1125" s="430"/>
      <c r="BK1125" s="431"/>
      <c r="BL1125" s="582"/>
      <c r="BM1125" s="430"/>
      <c r="BN1125" s="430"/>
      <c r="BO1125" s="430"/>
      <c r="BP1125" s="430"/>
      <c r="BQ1125" s="430"/>
      <c r="BR1125" s="430"/>
      <c r="BS1125" s="431"/>
      <c r="BT1125" s="29"/>
      <c r="BU1125" s="752"/>
      <c r="BV1125" s="29"/>
      <c r="BW1125" s="29"/>
      <c r="BX1125" s="29"/>
      <c r="BY1125" s="29"/>
      <c r="BZ1125" s="29"/>
      <c r="CA1125" s="29"/>
      <c r="CB1125" s="29"/>
      <c r="CC1125" s="29"/>
      <c r="CD1125" s="31"/>
      <c r="CE1125" s="22"/>
      <c r="CF1125" s="448">
        <f>IF(CG1125="","",MAX($CF$2:CF1124)+1)</f>
        <v>570</v>
      </c>
      <c r="CG1125" s="655" t="s">
        <v>102</v>
      </c>
      <c r="CH1125" s="749"/>
      <c r="CI1125" s="749"/>
      <c r="CO1125" s="29"/>
      <c r="CP1125" s="29"/>
      <c r="CQ1125" s="29"/>
      <c r="CR1125" s="29"/>
      <c r="CS1125" s="29"/>
      <c r="CT1125" s="29"/>
      <c r="CU1125" s="29"/>
      <c r="CV1125" s="29"/>
      <c r="CW1125" s="29"/>
      <c r="CX1125" s="29"/>
      <c r="CY1125" s="29"/>
      <c r="CZ1125" s="29"/>
      <c r="DA1125" s="29"/>
      <c r="DB1125" s="29"/>
      <c r="DC1125" s="29"/>
      <c r="DD1125" s="29"/>
    </row>
    <row r="1126" spans="1:108" s="11" customFormat="1" ht="13.5" customHeight="1">
      <c r="A1126" s="734"/>
      <c r="B1126" s="610" t="s">
        <v>83</v>
      </c>
      <c r="C1126" s="29"/>
      <c r="D1126" s="29"/>
      <c r="E1126" s="29"/>
      <c r="F1126" s="29"/>
      <c r="G1126" s="29"/>
      <c r="H1126" s="29"/>
      <c r="I1126" s="29"/>
      <c r="J1126" s="28"/>
      <c r="K1126" s="29"/>
      <c r="L1126" s="29"/>
      <c r="M1126" s="29"/>
      <c r="N1126" s="29"/>
      <c r="O1126" s="29"/>
      <c r="P1126" s="29"/>
      <c r="Q1126" s="29"/>
      <c r="R1126" s="29"/>
      <c r="S1126" s="575"/>
      <c r="T1126" s="29"/>
      <c r="U1126" s="432"/>
      <c r="V1126" s="29"/>
      <c r="W1126" s="29"/>
      <c r="X1126" s="29"/>
      <c r="Y1126" s="29"/>
      <c r="Z1126" s="29"/>
      <c r="AB1126" s="654"/>
      <c r="AC1126" s="579"/>
      <c r="AD1126" s="579"/>
      <c r="AE1126" s="579"/>
      <c r="AF1126" s="579"/>
      <c r="AG1126" s="576"/>
      <c r="AH1126" s="582" t="s">
        <v>63</v>
      </c>
      <c r="AI1126" s="430"/>
      <c r="AJ1126" s="430"/>
      <c r="AK1126" s="619"/>
      <c r="AL1126" s="620" t="s">
        <v>796</v>
      </c>
      <c r="AM1126" s="430"/>
      <c r="AN1126" s="430"/>
      <c r="AO1126" s="430"/>
      <c r="AP1126" s="430"/>
      <c r="AQ1126" s="430"/>
      <c r="AR1126" s="430"/>
      <c r="AS1126" s="430"/>
      <c r="AT1126" s="430"/>
      <c r="AU1126" s="430"/>
      <c r="AV1126" s="585" t="s">
        <v>609</v>
      </c>
      <c r="AW1126" s="619"/>
      <c r="AX1126" s="697" t="s">
        <v>926</v>
      </c>
      <c r="AY1126" s="430"/>
      <c r="AZ1126" s="430"/>
      <c r="BA1126" s="430"/>
      <c r="BB1126" s="430"/>
      <c r="BC1126" s="430"/>
      <c r="BD1126" s="430"/>
      <c r="BE1126" s="430"/>
      <c r="BF1126" s="430"/>
      <c r="BG1126" s="430"/>
      <c r="BH1126" s="430"/>
      <c r="BI1126" s="430"/>
      <c r="BJ1126" s="430"/>
      <c r="BK1126" s="431"/>
      <c r="BL1126" s="582"/>
      <c r="BM1126" s="430"/>
      <c r="BN1126" s="430"/>
      <c r="BO1126" s="430"/>
      <c r="BP1126" s="430"/>
      <c r="BQ1126" s="430"/>
      <c r="BR1126" s="430"/>
      <c r="BS1126" s="431"/>
      <c r="BT1126" s="29"/>
      <c r="BU1126" s="669"/>
      <c r="BV1126" s="29"/>
      <c r="BW1126" s="29"/>
      <c r="BX1126" s="29"/>
      <c r="BY1126" s="29"/>
      <c r="BZ1126" s="29"/>
      <c r="CA1126" s="29"/>
      <c r="CB1126" s="29"/>
      <c r="CC1126" s="29"/>
      <c r="CD1126" s="31"/>
      <c r="CE1126" s="22"/>
      <c r="CF1126" s="448">
        <f>IF(CG1126="","",MAX($CF$2:CF1125)+1)</f>
        <v>571</v>
      </c>
      <c r="CG1126" s="655" t="s">
        <v>102</v>
      </c>
      <c r="CH1126" s="655"/>
      <c r="CI1126" s="655"/>
      <c r="CO1126" s="29"/>
      <c r="CP1126" s="29"/>
      <c r="CQ1126" s="29"/>
      <c r="CR1126" s="29"/>
      <c r="CS1126" s="29"/>
      <c r="CT1126" s="29"/>
      <c r="CU1126" s="29"/>
      <c r="CV1126" s="29"/>
      <c r="CW1126" s="29"/>
      <c r="CX1126" s="29"/>
      <c r="CY1126" s="29"/>
      <c r="CZ1126" s="29"/>
      <c r="DA1126" s="29"/>
      <c r="DB1126" s="29"/>
      <c r="DC1126" s="29"/>
      <c r="DD1126" s="29"/>
    </row>
    <row r="1127" spans="1:108" s="11" customFormat="1" ht="13.5" customHeight="1">
      <c r="A1127" s="734"/>
      <c r="B1127" s="610" t="s">
        <v>83</v>
      </c>
      <c r="C1127" s="29"/>
      <c r="D1127" s="29"/>
      <c r="E1127" s="29"/>
      <c r="F1127" s="29"/>
      <c r="G1127" s="29"/>
      <c r="H1127" s="29"/>
      <c r="I1127" s="29"/>
      <c r="J1127" s="28"/>
      <c r="K1127" s="29"/>
      <c r="L1127" s="29"/>
      <c r="M1127" s="29"/>
      <c r="N1127" s="29"/>
      <c r="O1127" s="29"/>
      <c r="P1127" s="29"/>
      <c r="Q1127" s="29"/>
      <c r="R1127" s="29"/>
      <c r="S1127" s="575"/>
      <c r="T1127" s="29"/>
      <c r="U1127" s="432"/>
      <c r="V1127" s="29"/>
      <c r="W1127" s="29"/>
      <c r="X1127" s="29"/>
      <c r="Y1127" s="29"/>
      <c r="Z1127" s="29"/>
      <c r="AB1127" s="771"/>
      <c r="AC1127" s="579"/>
      <c r="AD1127" s="579"/>
      <c r="AE1127" s="579"/>
      <c r="AF1127" s="579"/>
      <c r="AG1127" s="576"/>
      <c r="AH1127" s="582" t="s">
        <v>63</v>
      </c>
      <c r="AI1127" s="430"/>
      <c r="AJ1127" s="430"/>
      <c r="AK1127" s="619"/>
      <c r="AL1127" s="620" t="s">
        <v>1068</v>
      </c>
      <c r="AM1127" s="430"/>
      <c r="AN1127" s="430"/>
      <c r="AO1127" s="430"/>
      <c r="AP1127" s="430"/>
      <c r="AQ1127" s="430"/>
      <c r="AR1127" s="430"/>
      <c r="AS1127" s="430"/>
      <c r="AT1127" s="430"/>
      <c r="AU1127" s="430"/>
      <c r="AV1127" s="585" t="s">
        <v>609</v>
      </c>
      <c r="AW1127" s="619"/>
      <c r="AX1127" s="697" t="s">
        <v>1537</v>
      </c>
      <c r="AY1127" s="430"/>
      <c r="AZ1127" s="430"/>
      <c r="BA1127" s="430"/>
      <c r="BB1127" s="430"/>
      <c r="BC1127" s="430"/>
      <c r="BD1127" s="430"/>
      <c r="BE1127" s="430"/>
      <c r="BF1127" s="430"/>
      <c r="BG1127" s="430"/>
      <c r="BH1127" s="430"/>
      <c r="BI1127" s="430"/>
      <c r="BJ1127" s="430"/>
      <c r="BK1127" s="431"/>
      <c r="BL1127" s="582" t="s">
        <v>886</v>
      </c>
      <c r="BM1127" s="430"/>
      <c r="BN1127" s="430"/>
      <c r="BO1127" s="430"/>
      <c r="BP1127" s="430"/>
      <c r="BQ1127" s="430"/>
      <c r="BR1127" s="430"/>
      <c r="BS1127" s="431"/>
      <c r="BT1127" s="29"/>
      <c r="BU1127" s="772"/>
      <c r="BV1127" s="29"/>
      <c r="BW1127" s="29"/>
      <c r="BX1127" s="29"/>
      <c r="BY1127" s="29"/>
      <c r="BZ1127" s="29"/>
      <c r="CA1127" s="29"/>
      <c r="CB1127" s="29"/>
      <c r="CC1127" s="29"/>
      <c r="CD1127" s="31"/>
      <c r="CE1127" s="22"/>
      <c r="CF1127" s="448">
        <f>IF(CG1127="","",MAX($CF$2:CF1126)+1)</f>
        <v>572</v>
      </c>
      <c r="CG1127" s="767" t="s">
        <v>1062</v>
      </c>
      <c r="CH1127" s="767"/>
      <c r="CI1127" s="767"/>
      <c r="CO1127" s="29"/>
      <c r="CP1127" s="29"/>
      <c r="CQ1127" s="29"/>
      <c r="CR1127" s="29"/>
      <c r="CS1127" s="29"/>
      <c r="CT1127" s="29"/>
      <c r="CU1127" s="29"/>
      <c r="CV1127" s="29"/>
      <c r="CW1127" s="29"/>
      <c r="CX1127" s="29"/>
      <c r="CY1127" s="29"/>
      <c r="CZ1127" s="29"/>
      <c r="DA1127" s="29"/>
      <c r="DB1127" s="29"/>
      <c r="DC1127" s="29"/>
      <c r="DD1127" s="29"/>
    </row>
    <row r="1128" spans="1:108" s="11" customFormat="1" ht="13.5" customHeight="1">
      <c r="A1128" s="734"/>
      <c r="B1128" s="610" t="s">
        <v>83</v>
      </c>
      <c r="C1128" s="29"/>
      <c r="D1128" s="29"/>
      <c r="E1128" s="29"/>
      <c r="F1128" s="29"/>
      <c r="G1128" s="29"/>
      <c r="H1128" s="29"/>
      <c r="I1128" s="29"/>
      <c r="J1128" s="28"/>
      <c r="K1128" s="29"/>
      <c r="L1128" s="29"/>
      <c r="M1128" s="29"/>
      <c r="N1128" s="29"/>
      <c r="O1128" s="29"/>
      <c r="P1128" s="29"/>
      <c r="Q1128" s="29"/>
      <c r="R1128" s="29"/>
      <c r="S1128" s="575"/>
      <c r="T1128" s="29"/>
      <c r="U1128" s="432"/>
      <c r="V1128" s="29"/>
      <c r="W1128" s="29"/>
      <c r="X1128" s="29"/>
      <c r="Y1128" s="29"/>
      <c r="Z1128" s="29"/>
      <c r="AA1128" s="29"/>
      <c r="AB1128" s="654"/>
      <c r="AC1128" s="579"/>
      <c r="AD1128" s="579"/>
      <c r="AE1128" s="579"/>
      <c r="AF1128" s="579"/>
      <c r="AG1128" s="576"/>
      <c r="AH1128" s="582" t="s">
        <v>63</v>
      </c>
      <c r="AI1128" s="583"/>
      <c r="AJ1128" s="583"/>
      <c r="AK1128" s="584"/>
      <c r="AL1128" s="585" t="s">
        <v>606</v>
      </c>
      <c r="AM1128" s="583"/>
      <c r="AN1128" s="583"/>
      <c r="AO1128" s="583"/>
      <c r="AP1128" s="583"/>
      <c r="AQ1128" s="583"/>
      <c r="AR1128" s="583"/>
      <c r="AS1128" s="583"/>
      <c r="AT1128" s="583"/>
      <c r="AU1128" s="583"/>
      <c r="AV1128" s="585" t="s">
        <v>558</v>
      </c>
      <c r="AW1128" s="619"/>
      <c r="AX1128" s="586" t="s">
        <v>64</v>
      </c>
      <c r="AY1128" s="583"/>
      <c r="AZ1128" s="583"/>
      <c r="BA1128" s="583"/>
      <c r="BB1128" s="583"/>
      <c r="BC1128" s="583"/>
      <c r="BD1128" s="583"/>
      <c r="BE1128" s="583"/>
      <c r="BF1128" s="583"/>
      <c r="BG1128" s="583"/>
      <c r="BH1128" s="583"/>
      <c r="BI1128" s="583"/>
      <c r="BJ1128" s="583"/>
      <c r="BK1128" s="587"/>
      <c r="BL1128" s="582"/>
      <c r="BM1128" s="583"/>
      <c r="BN1128" s="583"/>
      <c r="BO1128" s="583"/>
      <c r="BP1128" s="583"/>
      <c r="BQ1128" s="583"/>
      <c r="BR1128" s="583"/>
      <c r="BS1128" s="587"/>
      <c r="BU1128" s="669"/>
      <c r="BV1128" s="29"/>
      <c r="BW1128" s="29"/>
      <c r="BX1128" s="29"/>
      <c r="BY1128" s="29"/>
      <c r="BZ1128" s="29"/>
      <c r="CA1128" s="29"/>
      <c r="CB1128" s="29"/>
      <c r="CC1128" s="29"/>
      <c r="CD1128" s="31"/>
      <c r="CE1128" s="22"/>
      <c r="CF1128" s="448">
        <f>IF(CG1128="","",MAX($CF$2:CF1127)+1)</f>
        <v>573</v>
      </c>
      <c r="CG1128" s="655" t="s">
        <v>102</v>
      </c>
      <c r="CH1128" s="655"/>
      <c r="CI1128" s="655"/>
      <c r="CO1128" s="29"/>
      <c r="CP1128" s="29"/>
      <c r="CQ1128" s="29"/>
      <c r="CR1128" s="29"/>
      <c r="CS1128" s="29"/>
      <c r="CT1128" s="29"/>
      <c r="CU1128" s="29"/>
      <c r="CV1128" s="29"/>
      <c r="CW1128" s="29"/>
      <c r="CX1128" s="29"/>
      <c r="CY1128" s="29"/>
      <c r="CZ1128" s="29"/>
      <c r="DA1128" s="29"/>
      <c r="DB1128" s="29"/>
      <c r="DC1128" s="29"/>
      <c r="DD1128" s="29"/>
    </row>
    <row r="1129" spans="1:108" s="11" customFormat="1" ht="13.5" customHeight="1">
      <c r="A1129" s="734"/>
      <c r="B1129" s="610" t="s">
        <v>83</v>
      </c>
      <c r="C1129" s="29"/>
      <c r="D1129" s="29"/>
      <c r="E1129" s="29"/>
      <c r="F1129" s="29"/>
      <c r="G1129" s="29"/>
      <c r="H1129" s="29"/>
      <c r="I1129" s="29"/>
      <c r="J1129" s="28"/>
      <c r="K1129" s="29"/>
      <c r="L1129" s="29"/>
      <c r="M1129" s="29"/>
      <c r="N1129" s="29"/>
      <c r="O1129" s="29"/>
      <c r="P1129" s="29"/>
      <c r="Q1129" s="29"/>
      <c r="R1129" s="29"/>
      <c r="S1129" s="575"/>
      <c r="T1129" s="29"/>
      <c r="U1129" s="432"/>
      <c r="V1129" s="29"/>
      <c r="W1129" s="29"/>
      <c r="X1129" s="29"/>
      <c r="Y1129" s="29"/>
      <c r="Z1129" s="29"/>
      <c r="AA1129" s="29"/>
      <c r="AB1129" s="692"/>
      <c r="AC1129" s="693"/>
      <c r="AD1129" s="693"/>
      <c r="AE1129" s="693"/>
      <c r="AF1129" s="693"/>
      <c r="AG1129" s="694"/>
      <c r="AH1129" s="55"/>
      <c r="AI1129" s="56"/>
      <c r="AJ1129" s="56"/>
      <c r="AK1129" s="588"/>
      <c r="AL1129" s="589"/>
      <c r="AM1129" s="56"/>
      <c r="AN1129" s="56"/>
      <c r="AO1129" s="56"/>
      <c r="AP1129" s="590"/>
      <c r="AQ1129" s="56"/>
      <c r="AR1129" s="56"/>
      <c r="AS1129" s="56"/>
      <c r="AT1129" s="56"/>
      <c r="AU1129" s="56"/>
      <c r="AV1129" s="589"/>
      <c r="AW1129" s="588"/>
      <c r="AX1129" s="589"/>
      <c r="AY1129" s="56"/>
      <c r="AZ1129" s="56"/>
      <c r="BA1129" s="56"/>
      <c r="BB1129" s="56"/>
      <c r="BC1129" s="56"/>
      <c r="BD1129" s="56"/>
      <c r="BE1129" s="56"/>
      <c r="BF1129" s="56"/>
      <c r="BG1129" s="56"/>
      <c r="BH1129" s="56"/>
      <c r="BI1129" s="56"/>
      <c r="BJ1129" s="56"/>
      <c r="BK1129" s="57"/>
      <c r="BL1129" s="55"/>
      <c r="BM1129" s="56"/>
      <c r="BN1129" s="56"/>
      <c r="BO1129" s="56"/>
      <c r="BP1129" s="56"/>
      <c r="BQ1129" s="56"/>
      <c r="BR1129" s="56"/>
      <c r="BS1129" s="57"/>
      <c r="BU1129" s="669"/>
      <c r="BV1129" s="29"/>
      <c r="BW1129" s="29"/>
      <c r="BX1129" s="29"/>
      <c r="BY1129" s="29"/>
      <c r="BZ1129" s="29"/>
      <c r="CA1129" s="29"/>
      <c r="CB1129" s="29"/>
      <c r="CC1129" s="29"/>
      <c r="CD1129" s="31"/>
      <c r="CE1129" s="22"/>
      <c r="CF1129" s="448" t="str">
        <f>IF(CG1129="","",MAX($CF$2:CF1128)+1)</f>
        <v/>
      </c>
      <c r="CG1129" s="655"/>
      <c r="CH1129" s="655"/>
      <c r="CI1129" s="655"/>
      <c r="CO1129" s="29"/>
      <c r="CP1129" s="29"/>
      <c r="CQ1129" s="29"/>
      <c r="CR1129" s="29"/>
      <c r="CS1129" s="29"/>
      <c r="CT1129" s="29"/>
      <c r="CU1129" s="29"/>
      <c r="CV1129" s="29"/>
      <c r="CW1129" s="29"/>
      <c r="CX1129" s="29"/>
      <c r="CY1129" s="29"/>
      <c r="CZ1129" s="29"/>
      <c r="DA1129" s="29"/>
      <c r="DB1129" s="29"/>
      <c r="DC1129" s="29"/>
      <c r="DD1129" s="29"/>
    </row>
    <row r="1130" spans="1:108" s="11" customFormat="1" ht="13.5" customHeight="1">
      <c r="A1130" s="734"/>
      <c r="B1130" s="610" t="s">
        <v>83</v>
      </c>
      <c r="C1130" s="29"/>
      <c r="D1130" s="29"/>
      <c r="E1130" s="29"/>
      <c r="F1130" s="29"/>
      <c r="G1130" s="29"/>
      <c r="H1130" s="29"/>
      <c r="I1130" s="29"/>
      <c r="J1130" s="28"/>
      <c r="K1130" s="29"/>
      <c r="L1130" s="29"/>
      <c r="M1130" s="29"/>
      <c r="N1130" s="29"/>
      <c r="O1130" s="29"/>
      <c r="P1130" s="29"/>
      <c r="Q1130" s="29"/>
      <c r="R1130" s="29"/>
      <c r="S1130" s="575"/>
      <c r="T1130" s="29"/>
      <c r="U1130" s="432"/>
      <c r="V1130" s="29"/>
      <c r="W1130" s="29"/>
      <c r="X1130" s="29"/>
      <c r="Y1130" s="29"/>
      <c r="Z1130" s="29"/>
      <c r="AB1130" s="690" t="s">
        <v>874</v>
      </c>
      <c r="AC1130" s="723"/>
      <c r="AD1130" s="723"/>
      <c r="AE1130" s="723"/>
      <c r="AF1130" s="723"/>
      <c r="AG1130" s="724"/>
      <c r="AH1130" s="52" t="s">
        <v>1948</v>
      </c>
      <c r="AI1130" s="53"/>
      <c r="AJ1130" s="53"/>
      <c r="AK1130" s="53"/>
      <c r="AL1130" s="53"/>
      <c r="AM1130" s="53"/>
      <c r="AN1130" s="53"/>
      <c r="AO1130" s="53"/>
      <c r="AP1130" s="53"/>
      <c r="AQ1130" s="53"/>
      <c r="AR1130" s="53"/>
      <c r="AS1130" s="53"/>
      <c r="AT1130" s="53"/>
      <c r="AU1130" s="53"/>
      <c r="AV1130" s="53"/>
      <c r="AW1130" s="53"/>
      <c r="AX1130" s="53"/>
      <c r="AY1130" s="53"/>
      <c r="AZ1130" s="53"/>
      <c r="BA1130" s="53"/>
      <c r="BB1130" s="53"/>
      <c r="BC1130" s="53"/>
      <c r="BD1130" s="53"/>
      <c r="BE1130" s="53"/>
      <c r="BF1130" s="53"/>
      <c r="BG1130" s="53"/>
      <c r="BH1130" s="53"/>
      <c r="BI1130" s="53"/>
      <c r="BJ1130" s="53"/>
      <c r="BK1130" s="53"/>
      <c r="BL1130" s="52"/>
      <c r="BM1130" s="53"/>
      <c r="BN1130" s="53"/>
      <c r="BO1130" s="53"/>
      <c r="BP1130" s="53"/>
      <c r="BQ1130" s="53"/>
      <c r="BR1130" s="53"/>
      <c r="BS1130" s="54"/>
      <c r="BU1130" s="750"/>
      <c r="BV1130" s="29"/>
      <c r="BW1130" s="29"/>
      <c r="BX1130" s="29"/>
      <c r="BY1130" s="29"/>
      <c r="BZ1130" s="29"/>
      <c r="CA1130" s="29"/>
      <c r="CB1130" s="29"/>
      <c r="CC1130" s="29"/>
      <c r="CD1130" s="31"/>
      <c r="CE1130" s="22"/>
      <c r="CF1130" s="448">
        <f>IF(CG1130="","",MAX($CF$2:CF1129)+1)</f>
        <v>574</v>
      </c>
      <c r="CG1130" s="749" t="s">
        <v>935</v>
      </c>
      <c r="CH1130" s="749"/>
      <c r="CI1130" s="749"/>
      <c r="CO1130" s="29"/>
      <c r="CP1130" s="29"/>
      <c r="CQ1130" s="29"/>
      <c r="CR1130" s="29"/>
      <c r="CS1130" s="29"/>
      <c r="CT1130" s="29"/>
      <c r="CU1130" s="29"/>
      <c r="CV1130" s="29"/>
      <c r="CW1130" s="29"/>
      <c r="CX1130" s="29"/>
      <c r="CY1130" s="29"/>
      <c r="CZ1130" s="29"/>
      <c r="DA1130" s="29"/>
      <c r="DB1130" s="29"/>
      <c r="DC1130" s="29"/>
      <c r="DD1130" s="29"/>
    </row>
    <row r="1131" spans="1:108" s="11" customFormat="1" ht="13.5" customHeight="1">
      <c r="A1131" s="734"/>
      <c r="B1131" s="610"/>
      <c r="C1131" s="29"/>
      <c r="D1131" s="29"/>
      <c r="E1131" s="29"/>
      <c r="F1131" s="29"/>
      <c r="G1131" s="29"/>
      <c r="H1131" s="29"/>
      <c r="I1131" s="29"/>
      <c r="J1131" s="28"/>
      <c r="K1131" s="29"/>
      <c r="L1131" s="29"/>
      <c r="M1131" s="29"/>
      <c r="N1131" s="29"/>
      <c r="O1131" s="29"/>
      <c r="P1131" s="29"/>
      <c r="Q1131" s="29"/>
      <c r="R1131" s="29"/>
      <c r="S1131" s="575"/>
      <c r="T1131" s="29"/>
      <c r="U1131" s="432"/>
      <c r="V1131" s="29"/>
      <c r="W1131" s="29"/>
      <c r="X1131" s="29"/>
      <c r="Y1131" s="29"/>
      <c r="Z1131" s="29"/>
      <c r="AB1131" s="1059"/>
      <c r="AC1131" s="579"/>
      <c r="AD1131" s="579"/>
      <c r="AE1131" s="579"/>
      <c r="AF1131" s="579"/>
      <c r="AG1131" s="576"/>
      <c r="AH1131" s="1060" t="s">
        <v>883</v>
      </c>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29"/>
      <c r="BH1131" s="29"/>
      <c r="BI1131" s="29"/>
      <c r="BJ1131" s="29"/>
      <c r="BK1131" s="29"/>
      <c r="BL1131" s="1060"/>
      <c r="BM1131" s="29"/>
      <c r="BN1131" s="29"/>
      <c r="BO1131" s="29"/>
      <c r="BP1131" s="29"/>
      <c r="BQ1131" s="29"/>
      <c r="BR1131" s="29"/>
      <c r="BS1131" s="575"/>
      <c r="BU1131" s="1060"/>
      <c r="BV1131" s="29"/>
      <c r="BW1131" s="29"/>
      <c r="BX1131" s="29"/>
      <c r="BY1131" s="29"/>
      <c r="BZ1131" s="29"/>
      <c r="CA1131" s="29"/>
      <c r="CB1131" s="29"/>
      <c r="CC1131" s="29"/>
      <c r="CD1131" s="31"/>
      <c r="CE1131" s="22"/>
      <c r="CF1131" s="448">
        <f>IF(CG1131="","",MAX($CF$2:CF1130)+1)</f>
        <v>575</v>
      </c>
      <c r="CG1131" s="749" t="s">
        <v>102</v>
      </c>
      <c r="CH1131" s="1061"/>
      <c r="CI1131" s="1061"/>
      <c r="CO1131" s="29"/>
      <c r="CP1131" s="29"/>
      <c r="CQ1131" s="29"/>
      <c r="CR1131" s="29"/>
      <c r="CS1131" s="29"/>
      <c r="CT1131" s="29"/>
      <c r="CU1131" s="29"/>
      <c r="CV1131" s="29"/>
      <c r="CW1131" s="29"/>
      <c r="CX1131" s="29"/>
      <c r="CY1131" s="29"/>
      <c r="CZ1131" s="29"/>
      <c r="DA1131" s="29"/>
      <c r="DB1131" s="29"/>
      <c r="DC1131" s="29"/>
      <c r="DD1131" s="29"/>
    </row>
    <row r="1132" spans="1:108" s="11" customFormat="1" ht="13.5" customHeight="1">
      <c r="A1132" s="734"/>
      <c r="B1132" s="610" t="s">
        <v>83</v>
      </c>
      <c r="C1132" s="29"/>
      <c r="D1132" s="29"/>
      <c r="E1132" s="29"/>
      <c r="F1132" s="29"/>
      <c r="G1132" s="29"/>
      <c r="H1132" s="29"/>
      <c r="I1132" s="29"/>
      <c r="J1132" s="28"/>
      <c r="K1132" s="29"/>
      <c r="L1132" s="29"/>
      <c r="M1132" s="29"/>
      <c r="N1132" s="29"/>
      <c r="O1132" s="29"/>
      <c r="P1132" s="29"/>
      <c r="Q1132" s="29"/>
      <c r="R1132" s="29"/>
      <c r="S1132" s="575"/>
      <c r="T1132" s="29"/>
      <c r="U1132" s="432"/>
      <c r="V1132" s="29"/>
      <c r="W1132" s="29"/>
      <c r="X1132" s="29"/>
      <c r="Y1132" s="29"/>
      <c r="Z1132" s="29"/>
      <c r="AB1132" s="692"/>
      <c r="AC1132" s="693"/>
      <c r="AD1132" s="693"/>
      <c r="AE1132" s="693"/>
      <c r="AF1132" s="693"/>
      <c r="AG1132" s="694"/>
      <c r="AH1132" s="55"/>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5"/>
      <c r="BM1132" s="56"/>
      <c r="BN1132" s="56"/>
      <c r="BO1132" s="56"/>
      <c r="BP1132" s="56"/>
      <c r="BQ1132" s="56"/>
      <c r="BR1132" s="56"/>
      <c r="BS1132" s="57"/>
      <c r="BU1132" s="750"/>
      <c r="BV1132" s="29"/>
      <c r="BW1132" s="29"/>
      <c r="BX1132" s="29"/>
      <c r="BY1132" s="29"/>
      <c r="BZ1132" s="29"/>
      <c r="CA1132" s="29"/>
      <c r="CB1132" s="29"/>
      <c r="CC1132" s="29"/>
      <c r="CD1132" s="31"/>
      <c r="CE1132" s="22"/>
      <c r="CF1132" s="448" t="str">
        <f>IF(CG1132="","",MAX($CF$2:CF1131)+1)</f>
        <v/>
      </c>
      <c r="CG1132" s="749"/>
      <c r="CH1132" s="749"/>
      <c r="CI1132" s="749"/>
      <c r="CO1132" s="29"/>
      <c r="CP1132" s="29"/>
      <c r="CQ1132" s="29"/>
      <c r="CR1132" s="29"/>
      <c r="CS1132" s="29"/>
      <c r="CT1132" s="29"/>
      <c r="CU1132" s="29"/>
      <c r="CV1132" s="29"/>
      <c r="CW1132" s="29"/>
      <c r="CX1132" s="29"/>
      <c r="CY1132" s="29"/>
      <c r="CZ1132" s="29"/>
      <c r="DA1132" s="29"/>
      <c r="DB1132" s="29"/>
      <c r="DC1132" s="29"/>
      <c r="DD1132" s="29"/>
    </row>
    <row r="1133" spans="1:108" s="11" customFormat="1" ht="13.5" customHeight="1">
      <c r="A1133" s="734"/>
      <c r="B1133" s="610" t="s">
        <v>83</v>
      </c>
      <c r="C1133" s="29"/>
      <c r="D1133" s="29"/>
      <c r="E1133" s="29"/>
      <c r="F1133" s="29"/>
      <c r="G1133" s="29"/>
      <c r="H1133" s="29"/>
      <c r="I1133" s="29"/>
      <c r="J1133" s="28"/>
      <c r="K1133" s="29"/>
      <c r="L1133" s="29"/>
      <c r="M1133" s="29"/>
      <c r="N1133" s="29"/>
      <c r="O1133" s="29"/>
      <c r="P1133" s="29"/>
      <c r="Q1133" s="29"/>
      <c r="R1133" s="29"/>
      <c r="S1133" s="575"/>
      <c r="T1133" s="29"/>
      <c r="U1133" s="432"/>
      <c r="V1133" s="29"/>
      <c r="W1133" s="29"/>
      <c r="X1133" s="29"/>
      <c r="Y1133" s="29"/>
      <c r="Z1133" s="29"/>
      <c r="AB1133" s="690" t="s">
        <v>875</v>
      </c>
      <c r="AC1133" s="723"/>
      <c r="AD1133" s="723"/>
      <c r="AE1133" s="723"/>
      <c r="AF1133" s="723"/>
      <c r="AG1133" s="724"/>
      <c r="AH1133" s="52" t="s">
        <v>959</v>
      </c>
      <c r="AI1133" s="53"/>
      <c r="AJ1133" s="53"/>
      <c r="AK1133" s="53"/>
      <c r="AL1133" s="53"/>
      <c r="AM1133" s="53"/>
      <c r="AN1133" s="53"/>
      <c r="AO1133" s="53"/>
      <c r="AP1133" s="53"/>
      <c r="AQ1133" s="53"/>
      <c r="AR1133" s="53"/>
      <c r="AS1133" s="53"/>
      <c r="AT1133" s="53"/>
      <c r="AU1133" s="53"/>
      <c r="AV1133" s="53"/>
      <c r="AW1133" s="53"/>
      <c r="AX1133" s="53"/>
      <c r="AY1133" s="53"/>
      <c r="AZ1133" s="53"/>
      <c r="BA1133" s="53"/>
      <c r="BB1133" s="53"/>
      <c r="BC1133" s="53"/>
      <c r="BD1133" s="53"/>
      <c r="BE1133" s="53"/>
      <c r="BF1133" s="53"/>
      <c r="BG1133" s="53"/>
      <c r="BH1133" s="53"/>
      <c r="BI1133" s="53"/>
      <c r="BJ1133" s="53"/>
      <c r="BK1133" s="53"/>
      <c r="BL1133" s="52"/>
      <c r="BM1133" s="53"/>
      <c r="BN1133" s="53"/>
      <c r="BO1133" s="53"/>
      <c r="BP1133" s="53"/>
      <c r="BQ1133" s="53"/>
      <c r="BR1133" s="53"/>
      <c r="BS1133" s="54"/>
      <c r="BU1133" s="750"/>
      <c r="BV1133" s="29"/>
      <c r="BW1133" s="29"/>
      <c r="BX1133" s="29"/>
      <c r="BY1133" s="29"/>
      <c r="BZ1133" s="29"/>
      <c r="CA1133" s="29"/>
      <c r="CB1133" s="29"/>
      <c r="CC1133" s="29"/>
      <c r="CD1133" s="31"/>
      <c r="CE1133" s="22"/>
      <c r="CF1133" s="448">
        <f>IF(CG1133="","",MAX($CF$2:CF1132)+1)</f>
        <v>576</v>
      </c>
      <c r="CG1133" s="749" t="s">
        <v>935</v>
      </c>
      <c r="CH1133" s="749"/>
      <c r="CI1133" s="749"/>
      <c r="CO1133" s="29"/>
      <c r="CP1133" s="29"/>
      <c r="CQ1133" s="29"/>
      <c r="CR1133" s="29"/>
      <c r="CS1133" s="29"/>
      <c r="CT1133" s="29"/>
      <c r="CU1133" s="29"/>
      <c r="CV1133" s="29"/>
      <c r="CW1133" s="29"/>
      <c r="CX1133" s="29"/>
      <c r="CY1133" s="29"/>
      <c r="CZ1133" s="29"/>
      <c r="DA1133" s="29"/>
      <c r="DB1133" s="29"/>
      <c r="DC1133" s="29"/>
      <c r="DD1133" s="29"/>
    </row>
    <row r="1134" spans="1:108" s="11" customFormat="1" ht="13.5" customHeight="1">
      <c r="A1134" s="734"/>
      <c r="B1134" s="610" t="s">
        <v>83</v>
      </c>
      <c r="C1134" s="29"/>
      <c r="D1134" s="29"/>
      <c r="E1134" s="29"/>
      <c r="F1134" s="29"/>
      <c r="G1134" s="29"/>
      <c r="H1134" s="29"/>
      <c r="I1134" s="29"/>
      <c r="J1134" s="28"/>
      <c r="K1134" s="29"/>
      <c r="L1134" s="29"/>
      <c r="M1134" s="29"/>
      <c r="N1134" s="29"/>
      <c r="O1134" s="29"/>
      <c r="P1134" s="29"/>
      <c r="Q1134" s="29"/>
      <c r="R1134" s="29"/>
      <c r="S1134" s="575"/>
      <c r="T1134" s="29"/>
      <c r="U1134" s="432"/>
      <c r="V1134" s="29"/>
      <c r="W1134" s="29"/>
      <c r="X1134" s="29"/>
      <c r="Y1134" s="29"/>
      <c r="Z1134" s="29"/>
      <c r="AB1134" s="692"/>
      <c r="AC1134" s="693"/>
      <c r="AD1134" s="693"/>
      <c r="AE1134" s="693"/>
      <c r="AF1134" s="693"/>
      <c r="AG1134" s="694"/>
      <c r="AH1134" s="55"/>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5"/>
      <c r="BM1134" s="56"/>
      <c r="BN1134" s="56"/>
      <c r="BO1134" s="56"/>
      <c r="BP1134" s="56"/>
      <c r="BQ1134" s="56"/>
      <c r="BR1134" s="56"/>
      <c r="BS1134" s="57"/>
      <c r="BU1134" s="750"/>
      <c r="BV1134" s="29"/>
      <c r="BW1134" s="29"/>
      <c r="BX1134" s="29"/>
      <c r="BY1134" s="29"/>
      <c r="BZ1134" s="29"/>
      <c r="CA1134" s="29"/>
      <c r="CB1134" s="29"/>
      <c r="CC1134" s="29"/>
      <c r="CD1134" s="31"/>
      <c r="CE1134" s="22"/>
      <c r="CF1134" s="448" t="str">
        <f>IF(CG1134="","",MAX($CF$2:CF1133)+1)</f>
        <v/>
      </c>
      <c r="CG1134" s="749"/>
      <c r="CH1134" s="749"/>
      <c r="CI1134" s="749"/>
      <c r="CO1134" s="29"/>
      <c r="CP1134" s="29"/>
      <c r="CQ1134" s="29"/>
      <c r="CR1134" s="29"/>
      <c r="CS1134" s="29"/>
      <c r="CT1134" s="29"/>
      <c r="CU1134" s="29"/>
      <c r="CV1134" s="29"/>
      <c r="CW1134" s="29"/>
      <c r="CX1134" s="29"/>
      <c r="CY1134" s="29"/>
      <c r="CZ1134" s="29"/>
      <c r="DA1134" s="29"/>
      <c r="DB1134" s="29"/>
      <c r="DC1134" s="29"/>
      <c r="DD1134" s="29"/>
    </row>
    <row r="1135" spans="1:108" s="11" customFormat="1" ht="13.5" customHeight="1">
      <c r="A1135" s="734"/>
      <c r="B1135" s="610" t="s">
        <v>83</v>
      </c>
      <c r="C1135" s="29"/>
      <c r="D1135" s="29"/>
      <c r="E1135" s="29"/>
      <c r="F1135" s="29"/>
      <c r="G1135" s="29"/>
      <c r="H1135" s="29"/>
      <c r="I1135" s="29"/>
      <c r="J1135" s="28"/>
      <c r="K1135" s="29"/>
      <c r="L1135" s="29"/>
      <c r="M1135" s="29"/>
      <c r="N1135" s="29"/>
      <c r="O1135" s="29"/>
      <c r="P1135" s="29"/>
      <c r="Q1135" s="29"/>
      <c r="R1135" s="29"/>
      <c r="S1135" s="575"/>
      <c r="T1135" s="29"/>
      <c r="U1135" s="432"/>
      <c r="V1135" s="29"/>
      <c r="W1135" s="29"/>
      <c r="X1135" s="29"/>
      <c r="Y1135" s="29"/>
      <c r="Z1135" s="29"/>
      <c r="AA1135" s="29"/>
      <c r="AB1135" s="11" t="s">
        <v>1637</v>
      </c>
      <c r="BP1135" s="29"/>
      <c r="BQ1135" s="29"/>
      <c r="BR1135" s="29"/>
      <c r="BS1135" s="29"/>
      <c r="BU1135" s="752"/>
      <c r="BV1135" s="29"/>
      <c r="BW1135" s="29"/>
      <c r="BX1135" s="29"/>
      <c r="BY1135" s="29"/>
      <c r="BZ1135" s="29"/>
      <c r="CA1135" s="29"/>
      <c r="CB1135" s="29"/>
      <c r="CC1135" s="29"/>
      <c r="CD1135" s="31"/>
      <c r="CE1135" s="22"/>
      <c r="CF1135" s="448" t="str">
        <f>IF(CG1135="","",MAX($CF$2:CF1134)+1)</f>
        <v/>
      </c>
      <c r="CG1135" s="749"/>
      <c r="CH1135" s="749"/>
      <c r="CI1135" s="749"/>
      <c r="CO1135" s="29"/>
      <c r="CP1135" s="29"/>
      <c r="CQ1135" s="29"/>
      <c r="CR1135" s="29"/>
      <c r="CS1135" s="29"/>
      <c r="CT1135" s="29"/>
      <c r="CU1135" s="29"/>
      <c r="CV1135" s="29"/>
      <c r="CW1135" s="29"/>
      <c r="CX1135" s="29"/>
      <c r="CY1135" s="29"/>
      <c r="CZ1135" s="29"/>
      <c r="DA1135" s="29"/>
      <c r="DB1135" s="29"/>
      <c r="DC1135" s="29"/>
      <c r="DD1135" s="29"/>
    </row>
    <row r="1136" spans="1:108" s="11" customFormat="1" ht="13.5" customHeight="1">
      <c r="A1136" s="734"/>
      <c r="B1136" s="610" t="s">
        <v>83</v>
      </c>
      <c r="C1136" s="29"/>
      <c r="D1136" s="29"/>
      <c r="E1136" s="29"/>
      <c r="F1136" s="29"/>
      <c r="G1136" s="29"/>
      <c r="H1136" s="29"/>
      <c r="I1136" s="29"/>
      <c r="J1136" s="28"/>
      <c r="K1136" s="29"/>
      <c r="L1136" s="29"/>
      <c r="M1136" s="29"/>
      <c r="N1136" s="29"/>
      <c r="O1136" s="29"/>
      <c r="P1136" s="29"/>
      <c r="Q1136" s="29"/>
      <c r="R1136" s="29"/>
      <c r="S1136" s="575"/>
      <c r="T1136" s="29"/>
      <c r="U1136" s="432"/>
      <c r="V1136" s="29"/>
      <c r="W1136" s="29"/>
      <c r="X1136" s="29"/>
      <c r="Y1136" s="29"/>
      <c r="Z1136" s="29"/>
      <c r="AA1136" s="29"/>
      <c r="BP1136" s="29"/>
      <c r="BQ1136" s="29"/>
      <c r="BR1136" s="29"/>
      <c r="BS1136" s="29"/>
      <c r="BU1136" s="772"/>
      <c r="BV1136" s="29"/>
      <c r="BW1136" s="29"/>
      <c r="BX1136" s="29"/>
      <c r="BY1136" s="29"/>
      <c r="BZ1136" s="29"/>
      <c r="CA1136" s="29"/>
      <c r="CB1136" s="29"/>
      <c r="CC1136" s="29"/>
      <c r="CD1136" s="31"/>
      <c r="CE1136" s="22"/>
      <c r="CF1136" s="448" t="str">
        <f>IF(CG1136="","",MAX($CF$2:CF1135)+1)</f>
        <v/>
      </c>
      <c r="CG1136" s="767"/>
      <c r="CH1136" s="767"/>
      <c r="CI1136" s="767"/>
      <c r="CO1136" s="29"/>
      <c r="CP1136" s="29"/>
      <c r="CQ1136" s="29"/>
      <c r="CR1136" s="29"/>
      <c r="CS1136" s="29"/>
      <c r="CT1136" s="29"/>
      <c r="CU1136" s="29"/>
      <c r="CV1136" s="29"/>
      <c r="CW1136" s="29"/>
      <c r="CX1136" s="29"/>
      <c r="CY1136" s="29"/>
      <c r="CZ1136" s="29"/>
      <c r="DA1136" s="29"/>
      <c r="DB1136" s="29"/>
      <c r="DC1136" s="29"/>
      <c r="DD1136" s="29"/>
    </row>
    <row r="1137" spans="1:108" s="11" customFormat="1" ht="13.5" customHeight="1">
      <c r="A1137" s="734"/>
      <c r="B1137" s="610" t="s">
        <v>83</v>
      </c>
      <c r="C1137" s="29"/>
      <c r="D1137" s="29"/>
      <c r="E1137" s="29"/>
      <c r="F1137" s="29"/>
      <c r="G1137" s="29"/>
      <c r="H1137" s="29"/>
      <c r="I1137" s="29"/>
      <c r="J1137" s="28"/>
      <c r="K1137" s="29"/>
      <c r="L1137" s="29"/>
      <c r="M1137" s="29"/>
      <c r="N1137" s="29"/>
      <c r="O1137" s="29"/>
      <c r="P1137" s="29"/>
      <c r="Q1137" s="29"/>
      <c r="R1137" s="29"/>
      <c r="S1137" s="575"/>
      <c r="T1137" s="29"/>
      <c r="U1137" s="432"/>
      <c r="V1137" s="29"/>
      <c r="W1137" s="29"/>
      <c r="X1137" s="29"/>
      <c r="Y1137" s="29"/>
      <c r="Z1137" s="29"/>
      <c r="AA1137" s="29" t="s">
        <v>1016</v>
      </c>
      <c r="AC1137" s="29"/>
      <c r="AD1137" s="29"/>
      <c r="AE1137" s="29"/>
      <c r="AF1137" s="29"/>
      <c r="AG1137" s="29"/>
      <c r="AH1137" s="29"/>
      <c r="AI1137" s="29"/>
      <c r="AJ1137" s="29"/>
      <c r="AK1137" s="29"/>
      <c r="AL1137" s="29"/>
      <c r="AM1137" s="29"/>
      <c r="AN1137" s="29"/>
      <c r="AO1137" s="29"/>
      <c r="AP1137" s="29"/>
      <c r="AQ1137" s="29"/>
      <c r="AR1137" s="29"/>
      <c r="AS1137" s="29"/>
      <c r="AT1137" s="29"/>
      <c r="AU1137" s="29"/>
      <c r="AV1137" s="29"/>
      <c r="AW1137" s="29"/>
      <c r="AX1137" s="29"/>
      <c r="AY1137" s="29"/>
      <c r="AZ1137" s="29"/>
      <c r="BA1137" s="29"/>
      <c r="BB1137" s="29"/>
      <c r="BC1137" s="29"/>
      <c r="BD1137" s="29"/>
      <c r="BE1137" s="29"/>
      <c r="BF1137" s="29"/>
      <c r="BG1137" s="29"/>
      <c r="BH1137" s="29"/>
      <c r="BI1137" s="29"/>
      <c r="BJ1137" s="29"/>
      <c r="BK1137" s="29"/>
      <c r="BL1137" s="29"/>
      <c r="BM1137" s="29"/>
      <c r="BN1137" s="29"/>
      <c r="BO1137" s="29"/>
      <c r="BP1137" s="29"/>
      <c r="BQ1137" s="29"/>
      <c r="BR1137" s="29"/>
      <c r="BS1137" s="29"/>
      <c r="BU1137" s="752"/>
      <c r="BV1137" s="29"/>
      <c r="BW1137" s="29"/>
      <c r="BX1137" s="29"/>
      <c r="BY1137" s="29"/>
      <c r="BZ1137" s="29"/>
      <c r="CA1137" s="29"/>
      <c r="CB1137" s="29"/>
      <c r="CC1137" s="29"/>
      <c r="CD1137" s="31"/>
      <c r="CE1137" s="22"/>
      <c r="CF1137" s="448">
        <f>IF(CG1137="","",MAX($CF$2:CF1136)+1)</f>
        <v>577</v>
      </c>
      <c r="CG1137" s="749" t="s">
        <v>1035</v>
      </c>
      <c r="CH1137" s="749"/>
      <c r="CI1137" s="749"/>
      <c r="CO1137" s="29"/>
      <c r="CP1137" s="29"/>
      <c r="CQ1137" s="29"/>
      <c r="CR1137" s="29"/>
      <c r="CS1137" s="29"/>
      <c r="CT1137" s="29"/>
      <c r="CU1137" s="29"/>
      <c r="CV1137" s="29"/>
      <c r="CW1137" s="29"/>
      <c r="CX1137" s="29"/>
      <c r="CY1137" s="29"/>
      <c r="CZ1137" s="29"/>
      <c r="DA1137" s="29"/>
      <c r="DB1137" s="29"/>
      <c r="DC1137" s="29"/>
      <c r="DD1137" s="29"/>
    </row>
    <row r="1138" spans="1:108" s="11" customFormat="1" ht="13.5" customHeight="1">
      <c r="A1138" s="734"/>
      <c r="B1138" s="610" t="s">
        <v>83</v>
      </c>
      <c r="C1138" s="29"/>
      <c r="D1138" s="29"/>
      <c r="E1138" s="29"/>
      <c r="F1138" s="29"/>
      <c r="G1138" s="29"/>
      <c r="H1138" s="29"/>
      <c r="I1138" s="29"/>
      <c r="J1138" s="28"/>
      <c r="K1138" s="29"/>
      <c r="L1138" s="29"/>
      <c r="M1138" s="29"/>
      <c r="N1138" s="29"/>
      <c r="O1138" s="29"/>
      <c r="P1138" s="29"/>
      <c r="Q1138" s="29"/>
      <c r="R1138" s="29"/>
      <c r="S1138" s="575"/>
      <c r="T1138" s="29"/>
      <c r="U1138" s="432"/>
      <c r="V1138" s="29"/>
      <c r="W1138" s="29"/>
      <c r="X1138" s="29"/>
      <c r="Y1138" s="29"/>
      <c r="Z1138" s="29"/>
      <c r="AA1138" s="29"/>
      <c r="AB1138" s="1485" t="s">
        <v>38</v>
      </c>
      <c r="AC1138" s="1486"/>
      <c r="AD1138" s="779" t="s">
        <v>60</v>
      </c>
      <c r="AE1138" s="685"/>
      <c r="AF1138" s="685"/>
      <c r="AG1138" s="685"/>
      <c r="AH1138" s="685"/>
      <c r="AI1138" s="685"/>
      <c r="AJ1138" s="685"/>
      <c r="AK1138" s="685"/>
      <c r="AL1138" s="685"/>
      <c r="AM1138" s="685"/>
      <c r="AN1138" s="685"/>
      <c r="AO1138" s="780"/>
      <c r="AP1138" s="779" t="s">
        <v>68</v>
      </c>
      <c r="AQ1138" s="685"/>
      <c r="AR1138" s="685"/>
      <c r="AS1138" s="685"/>
      <c r="AT1138" s="685"/>
      <c r="AU1138" s="685"/>
      <c r="AV1138" s="685"/>
      <c r="AW1138" s="685"/>
      <c r="AX1138" s="685"/>
      <c r="AY1138" s="685"/>
      <c r="AZ1138" s="685"/>
      <c r="BA1138" s="685"/>
      <c r="BB1138" s="685"/>
      <c r="BC1138" s="685"/>
      <c r="BD1138" s="685"/>
      <c r="BE1138" s="685"/>
      <c r="BF1138" s="685"/>
      <c r="BG1138" s="685"/>
      <c r="BH1138" s="685"/>
      <c r="BI1138" s="685"/>
      <c r="BJ1138" s="685"/>
      <c r="BK1138" s="685"/>
      <c r="BL1138" s="685"/>
      <c r="BM1138" s="780"/>
      <c r="BN1138" s="779" t="s">
        <v>66</v>
      </c>
      <c r="BO1138" s="685"/>
      <c r="BP1138" s="685"/>
      <c r="BQ1138" s="685"/>
      <c r="BR1138" s="685"/>
      <c r="BS1138" s="780"/>
      <c r="BU1138" s="752"/>
      <c r="BV1138" s="29"/>
      <c r="BW1138" s="29"/>
      <c r="BX1138" s="29"/>
      <c r="BY1138" s="29"/>
      <c r="BZ1138" s="29"/>
      <c r="CA1138" s="29"/>
      <c r="CB1138" s="29"/>
      <c r="CC1138" s="29"/>
      <c r="CD1138" s="31"/>
      <c r="CE1138" s="22"/>
      <c r="CF1138" s="448" t="str">
        <f>IF(CG1138="","",MAX($CF$2:CF1137)+1)</f>
        <v/>
      </c>
      <c r="CG1138" s="749"/>
      <c r="CH1138" s="749"/>
      <c r="CI1138" s="749"/>
      <c r="CO1138" s="29"/>
      <c r="CP1138" s="29"/>
      <c r="CQ1138" s="29"/>
      <c r="CR1138" s="29"/>
      <c r="CS1138" s="29"/>
      <c r="CT1138" s="29"/>
      <c r="CU1138" s="29"/>
      <c r="CV1138" s="29"/>
      <c r="CW1138" s="29"/>
      <c r="CX1138" s="29"/>
      <c r="CY1138" s="29"/>
      <c r="CZ1138" s="29"/>
      <c r="DA1138" s="29"/>
      <c r="DB1138" s="29"/>
      <c r="DC1138" s="29"/>
      <c r="DD1138" s="29"/>
    </row>
    <row r="1139" spans="1:108" s="11" customFormat="1" ht="13.5" customHeight="1">
      <c r="A1139" s="734"/>
      <c r="B1139" s="610" t="s">
        <v>83</v>
      </c>
      <c r="C1139" s="29"/>
      <c r="D1139" s="29"/>
      <c r="E1139" s="29"/>
      <c r="F1139" s="29"/>
      <c r="G1139" s="29"/>
      <c r="H1139" s="29"/>
      <c r="I1139" s="29"/>
      <c r="J1139" s="28"/>
      <c r="K1139" s="29"/>
      <c r="L1139" s="29"/>
      <c r="M1139" s="29"/>
      <c r="N1139" s="29"/>
      <c r="O1139" s="29"/>
      <c r="P1139" s="29"/>
      <c r="Q1139" s="29"/>
      <c r="R1139" s="29"/>
      <c r="S1139" s="575"/>
      <c r="T1139" s="29"/>
      <c r="U1139" s="432"/>
      <c r="V1139" s="29"/>
      <c r="W1139" s="29"/>
      <c r="X1139" s="29"/>
      <c r="Y1139" s="29"/>
      <c r="Z1139" s="29"/>
      <c r="AA1139" s="29"/>
      <c r="AB1139" s="1487">
        <v>1</v>
      </c>
      <c r="AC1139" s="1488"/>
      <c r="AD1139" s="673" t="s">
        <v>61</v>
      </c>
      <c r="AE1139" s="674"/>
      <c r="AF1139" s="674"/>
      <c r="AG1139" s="674"/>
      <c r="AH1139" s="674"/>
      <c r="AI1139" s="674"/>
      <c r="AJ1139" s="674"/>
      <c r="AK1139" s="674"/>
      <c r="AL1139" s="674"/>
      <c r="AM1139" s="674"/>
      <c r="AN1139" s="674"/>
      <c r="AO1139" s="675"/>
      <c r="AP1139" s="673" t="s">
        <v>79</v>
      </c>
      <c r="AQ1139" s="674"/>
      <c r="AR1139" s="674"/>
      <c r="AS1139" s="674"/>
      <c r="AT1139" s="674"/>
      <c r="AU1139" s="674"/>
      <c r="AV1139" s="674"/>
      <c r="AW1139" s="674"/>
      <c r="AX1139" s="674"/>
      <c r="AY1139" s="674"/>
      <c r="AZ1139" s="674"/>
      <c r="BA1139" s="674"/>
      <c r="BB1139" s="674"/>
      <c r="BC1139" s="674"/>
      <c r="BD1139" s="674"/>
      <c r="BE1139" s="674"/>
      <c r="BF1139" s="674"/>
      <c r="BG1139" s="674"/>
      <c r="BH1139" s="674"/>
      <c r="BI1139" s="674"/>
      <c r="BJ1139" s="674"/>
      <c r="BK1139" s="674"/>
      <c r="BL1139" s="674"/>
      <c r="BM1139" s="675"/>
      <c r="BN1139" s="673" t="s">
        <v>67</v>
      </c>
      <c r="BO1139" s="674"/>
      <c r="BP1139" s="674"/>
      <c r="BQ1139" s="674"/>
      <c r="BR1139" s="674"/>
      <c r="BS1139" s="675"/>
      <c r="BU1139" s="752"/>
      <c r="BV1139" s="29"/>
      <c r="BW1139" s="29"/>
      <c r="BX1139" s="29"/>
      <c r="BY1139" s="29"/>
      <c r="BZ1139" s="29"/>
      <c r="CA1139" s="29"/>
      <c r="CB1139" s="29"/>
      <c r="CC1139" s="29"/>
      <c r="CD1139" s="31"/>
      <c r="CE1139" s="22"/>
      <c r="CF1139" s="448">
        <f>IF(CG1139="","",MAX($CF$2:CF1138)+1)</f>
        <v>578</v>
      </c>
      <c r="CG1139" s="749" t="s">
        <v>1035</v>
      </c>
      <c r="CH1139" s="749"/>
      <c r="CI1139" s="749"/>
      <c r="CO1139" s="29"/>
      <c r="CP1139" s="29"/>
      <c r="CQ1139" s="29"/>
      <c r="CR1139" s="29"/>
      <c r="CS1139" s="29"/>
      <c r="CT1139" s="29"/>
      <c r="CU1139" s="29"/>
      <c r="CV1139" s="29"/>
      <c r="CW1139" s="29"/>
      <c r="CX1139" s="29"/>
      <c r="CY1139" s="29"/>
      <c r="CZ1139" s="29"/>
      <c r="DA1139" s="29"/>
      <c r="DB1139" s="29"/>
      <c r="DC1139" s="29"/>
      <c r="DD1139" s="29"/>
    </row>
    <row r="1140" spans="1:108" s="11" customFormat="1" ht="13.5" customHeight="1">
      <c r="A1140" s="734"/>
      <c r="B1140" s="610" t="s">
        <v>83</v>
      </c>
      <c r="C1140" s="29"/>
      <c r="D1140" s="29"/>
      <c r="E1140" s="29"/>
      <c r="F1140" s="29"/>
      <c r="G1140" s="29"/>
      <c r="H1140" s="29"/>
      <c r="I1140" s="29"/>
      <c r="J1140" s="28"/>
      <c r="K1140" s="29"/>
      <c r="L1140" s="29"/>
      <c r="M1140" s="29"/>
      <c r="N1140" s="29"/>
      <c r="O1140" s="29"/>
      <c r="P1140" s="29"/>
      <c r="Q1140" s="29"/>
      <c r="R1140" s="29"/>
      <c r="S1140" s="575"/>
      <c r="T1140" s="29"/>
      <c r="U1140" s="432"/>
      <c r="V1140" s="29"/>
      <c r="W1140" s="29"/>
      <c r="X1140" s="29"/>
      <c r="Y1140" s="29"/>
      <c r="Z1140" s="29"/>
      <c r="AA1140" s="29"/>
      <c r="AB1140" s="29"/>
      <c r="AC1140" s="29"/>
      <c r="AD1140" s="29"/>
      <c r="AE1140" s="29"/>
      <c r="AF1140" s="29"/>
      <c r="AG1140" s="29"/>
      <c r="AH1140" s="29"/>
      <c r="AI1140" s="29"/>
      <c r="AJ1140" s="29"/>
      <c r="AK1140" s="29"/>
      <c r="AL1140" s="29"/>
      <c r="AM1140" s="29"/>
      <c r="AN1140" s="29"/>
      <c r="AO1140" s="29"/>
      <c r="AP1140" s="509" t="s">
        <v>1172</v>
      </c>
      <c r="AR1140" s="29"/>
      <c r="AS1140" s="29"/>
      <c r="AT1140" s="29"/>
      <c r="AU1140" s="29"/>
      <c r="AV1140" s="29"/>
      <c r="AW1140" s="29"/>
      <c r="AX1140" s="29"/>
      <c r="AY1140" s="29"/>
      <c r="AZ1140" s="29"/>
      <c r="BA1140" s="29"/>
      <c r="BB1140" s="29"/>
      <c r="BC1140" s="29"/>
      <c r="BD1140" s="29"/>
      <c r="BE1140" s="29"/>
      <c r="BF1140" s="29"/>
      <c r="BG1140" s="29"/>
      <c r="BH1140" s="29"/>
      <c r="BI1140" s="29"/>
      <c r="BJ1140" s="29"/>
      <c r="BK1140" s="29"/>
      <c r="BL1140" s="29"/>
      <c r="BM1140" s="29"/>
      <c r="BN1140" s="29"/>
      <c r="BO1140" s="29"/>
      <c r="BP1140" s="29"/>
      <c r="BQ1140" s="29"/>
      <c r="BR1140" s="29"/>
      <c r="BS1140" s="29"/>
      <c r="BU1140" s="752"/>
      <c r="BV1140" s="29"/>
      <c r="BW1140" s="29"/>
      <c r="BX1140" s="29"/>
      <c r="BY1140" s="29"/>
      <c r="BZ1140" s="29"/>
      <c r="CA1140" s="29"/>
      <c r="CB1140" s="29"/>
      <c r="CC1140" s="29"/>
      <c r="CD1140" s="31"/>
      <c r="CE1140" s="22"/>
      <c r="CF1140" s="448" t="str">
        <f>IF(CG1140="","",MAX($CF$2:CF1139)+1)</f>
        <v/>
      </c>
      <c r="CG1140" s="749"/>
      <c r="CH1140" s="749"/>
      <c r="CI1140" s="749"/>
      <c r="CO1140" s="29"/>
      <c r="CP1140" s="29"/>
      <c r="CQ1140" s="29"/>
      <c r="CR1140" s="29"/>
      <c r="CS1140" s="29"/>
      <c r="CT1140" s="29"/>
      <c r="CU1140" s="29"/>
      <c r="CV1140" s="29"/>
      <c r="CW1140" s="29"/>
      <c r="CX1140" s="29"/>
      <c r="CY1140" s="29"/>
      <c r="CZ1140" s="29"/>
      <c r="DA1140" s="29"/>
      <c r="DB1140" s="29"/>
      <c r="DC1140" s="29"/>
      <c r="DD1140" s="29"/>
    </row>
    <row r="1141" spans="1:108" s="11" customFormat="1" ht="13.5" customHeight="1">
      <c r="A1141" s="734"/>
      <c r="B1141" s="610" t="s">
        <v>83</v>
      </c>
      <c r="C1141" s="29"/>
      <c r="D1141" s="29"/>
      <c r="E1141" s="29"/>
      <c r="F1141" s="29"/>
      <c r="G1141" s="29"/>
      <c r="H1141" s="29"/>
      <c r="I1141" s="29"/>
      <c r="J1141" s="28"/>
      <c r="K1141" s="29"/>
      <c r="L1141" s="29"/>
      <c r="M1141" s="29"/>
      <c r="N1141" s="29"/>
      <c r="O1141" s="29"/>
      <c r="P1141" s="29"/>
      <c r="Q1141" s="29"/>
      <c r="R1141" s="29"/>
      <c r="S1141" s="575"/>
      <c r="T1141" s="29"/>
      <c r="U1141" s="432"/>
      <c r="V1141" s="29"/>
      <c r="W1141" s="29"/>
      <c r="X1141" s="29"/>
      <c r="Y1141" s="29"/>
      <c r="Z1141" s="29"/>
      <c r="AA1141" s="29"/>
      <c r="AB1141" s="29"/>
      <c r="BP1141" s="29"/>
      <c r="BQ1141" s="29"/>
      <c r="BR1141" s="29"/>
      <c r="BS1141" s="29"/>
      <c r="BU1141" s="752"/>
      <c r="BV1141" s="29"/>
      <c r="BW1141" s="29"/>
      <c r="BX1141" s="29"/>
      <c r="BY1141" s="29"/>
      <c r="BZ1141" s="29"/>
      <c r="CA1141" s="29"/>
      <c r="CB1141" s="29"/>
      <c r="CC1141" s="29"/>
      <c r="CD1141" s="31"/>
      <c r="CE1141" s="22"/>
      <c r="CF1141" s="448" t="str">
        <f>IF(CG1141="","",MAX($CF$2:CF1140)+1)</f>
        <v/>
      </c>
      <c r="CG1141" s="749"/>
      <c r="CH1141" s="749"/>
      <c r="CI1141" s="749"/>
      <c r="CO1141" s="29"/>
      <c r="CP1141" s="29"/>
      <c r="CQ1141" s="29"/>
      <c r="CR1141" s="29"/>
      <c r="CS1141" s="29"/>
      <c r="CT1141" s="29"/>
      <c r="CU1141" s="29"/>
      <c r="CV1141" s="29"/>
      <c r="CW1141" s="29"/>
      <c r="CX1141" s="29"/>
      <c r="CY1141" s="29"/>
      <c r="CZ1141" s="29"/>
      <c r="DA1141" s="29"/>
      <c r="DB1141" s="29"/>
      <c r="DC1141" s="29"/>
      <c r="DD1141" s="29"/>
    </row>
    <row r="1142" spans="1:108" s="11" customFormat="1" ht="13.5" customHeight="1">
      <c r="A1142" s="734"/>
      <c r="B1142" s="610" t="s">
        <v>83</v>
      </c>
      <c r="C1142" s="29"/>
      <c r="D1142" s="29"/>
      <c r="E1142" s="29"/>
      <c r="F1142" s="29"/>
      <c r="G1142" s="29"/>
      <c r="H1142" s="29"/>
      <c r="I1142" s="29"/>
      <c r="J1142" s="28"/>
      <c r="K1142" s="29"/>
      <c r="L1142" s="29"/>
      <c r="M1142" s="29"/>
      <c r="N1142" s="29"/>
      <c r="O1142" s="29"/>
      <c r="P1142" s="29"/>
      <c r="Q1142" s="29"/>
      <c r="R1142" s="29"/>
      <c r="S1142" s="575"/>
      <c r="T1142" s="29"/>
      <c r="U1142" s="432"/>
      <c r="V1142" s="29"/>
      <c r="W1142" s="29"/>
      <c r="X1142" s="29"/>
      <c r="Y1142" s="29"/>
      <c r="Z1142" s="29"/>
      <c r="AA1142" s="29" t="s">
        <v>1539</v>
      </c>
      <c r="AB1142" s="29"/>
      <c r="AS1142" s="1147" t="s">
        <v>2309</v>
      </c>
      <c r="BP1142" s="29"/>
      <c r="BQ1142" s="29"/>
      <c r="BR1142" s="29"/>
      <c r="BS1142" s="29"/>
      <c r="BU1142" s="752"/>
      <c r="BV1142" s="29"/>
      <c r="BW1142" s="29"/>
      <c r="BX1142" s="29"/>
      <c r="BY1142" s="29"/>
      <c r="BZ1142" s="29"/>
      <c r="CA1142" s="29"/>
      <c r="CB1142" s="29"/>
      <c r="CC1142" s="29"/>
      <c r="CD1142" s="31"/>
      <c r="CE1142" s="22"/>
      <c r="CF1142" s="448">
        <f>IF(CG1142="","",MAX($CF$2:CF1141)+1)</f>
        <v>579</v>
      </c>
      <c r="CG1142" s="749" t="s">
        <v>1021</v>
      </c>
      <c r="CH1142" s="749"/>
      <c r="CI1142" s="749"/>
      <c r="CO1142" s="29"/>
      <c r="CP1142" s="29"/>
      <c r="CQ1142" s="29"/>
      <c r="CR1142" s="29"/>
      <c r="CS1142" s="29"/>
      <c r="CT1142" s="29"/>
      <c r="CU1142" s="29"/>
      <c r="CV1142" s="29"/>
      <c r="CW1142" s="29"/>
      <c r="CX1142" s="29"/>
      <c r="CY1142" s="29"/>
      <c r="CZ1142" s="29"/>
      <c r="DA1142" s="29"/>
      <c r="DB1142" s="29"/>
      <c r="DC1142" s="29"/>
      <c r="DD1142" s="29"/>
    </row>
    <row r="1143" spans="1:108" s="11" customFormat="1" ht="13.5" customHeight="1">
      <c r="A1143" s="734"/>
      <c r="B1143" s="610" t="s">
        <v>83</v>
      </c>
      <c r="C1143" s="29"/>
      <c r="D1143" s="29" t="s">
        <v>2257</v>
      </c>
      <c r="E1143" s="29"/>
      <c r="F1143" s="29"/>
      <c r="G1143" s="29"/>
      <c r="H1143" s="29"/>
      <c r="I1143" s="29"/>
      <c r="J1143" s="28"/>
      <c r="K1143" s="29"/>
      <c r="L1143" s="29"/>
      <c r="M1143" s="29"/>
      <c r="N1143" s="29"/>
      <c r="O1143" s="29"/>
      <c r="P1143" s="29"/>
      <c r="Q1143" s="29"/>
      <c r="R1143" s="29"/>
      <c r="S1143" s="575"/>
      <c r="T1143" s="29"/>
      <c r="U1143" s="432"/>
      <c r="V1143" s="29"/>
      <c r="W1143" s="29"/>
      <c r="X1143" s="29"/>
      <c r="Y1143" s="29"/>
      <c r="Z1143" s="29"/>
      <c r="AA1143" s="29"/>
      <c r="AB1143" s="690" t="s">
        <v>84</v>
      </c>
      <c r="AC1143" s="691"/>
      <c r="AD1143" s="691"/>
      <c r="AE1143" s="691"/>
      <c r="AF1143" s="691"/>
      <c r="AG1143" s="578"/>
      <c r="AH1143" s="52" t="s">
        <v>1949</v>
      </c>
      <c r="AI1143" s="53"/>
      <c r="AJ1143" s="53"/>
      <c r="AK1143" s="53"/>
      <c r="AL1143" s="53"/>
      <c r="AM1143" s="53"/>
      <c r="AN1143" s="53"/>
      <c r="AO1143" s="53"/>
      <c r="AP1143" s="53"/>
      <c r="AQ1143" s="53"/>
      <c r="AR1143" s="53"/>
      <c r="AS1143" s="53"/>
      <c r="AT1143" s="53"/>
      <c r="AU1143" s="53"/>
      <c r="AV1143" s="53"/>
      <c r="AW1143" s="53"/>
      <c r="AX1143" s="53"/>
      <c r="AY1143" s="53"/>
      <c r="AZ1143" s="53"/>
      <c r="BA1143" s="53"/>
      <c r="BB1143" s="53"/>
      <c r="BC1143" s="53"/>
      <c r="BD1143" s="53"/>
      <c r="BE1143" s="53"/>
      <c r="BF1143" s="53"/>
      <c r="BG1143" s="53"/>
      <c r="BH1143" s="53"/>
      <c r="BI1143" s="53"/>
      <c r="BJ1143" s="53"/>
      <c r="BK1143" s="54"/>
      <c r="BL1143" s="764" t="s">
        <v>962</v>
      </c>
      <c r="BM1143" s="757"/>
      <c r="BN1143" s="757"/>
      <c r="BO1143" s="757"/>
      <c r="BP1143" s="757"/>
      <c r="BQ1143" s="757"/>
      <c r="BR1143" s="757"/>
      <c r="BS1143" s="758"/>
      <c r="BU1143" s="752"/>
      <c r="BV1143" s="29"/>
      <c r="BW1143" s="29"/>
      <c r="BX1143" s="29"/>
      <c r="BY1143" s="29"/>
      <c r="BZ1143" s="29"/>
      <c r="CA1143" s="29"/>
      <c r="CB1143" s="29"/>
      <c r="CC1143" s="29"/>
      <c r="CD1143" s="31"/>
      <c r="CE1143" s="22"/>
      <c r="CF1143" s="448">
        <f>IF(CG1143="","",MAX($CF$2:CF1142)+1)</f>
        <v>580</v>
      </c>
      <c r="CG1143" s="749" t="s">
        <v>102</v>
      </c>
      <c r="CH1143" s="749"/>
      <c r="CI1143" s="749"/>
      <c r="CO1143" s="29"/>
      <c r="CP1143" s="29"/>
      <c r="CQ1143" s="29"/>
      <c r="CR1143" s="29"/>
      <c r="CS1143" s="29"/>
      <c r="CT1143" s="29"/>
      <c r="CU1143" s="29"/>
      <c r="CV1143" s="29"/>
      <c r="CW1143" s="29"/>
      <c r="CX1143" s="29"/>
      <c r="CY1143" s="29"/>
      <c r="CZ1143" s="29"/>
      <c r="DA1143" s="29"/>
      <c r="DB1143" s="29"/>
      <c r="DC1143" s="29"/>
      <c r="DD1143" s="29"/>
    </row>
    <row r="1144" spans="1:108" s="11" customFormat="1" ht="13.5" customHeight="1">
      <c r="A1144" s="734"/>
      <c r="B1144" s="610" t="s">
        <v>83</v>
      </c>
      <c r="C1144" s="29"/>
      <c r="D1144" s="29"/>
      <c r="E1144" s="29"/>
      <c r="F1144" s="29"/>
      <c r="G1144" s="29"/>
      <c r="H1144" s="29"/>
      <c r="I1144" s="29"/>
      <c r="J1144" s="28"/>
      <c r="K1144" s="29"/>
      <c r="L1144" s="29"/>
      <c r="M1144" s="29"/>
      <c r="N1144" s="29"/>
      <c r="O1144" s="29"/>
      <c r="P1144" s="29"/>
      <c r="Q1144" s="29"/>
      <c r="R1144" s="29"/>
      <c r="S1144" s="575"/>
      <c r="T1144" s="29"/>
      <c r="U1144" s="432"/>
      <c r="V1144" s="29"/>
      <c r="W1144" s="29"/>
      <c r="X1144" s="29"/>
      <c r="Y1144" s="29"/>
      <c r="Z1144" s="29"/>
      <c r="AA1144" s="29"/>
      <c r="AB1144" s="726"/>
      <c r="AC1144" s="579"/>
      <c r="AD1144" s="579"/>
      <c r="AE1144" s="579"/>
      <c r="AF1144" s="579"/>
      <c r="AG1144" s="576"/>
      <c r="AH1144" s="582" t="s">
        <v>1017</v>
      </c>
      <c r="AI1144" s="583"/>
      <c r="AJ1144" s="583"/>
      <c r="AK1144" s="583"/>
      <c r="AL1144" s="583"/>
      <c r="AM1144" s="583"/>
      <c r="AN1144" s="583"/>
      <c r="AO1144" s="583"/>
      <c r="AP1144" s="583"/>
      <c r="AQ1144" s="583"/>
      <c r="AR1144" s="583"/>
      <c r="AS1144" s="583"/>
      <c r="AT1144" s="583"/>
      <c r="AU1144" s="583"/>
      <c r="AV1144" s="583"/>
      <c r="AW1144" s="583"/>
      <c r="AX1144" s="583"/>
      <c r="AY1144" s="583"/>
      <c r="AZ1144" s="583"/>
      <c r="BA1144" s="583"/>
      <c r="BB1144" s="583"/>
      <c r="BC1144" s="583"/>
      <c r="BD1144" s="583"/>
      <c r="BE1144" s="583"/>
      <c r="BF1144" s="583"/>
      <c r="BG1144" s="583"/>
      <c r="BH1144" s="583"/>
      <c r="BI1144" s="583"/>
      <c r="BJ1144" s="583"/>
      <c r="BK1144" s="587"/>
      <c r="BL1144" s="583" t="s">
        <v>1018</v>
      </c>
      <c r="BM1144" s="583"/>
      <c r="BN1144" s="583"/>
      <c r="BO1144" s="583"/>
      <c r="BP1144" s="583"/>
      <c r="BQ1144" s="583"/>
      <c r="BR1144" s="583"/>
      <c r="BS1144" s="587"/>
      <c r="BU1144" s="752"/>
      <c r="BV1144" s="29"/>
      <c r="BW1144" s="29"/>
      <c r="BX1144" s="29"/>
      <c r="BY1144" s="29"/>
      <c r="BZ1144" s="29"/>
      <c r="CA1144" s="29"/>
      <c r="CB1144" s="29"/>
      <c r="CC1144" s="29"/>
      <c r="CD1144" s="31"/>
      <c r="CE1144" s="22"/>
      <c r="CF1144" s="448" t="str">
        <f>IF(CG1144="","",MAX($CF$2:CF1143)+1)</f>
        <v/>
      </c>
      <c r="CG1144" s="749"/>
      <c r="CH1144" s="749"/>
      <c r="CI1144" s="749"/>
      <c r="CO1144" s="29"/>
      <c r="CP1144" s="29"/>
      <c r="CQ1144" s="29"/>
      <c r="CR1144" s="29"/>
      <c r="CS1144" s="29"/>
      <c r="CT1144" s="29"/>
      <c r="CU1144" s="29"/>
      <c r="CV1144" s="29"/>
      <c r="CW1144" s="29"/>
      <c r="CX1144" s="29"/>
      <c r="CY1144" s="29"/>
      <c r="CZ1144" s="29"/>
      <c r="DA1144" s="29"/>
      <c r="DB1144" s="29"/>
      <c r="DC1144" s="29"/>
      <c r="DD1144" s="29"/>
    </row>
    <row r="1145" spans="1:108" s="11" customFormat="1" ht="13.5" customHeight="1">
      <c r="A1145" s="734"/>
      <c r="B1145" s="610" t="s">
        <v>83</v>
      </c>
      <c r="C1145" s="29"/>
      <c r="D1145" s="29"/>
      <c r="E1145" s="29"/>
      <c r="F1145" s="29"/>
      <c r="G1145" s="29"/>
      <c r="H1145" s="29"/>
      <c r="I1145" s="29"/>
      <c r="J1145" s="28"/>
      <c r="K1145" s="29"/>
      <c r="L1145" s="29"/>
      <c r="M1145" s="29"/>
      <c r="N1145" s="29"/>
      <c r="O1145" s="29"/>
      <c r="P1145" s="29"/>
      <c r="Q1145" s="29"/>
      <c r="R1145" s="29"/>
      <c r="S1145" s="575"/>
      <c r="T1145" s="29"/>
      <c r="U1145" s="432"/>
      <c r="V1145" s="29"/>
      <c r="W1145" s="29"/>
      <c r="X1145" s="29"/>
      <c r="Y1145" s="29"/>
      <c r="Z1145" s="29"/>
      <c r="AA1145" s="29"/>
      <c r="AB1145" s="692"/>
      <c r="AC1145" s="693"/>
      <c r="AD1145" s="693"/>
      <c r="AE1145" s="693"/>
      <c r="AF1145" s="693"/>
      <c r="AG1145" s="694"/>
      <c r="AH1145" s="55"/>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7"/>
      <c r="BL1145" s="56"/>
      <c r="BM1145" s="56"/>
      <c r="BN1145" s="56"/>
      <c r="BO1145" s="56"/>
      <c r="BP1145" s="56"/>
      <c r="BQ1145" s="56"/>
      <c r="BR1145" s="56"/>
      <c r="BS1145" s="57"/>
      <c r="BU1145" s="752"/>
      <c r="BV1145" s="29"/>
      <c r="BW1145" s="29"/>
      <c r="BX1145" s="29"/>
      <c r="BY1145" s="29"/>
      <c r="BZ1145" s="29"/>
      <c r="CA1145" s="29"/>
      <c r="CB1145" s="29"/>
      <c r="CC1145" s="29"/>
      <c r="CD1145" s="31"/>
      <c r="CE1145" s="22"/>
      <c r="CF1145" s="448" t="str">
        <f>IF(CG1145="","",MAX($CF$2:CF1144)+1)</f>
        <v/>
      </c>
      <c r="CG1145" s="749"/>
      <c r="CH1145" s="749"/>
      <c r="CI1145" s="749"/>
      <c r="CO1145" s="29"/>
      <c r="CP1145" s="29"/>
      <c r="CQ1145" s="29"/>
      <c r="CR1145" s="29"/>
      <c r="CS1145" s="29"/>
      <c r="CT1145" s="29"/>
      <c r="CU1145" s="29"/>
      <c r="CV1145" s="29"/>
      <c r="CW1145" s="29"/>
      <c r="CX1145" s="29"/>
      <c r="CY1145" s="29"/>
      <c r="CZ1145" s="29"/>
      <c r="DA1145" s="29"/>
      <c r="DB1145" s="29"/>
      <c r="DC1145" s="29"/>
      <c r="DD1145" s="29"/>
    </row>
    <row r="1146" spans="1:108" s="11" customFormat="1" ht="13.5" customHeight="1">
      <c r="A1146" s="734"/>
      <c r="B1146" s="610" t="s">
        <v>83</v>
      </c>
      <c r="C1146" s="29"/>
      <c r="D1146" s="29"/>
      <c r="E1146" s="29"/>
      <c r="F1146" s="29"/>
      <c r="G1146" s="29"/>
      <c r="H1146" s="29"/>
      <c r="I1146" s="29"/>
      <c r="J1146" s="28"/>
      <c r="K1146" s="29"/>
      <c r="L1146" s="29"/>
      <c r="M1146" s="29"/>
      <c r="N1146" s="29"/>
      <c r="O1146" s="29"/>
      <c r="P1146" s="29"/>
      <c r="Q1146" s="29"/>
      <c r="R1146" s="29"/>
      <c r="S1146" s="575"/>
      <c r="T1146" s="29"/>
      <c r="U1146" s="432"/>
      <c r="V1146" s="29"/>
      <c r="W1146" s="29"/>
      <c r="X1146" s="29"/>
      <c r="Y1146" s="29"/>
      <c r="Z1146" s="29"/>
      <c r="AA1146" s="29"/>
      <c r="AB1146" s="690" t="s">
        <v>62</v>
      </c>
      <c r="AC1146" s="691"/>
      <c r="AD1146" s="691"/>
      <c r="AE1146" s="691"/>
      <c r="AF1146" s="691"/>
      <c r="AG1146" s="578"/>
      <c r="AH1146" s="52" t="s">
        <v>775</v>
      </c>
      <c r="AI1146" s="53"/>
      <c r="AJ1146" s="53"/>
      <c r="AK1146" s="53"/>
      <c r="AL1146" s="53"/>
      <c r="AM1146" s="53"/>
      <c r="AN1146" s="53"/>
      <c r="AO1146" s="53"/>
      <c r="AP1146" s="53"/>
      <c r="AQ1146" s="53"/>
      <c r="AR1146" s="53"/>
      <c r="AS1146" s="53"/>
      <c r="AT1146" s="53"/>
      <c r="AU1146" s="53"/>
      <c r="AV1146" s="53"/>
      <c r="AW1146" s="53"/>
      <c r="AX1146" s="53"/>
      <c r="AY1146" s="53"/>
      <c r="AZ1146" s="53"/>
      <c r="BA1146" s="53"/>
      <c r="BB1146" s="53"/>
      <c r="BC1146" s="53"/>
      <c r="BD1146" s="53"/>
      <c r="BE1146" s="53"/>
      <c r="BF1146" s="53"/>
      <c r="BG1146" s="53"/>
      <c r="BH1146" s="53"/>
      <c r="BI1146" s="53"/>
      <c r="BJ1146" s="53"/>
      <c r="BK1146" s="54"/>
      <c r="BL1146" s="53" t="s">
        <v>80</v>
      </c>
      <c r="BM1146" s="53"/>
      <c r="BN1146" s="53"/>
      <c r="BO1146" s="53"/>
      <c r="BP1146" s="53"/>
      <c r="BQ1146" s="53"/>
      <c r="BR1146" s="53"/>
      <c r="BS1146" s="54"/>
      <c r="BU1146" s="752"/>
      <c r="BV1146" s="29"/>
      <c r="BW1146" s="29"/>
      <c r="BX1146" s="29"/>
      <c r="BY1146" s="29"/>
      <c r="BZ1146" s="29"/>
      <c r="CA1146" s="29"/>
      <c r="CB1146" s="29"/>
      <c r="CC1146" s="29"/>
      <c r="CD1146" s="31"/>
      <c r="CE1146" s="22"/>
      <c r="CF1146" s="448">
        <f>IF(CG1146="","",MAX($CF$2:CF1145)+1)</f>
        <v>581</v>
      </c>
      <c r="CG1146" s="749" t="s">
        <v>102</v>
      </c>
      <c r="CH1146" s="749"/>
      <c r="CI1146" s="749"/>
      <c r="CO1146" s="29"/>
      <c r="CP1146" s="29"/>
      <c r="CQ1146" s="29"/>
      <c r="CR1146" s="29"/>
      <c r="CS1146" s="29"/>
      <c r="CT1146" s="29"/>
      <c r="CU1146" s="29"/>
      <c r="CV1146" s="29"/>
      <c r="CW1146" s="29"/>
      <c r="CX1146" s="29"/>
      <c r="CY1146" s="29"/>
      <c r="CZ1146" s="29"/>
      <c r="DA1146" s="29"/>
      <c r="DB1146" s="29"/>
      <c r="DC1146" s="29"/>
      <c r="DD1146" s="29"/>
    </row>
    <row r="1147" spans="1:108" s="11" customFormat="1" ht="13.5" customHeight="1">
      <c r="A1147" s="734"/>
      <c r="B1147" s="610" t="s">
        <v>83</v>
      </c>
      <c r="C1147" s="29"/>
      <c r="D1147" s="29" t="s">
        <v>2261</v>
      </c>
      <c r="E1147" s="29"/>
      <c r="F1147" s="29"/>
      <c r="G1147" s="29"/>
      <c r="H1147" s="29"/>
      <c r="I1147" s="29"/>
      <c r="J1147" s="28"/>
      <c r="K1147" s="29"/>
      <c r="L1147" s="29"/>
      <c r="M1147" s="29"/>
      <c r="N1147" s="29"/>
      <c r="O1147" s="29"/>
      <c r="P1147" s="29"/>
      <c r="Q1147" s="29"/>
      <c r="R1147" s="29"/>
      <c r="S1147" s="575"/>
      <c r="T1147" s="29"/>
      <c r="U1147" s="432"/>
      <c r="V1147" s="29"/>
      <c r="W1147" s="29"/>
      <c r="X1147" s="29"/>
      <c r="Y1147" s="29"/>
      <c r="Z1147" s="29"/>
      <c r="AA1147" s="29"/>
      <c r="AB1147" s="654"/>
      <c r="AC1147" s="579"/>
      <c r="AD1147" s="579"/>
      <c r="AE1147" s="579"/>
      <c r="AF1147" s="579"/>
      <c r="AG1147" s="576"/>
      <c r="AH1147" s="582" t="s">
        <v>877</v>
      </c>
      <c r="AI1147" s="583"/>
      <c r="AJ1147" s="583"/>
      <c r="AK1147" s="583"/>
      <c r="AL1147" s="583"/>
      <c r="AM1147" s="583"/>
      <c r="AN1147" s="583"/>
      <c r="AO1147" s="583"/>
      <c r="AP1147" s="583"/>
      <c r="AQ1147" s="583"/>
      <c r="AR1147" s="583"/>
      <c r="AS1147" s="583"/>
      <c r="AT1147" s="583"/>
      <c r="AU1147" s="583"/>
      <c r="AV1147" s="583"/>
      <c r="AW1147" s="583"/>
      <c r="AX1147" s="583"/>
      <c r="AY1147" s="583"/>
      <c r="AZ1147" s="583"/>
      <c r="BA1147" s="583"/>
      <c r="BB1147" s="583"/>
      <c r="BC1147" s="583"/>
      <c r="BD1147" s="583"/>
      <c r="BE1147" s="583"/>
      <c r="BF1147" s="583"/>
      <c r="BG1147" s="583"/>
      <c r="BH1147" s="583"/>
      <c r="BI1147" s="583"/>
      <c r="BJ1147" s="583"/>
      <c r="BK1147" s="587"/>
      <c r="BL1147" s="583"/>
      <c r="BM1147" s="583"/>
      <c r="BN1147" s="583"/>
      <c r="BO1147" s="583"/>
      <c r="BP1147" s="583"/>
      <c r="BQ1147" s="583"/>
      <c r="BR1147" s="583"/>
      <c r="BS1147" s="587"/>
      <c r="BU1147" s="752"/>
      <c r="BV1147" s="29"/>
      <c r="BW1147" s="29"/>
      <c r="BX1147" s="29"/>
      <c r="BY1147" s="29"/>
      <c r="BZ1147" s="29"/>
      <c r="CA1147" s="29"/>
      <c r="CB1147" s="29"/>
      <c r="CC1147" s="29"/>
      <c r="CD1147" s="31"/>
      <c r="CE1147" s="22"/>
      <c r="CF1147" s="448">
        <f>IF(CG1147="","",MAX($CF$2:CF1146)+1)</f>
        <v>582</v>
      </c>
      <c r="CG1147" s="749" t="s">
        <v>102</v>
      </c>
      <c r="CH1147" s="749"/>
      <c r="CI1147" s="749"/>
      <c r="CO1147" s="29"/>
      <c r="CP1147" s="29"/>
      <c r="CQ1147" s="29"/>
      <c r="CR1147" s="29"/>
      <c r="CS1147" s="29"/>
      <c r="CT1147" s="29"/>
      <c r="CU1147" s="29"/>
      <c r="CV1147" s="29"/>
      <c r="CW1147" s="29"/>
      <c r="CX1147" s="29"/>
      <c r="CY1147" s="29"/>
      <c r="CZ1147" s="29"/>
      <c r="DA1147" s="29"/>
      <c r="DB1147" s="29"/>
      <c r="DC1147" s="29"/>
      <c r="DD1147" s="29"/>
    </row>
    <row r="1148" spans="1:108" s="11" customFormat="1" ht="13.5" customHeight="1">
      <c r="A1148" s="734"/>
      <c r="B1148" s="610" t="s">
        <v>83</v>
      </c>
      <c r="C1148" s="29"/>
      <c r="D1148" s="29"/>
      <c r="E1148" s="29"/>
      <c r="F1148" s="29"/>
      <c r="G1148" s="29"/>
      <c r="H1148" s="29"/>
      <c r="I1148" s="29"/>
      <c r="J1148" s="28"/>
      <c r="K1148" s="29"/>
      <c r="L1148" s="29"/>
      <c r="M1148" s="29"/>
      <c r="N1148" s="29"/>
      <c r="O1148" s="29"/>
      <c r="P1148" s="29"/>
      <c r="Q1148" s="29"/>
      <c r="R1148" s="29"/>
      <c r="S1148" s="575"/>
      <c r="T1148" s="29"/>
      <c r="U1148" s="432"/>
      <c r="V1148" s="29"/>
      <c r="W1148" s="29"/>
      <c r="X1148" s="29"/>
      <c r="Y1148" s="29"/>
      <c r="Z1148" s="29"/>
      <c r="AA1148" s="29"/>
      <c r="AB1148" s="654"/>
      <c r="AC1148" s="579"/>
      <c r="AD1148" s="579"/>
      <c r="AE1148" s="579"/>
      <c r="AF1148" s="579"/>
      <c r="AG1148" s="576"/>
      <c r="AH1148" s="582" t="s">
        <v>878</v>
      </c>
      <c r="AI1148" s="583"/>
      <c r="AJ1148" s="583"/>
      <c r="AK1148" s="583"/>
      <c r="AL1148" s="583"/>
      <c r="AM1148" s="583"/>
      <c r="AN1148" s="583"/>
      <c r="AO1148" s="583"/>
      <c r="AP1148" s="583"/>
      <c r="AQ1148" s="583"/>
      <c r="AR1148" s="583"/>
      <c r="AS1148" s="583"/>
      <c r="AT1148" s="583"/>
      <c r="AU1148" s="583"/>
      <c r="AV1148" s="583"/>
      <c r="AW1148" s="583"/>
      <c r="AX1148" s="583"/>
      <c r="AY1148" s="583"/>
      <c r="AZ1148" s="583"/>
      <c r="BA1148" s="583"/>
      <c r="BB1148" s="583"/>
      <c r="BC1148" s="583"/>
      <c r="BD1148" s="583"/>
      <c r="BE1148" s="583"/>
      <c r="BF1148" s="583"/>
      <c r="BG1148" s="583"/>
      <c r="BH1148" s="583"/>
      <c r="BI1148" s="583"/>
      <c r="BJ1148" s="583"/>
      <c r="BK1148" s="587"/>
      <c r="BL1148" s="583"/>
      <c r="BM1148" s="583"/>
      <c r="BN1148" s="583"/>
      <c r="BO1148" s="583"/>
      <c r="BP1148" s="583"/>
      <c r="BQ1148" s="583"/>
      <c r="BR1148" s="583"/>
      <c r="BS1148" s="587"/>
      <c r="BU1148" s="669"/>
      <c r="BV1148" s="29"/>
      <c r="BW1148" s="29"/>
      <c r="BX1148" s="29"/>
      <c r="BY1148" s="29"/>
      <c r="BZ1148" s="29"/>
      <c r="CA1148" s="29"/>
      <c r="CB1148" s="29"/>
      <c r="CC1148" s="29"/>
      <c r="CD1148" s="31"/>
      <c r="CE1148" s="22"/>
      <c r="CF1148" s="448">
        <f>IF(CG1148="","",MAX($CF$2:CF1147)+1)</f>
        <v>583</v>
      </c>
      <c r="CG1148" s="655" t="s">
        <v>102</v>
      </c>
      <c r="CH1148" s="655"/>
      <c r="CI1148" s="655"/>
      <c r="CO1148" s="29"/>
      <c r="CP1148" s="29"/>
      <c r="CQ1148" s="29"/>
      <c r="CR1148" s="29"/>
      <c r="CS1148" s="29"/>
      <c r="CT1148" s="29"/>
      <c r="CU1148" s="29"/>
      <c r="CV1148" s="29"/>
      <c r="CW1148" s="29"/>
      <c r="CX1148" s="29"/>
      <c r="CY1148" s="29"/>
      <c r="CZ1148" s="29"/>
      <c r="DA1148" s="29"/>
      <c r="DB1148" s="29"/>
      <c r="DC1148" s="29"/>
      <c r="DD1148" s="29"/>
    </row>
    <row r="1149" spans="1:108" s="11" customFormat="1" ht="13.5" customHeight="1">
      <c r="A1149" s="734"/>
      <c r="B1149" s="610" t="s">
        <v>83</v>
      </c>
      <c r="C1149" s="29"/>
      <c r="D1149" s="29"/>
      <c r="E1149" s="29"/>
      <c r="F1149" s="29"/>
      <c r="G1149" s="29"/>
      <c r="H1149" s="29"/>
      <c r="I1149" s="29"/>
      <c r="J1149" s="28"/>
      <c r="K1149" s="29"/>
      <c r="L1149" s="29"/>
      <c r="M1149" s="29"/>
      <c r="N1149" s="29"/>
      <c r="O1149" s="29"/>
      <c r="P1149" s="29"/>
      <c r="Q1149" s="29"/>
      <c r="R1149" s="29"/>
      <c r="S1149" s="575"/>
      <c r="T1149" s="29"/>
      <c r="U1149" s="432"/>
      <c r="V1149" s="29"/>
      <c r="W1149" s="29"/>
      <c r="X1149" s="29"/>
      <c r="Y1149" s="29"/>
      <c r="Z1149" s="29"/>
      <c r="AA1149" s="29"/>
      <c r="AB1149" s="771"/>
      <c r="AC1149" s="579"/>
      <c r="AD1149" s="579"/>
      <c r="AE1149" s="579"/>
      <c r="AF1149" s="579"/>
      <c r="AG1149" s="576"/>
      <c r="AH1149" s="582" t="s">
        <v>1950</v>
      </c>
      <c r="AI1149" s="583"/>
      <c r="AJ1149" s="583"/>
      <c r="AK1149" s="583"/>
      <c r="AL1149" s="583"/>
      <c r="AM1149" s="583"/>
      <c r="AN1149" s="583"/>
      <c r="AO1149" s="583"/>
      <c r="AP1149" s="583"/>
      <c r="AQ1149" s="583"/>
      <c r="AR1149" s="583"/>
      <c r="AS1149" s="583"/>
      <c r="AT1149" s="583"/>
      <c r="AU1149" s="583"/>
      <c r="AV1149" s="583"/>
      <c r="AW1149" s="583"/>
      <c r="AX1149" s="583"/>
      <c r="AY1149" s="583"/>
      <c r="AZ1149" s="583"/>
      <c r="BA1149" s="583"/>
      <c r="BB1149" s="583"/>
      <c r="BC1149" s="583"/>
      <c r="BD1149" s="583"/>
      <c r="BE1149" s="583"/>
      <c r="BF1149" s="583"/>
      <c r="BG1149" s="583"/>
      <c r="BH1149" s="583"/>
      <c r="BI1149" s="583"/>
      <c r="BJ1149" s="583"/>
      <c r="BK1149" s="587"/>
      <c r="BL1149" s="583"/>
      <c r="BM1149" s="583"/>
      <c r="BN1149" s="583"/>
      <c r="BO1149" s="583"/>
      <c r="BP1149" s="583"/>
      <c r="BQ1149" s="583"/>
      <c r="BR1149" s="583"/>
      <c r="BS1149" s="587"/>
      <c r="BU1149" s="772"/>
      <c r="BV1149" s="29"/>
      <c r="BW1149" s="29"/>
      <c r="BX1149" s="29"/>
      <c r="BY1149" s="29"/>
      <c r="BZ1149" s="29"/>
      <c r="CA1149" s="29"/>
      <c r="CB1149" s="29"/>
      <c r="CC1149" s="29"/>
      <c r="CD1149" s="31"/>
      <c r="CE1149" s="22"/>
      <c r="CF1149" s="448">
        <f>IF(CG1149="","",MAX($CF$2:CF1148)+1)</f>
        <v>584</v>
      </c>
      <c r="CG1149" s="767" t="s">
        <v>1329</v>
      </c>
      <c r="CH1149" s="767"/>
      <c r="CI1149" s="767"/>
      <c r="CO1149" s="29"/>
      <c r="CP1149" s="29"/>
      <c r="CQ1149" s="29"/>
      <c r="CR1149" s="29"/>
      <c r="CS1149" s="29"/>
      <c r="CT1149" s="29"/>
      <c r="CU1149" s="29"/>
      <c r="CV1149" s="29"/>
      <c r="CW1149" s="29"/>
      <c r="CX1149" s="29"/>
      <c r="CY1149" s="29"/>
      <c r="CZ1149" s="29"/>
      <c r="DA1149" s="29"/>
      <c r="DB1149" s="29"/>
      <c r="DC1149" s="29"/>
      <c r="DD1149" s="29"/>
    </row>
    <row r="1150" spans="1:108" s="11" customFormat="1" ht="13.5" customHeight="1">
      <c r="A1150" s="734"/>
      <c r="B1150" s="610" t="s">
        <v>83</v>
      </c>
      <c r="C1150" s="29"/>
      <c r="D1150" s="29" t="s">
        <v>2258</v>
      </c>
      <c r="E1150" s="29"/>
      <c r="F1150" s="29"/>
      <c r="G1150" s="29"/>
      <c r="H1150" s="29"/>
      <c r="I1150" s="29"/>
      <c r="J1150" s="28"/>
      <c r="K1150" s="29"/>
      <c r="L1150" s="29"/>
      <c r="M1150" s="29"/>
      <c r="N1150" s="29"/>
      <c r="O1150" s="29"/>
      <c r="P1150" s="29"/>
      <c r="Q1150" s="29"/>
      <c r="R1150" s="29"/>
      <c r="S1150" s="575"/>
      <c r="T1150" s="29"/>
      <c r="U1150" s="432"/>
      <c r="V1150" s="29"/>
      <c r="W1150" s="29"/>
      <c r="X1150" s="29"/>
      <c r="Y1150" s="29"/>
      <c r="Z1150" s="29"/>
      <c r="AA1150" s="29"/>
      <c r="AB1150" s="1059"/>
      <c r="AC1150" s="579"/>
      <c r="AD1150" s="579"/>
      <c r="AE1150" s="579"/>
      <c r="AF1150" s="579"/>
      <c r="AG1150" s="576"/>
      <c r="AH1150" s="612" t="s">
        <v>1951</v>
      </c>
      <c r="AI1150" s="613"/>
      <c r="AJ1150" s="613"/>
      <c r="AK1150" s="613"/>
      <c r="AL1150" s="613"/>
      <c r="AM1150" s="613"/>
      <c r="AN1150" s="613"/>
      <c r="AO1150" s="613"/>
      <c r="AP1150" s="613"/>
      <c r="AQ1150" s="613"/>
      <c r="AR1150" s="613"/>
      <c r="AS1150" s="613"/>
      <c r="AT1150" s="613"/>
      <c r="AU1150" s="613"/>
      <c r="AV1150" s="613"/>
      <c r="AW1150" s="613"/>
      <c r="AX1150" s="613"/>
      <c r="AY1150" s="613"/>
      <c r="AZ1150" s="613"/>
      <c r="BA1150" s="613"/>
      <c r="BB1150" s="613"/>
      <c r="BC1150" s="613"/>
      <c r="BD1150" s="613"/>
      <c r="BE1150" s="613"/>
      <c r="BF1150" s="613"/>
      <c r="BG1150" s="613"/>
      <c r="BH1150" s="613"/>
      <c r="BI1150" s="613"/>
      <c r="BJ1150" s="613"/>
      <c r="BK1150" s="614"/>
      <c r="BL1150" s="613"/>
      <c r="BM1150" s="613"/>
      <c r="BN1150" s="613"/>
      <c r="BO1150" s="613"/>
      <c r="BP1150" s="613"/>
      <c r="BQ1150" s="613"/>
      <c r="BR1150" s="613"/>
      <c r="BS1150" s="614"/>
      <c r="BU1150" s="1060"/>
      <c r="BV1150" s="29"/>
      <c r="BW1150" s="29"/>
      <c r="BX1150" s="29"/>
      <c r="BY1150" s="29"/>
      <c r="BZ1150" s="29"/>
      <c r="CA1150" s="29"/>
      <c r="CB1150" s="29"/>
      <c r="CC1150" s="29"/>
      <c r="CD1150" s="31"/>
      <c r="CE1150" s="22"/>
      <c r="CF1150" s="448">
        <f>IF(CG1150="","",MAX($CF$2:CF1149)+1)</f>
        <v>585</v>
      </c>
      <c r="CG1150" s="1061" t="s">
        <v>1792</v>
      </c>
      <c r="CH1150" s="1061"/>
      <c r="CI1150" s="1061"/>
      <c r="CO1150" s="29"/>
      <c r="CP1150" s="29"/>
      <c r="CQ1150" s="29"/>
      <c r="CR1150" s="29"/>
      <c r="CS1150" s="29"/>
      <c r="CT1150" s="29"/>
      <c r="CU1150" s="29"/>
      <c r="CV1150" s="29"/>
      <c r="CW1150" s="29"/>
      <c r="CX1150" s="29"/>
      <c r="CY1150" s="29"/>
      <c r="CZ1150" s="29"/>
      <c r="DA1150" s="29"/>
      <c r="DB1150" s="29"/>
      <c r="DC1150" s="29"/>
      <c r="DD1150" s="29"/>
    </row>
    <row r="1151" spans="1:108" s="11" customFormat="1" ht="13.5" customHeight="1">
      <c r="A1151" s="734"/>
      <c r="B1151" s="610" t="s">
        <v>83</v>
      </c>
      <c r="C1151" s="29"/>
      <c r="D1151" s="29"/>
      <c r="E1151" s="29"/>
      <c r="F1151" s="29"/>
      <c r="G1151" s="29"/>
      <c r="H1151" s="29"/>
      <c r="I1151" s="29"/>
      <c r="J1151" s="28"/>
      <c r="K1151" s="29"/>
      <c r="L1151" s="29"/>
      <c r="M1151" s="29"/>
      <c r="N1151" s="29"/>
      <c r="O1151" s="29"/>
      <c r="P1151" s="29"/>
      <c r="Q1151" s="29"/>
      <c r="R1151" s="29"/>
      <c r="S1151" s="575"/>
      <c r="T1151" s="29"/>
      <c r="U1151" s="432"/>
      <c r="V1151" s="29"/>
      <c r="W1151" s="29"/>
      <c r="X1151" s="29"/>
      <c r="Y1151" s="29"/>
      <c r="Z1151" s="29"/>
      <c r="AA1151" s="29"/>
      <c r="AB1151" s="692"/>
      <c r="AC1151" s="693"/>
      <c r="AD1151" s="693"/>
      <c r="AE1151" s="693"/>
      <c r="AF1151" s="693"/>
      <c r="AG1151" s="694"/>
      <c r="AH1151" s="55"/>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7"/>
      <c r="BL1151" s="56"/>
      <c r="BM1151" s="56"/>
      <c r="BN1151" s="56"/>
      <c r="BO1151" s="56"/>
      <c r="BP1151" s="56"/>
      <c r="BQ1151" s="56"/>
      <c r="BR1151" s="56"/>
      <c r="BS1151" s="57"/>
      <c r="BU1151" s="752"/>
      <c r="BV1151" s="29"/>
      <c r="BW1151" s="29"/>
      <c r="BX1151" s="29"/>
      <c r="BY1151" s="29"/>
      <c r="BZ1151" s="29"/>
      <c r="CA1151" s="29"/>
      <c r="CB1151" s="29"/>
      <c r="CC1151" s="29"/>
      <c r="CD1151" s="31"/>
      <c r="CE1151" s="22"/>
      <c r="CF1151" s="448" t="str">
        <f>IF(CG1151="","",MAX($CF$2:CF1150)+1)</f>
        <v/>
      </c>
      <c r="CG1151" s="749"/>
      <c r="CH1151" s="749"/>
      <c r="CI1151" s="749"/>
      <c r="CO1151" s="29"/>
      <c r="CP1151" s="29"/>
      <c r="CQ1151" s="29"/>
      <c r="CR1151" s="29"/>
      <c r="CS1151" s="29"/>
      <c r="CT1151" s="29"/>
      <c r="CU1151" s="29"/>
      <c r="CV1151" s="29"/>
      <c r="CW1151" s="29"/>
      <c r="CX1151" s="29"/>
      <c r="CY1151" s="29"/>
      <c r="CZ1151" s="29"/>
      <c r="DA1151" s="29"/>
      <c r="DB1151" s="29"/>
      <c r="DC1151" s="29"/>
      <c r="DD1151" s="29"/>
    </row>
    <row r="1152" spans="1:108" s="11" customFormat="1" ht="13.5" customHeight="1">
      <c r="A1152" s="734"/>
      <c r="B1152" s="610" t="s">
        <v>83</v>
      </c>
      <c r="C1152" s="29"/>
      <c r="D1152" s="29"/>
      <c r="E1152" s="29"/>
      <c r="F1152" s="29"/>
      <c r="G1152" s="29"/>
      <c r="H1152" s="29"/>
      <c r="I1152" s="29"/>
      <c r="J1152" s="28"/>
      <c r="K1152" s="29"/>
      <c r="L1152" s="29"/>
      <c r="M1152" s="29"/>
      <c r="N1152" s="29"/>
      <c r="O1152" s="29"/>
      <c r="P1152" s="29"/>
      <c r="Q1152" s="29"/>
      <c r="R1152" s="29"/>
      <c r="S1152" s="575"/>
      <c r="T1152" s="29"/>
      <c r="U1152" s="432"/>
      <c r="V1152" s="29"/>
      <c r="W1152" s="29"/>
      <c r="X1152" s="29"/>
      <c r="Y1152" s="29"/>
      <c r="Z1152" s="29"/>
      <c r="AA1152" s="29"/>
      <c r="AB1152" s="690" t="s">
        <v>777</v>
      </c>
      <c r="AC1152" s="691"/>
      <c r="AD1152" s="691"/>
      <c r="AE1152" s="691"/>
      <c r="AF1152" s="691"/>
      <c r="AG1152" s="578"/>
      <c r="AH1152" s="52"/>
      <c r="AI1152" s="53"/>
      <c r="AJ1152" s="53"/>
      <c r="AK1152" s="580"/>
      <c r="AL1152" s="581" t="s">
        <v>883</v>
      </c>
      <c r="AM1152" s="53"/>
      <c r="AN1152" s="53"/>
      <c r="AO1152" s="53"/>
      <c r="AP1152" s="53"/>
      <c r="AQ1152" s="53"/>
      <c r="AR1152" s="53"/>
      <c r="AS1152" s="53"/>
      <c r="AT1152" s="53"/>
      <c r="AU1152" s="53"/>
      <c r="AV1152" s="581" t="s">
        <v>558</v>
      </c>
      <c r="AW1152" s="580"/>
      <c r="AX1152" s="581" t="s">
        <v>885</v>
      </c>
      <c r="AY1152" s="53"/>
      <c r="AZ1152" s="53"/>
      <c r="BA1152" s="53"/>
      <c r="BB1152" s="53"/>
      <c r="BC1152" s="53"/>
      <c r="BD1152" s="53"/>
      <c r="BE1152" s="53"/>
      <c r="BF1152" s="53"/>
      <c r="BG1152" s="53"/>
      <c r="BH1152" s="53"/>
      <c r="BI1152" s="53"/>
      <c r="BJ1152" s="53"/>
      <c r="BK1152" s="54"/>
      <c r="BL1152" s="52" t="s">
        <v>884</v>
      </c>
      <c r="BM1152" s="53"/>
      <c r="BN1152" s="53"/>
      <c r="BO1152" s="53"/>
      <c r="BP1152" s="53"/>
      <c r="BQ1152" s="53"/>
      <c r="BR1152" s="53"/>
      <c r="BS1152" s="54"/>
      <c r="BU1152" s="752"/>
      <c r="BV1152" s="29"/>
      <c r="BW1152" s="29"/>
      <c r="BX1152" s="29"/>
      <c r="BY1152" s="29"/>
      <c r="BZ1152" s="29"/>
      <c r="CA1152" s="29"/>
      <c r="CB1152" s="29"/>
      <c r="CC1152" s="29"/>
      <c r="CD1152" s="31"/>
      <c r="CE1152" s="22"/>
      <c r="CF1152" s="448">
        <f>IF(CG1152="","",MAX($CF$2:CF1151)+1)</f>
        <v>586</v>
      </c>
      <c r="CG1152" s="749" t="s">
        <v>102</v>
      </c>
      <c r="CH1152" s="749"/>
      <c r="CI1152" s="749"/>
      <c r="CO1152" s="29"/>
      <c r="CP1152" s="29"/>
      <c r="CQ1152" s="29"/>
      <c r="CR1152" s="29"/>
      <c r="CS1152" s="29"/>
      <c r="CT1152" s="29"/>
      <c r="CU1152" s="29"/>
      <c r="CV1152" s="29"/>
      <c r="CW1152" s="29"/>
      <c r="CX1152" s="29"/>
      <c r="CY1152" s="29"/>
      <c r="CZ1152" s="29"/>
      <c r="DA1152" s="29"/>
      <c r="DB1152" s="29"/>
      <c r="DC1152" s="29"/>
      <c r="DD1152" s="29"/>
    </row>
    <row r="1153" spans="1:108" s="11" customFormat="1" ht="13.5" customHeight="1">
      <c r="A1153" s="734"/>
      <c r="B1153" s="610" t="s">
        <v>83</v>
      </c>
      <c r="C1153" s="29"/>
      <c r="D1153" s="29" t="s">
        <v>2254</v>
      </c>
      <c r="E1153" s="29"/>
      <c r="F1153" s="29"/>
      <c r="G1153" s="29"/>
      <c r="H1153" s="29"/>
      <c r="I1153" s="29"/>
      <c r="J1153" s="28"/>
      <c r="K1153" s="29"/>
      <c r="L1153" s="29"/>
      <c r="M1153" s="29"/>
      <c r="N1153" s="29"/>
      <c r="O1153" s="29"/>
      <c r="P1153" s="29"/>
      <c r="Q1153" s="29"/>
      <c r="R1153" s="29"/>
      <c r="S1153" s="575"/>
      <c r="T1153" s="29"/>
      <c r="U1153" s="432"/>
      <c r="V1153" s="29"/>
      <c r="W1153" s="29"/>
      <c r="X1153" s="29"/>
      <c r="Y1153" s="29"/>
      <c r="Z1153" s="29"/>
      <c r="AA1153" s="29"/>
      <c r="AB1153" s="654"/>
      <c r="AC1153" s="579"/>
      <c r="AD1153" s="579"/>
      <c r="AE1153" s="579"/>
      <c r="AF1153" s="579"/>
      <c r="AG1153" s="576"/>
      <c r="AH1153" s="582" t="s">
        <v>63</v>
      </c>
      <c r="AI1153" s="583"/>
      <c r="AJ1153" s="583"/>
      <c r="AK1153" s="584"/>
      <c r="AL1153" s="585" t="s">
        <v>554</v>
      </c>
      <c r="AM1153" s="583"/>
      <c r="AN1153" s="583"/>
      <c r="AO1153" s="583"/>
      <c r="AP1153" s="583"/>
      <c r="AQ1153" s="583"/>
      <c r="AR1153" s="583"/>
      <c r="AS1153" s="583"/>
      <c r="AT1153" s="583"/>
      <c r="AU1153" s="583"/>
      <c r="AV1153" s="585" t="s">
        <v>558</v>
      </c>
      <c r="AW1153" s="584"/>
      <c r="AX1153" s="586" t="s">
        <v>64</v>
      </c>
      <c r="AY1153" s="583"/>
      <c r="AZ1153" s="583"/>
      <c r="BA1153" s="583"/>
      <c r="BB1153" s="583"/>
      <c r="BC1153" s="583"/>
      <c r="BD1153" s="583"/>
      <c r="BE1153" s="583"/>
      <c r="BF1153" s="583"/>
      <c r="BG1153" s="583"/>
      <c r="BH1153" s="583"/>
      <c r="BI1153" s="583"/>
      <c r="BJ1153" s="583"/>
      <c r="BK1153" s="587"/>
      <c r="BL1153" s="618" t="s">
        <v>555</v>
      </c>
      <c r="BM1153" s="583"/>
      <c r="BN1153" s="583"/>
      <c r="BO1153" s="583"/>
      <c r="BP1153" s="583"/>
      <c r="BQ1153" s="583"/>
      <c r="BR1153" s="583"/>
      <c r="BS1153" s="587"/>
      <c r="BU1153" s="752"/>
      <c r="BV1153" s="29"/>
      <c r="BW1153" s="29"/>
      <c r="BX1153" s="29"/>
      <c r="BY1153" s="29"/>
      <c r="BZ1153" s="29"/>
      <c r="CA1153" s="29"/>
      <c r="CB1153" s="29"/>
      <c r="CC1153" s="29"/>
      <c r="CD1153" s="31"/>
      <c r="CE1153" s="22"/>
      <c r="CF1153" s="448">
        <f>IF(CG1153="","",MAX($CF$2:CF1152)+1)</f>
        <v>587</v>
      </c>
      <c r="CG1153" s="749" t="s">
        <v>102</v>
      </c>
      <c r="CH1153" s="749"/>
      <c r="CI1153" s="749"/>
      <c r="CO1153" s="29"/>
      <c r="CP1153" s="29"/>
      <c r="CQ1153" s="29"/>
      <c r="CR1153" s="29"/>
      <c r="CS1153" s="29"/>
      <c r="CT1153" s="29"/>
      <c r="CU1153" s="29"/>
      <c r="CV1153" s="29"/>
      <c r="CW1153" s="29"/>
      <c r="CX1153" s="29"/>
      <c r="CY1153" s="29"/>
      <c r="CZ1153" s="29"/>
      <c r="DA1153" s="29"/>
      <c r="DB1153" s="29"/>
      <c r="DC1153" s="29"/>
      <c r="DD1153" s="29"/>
    </row>
    <row r="1154" spans="1:108" s="11" customFormat="1" ht="13.5" customHeight="1">
      <c r="A1154" s="734"/>
      <c r="B1154" s="610" t="s">
        <v>83</v>
      </c>
      <c r="C1154" s="29"/>
      <c r="D1154" s="29"/>
      <c r="E1154" s="29"/>
      <c r="F1154" s="29"/>
      <c r="G1154" s="29"/>
      <c r="H1154" s="29"/>
      <c r="I1154" s="29"/>
      <c r="J1154" s="28"/>
      <c r="K1154" s="29"/>
      <c r="L1154" s="29"/>
      <c r="M1154" s="29"/>
      <c r="N1154" s="29"/>
      <c r="O1154" s="29"/>
      <c r="P1154" s="29"/>
      <c r="Q1154" s="29"/>
      <c r="R1154" s="29"/>
      <c r="S1154" s="575"/>
      <c r="T1154" s="29"/>
      <c r="U1154" s="432"/>
      <c r="V1154" s="29"/>
      <c r="W1154" s="29"/>
      <c r="X1154" s="29"/>
      <c r="Y1154" s="29"/>
      <c r="Z1154" s="29"/>
      <c r="AB1154" s="753"/>
      <c r="AC1154" s="579"/>
      <c r="AD1154" s="579"/>
      <c r="AE1154" s="579"/>
      <c r="AF1154" s="579"/>
      <c r="AG1154" s="576"/>
      <c r="AH1154" s="55"/>
      <c r="AI1154" s="56"/>
      <c r="AJ1154" s="56"/>
      <c r="AK1154" s="588"/>
      <c r="AL1154" s="589"/>
      <c r="AM1154" s="56"/>
      <c r="AN1154" s="56"/>
      <c r="AO1154" s="56"/>
      <c r="AP1154" s="590"/>
      <c r="AQ1154" s="56"/>
      <c r="AR1154" s="56"/>
      <c r="AS1154" s="56"/>
      <c r="AT1154" s="56"/>
      <c r="AU1154" s="56"/>
      <c r="AV1154" s="589"/>
      <c r="AW1154" s="588"/>
      <c r="AX1154" s="589"/>
      <c r="AY1154" s="56"/>
      <c r="AZ1154" s="56"/>
      <c r="BA1154" s="56"/>
      <c r="BB1154" s="56"/>
      <c r="BC1154" s="56"/>
      <c r="BD1154" s="56"/>
      <c r="BE1154" s="56"/>
      <c r="BF1154" s="56"/>
      <c r="BG1154" s="56"/>
      <c r="BH1154" s="56"/>
      <c r="BI1154" s="56"/>
      <c r="BJ1154" s="56"/>
      <c r="BK1154" s="57"/>
      <c r="BL1154" s="55"/>
      <c r="BM1154" s="56"/>
      <c r="BN1154" s="56"/>
      <c r="BO1154" s="56"/>
      <c r="BP1154" s="56"/>
      <c r="BQ1154" s="56"/>
      <c r="BR1154" s="56"/>
      <c r="BS1154" s="57"/>
      <c r="BU1154" s="750"/>
      <c r="BV1154" s="29"/>
      <c r="BW1154" s="29"/>
      <c r="BX1154" s="29"/>
      <c r="BY1154" s="29"/>
      <c r="BZ1154" s="29"/>
      <c r="CA1154" s="29"/>
      <c r="CB1154" s="29"/>
      <c r="CC1154" s="29"/>
      <c r="CD1154" s="31"/>
      <c r="CE1154" s="22"/>
      <c r="CF1154" s="448" t="str">
        <f>IF(CG1154="","",MAX($CF$2:CF1153)+1)</f>
        <v/>
      </c>
      <c r="CG1154" s="749"/>
      <c r="CH1154" s="749"/>
      <c r="CI1154" s="749"/>
      <c r="CO1154" s="29"/>
      <c r="CP1154" s="29"/>
      <c r="CQ1154" s="29"/>
      <c r="CR1154" s="29"/>
      <c r="CS1154" s="29"/>
      <c r="CT1154" s="29"/>
      <c r="CU1154" s="29"/>
      <c r="CV1154" s="29"/>
      <c r="CW1154" s="29"/>
      <c r="CX1154" s="29"/>
      <c r="CY1154" s="29"/>
      <c r="CZ1154" s="29"/>
      <c r="DA1154" s="29"/>
      <c r="DB1154" s="29"/>
      <c r="DC1154" s="29"/>
      <c r="DD1154" s="29"/>
    </row>
    <row r="1155" spans="1:108" s="11" customFormat="1" ht="13.5" customHeight="1">
      <c r="A1155" s="734"/>
      <c r="B1155" s="610" t="s">
        <v>83</v>
      </c>
      <c r="C1155" s="29"/>
      <c r="D1155" s="29"/>
      <c r="E1155" s="29"/>
      <c r="F1155" s="29"/>
      <c r="G1155" s="29"/>
      <c r="H1155" s="29"/>
      <c r="I1155" s="29"/>
      <c r="J1155" s="28"/>
      <c r="K1155" s="29"/>
      <c r="L1155" s="29"/>
      <c r="M1155" s="29"/>
      <c r="N1155" s="29"/>
      <c r="O1155" s="29"/>
      <c r="P1155" s="29"/>
      <c r="Q1155" s="29"/>
      <c r="R1155" s="29"/>
      <c r="S1155" s="575"/>
      <c r="T1155" s="29"/>
      <c r="U1155" s="432"/>
      <c r="V1155" s="29"/>
      <c r="W1155" s="29"/>
      <c r="X1155" s="29"/>
      <c r="AB1155" s="753"/>
      <c r="AC1155" s="579"/>
      <c r="AD1155" s="579"/>
      <c r="AE1155" s="579"/>
      <c r="AF1155" s="579"/>
      <c r="AG1155" s="576"/>
      <c r="AH1155" s="52"/>
      <c r="AI1155" s="53"/>
      <c r="AJ1155" s="53"/>
      <c r="AK1155" s="580"/>
      <c r="AL1155" s="581" t="s">
        <v>781</v>
      </c>
      <c r="AM1155" s="53"/>
      <c r="AN1155" s="53"/>
      <c r="AO1155" s="53"/>
      <c r="AP1155" s="53"/>
      <c r="AQ1155" s="53"/>
      <c r="AR1155" s="53"/>
      <c r="AS1155" s="53"/>
      <c r="AT1155" s="53"/>
      <c r="AU1155" s="53"/>
      <c r="AV1155" s="581" t="s">
        <v>558</v>
      </c>
      <c r="AW1155" s="580"/>
      <c r="AX1155" s="581" t="s">
        <v>779</v>
      </c>
      <c r="AY1155" s="53"/>
      <c r="AZ1155" s="53"/>
      <c r="BA1155" s="53"/>
      <c r="BB1155" s="53"/>
      <c r="BC1155" s="53"/>
      <c r="BD1155" s="53"/>
      <c r="BE1155" s="53"/>
      <c r="BF1155" s="53"/>
      <c r="BG1155" s="53"/>
      <c r="BH1155" s="53"/>
      <c r="BI1155" s="53"/>
      <c r="BJ1155" s="53"/>
      <c r="BK1155" s="54"/>
      <c r="BL1155" s="52" t="s">
        <v>780</v>
      </c>
      <c r="BM1155" s="53"/>
      <c r="BN1155" s="53"/>
      <c r="BO1155" s="53"/>
      <c r="BP1155" s="53"/>
      <c r="BQ1155" s="53"/>
      <c r="BR1155" s="53"/>
      <c r="BS1155" s="54"/>
      <c r="BT1155" s="29"/>
      <c r="BU1155" s="669"/>
      <c r="BV1155" s="29"/>
      <c r="BW1155" s="29"/>
      <c r="BX1155" s="29"/>
      <c r="BY1155" s="29"/>
      <c r="BZ1155" s="29"/>
      <c r="CA1155" s="29"/>
      <c r="CB1155" s="29"/>
      <c r="CC1155" s="29"/>
      <c r="CD1155" s="31"/>
      <c r="CE1155" s="22"/>
      <c r="CF1155" s="448">
        <f>IF(CG1155="","",MAX($CF$2:CF1154)+1)</f>
        <v>588</v>
      </c>
      <c r="CG1155" s="655" t="s">
        <v>102</v>
      </c>
      <c r="CH1155" s="655"/>
      <c r="CI1155" s="655"/>
      <c r="CO1155" s="29"/>
      <c r="CP1155" s="29"/>
      <c r="CQ1155" s="29"/>
      <c r="CR1155" s="29"/>
      <c r="CS1155" s="29"/>
      <c r="CT1155" s="29"/>
      <c r="CU1155" s="29"/>
      <c r="CV1155" s="29"/>
      <c r="CW1155" s="29"/>
      <c r="CX1155" s="29"/>
      <c r="CY1155" s="29"/>
      <c r="CZ1155" s="29"/>
      <c r="DA1155" s="29"/>
      <c r="DB1155" s="29"/>
      <c r="DC1155" s="29"/>
      <c r="DD1155" s="29"/>
    </row>
    <row r="1156" spans="1:108" s="11" customFormat="1" ht="13.5" customHeight="1">
      <c r="A1156" s="734"/>
      <c r="B1156" s="610" t="s">
        <v>83</v>
      </c>
      <c r="C1156" s="29"/>
      <c r="D1156" s="29" t="s">
        <v>2263</v>
      </c>
      <c r="E1156" s="29"/>
      <c r="F1156" s="29"/>
      <c r="G1156" s="29"/>
      <c r="H1156" s="29"/>
      <c r="I1156" s="29"/>
      <c r="J1156" s="28"/>
      <c r="K1156" s="29"/>
      <c r="L1156" s="29"/>
      <c r="M1156" s="29"/>
      <c r="N1156" s="29"/>
      <c r="O1156" s="29"/>
      <c r="P1156" s="29"/>
      <c r="Q1156" s="29"/>
      <c r="R1156" s="29"/>
      <c r="S1156" s="575"/>
      <c r="T1156" s="29"/>
      <c r="U1156" s="432"/>
      <c r="V1156" s="29"/>
      <c r="W1156" s="29"/>
      <c r="X1156" s="29"/>
      <c r="Y1156" s="29"/>
      <c r="Z1156" s="29"/>
      <c r="AA1156" s="29"/>
      <c r="AB1156" s="753"/>
      <c r="AC1156" s="579"/>
      <c r="AD1156" s="579"/>
      <c r="AE1156" s="579"/>
      <c r="AF1156" s="579"/>
      <c r="AG1156" s="576"/>
      <c r="AH1156" s="582" t="s">
        <v>63</v>
      </c>
      <c r="AI1156" s="430"/>
      <c r="AJ1156" s="430"/>
      <c r="AK1156" s="619"/>
      <c r="AL1156" s="620" t="s">
        <v>1914</v>
      </c>
      <c r="AM1156" s="430"/>
      <c r="AN1156" s="430"/>
      <c r="AO1156" s="430"/>
      <c r="AP1156" s="430"/>
      <c r="AQ1156" s="430"/>
      <c r="AR1156" s="430"/>
      <c r="AS1156" s="430"/>
      <c r="AT1156" s="430"/>
      <c r="AU1156" s="430"/>
      <c r="AV1156" s="620" t="s">
        <v>1492</v>
      </c>
      <c r="AW1156" s="619"/>
      <c r="AX1156" s="697" t="s">
        <v>805</v>
      </c>
      <c r="AY1156" s="430"/>
      <c r="AZ1156" s="430"/>
      <c r="BA1156" s="430"/>
      <c r="BB1156" s="430"/>
      <c r="BC1156" s="430"/>
      <c r="BD1156" s="430"/>
      <c r="BE1156" s="430"/>
      <c r="BF1156" s="430"/>
      <c r="BG1156" s="430"/>
      <c r="BH1156" s="430"/>
      <c r="BI1156" s="430"/>
      <c r="BJ1156" s="430"/>
      <c r="BK1156" s="431"/>
      <c r="BL1156" s="582" t="s">
        <v>1020</v>
      </c>
      <c r="BM1156" s="430"/>
      <c r="BN1156" s="430"/>
      <c r="BO1156" s="430"/>
      <c r="BP1156" s="430"/>
      <c r="BQ1156" s="430"/>
      <c r="BR1156" s="430"/>
      <c r="BS1156" s="431"/>
      <c r="BU1156" s="752"/>
      <c r="BV1156" s="29"/>
      <c r="BW1156" s="29"/>
      <c r="BX1156" s="29"/>
      <c r="BY1156" s="29"/>
      <c r="BZ1156" s="29"/>
      <c r="CA1156" s="29"/>
      <c r="CB1156" s="29"/>
      <c r="CC1156" s="29"/>
      <c r="CD1156" s="31"/>
      <c r="CE1156" s="22"/>
      <c r="CF1156" s="448">
        <f>IF(CG1156="","",MAX($CF$2:CF1155)+1)</f>
        <v>589</v>
      </c>
      <c r="CG1156" s="749" t="s">
        <v>102</v>
      </c>
      <c r="CH1156" s="749"/>
      <c r="CI1156" s="749"/>
      <c r="CO1156" s="29"/>
      <c r="CP1156" s="29"/>
      <c r="CQ1156" s="29"/>
      <c r="CR1156" s="29"/>
      <c r="CS1156" s="29"/>
      <c r="CT1156" s="29"/>
      <c r="CU1156" s="29"/>
      <c r="CV1156" s="29"/>
      <c r="CW1156" s="29"/>
      <c r="CX1156" s="29"/>
      <c r="CY1156" s="29"/>
      <c r="CZ1156" s="29"/>
      <c r="DA1156" s="29"/>
      <c r="DB1156" s="29"/>
      <c r="DC1156" s="29"/>
      <c r="DD1156" s="29"/>
    </row>
    <row r="1157" spans="1:108" s="11" customFormat="1" ht="13.5" customHeight="1">
      <c r="A1157" s="734"/>
      <c r="B1157" s="610" t="s">
        <v>83</v>
      </c>
      <c r="C1157" s="29"/>
      <c r="D1157" s="29"/>
      <c r="E1157" s="29"/>
      <c r="F1157" s="29"/>
      <c r="G1157" s="29"/>
      <c r="H1157" s="29"/>
      <c r="I1157" s="29"/>
      <c r="J1157" s="28"/>
      <c r="K1157" s="29"/>
      <c r="L1157" s="29"/>
      <c r="M1157" s="29"/>
      <c r="N1157" s="29"/>
      <c r="O1157" s="29"/>
      <c r="P1157" s="29"/>
      <c r="Q1157" s="29"/>
      <c r="R1157" s="29"/>
      <c r="S1157" s="575"/>
      <c r="T1157" s="29"/>
      <c r="U1157" s="432"/>
      <c r="V1157" s="29"/>
      <c r="W1157" s="29"/>
      <c r="X1157" s="29"/>
      <c r="Y1157" s="29"/>
      <c r="Z1157" s="29"/>
      <c r="AA1157" s="29"/>
      <c r="AB1157" s="654"/>
      <c r="AC1157" s="579"/>
      <c r="AD1157" s="579"/>
      <c r="AE1157" s="579"/>
      <c r="AF1157" s="579"/>
      <c r="AG1157" s="576"/>
      <c r="AH1157" s="582" t="s">
        <v>63</v>
      </c>
      <c r="AI1157" s="430"/>
      <c r="AJ1157" s="430"/>
      <c r="AK1157" s="619"/>
      <c r="AL1157" s="620" t="s">
        <v>784</v>
      </c>
      <c r="AM1157" s="430"/>
      <c r="AN1157" s="430"/>
      <c r="AO1157" s="430"/>
      <c r="AP1157" s="430"/>
      <c r="AQ1157" s="430"/>
      <c r="AR1157" s="430"/>
      <c r="AS1157" s="430"/>
      <c r="AT1157" s="430"/>
      <c r="AU1157" s="430"/>
      <c r="AV1157" s="585" t="s">
        <v>609</v>
      </c>
      <c r="AW1157" s="619"/>
      <c r="AX1157" s="697" t="s">
        <v>785</v>
      </c>
      <c r="AY1157" s="430"/>
      <c r="AZ1157" s="430"/>
      <c r="BA1157" s="430"/>
      <c r="BB1157" s="430"/>
      <c r="BC1157" s="430"/>
      <c r="BD1157" s="430"/>
      <c r="BE1157" s="430"/>
      <c r="BF1157" s="430"/>
      <c r="BG1157" s="430"/>
      <c r="BH1157" s="430"/>
      <c r="BI1157" s="430"/>
      <c r="BJ1157" s="430"/>
      <c r="BK1157" s="431"/>
      <c r="BL1157" s="582"/>
      <c r="BM1157" s="430"/>
      <c r="BN1157" s="430"/>
      <c r="BO1157" s="430"/>
      <c r="BP1157" s="430"/>
      <c r="BQ1157" s="430"/>
      <c r="BR1157" s="430"/>
      <c r="BS1157" s="431"/>
      <c r="BU1157" s="752"/>
      <c r="BV1157" s="29"/>
      <c r="BW1157" s="29"/>
      <c r="BX1157" s="29"/>
      <c r="BY1157" s="29"/>
      <c r="BZ1157" s="29"/>
      <c r="CA1157" s="29"/>
      <c r="CB1157" s="29"/>
      <c r="CC1157" s="29"/>
      <c r="CD1157" s="31"/>
      <c r="CE1157" s="22"/>
      <c r="CF1157" s="448">
        <f>IF(CG1157="","",MAX($CF$2:CF1156)+1)</f>
        <v>590</v>
      </c>
      <c r="CG1157" s="749" t="s">
        <v>102</v>
      </c>
      <c r="CH1157" s="749"/>
      <c r="CI1157" s="749"/>
      <c r="CO1157" s="29"/>
      <c r="CP1157" s="29"/>
      <c r="CQ1157" s="29"/>
      <c r="CR1157" s="29"/>
      <c r="CS1157" s="29"/>
      <c r="CT1157" s="29"/>
      <c r="CU1157" s="29"/>
      <c r="CV1157" s="29"/>
      <c r="CW1157" s="29"/>
      <c r="CX1157" s="29"/>
      <c r="CY1157" s="29"/>
      <c r="CZ1157" s="29"/>
      <c r="DA1157" s="29"/>
      <c r="DB1157" s="29"/>
      <c r="DC1157" s="29"/>
      <c r="DD1157" s="29"/>
    </row>
    <row r="1158" spans="1:108" s="11" customFormat="1" ht="13.5" customHeight="1">
      <c r="A1158" s="734"/>
      <c r="B1158" s="610" t="s">
        <v>83</v>
      </c>
      <c r="C1158" s="29"/>
      <c r="D1158" s="29"/>
      <c r="E1158" s="29"/>
      <c r="F1158" s="29"/>
      <c r="G1158" s="29"/>
      <c r="H1158" s="29"/>
      <c r="I1158" s="29"/>
      <c r="J1158" s="28"/>
      <c r="K1158" s="29"/>
      <c r="L1158" s="29"/>
      <c r="M1158" s="29"/>
      <c r="N1158" s="29"/>
      <c r="O1158" s="29"/>
      <c r="P1158" s="29"/>
      <c r="Q1158" s="29"/>
      <c r="R1158" s="29"/>
      <c r="S1158" s="575"/>
      <c r="T1158" s="29"/>
      <c r="U1158" s="432"/>
      <c r="V1158" s="29"/>
      <c r="W1158" s="29"/>
      <c r="X1158" s="29"/>
      <c r="AB1158" s="654"/>
      <c r="AC1158" s="579"/>
      <c r="AD1158" s="579"/>
      <c r="AE1158" s="579"/>
      <c r="AF1158" s="579"/>
      <c r="AG1158" s="576"/>
      <c r="AH1158" s="582" t="s">
        <v>63</v>
      </c>
      <c r="AI1158" s="583"/>
      <c r="AJ1158" s="583"/>
      <c r="AK1158" s="584"/>
      <c r="AL1158" s="585" t="s">
        <v>556</v>
      </c>
      <c r="AM1158" s="583"/>
      <c r="AN1158" s="583"/>
      <c r="AO1158" s="583"/>
      <c r="AP1158" s="583"/>
      <c r="AQ1158" s="583"/>
      <c r="AR1158" s="583"/>
      <c r="AS1158" s="583"/>
      <c r="AT1158" s="583"/>
      <c r="AU1158" s="583"/>
      <c r="AV1158" s="585" t="s">
        <v>558</v>
      </c>
      <c r="AW1158" s="584"/>
      <c r="AX1158" s="586" t="s">
        <v>64</v>
      </c>
      <c r="AY1158" s="583"/>
      <c r="AZ1158" s="583"/>
      <c r="BA1158" s="583"/>
      <c r="BB1158" s="583"/>
      <c r="BC1158" s="583"/>
      <c r="BD1158" s="583"/>
      <c r="BE1158" s="583"/>
      <c r="BF1158" s="583"/>
      <c r="BG1158" s="583"/>
      <c r="BH1158" s="583"/>
      <c r="BI1158" s="583"/>
      <c r="BJ1158" s="583"/>
      <c r="BK1158" s="587"/>
      <c r="BL1158" s="618"/>
      <c r="BM1158" s="430"/>
      <c r="BN1158" s="430"/>
      <c r="BO1158" s="430"/>
      <c r="BP1158" s="430"/>
      <c r="BQ1158" s="430"/>
      <c r="BR1158" s="430"/>
      <c r="BS1158" s="431"/>
      <c r="BT1158" s="29"/>
      <c r="BU1158" s="669"/>
      <c r="BV1158" s="29"/>
      <c r="BW1158" s="29"/>
      <c r="BX1158" s="29"/>
      <c r="BY1158" s="29"/>
      <c r="BZ1158" s="29"/>
      <c r="CA1158" s="29"/>
      <c r="CB1158" s="29"/>
      <c r="CC1158" s="29"/>
      <c r="CD1158" s="31"/>
      <c r="CE1158" s="22"/>
      <c r="CF1158" s="448">
        <f>IF(CG1158="","",MAX($CF$2:CF1157)+1)</f>
        <v>591</v>
      </c>
      <c r="CG1158" s="655" t="s">
        <v>102</v>
      </c>
      <c r="CH1158" s="655"/>
      <c r="CI1158" s="655"/>
      <c r="CO1158" s="29"/>
      <c r="CP1158" s="29"/>
      <c r="CQ1158" s="29"/>
      <c r="CR1158" s="29"/>
      <c r="CS1158" s="29"/>
      <c r="CT1158" s="29"/>
      <c r="CU1158" s="29"/>
      <c r="CV1158" s="29"/>
      <c r="CW1158" s="29"/>
      <c r="CX1158" s="29"/>
      <c r="CY1158" s="29"/>
      <c r="CZ1158" s="29"/>
      <c r="DA1158" s="29"/>
      <c r="DB1158" s="29"/>
      <c r="DC1158" s="29"/>
      <c r="DD1158" s="29"/>
    </row>
    <row r="1159" spans="1:108" s="11" customFormat="1" ht="13.5" customHeight="1">
      <c r="A1159" s="734"/>
      <c r="B1159" s="610" t="s">
        <v>83</v>
      </c>
      <c r="C1159" s="29"/>
      <c r="D1159" s="29"/>
      <c r="E1159" s="29"/>
      <c r="F1159" s="29"/>
      <c r="G1159" s="29"/>
      <c r="H1159" s="29"/>
      <c r="I1159" s="29"/>
      <c r="J1159" s="28"/>
      <c r="K1159" s="29"/>
      <c r="L1159" s="29"/>
      <c r="M1159" s="29"/>
      <c r="N1159" s="29"/>
      <c r="O1159" s="29"/>
      <c r="P1159" s="29"/>
      <c r="Q1159" s="29"/>
      <c r="R1159" s="29"/>
      <c r="S1159" s="575"/>
      <c r="T1159" s="29"/>
      <c r="U1159" s="432"/>
      <c r="V1159" s="29"/>
      <c r="W1159" s="29"/>
      <c r="X1159" s="29"/>
      <c r="Y1159" s="29"/>
      <c r="Z1159" s="29"/>
      <c r="AA1159" s="29"/>
      <c r="AB1159" s="654"/>
      <c r="AC1159" s="579"/>
      <c r="AD1159" s="579"/>
      <c r="AE1159" s="579"/>
      <c r="AF1159" s="579"/>
      <c r="AG1159" s="576"/>
      <c r="AH1159" s="55"/>
      <c r="AI1159" s="56"/>
      <c r="AJ1159" s="56"/>
      <c r="AK1159" s="588"/>
      <c r="AL1159" s="589"/>
      <c r="AM1159" s="56"/>
      <c r="AN1159" s="56"/>
      <c r="AO1159" s="56"/>
      <c r="AP1159" s="590"/>
      <c r="AQ1159" s="56"/>
      <c r="AR1159" s="56"/>
      <c r="AS1159" s="56"/>
      <c r="AT1159" s="56"/>
      <c r="AU1159" s="56"/>
      <c r="AV1159" s="589"/>
      <c r="AW1159" s="588"/>
      <c r="AX1159" s="589"/>
      <c r="AY1159" s="56"/>
      <c r="AZ1159" s="56"/>
      <c r="BA1159" s="56"/>
      <c r="BB1159" s="56"/>
      <c r="BC1159" s="56"/>
      <c r="BD1159" s="56"/>
      <c r="BE1159" s="56"/>
      <c r="BF1159" s="56"/>
      <c r="BG1159" s="56"/>
      <c r="BH1159" s="56"/>
      <c r="BI1159" s="56"/>
      <c r="BJ1159" s="56"/>
      <c r="BK1159" s="57"/>
      <c r="BL1159" s="55"/>
      <c r="BM1159" s="56"/>
      <c r="BN1159" s="56"/>
      <c r="BO1159" s="56"/>
      <c r="BP1159" s="56"/>
      <c r="BQ1159" s="56"/>
      <c r="BR1159" s="56"/>
      <c r="BS1159" s="57"/>
      <c r="BU1159" s="669"/>
      <c r="BV1159" s="29"/>
      <c r="BW1159" s="29"/>
      <c r="BX1159" s="29"/>
      <c r="BY1159" s="29"/>
      <c r="BZ1159" s="29"/>
      <c r="CA1159" s="29"/>
      <c r="CB1159" s="29"/>
      <c r="CC1159" s="29"/>
      <c r="CD1159" s="31"/>
      <c r="CE1159" s="22"/>
      <c r="CF1159" s="448" t="str">
        <f>IF(CG1159="","",MAX($CF$2:CF1158)+1)</f>
        <v/>
      </c>
      <c r="CG1159" s="655"/>
      <c r="CH1159" s="655"/>
      <c r="CI1159" s="655"/>
      <c r="CO1159" s="29"/>
      <c r="CP1159" s="29"/>
      <c r="CQ1159" s="29"/>
      <c r="CR1159" s="29"/>
      <c r="CS1159" s="29"/>
      <c r="CT1159" s="29"/>
      <c r="CU1159" s="29"/>
      <c r="CV1159" s="29"/>
      <c r="CW1159" s="29"/>
      <c r="CX1159" s="29"/>
      <c r="CY1159" s="29"/>
      <c r="CZ1159" s="29"/>
      <c r="DA1159" s="29"/>
      <c r="DB1159" s="29"/>
      <c r="DC1159" s="29"/>
      <c r="DD1159" s="29"/>
    </row>
    <row r="1160" spans="1:108" s="11" customFormat="1" ht="13.5" customHeight="1">
      <c r="A1160" s="734"/>
      <c r="B1160" s="610" t="s">
        <v>83</v>
      </c>
      <c r="C1160" s="29"/>
      <c r="D1160" s="29"/>
      <c r="E1160" s="29"/>
      <c r="F1160" s="29"/>
      <c r="G1160" s="29"/>
      <c r="H1160" s="29"/>
      <c r="I1160" s="29"/>
      <c r="J1160" s="28"/>
      <c r="K1160" s="29"/>
      <c r="L1160" s="29"/>
      <c r="M1160" s="29"/>
      <c r="N1160" s="29"/>
      <c r="O1160" s="29"/>
      <c r="P1160" s="29"/>
      <c r="Q1160" s="29"/>
      <c r="R1160" s="29"/>
      <c r="S1160" s="575"/>
      <c r="T1160" s="29"/>
      <c r="U1160" s="432"/>
      <c r="V1160" s="29"/>
      <c r="W1160" s="29"/>
      <c r="X1160" s="29"/>
      <c r="Y1160" s="29"/>
      <c r="Z1160" s="29"/>
      <c r="AA1160" s="29"/>
      <c r="AB1160" s="654"/>
      <c r="AC1160" s="579"/>
      <c r="AD1160" s="579"/>
      <c r="AE1160" s="579"/>
      <c r="AF1160" s="579"/>
      <c r="AG1160" s="576"/>
      <c r="AH1160" s="52"/>
      <c r="AI1160" s="53"/>
      <c r="AJ1160" s="53"/>
      <c r="AK1160" s="580"/>
      <c r="AL1160" s="581" t="s">
        <v>856</v>
      </c>
      <c r="AM1160" s="53"/>
      <c r="AN1160" s="53"/>
      <c r="AO1160" s="53"/>
      <c r="AP1160" s="53"/>
      <c r="AQ1160" s="53"/>
      <c r="AR1160" s="53"/>
      <c r="AS1160" s="53"/>
      <c r="AT1160" s="53"/>
      <c r="AU1160" s="53"/>
      <c r="AV1160" s="581" t="s">
        <v>609</v>
      </c>
      <c r="AW1160" s="580"/>
      <c r="AX1160" s="581" t="s">
        <v>984</v>
      </c>
      <c r="AY1160" s="53"/>
      <c r="AZ1160" s="53"/>
      <c r="BA1160" s="53"/>
      <c r="BB1160" s="53"/>
      <c r="BC1160" s="53"/>
      <c r="BD1160" s="53"/>
      <c r="BE1160" s="53"/>
      <c r="BF1160" s="53"/>
      <c r="BG1160" s="53"/>
      <c r="BH1160" s="53"/>
      <c r="BI1160" s="53"/>
      <c r="BJ1160" s="53"/>
      <c r="BK1160" s="54"/>
      <c r="BL1160" s="52" t="s">
        <v>929</v>
      </c>
      <c r="BM1160" s="53"/>
      <c r="BN1160" s="53"/>
      <c r="BO1160" s="53"/>
      <c r="BP1160" s="53"/>
      <c r="BQ1160" s="53"/>
      <c r="BR1160" s="53"/>
      <c r="BS1160" s="54"/>
      <c r="BU1160" s="752"/>
      <c r="BV1160" s="29"/>
      <c r="BW1160" s="29"/>
      <c r="BX1160" s="29"/>
      <c r="BY1160" s="29"/>
      <c r="BZ1160" s="29"/>
      <c r="CA1160" s="29"/>
      <c r="CB1160" s="29"/>
      <c r="CC1160" s="29"/>
      <c r="CD1160" s="31"/>
      <c r="CE1160" s="22"/>
      <c r="CF1160" s="448">
        <f>IF(CG1160="","",MAX($CF$2:CF1159)+1)</f>
        <v>592</v>
      </c>
      <c r="CG1160" s="749" t="s">
        <v>102</v>
      </c>
      <c r="CH1160" s="749"/>
      <c r="CI1160" s="749"/>
      <c r="CO1160" s="29"/>
      <c r="CP1160" s="29"/>
      <c r="CQ1160" s="29"/>
      <c r="CR1160" s="29"/>
      <c r="CS1160" s="29"/>
      <c r="CT1160" s="29"/>
      <c r="CU1160" s="29"/>
      <c r="CV1160" s="29"/>
      <c r="CW1160" s="29"/>
      <c r="CX1160" s="29"/>
      <c r="CY1160" s="29"/>
      <c r="CZ1160" s="29"/>
      <c r="DA1160" s="29"/>
      <c r="DB1160" s="29"/>
      <c r="DC1160" s="29"/>
      <c r="DD1160" s="29"/>
    </row>
    <row r="1161" spans="1:108" s="11" customFormat="1" ht="13.5" customHeight="1">
      <c r="A1161" s="734"/>
      <c r="B1161" s="610" t="s">
        <v>83</v>
      </c>
      <c r="C1161" s="29"/>
      <c r="D1161" s="29"/>
      <c r="E1161" s="29"/>
      <c r="F1161" s="29"/>
      <c r="G1161" s="29"/>
      <c r="H1161" s="29"/>
      <c r="I1161" s="29"/>
      <c r="J1161" s="28"/>
      <c r="K1161" s="29"/>
      <c r="L1161" s="29"/>
      <c r="M1161" s="29"/>
      <c r="N1161" s="29"/>
      <c r="O1161" s="29"/>
      <c r="P1161" s="29"/>
      <c r="Q1161" s="29"/>
      <c r="R1161" s="29"/>
      <c r="S1161" s="575"/>
      <c r="T1161" s="29"/>
      <c r="U1161" s="432"/>
      <c r="V1161" s="29"/>
      <c r="W1161" s="29"/>
      <c r="X1161" s="29"/>
      <c r="Y1161" s="29"/>
      <c r="Z1161" s="29"/>
      <c r="AA1161" s="29"/>
      <c r="AB1161" s="654"/>
      <c r="AC1161" s="579"/>
      <c r="AD1161" s="579"/>
      <c r="AE1161" s="579"/>
      <c r="AF1161" s="579"/>
      <c r="AG1161" s="576"/>
      <c r="AH1161" s="582" t="s">
        <v>63</v>
      </c>
      <c r="AI1161" s="430"/>
      <c r="AJ1161" s="430"/>
      <c r="AK1161" s="619"/>
      <c r="AL1161" s="620" t="s">
        <v>1952</v>
      </c>
      <c r="AM1161" s="430"/>
      <c r="AN1161" s="430"/>
      <c r="AO1161" s="430"/>
      <c r="AP1161" s="430"/>
      <c r="AQ1161" s="430"/>
      <c r="AR1161" s="430"/>
      <c r="AS1161" s="430"/>
      <c r="AT1161" s="430"/>
      <c r="AU1161" s="430"/>
      <c r="AV1161" s="585" t="s">
        <v>609</v>
      </c>
      <c r="AW1161" s="619"/>
      <c r="AX1161" s="697" t="s">
        <v>985</v>
      </c>
      <c r="AY1161" s="430"/>
      <c r="AZ1161" s="430"/>
      <c r="BA1161" s="430"/>
      <c r="BB1161" s="430"/>
      <c r="BC1161" s="430"/>
      <c r="BD1161" s="430"/>
      <c r="BE1161" s="430"/>
      <c r="BF1161" s="430"/>
      <c r="BG1161" s="430"/>
      <c r="BH1161" s="430"/>
      <c r="BI1161" s="430"/>
      <c r="BJ1161" s="430"/>
      <c r="BK1161" s="431"/>
      <c r="BL1161" s="618" t="s">
        <v>902</v>
      </c>
      <c r="BM1161" s="430"/>
      <c r="BN1161" s="430"/>
      <c r="BO1161" s="430"/>
      <c r="BP1161" s="430"/>
      <c r="BQ1161" s="430"/>
      <c r="BR1161" s="430"/>
      <c r="BS1161" s="431"/>
      <c r="BU1161" s="752"/>
      <c r="BV1161" s="29"/>
      <c r="BW1161" s="29"/>
      <c r="BX1161" s="29"/>
      <c r="BY1161" s="29"/>
      <c r="BZ1161" s="29"/>
      <c r="CA1161" s="29"/>
      <c r="CB1161" s="29"/>
      <c r="CC1161" s="29"/>
      <c r="CD1161" s="31"/>
      <c r="CE1161" s="22"/>
      <c r="CF1161" s="448">
        <f>IF(CG1161="","",MAX($CF$2:CF1160)+1)</f>
        <v>593</v>
      </c>
      <c r="CG1161" s="749" t="s">
        <v>102</v>
      </c>
      <c r="CH1161" s="749"/>
      <c r="CI1161" s="749"/>
      <c r="CO1161" s="29"/>
      <c r="CP1161" s="29"/>
      <c r="CQ1161" s="29"/>
      <c r="CR1161" s="29"/>
      <c r="CS1161" s="29"/>
      <c r="CT1161" s="29"/>
      <c r="CU1161" s="29"/>
      <c r="CV1161" s="29"/>
      <c r="CW1161" s="29"/>
      <c r="CX1161" s="29"/>
      <c r="CY1161" s="29"/>
      <c r="CZ1161" s="29"/>
      <c r="DA1161" s="29"/>
      <c r="DB1161" s="29"/>
      <c r="DC1161" s="29"/>
      <c r="DD1161" s="29"/>
    </row>
    <row r="1162" spans="1:108" s="11" customFormat="1" ht="13.5" customHeight="1">
      <c r="A1162" s="734"/>
      <c r="B1162" s="610" t="s">
        <v>83</v>
      </c>
      <c r="C1162" s="29"/>
      <c r="D1162" s="29"/>
      <c r="E1162" s="29"/>
      <c r="F1162" s="29"/>
      <c r="G1162" s="29"/>
      <c r="H1162" s="29"/>
      <c r="I1162" s="29"/>
      <c r="J1162" s="28"/>
      <c r="K1162" s="29"/>
      <c r="L1162" s="29"/>
      <c r="M1162" s="29"/>
      <c r="N1162" s="29"/>
      <c r="O1162" s="29"/>
      <c r="P1162" s="29"/>
      <c r="Q1162" s="29"/>
      <c r="R1162" s="29"/>
      <c r="S1162" s="575"/>
      <c r="T1162" s="29"/>
      <c r="U1162" s="432"/>
      <c r="V1162" s="29"/>
      <c r="W1162" s="29"/>
      <c r="X1162" s="29"/>
      <c r="Y1162" s="29"/>
      <c r="Z1162" s="29"/>
      <c r="AA1162" s="29"/>
      <c r="AB1162" s="753"/>
      <c r="AC1162" s="579"/>
      <c r="AD1162" s="579"/>
      <c r="AE1162" s="579"/>
      <c r="AF1162" s="579"/>
      <c r="AG1162" s="576"/>
      <c r="AH1162" s="582" t="s">
        <v>63</v>
      </c>
      <c r="AI1162" s="583"/>
      <c r="AJ1162" s="583"/>
      <c r="AK1162" s="584"/>
      <c r="AL1162" s="585" t="s">
        <v>960</v>
      </c>
      <c r="AM1162" s="583"/>
      <c r="AN1162" s="583"/>
      <c r="AO1162" s="583"/>
      <c r="AP1162" s="583"/>
      <c r="AQ1162" s="583"/>
      <c r="AR1162" s="583"/>
      <c r="AS1162" s="583"/>
      <c r="AT1162" s="583"/>
      <c r="AU1162" s="583"/>
      <c r="AV1162" s="585" t="s">
        <v>609</v>
      </c>
      <c r="AW1162" s="584"/>
      <c r="AX1162" s="586" t="s">
        <v>928</v>
      </c>
      <c r="AY1162" s="583"/>
      <c r="AZ1162" s="583"/>
      <c r="BA1162" s="583"/>
      <c r="BB1162" s="583"/>
      <c r="BC1162" s="583"/>
      <c r="BD1162" s="583"/>
      <c r="BE1162" s="583"/>
      <c r="BF1162" s="583"/>
      <c r="BG1162" s="583"/>
      <c r="BH1162" s="583"/>
      <c r="BI1162" s="583"/>
      <c r="BJ1162" s="583"/>
      <c r="BK1162" s="587"/>
      <c r="BL1162" s="618"/>
      <c r="BM1162" s="430"/>
      <c r="BN1162" s="430"/>
      <c r="BO1162" s="430"/>
      <c r="BP1162" s="430"/>
      <c r="BQ1162" s="430"/>
      <c r="BR1162" s="430"/>
      <c r="BS1162" s="431"/>
      <c r="BU1162" s="752"/>
      <c r="BV1162" s="29"/>
      <c r="BW1162" s="29"/>
      <c r="BX1162" s="29"/>
      <c r="BY1162" s="29"/>
      <c r="BZ1162" s="29"/>
      <c r="CA1162" s="29"/>
      <c r="CB1162" s="29"/>
      <c r="CC1162" s="29"/>
      <c r="CD1162" s="31"/>
      <c r="CE1162" s="22"/>
      <c r="CF1162" s="448">
        <f>IF(CG1162="","",MAX($CF$2:CF1161)+1)</f>
        <v>594</v>
      </c>
      <c r="CG1162" s="749" t="s">
        <v>102</v>
      </c>
      <c r="CH1162" s="749"/>
      <c r="CI1162" s="749"/>
      <c r="CO1162" s="29"/>
      <c r="CP1162" s="29"/>
      <c r="CQ1162" s="29"/>
      <c r="CR1162" s="29"/>
      <c r="CS1162" s="29"/>
      <c r="CT1162" s="29"/>
      <c r="CU1162" s="29"/>
      <c r="CV1162" s="29"/>
      <c r="CW1162" s="29"/>
      <c r="CX1162" s="29"/>
      <c r="CY1162" s="29"/>
      <c r="CZ1162" s="29"/>
      <c r="DA1162" s="29"/>
      <c r="DB1162" s="29"/>
      <c r="DC1162" s="29"/>
      <c r="DD1162" s="29"/>
    </row>
    <row r="1163" spans="1:108" s="11" customFormat="1" ht="13.5" customHeight="1">
      <c r="A1163" s="734"/>
      <c r="B1163" s="610" t="s">
        <v>83</v>
      </c>
      <c r="C1163" s="29"/>
      <c r="D1163" s="29"/>
      <c r="E1163" s="29"/>
      <c r="F1163" s="29"/>
      <c r="G1163" s="29"/>
      <c r="H1163" s="29"/>
      <c r="I1163" s="29"/>
      <c r="J1163" s="28"/>
      <c r="K1163" s="29"/>
      <c r="L1163" s="29"/>
      <c r="M1163" s="29"/>
      <c r="N1163" s="29"/>
      <c r="O1163" s="29"/>
      <c r="P1163" s="29"/>
      <c r="Q1163" s="29"/>
      <c r="R1163" s="29"/>
      <c r="S1163" s="575"/>
      <c r="T1163" s="29"/>
      <c r="U1163" s="432"/>
      <c r="V1163" s="29"/>
      <c r="W1163" s="29"/>
      <c r="X1163" s="29"/>
      <c r="Y1163" s="29"/>
      <c r="Z1163" s="29"/>
      <c r="AA1163" s="29"/>
      <c r="AB1163" s="654"/>
      <c r="AC1163" s="579"/>
      <c r="AD1163" s="579"/>
      <c r="AE1163" s="579"/>
      <c r="AF1163" s="579"/>
      <c r="AG1163" s="576"/>
      <c r="AH1163" s="582" t="s">
        <v>63</v>
      </c>
      <c r="AI1163" s="430"/>
      <c r="AJ1163" s="430"/>
      <c r="AK1163" s="619"/>
      <c r="AL1163" s="620" t="s">
        <v>1953</v>
      </c>
      <c r="AM1163" s="430"/>
      <c r="AN1163" s="430"/>
      <c r="AO1163" s="430"/>
      <c r="AP1163" s="430"/>
      <c r="AQ1163" s="430"/>
      <c r="AR1163" s="430"/>
      <c r="AS1163" s="430"/>
      <c r="AT1163" s="430"/>
      <c r="AU1163" s="430"/>
      <c r="AV1163" s="585" t="s">
        <v>609</v>
      </c>
      <c r="AW1163" s="619"/>
      <c r="AX1163" s="697" t="s">
        <v>926</v>
      </c>
      <c r="AY1163" s="430"/>
      <c r="AZ1163" s="430"/>
      <c r="BA1163" s="430"/>
      <c r="BB1163" s="430"/>
      <c r="BC1163" s="430"/>
      <c r="BD1163" s="430"/>
      <c r="BE1163" s="430"/>
      <c r="BF1163" s="430"/>
      <c r="BG1163" s="430"/>
      <c r="BH1163" s="430"/>
      <c r="BI1163" s="430"/>
      <c r="BJ1163" s="430"/>
      <c r="BK1163" s="431"/>
      <c r="BL1163" s="618"/>
      <c r="BM1163" s="430"/>
      <c r="BN1163" s="430"/>
      <c r="BO1163" s="430"/>
      <c r="BP1163" s="430"/>
      <c r="BQ1163" s="430"/>
      <c r="BR1163" s="430"/>
      <c r="BS1163" s="431"/>
      <c r="BU1163" s="752"/>
      <c r="BV1163" s="29"/>
      <c r="BW1163" s="29"/>
      <c r="BX1163" s="29"/>
      <c r="BY1163" s="29"/>
      <c r="BZ1163" s="29"/>
      <c r="CA1163" s="29"/>
      <c r="CB1163" s="29"/>
      <c r="CC1163" s="29"/>
      <c r="CD1163" s="31"/>
      <c r="CE1163" s="22"/>
      <c r="CF1163" s="448">
        <f>IF(CG1163="","",MAX($CF$2:CF1162)+1)</f>
        <v>595</v>
      </c>
      <c r="CG1163" s="749" t="s">
        <v>102</v>
      </c>
      <c r="CH1163" s="749"/>
      <c r="CI1163" s="749"/>
      <c r="CO1163" s="29"/>
      <c r="CP1163" s="29"/>
      <c r="CQ1163" s="29"/>
      <c r="CR1163" s="29"/>
      <c r="CS1163" s="29"/>
      <c r="CT1163" s="29"/>
      <c r="CU1163" s="29"/>
      <c r="CV1163" s="29"/>
      <c r="CW1163" s="29"/>
      <c r="CX1163" s="29"/>
      <c r="CY1163" s="29"/>
      <c r="CZ1163" s="29"/>
      <c r="DA1163" s="29"/>
      <c r="DB1163" s="29"/>
      <c r="DC1163" s="29"/>
      <c r="DD1163" s="29"/>
    </row>
    <row r="1164" spans="1:108" s="11" customFormat="1" ht="13.5" customHeight="1">
      <c r="A1164" s="734"/>
      <c r="B1164" s="610" t="s">
        <v>83</v>
      </c>
      <c r="C1164" s="29"/>
      <c r="D1164" s="29"/>
      <c r="E1164" s="29"/>
      <c r="F1164" s="29"/>
      <c r="G1164" s="29"/>
      <c r="H1164" s="29"/>
      <c r="I1164" s="29"/>
      <c r="J1164" s="28"/>
      <c r="K1164" s="29"/>
      <c r="L1164" s="29"/>
      <c r="M1164" s="29"/>
      <c r="N1164" s="29"/>
      <c r="O1164" s="29"/>
      <c r="P1164" s="29"/>
      <c r="Q1164" s="29"/>
      <c r="R1164" s="29"/>
      <c r="S1164" s="575"/>
      <c r="T1164" s="29"/>
      <c r="U1164" s="432"/>
      <c r="V1164" s="29"/>
      <c r="W1164" s="29"/>
      <c r="X1164" s="29"/>
      <c r="Y1164" s="29"/>
      <c r="Z1164" s="29"/>
      <c r="AB1164" s="753"/>
      <c r="AC1164" s="579"/>
      <c r="AD1164" s="579"/>
      <c r="AE1164" s="579"/>
      <c r="AF1164" s="579"/>
      <c r="AG1164" s="576"/>
      <c r="AH1164" s="582" t="s">
        <v>63</v>
      </c>
      <c r="AI1164" s="430"/>
      <c r="AJ1164" s="430"/>
      <c r="AK1164" s="619"/>
      <c r="AL1164" s="620" t="s">
        <v>1954</v>
      </c>
      <c r="AM1164" s="430"/>
      <c r="AN1164" s="430"/>
      <c r="AO1164" s="430"/>
      <c r="AP1164" s="430"/>
      <c r="AQ1164" s="430"/>
      <c r="AR1164" s="430"/>
      <c r="AS1164" s="430"/>
      <c r="AT1164" s="430"/>
      <c r="AU1164" s="430"/>
      <c r="AV1164" s="585" t="s">
        <v>609</v>
      </c>
      <c r="AW1164" s="619"/>
      <c r="AX1164" s="620" t="s">
        <v>1536</v>
      </c>
      <c r="AY1164" s="430"/>
      <c r="AZ1164" s="430"/>
      <c r="BA1164" s="430"/>
      <c r="BB1164" s="430"/>
      <c r="BC1164" s="430"/>
      <c r="BD1164" s="430"/>
      <c r="BE1164" s="430"/>
      <c r="BF1164" s="430"/>
      <c r="BG1164" s="430"/>
      <c r="BH1164" s="430"/>
      <c r="BI1164" s="430"/>
      <c r="BJ1164" s="430"/>
      <c r="BK1164" s="431"/>
      <c r="BL1164" s="582"/>
      <c r="BM1164" s="430"/>
      <c r="BN1164" s="430"/>
      <c r="BO1164" s="430"/>
      <c r="BP1164" s="430"/>
      <c r="BQ1164" s="430"/>
      <c r="BR1164" s="430"/>
      <c r="BS1164" s="431"/>
      <c r="BT1164" s="29"/>
      <c r="BU1164" s="752"/>
      <c r="BV1164" s="29"/>
      <c r="BW1164" s="29"/>
      <c r="BX1164" s="29"/>
      <c r="BY1164" s="29"/>
      <c r="BZ1164" s="29"/>
      <c r="CA1164" s="29"/>
      <c r="CB1164" s="29"/>
      <c r="CC1164" s="29"/>
      <c r="CD1164" s="31"/>
      <c r="CE1164" s="22"/>
      <c r="CF1164" s="448">
        <f>IF(CG1164="","",MAX($CF$2:CF1163)+1)</f>
        <v>596</v>
      </c>
      <c r="CG1164" s="655" t="s">
        <v>102</v>
      </c>
      <c r="CH1164" s="749"/>
      <c r="CI1164" s="749"/>
      <c r="CO1164" s="29"/>
      <c r="CP1164" s="29"/>
      <c r="CQ1164" s="29"/>
      <c r="CR1164" s="29"/>
      <c r="CS1164" s="29"/>
      <c r="CT1164" s="29"/>
      <c r="CU1164" s="29"/>
      <c r="CV1164" s="29"/>
      <c r="CW1164" s="29"/>
      <c r="CX1164" s="29"/>
      <c r="CY1164" s="29"/>
      <c r="CZ1164" s="29"/>
      <c r="DA1164" s="29"/>
      <c r="DB1164" s="29"/>
      <c r="DC1164" s="29"/>
      <c r="DD1164" s="29"/>
    </row>
    <row r="1165" spans="1:108" s="11" customFormat="1" ht="13.5" customHeight="1">
      <c r="A1165" s="734"/>
      <c r="B1165" s="610" t="s">
        <v>83</v>
      </c>
      <c r="C1165" s="29"/>
      <c r="D1165" s="29"/>
      <c r="E1165" s="29"/>
      <c r="F1165" s="29"/>
      <c r="G1165" s="29"/>
      <c r="H1165" s="29"/>
      <c r="I1165" s="29"/>
      <c r="J1165" s="28"/>
      <c r="K1165" s="29"/>
      <c r="L1165" s="29"/>
      <c r="M1165" s="29"/>
      <c r="N1165" s="29"/>
      <c r="O1165" s="29"/>
      <c r="P1165" s="29"/>
      <c r="Q1165" s="29"/>
      <c r="R1165" s="29"/>
      <c r="S1165" s="575"/>
      <c r="T1165" s="29"/>
      <c r="U1165" s="432"/>
      <c r="V1165" s="29"/>
      <c r="W1165" s="29"/>
      <c r="X1165" s="29"/>
      <c r="Y1165" s="29"/>
      <c r="Z1165" s="29"/>
      <c r="AA1165" s="29"/>
      <c r="AB1165" s="753"/>
      <c r="AC1165" s="579"/>
      <c r="AD1165" s="579"/>
      <c r="AE1165" s="579"/>
      <c r="AF1165" s="579"/>
      <c r="AG1165" s="576"/>
      <c r="AH1165" s="582" t="s">
        <v>63</v>
      </c>
      <c r="AI1165" s="583"/>
      <c r="AJ1165" s="583"/>
      <c r="AK1165" s="584"/>
      <c r="AL1165" s="585" t="s">
        <v>557</v>
      </c>
      <c r="AM1165" s="583"/>
      <c r="AN1165" s="583"/>
      <c r="AO1165" s="583"/>
      <c r="AP1165" s="583"/>
      <c r="AQ1165" s="583"/>
      <c r="AR1165" s="583"/>
      <c r="AS1165" s="583"/>
      <c r="AT1165" s="583"/>
      <c r="AU1165" s="583"/>
      <c r="AV1165" s="585" t="s">
        <v>558</v>
      </c>
      <c r="AW1165" s="584"/>
      <c r="AX1165" s="586" t="s">
        <v>64</v>
      </c>
      <c r="AY1165" s="583"/>
      <c r="AZ1165" s="583"/>
      <c r="BA1165" s="583"/>
      <c r="BB1165" s="583"/>
      <c r="BC1165" s="583"/>
      <c r="BD1165" s="583"/>
      <c r="BE1165" s="583"/>
      <c r="BF1165" s="583"/>
      <c r="BG1165" s="583"/>
      <c r="BH1165" s="583"/>
      <c r="BI1165" s="583"/>
      <c r="BJ1165" s="583"/>
      <c r="BK1165" s="587"/>
      <c r="BL1165" s="618"/>
      <c r="BM1165" s="430"/>
      <c r="BN1165" s="430"/>
      <c r="BO1165" s="430"/>
      <c r="BP1165" s="430"/>
      <c r="BQ1165" s="430"/>
      <c r="BR1165" s="430"/>
      <c r="BS1165" s="431"/>
      <c r="BU1165" s="752"/>
      <c r="BV1165" s="29"/>
      <c r="BW1165" s="29"/>
      <c r="BX1165" s="29"/>
      <c r="BY1165" s="29"/>
      <c r="BZ1165" s="29"/>
      <c r="CA1165" s="29"/>
      <c r="CB1165" s="29"/>
      <c r="CC1165" s="29"/>
      <c r="CD1165" s="31"/>
      <c r="CE1165" s="22"/>
      <c r="CF1165" s="448">
        <f>IF(CG1165="","",MAX($CF$2:CF1164)+1)</f>
        <v>597</v>
      </c>
      <c r="CG1165" s="749" t="s">
        <v>102</v>
      </c>
      <c r="CH1165" s="749"/>
      <c r="CI1165" s="749"/>
      <c r="CO1165" s="29"/>
      <c r="CP1165" s="29"/>
      <c r="CQ1165" s="29"/>
      <c r="CR1165" s="29"/>
      <c r="CS1165" s="29"/>
      <c r="CT1165" s="29"/>
      <c r="CU1165" s="29"/>
      <c r="CV1165" s="29"/>
      <c r="CW1165" s="29"/>
      <c r="CX1165" s="29"/>
      <c r="CY1165" s="29"/>
      <c r="CZ1165" s="29"/>
      <c r="DA1165" s="29"/>
      <c r="DB1165" s="29"/>
      <c r="DC1165" s="29"/>
      <c r="DD1165" s="29"/>
    </row>
    <row r="1166" spans="1:108" s="11" customFormat="1" ht="13.5" customHeight="1">
      <c r="A1166" s="734"/>
      <c r="B1166" s="610" t="s">
        <v>83</v>
      </c>
      <c r="C1166" s="29"/>
      <c r="D1166" s="29"/>
      <c r="E1166" s="29"/>
      <c r="F1166" s="29"/>
      <c r="G1166" s="29"/>
      <c r="H1166" s="29"/>
      <c r="I1166" s="29"/>
      <c r="J1166" s="28"/>
      <c r="K1166" s="29"/>
      <c r="L1166" s="29"/>
      <c r="M1166" s="29"/>
      <c r="N1166" s="29"/>
      <c r="O1166" s="29"/>
      <c r="P1166" s="29"/>
      <c r="Q1166" s="29"/>
      <c r="R1166" s="29"/>
      <c r="S1166" s="575"/>
      <c r="T1166" s="29"/>
      <c r="U1166" s="432"/>
      <c r="V1166" s="29"/>
      <c r="W1166" s="29"/>
      <c r="X1166" s="29"/>
      <c r="Y1166" s="29"/>
      <c r="Z1166" s="29"/>
      <c r="AA1166" s="29"/>
      <c r="AB1166" s="753"/>
      <c r="AC1166" s="579"/>
      <c r="AD1166" s="579"/>
      <c r="AE1166" s="579"/>
      <c r="AF1166" s="579"/>
      <c r="AG1166" s="576"/>
      <c r="AH1166" s="55"/>
      <c r="AI1166" s="56"/>
      <c r="AJ1166" s="56"/>
      <c r="AK1166" s="588"/>
      <c r="AL1166" s="589"/>
      <c r="AM1166" s="56"/>
      <c r="AN1166" s="56"/>
      <c r="AO1166" s="56"/>
      <c r="AP1166" s="590"/>
      <c r="AQ1166" s="56"/>
      <c r="AR1166" s="56"/>
      <c r="AS1166" s="56"/>
      <c r="AT1166" s="56"/>
      <c r="AU1166" s="56"/>
      <c r="AV1166" s="589"/>
      <c r="AW1166" s="588"/>
      <c r="AX1166" s="589"/>
      <c r="AY1166" s="56"/>
      <c r="AZ1166" s="56"/>
      <c r="BA1166" s="56"/>
      <c r="BB1166" s="56"/>
      <c r="BC1166" s="56"/>
      <c r="BD1166" s="56"/>
      <c r="BE1166" s="56"/>
      <c r="BF1166" s="56"/>
      <c r="BG1166" s="56"/>
      <c r="BH1166" s="56"/>
      <c r="BI1166" s="56"/>
      <c r="BJ1166" s="56"/>
      <c r="BK1166" s="57"/>
      <c r="BL1166" s="55"/>
      <c r="BM1166" s="56"/>
      <c r="BN1166" s="56"/>
      <c r="BO1166" s="56"/>
      <c r="BP1166" s="56"/>
      <c r="BQ1166" s="56"/>
      <c r="BR1166" s="56"/>
      <c r="BS1166" s="57"/>
      <c r="BU1166" s="752"/>
      <c r="BV1166" s="29"/>
      <c r="BW1166" s="29"/>
      <c r="BX1166" s="29"/>
      <c r="BY1166" s="29"/>
      <c r="BZ1166" s="29"/>
      <c r="CA1166" s="29"/>
      <c r="CB1166" s="29"/>
      <c r="CC1166" s="29"/>
      <c r="CD1166" s="31"/>
      <c r="CE1166" s="22"/>
      <c r="CF1166" s="448" t="str">
        <f>IF(CG1166="","",MAX($CF$2:CF1165)+1)</f>
        <v/>
      </c>
      <c r="CG1166" s="749"/>
      <c r="CH1166" s="749"/>
      <c r="CI1166" s="749"/>
      <c r="CO1166" s="29"/>
      <c r="CP1166" s="29"/>
      <c r="CQ1166" s="29"/>
      <c r="CR1166" s="29"/>
      <c r="CS1166" s="29"/>
      <c r="CT1166" s="29"/>
      <c r="CU1166" s="29"/>
      <c r="CV1166" s="29"/>
      <c r="CW1166" s="29"/>
      <c r="CX1166" s="29"/>
      <c r="CY1166" s="29"/>
      <c r="CZ1166" s="29"/>
      <c r="DA1166" s="29"/>
      <c r="DB1166" s="29"/>
      <c r="DC1166" s="29"/>
      <c r="DD1166" s="29"/>
    </row>
    <row r="1167" spans="1:108" s="936" customFormat="1" ht="13.5" customHeight="1">
      <c r="A1167" s="1063"/>
      <c r="B1167" s="1064" t="s">
        <v>83</v>
      </c>
      <c r="C1167" s="29"/>
      <c r="D1167" s="29"/>
      <c r="E1167" s="29"/>
      <c r="F1167" s="29"/>
      <c r="G1167" s="29"/>
      <c r="H1167" s="29"/>
      <c r="I1167" s="29"/>
      <c r="J1167" s="1065"/>
      <c r="K1167" s="935"/>
      <c r="L1167" s="935"/>
      <c r="M1167" s="935"/>
      <c r="N1167" s="935"/>
      <c r="O1167" s="935"/>
      <c r="P1167" s="935"/>
      <c r="Q1167" s="935"/>
      <c r="R1167" s="935"/>
      <c r="S1167" s="1066"/>
      <c r="T1167" s="935"/>
      <c r="U1167" s="1067"/>
      <c r="V1167" s="935"/>
      <c r="W1167" s="935"/>
      <c r="X1167" s="935"/>
      <c r="Z1167" s="935"/>
      <c r="AA1167" s="935"/>
      <c r="AB1167" s="1068"/>
      <c r="AC1167" s="924"/>
      <c r="AD1167" s="924"/>
      <c r="AE1167" s="924"/>
      <c r="AF1167" s="924"/>
      <c r="AG1167" s="925"/>
      <c r="AH1167" s="912"/>
      <c r="AI1167" s="913"/>
      <c r="AJ1167" s="913"/>
      <c r="AK1167" s="921"/>
      <c r="AL1167" s="922" t="s">
        <v>1797</v>
      </c>
      <c r="AM1167" s="913"/>
      <c r="AN1167" s="913"/>
      <c r="AO1167" s="913"/>
      <c r="AP1167" s="913"/>
      <c r="AQ1167" s="913"/>
      <c r="AR1167" s="913"/>
      <c r="AS1167" s="913"/>
      <c r="AT1167" s="913"/>
      <c r="AU1167" s="913"/>
      <c r="AV1167" s="922" t="s">
        <v>558</v>
      </c>
      <c r="AW1167" s="921"/>
      <c r="AX1167" s="922" t="s">
        <v>1794</v>
      </c>
      <c r="AY1167" s="913"/>
      <c r="AZ1167" s="913"/>
      <c r="BA1167" s="913"/>
      <c r="BB1167" s="913"/>
      <c r="BC1167" s="913"/>
      <c r="BD1167" s="913"/>
      <c r="BE1167" s="913"/>
      <c r="BF1167" s="913"/>
      <c r="BG1167" s="913"/>
      <c r="BH1167" s="913"/>
      <c r="BI1167" s="913"/>
      <c r="BJ1167" s="913"/>
      <c r="BK1167" s="914"/>
      <c r="BL1167" s="912" t="s">
        <v>1793</v>
      </c>
      <c r="BM1167" s="913"/>
      <c r="BN1167" s="913"/>
      <c r="BO1167" s="913"/>
      <c r="BP1167" s="913"/>
      <c r="BQ1167" s="913"/>
      <c r="BR1167" s="913"/>
      <c r="BS1167" s="914"/>
      <c r="BT1167" s="935"/>
      <c r="BU1167" s="1069"/>
      <c r="BV1167" s="935"/>
      <c r="BW1167" s="935"/>
      <c r="BX1167" s="935"/>
      <c r="BY1167" s="935"/>
      <c r="BZ1167" s="935"/>
      <c r="CA1167" s="935"/>
      <c r="CB1167" s="935"/>
      <c r="CC1167" s="935"/>
      <c r="CD1167" s="1070"/>
      <c r="CE1167" s="1071"/>
      <c r="CF1167" s="448">
        <f>IF(CG1167="","",MAX($CF$2:CF1166)+1)</f>
        <v>598</v>
      </c>
      <c r="CG1167" s="1072" t="s">
        <v>102</v>
      </c>
      <c r="CH1167" s="1072"/>
      <c r="CI1167" s="1072"/>
    </row>
    <row r="1168" spans="1:108" s="936" customFormat="1" ht="13.5" customHeight="1">
      <c r="A1168" s="1063"/>
      <c r="B1168" s="1064" t="s">
        <v>83</v>
      </c>
      <c r="C1168" s="29"/>
      <c r="D1168" s="29"/>
      <c r="E1168" s="29"/>
      <c r="F1168" s="29"/>
      <c r="G1168" s="29"/>
      <c r="H1168" s="29"/>
      <c r="I1168" s="29"/>
      <c r="J1168" s="1065"/>
      <c r="K1168" s="935"/>
      <c r="L1168" s="935"/>
      <c r="M1168" s="935"/>
      <c r="N1168" s="935"/>
      <c r="O1168" s="935"/>
      <c r="P1168" s="935"/>
      <c r="Q1168" s="935"/>
      <c r="R1168" s="935"/>
      <c r="S1168" s="1066"/>
      <c r="T1168" s="935"/>
      <c r="U1168" s="1067"/>
      <c r="V1168" s="935"/>
      <c r="W1168" s="935"/>
      <c r="X1168" s="935"/>
      <c r="Z1168" s="935"/>
      <c r="AA1168" s="935"/>
      <c r="AB1168" s="1068"/>
      <c r="AC1168" s="924"/>
      <c r="AD1168" s="924"/>
      <c r="AE1168" s="924"/>
      <c r="AF1168" s="924"/>
      <c r="AG1168" s="925"/>
      <c r="AH1168" s="926" t="s">
        <v>801</v>
      </c>
      <c r="AI1168" s="938"/>
      <c r="AJ1168" s="938"/>
      <c r="AK1168" s="939"/>
      <c r="AL1168" s="940" t="s">
        <v>881</v>
      </c>
      <c r="AM1168" s="938"/>
      <c r="AN1168" s="938"/>
      <c r="AO1168" s="938"/>
      <c r="AP1168" s="938"/>
      <c r="AQ1168" s="938"/>
      <c r="AR1168" s="938"/>
      <c r="AS1168" s="938"/>
      <c r="AT1168" s="938"/>
      <c r="AU1168" s="938"/>
      <c r="AV1168" s="929" t="s">
        <v>558</v>
      </c>
      <c r="AW1168" s="939"/>
      <c r="AX1168" s="940" t="s">
        <v>984</v>
      </c>
      <c r="AY1168" s="938"/>
      <c r="AZ1168" s="938"/>
      <c r="BA1168" s="938"/>
      <c r="BB1168" s="938"/>
      <c r="BC1168" s="938"/>
      <c r="BD1168" s="938"/>
      <c r="BE1168" s="938"/>
      <c r="BF1168" s="938"/>
      <c r="BG1168" s="938"/>
      <c r="BH1168" s="938"/>
      <c r="BI1168" s="938"/>
      <c r="BJ1168" s="938"/>
      <c r="BK1168" s="941"/>
      <c r="BL1168" s="942" t="s">
        <v>1795</v>
      </c>
      <c r="BM1168" s="938"/>
      <c r="BN1168" s="938"/>
      <c r="BO1168" s="938"/>
      <c r="BP1168" s="938"/>
      <c r="BQ1168" s="938"/>
      <c r="BR1168" s="938"/>
      <c r="BS1168" s="941"/>
      <c r="BT1168" s="935"/>
      <c r="BU1168" s="1069"/>
      <c r="BV1168" s="935"/>
      <c r="BW1168" s="935"/>
      <c r="BX1168" s="935"/>
      <c r="BY1168" s="935"/>
      <c r="BZ1168" s="935"/>
      <c r="CA1168" s="935"/>
      <c r="CB1168" s="935"/>
      <c r="CC1168" s="935"/>
      <c r="CD1168" s="1070"/>
      <c r="CE1168" s="1071"/>
      <c r="CF1168" s="448">
        <f>IF(CG1168="","",MAX($CF$2:CF1167)+1)</f>
        <v>599</v>
      </c>
      <c r="CG1168" s="1072" t="s">
        <v>1792</v>
      </c>
      <c r="CH1168" s="1072"/>
      <c r="CI1168" s="1072"/>
    </row>
    <row r="1169" spans="1:108" s="936" customFormat="1" ht="13.5" customHeight="1">
      <c r="A1169" s="1063"/>
      <c r="B1169" s="1064" t="s">
        <v>83</v>
      </c>
      <c r="C1169" s="29"/>
      <c r="D1169" s="29"/>
      <c r="E1169" s="29"/>
      <c r="F1169" s="29"/>
      <c r="G1169" s="29"/>
      <c r="H1169" s="29"/>
      <c r="I1169" s="29"/>
      <c r="J1169" s="1065"/>
      <c r="K1169" s="935"/>
      <c r="L1169" s="935"/>
      <c r="M1169" s="935"/>
      <c r="N1169" s="935"/>
      <c r="O1169" s="935"/>
      <c r="P1169" s="935"/>
      <c r="Q1169" s="935"/>
      <c r="R1169" s="935"/>
      <c r="S1169" s="1066"/>
      <c r="T1169" s="935"/>
      <c r="U1169" s="1067"/>
      <c r="V1169" s="935"/>
      <c r="W1169" s="935"/>
      <c r="X1169" s="935"/>
      <c r="Z1169" s="935"/>
      <c r="AA1169" s="935"/>
      <c r="AB1169" s="1068"/>
      <c r="AC1169" s="924"/>
      <c r="AD1169" s="924"/>
      <c r="AE1169" s="924"/>
      <c r="AF1169" s="924"/>
      <c r="AG1169" s="925"/>
      <c r="AH1169" s="926" t="s">
        <v>801</v>
      </c>
      <c r="AI1169" s="938"/>
      <c r="AJ1169" s="938"/>
      <c r="AK1169" s="939"/>
      <c r="AL1169" s="940" t="s">
        <v>608</v>
      </c>
      <c r="AM1169" s="938"/>
      <c r="AN1169" s="938"/>
      <c r="AO1169" s="938"/>
      <c r="AP1169" s="938"/>
      <c r="AQ1169" s="938"/>
      <c r="AR1169" s="938"/>
      <c r="AS1169" s="938"/>
      <c r="AT1169" s="938"/>
      <c r="AU1169" s="938"/>
      <c r="AV1169" s="929" t="s">
        <v>609</v>
      </c>
      <c r="AW1169" s="939"/>
      <c r="AX1169" s="1073" t="s">
        <v>802</v>
      </c>
      <c r="AY1169" s="938"/>
      <c r="AZ1169" s="938"/>
      <c r="BA1169" s="938"/>
      <c r="BB1169" s="938"/>
      <c r="BC1169" s="938"/>
      <c r="BD1169" s="938"/>
      <c r="BE1169" s="938"/>
      <c r="BF1169" s="938"/>
      <c r="BG1169" s="938"/>
      <c r="BH1169" s="938"/>
      <c r="BI1169" s="938"/>
      <c r="BJ1169" s="938"/>
      <c r="BK1169" s="941"/>
      <c r="BL1169" s="926"/>
      <c r="BM1169" s="938"/>
      <c r="BN1169" s="938"/>
      <c r="BO1169" s="938"/>
      <c r="BP1169" s="938"/>
      <c r="BQ1169" s="938"/>
      <c r="BR1169" s="938"/>
      <c r="BS1169" s="941"/>
      <c r="BT1169" s="935"/>
      <c r="BU1169" s="1069"/>
      <c r="BV1169" s="935"/>
      <c r="BW1169" s="935"/>
      <c r="BX1169" s="935"/>
      <c r="BY1169" s="935"/>
      <c r="BZ1169" s="935"/>
      <c r="CA1169" s="935"/>
      <c r="CB1169" s="935"/>
      <c r="CC1169" s="935"/>
      <c r="CD1169" s="1070"/>
      <c r="CE1169" s="1071"/>
      <c r="CF1169" s="448">
        <f>IF(CG1169="","",MAX($CF$2:CF1168)+1)</f>
        <v>600</v>
      </c>
      <c r="CG1169" s="1072" t="s">
        <v>102</v>
      </c>
      <c r="CH1169" s="1072"/>
      <c r="CI1169" s="1072"/>
    </row>
    <row r="1170" spans="1:108" s="936" customFormat="1" ht="13.5" customHeight="1">
      <c r="A1170" s="1063"/>
      <c r="B1170" s="1064" t="s">
        <v>83</v>
      </c>
      <c r="C1170" s="29"/>
      <c r="D1170" s="29"/>
      <c r="E1170" s="29"/>
      <c r="F1170" s="29"/>
      <c r="G1170" s="29"/>
      <c r="H1170" s="29"/>
      <c r="I1170" s="29"/>
      <c r="J1170" s="1065"/>
      <c r="K1170" s="935"/>
      <c r="L1170" s="935"/>
      <c r="M1170" s="935"/>
      <c r="N1170" s="935"/>
      <c r="O1170" s="935"/>
      <c r="P1170" s="935"/>
      <c r="Q1170" s="935"/>
      <c r="R1170" s="935"/>
      <c r="S1170" s="1066"/>
      <c r="T1170" s="935"/>
      <c r="U1170" s="1067"/>
      <c r="V1170" s="935"/>
      <c r="W1170" s="935"/>
      <c r="X1170" s="935"/>
      <c r="AB1170" s="1068"/>
      <c r="AC1170" s="924"/>
      <c r="AD1170" s="924"/>
      <c r="AE1170" s="924"/>
      <c r="AF1170" s="924"/>
      <c r="AG1170" s="925"/>
      <c r="AH1170" s="1074"/>
      <c r="AI1170" s="1075"/>
      <c r="AJ1170" s="1075"/>
      <c r="AK1170" s="1076"/>
      <c r="AL1170" s="1077"/>
      <c r="AM1170" s="1075"/>
      <c r="AN1170" s="1075"/>
      <c r="AO1170" s="1075"/>
      <c r="AP1170" s="1075"/>
      <c r="AQ1170" s="1075"/>
      <c r="AR1170" s="1075"/>
      <c r="AS1170" s="1075"/>
      <c r="AT1170" s="1075"/>
      <c r="AU1170" s="1075"/>
      <c r="AV1170" s="1077"/>
      <c r="AW1170" s="1076"/>
      <c r="AX1170" s="1078"/>
      <c r="AY1170" s="1075"/>
      <c r="AZ1170" s="1075"/>
      <c r="BA1170" s="1075"/>
      <c r="BB1170" s="1075"/>
      <c r="BC1170" s="1075"/>
      <c r="BD1170" s="1075"/>
      <c r="BE1170" s="1075"/>
      <c r="BF1170" s="1075"/>
      <c r="BG1170" s="1075"/>
      <c r="BH1170" s="1075"/>
      <c r="BI1170" s="1075"/>
      <c r="BJ1170" s="1075"/>
      <c r="BK1170" s="1079"/>
      <c r="BL1170" s="1069"/>
      <c r="BM1170" s="1075"/>
      <c r="BN1170" s="1075"/>
      <c r="BO1170" s="1075"/>
      <c r="BP1170" s="1075"/>
      <c r="BQ1170" s="1075"/>
      <c r="BR1170" s="1075"/>
      <c r="BS1170" s="1079"/>
      <c r="BT1170" s="935"/>
      <c r="BU1170" s="1069"/>
      <c r="BV1170" s="935"/>
      <c r="BW1170" s="935"/>
      <c r="BX1170" s="935"/>
      <c r="BY1170" s="935"/>
      <c r="BZ1170" s="935"/>
      <c r="CA1170" s="935"/>
      <c r="CB1170" s="935"/>
      <c r="CC1170" s="935"/>
      <c r="CD1170" s="1070"/>
      <c r="CE1170" s="1071"/>
      <c r="CF1170" s="448" t="str">
        <f>IF(CG1170="","",MAX($CF$2:CF1169)+1)</f>
        <v/>
      </c>
      <c r="CG1170" s="1072"/>
      <c r="CH1170" s="1072"/>
      <c r="CI1170" s="1072"/>
    </row>
    <row r="1171" spans="1:108" s="11" customFormat="1" ht="13.5" customHeight="1">
      <c r="A1171" s="734"/>
      <c r="B1171" s="610" t="s">
        <v>83</v>
      </c>
      <c r="C1171" s="29"/>
      <c r="D1171" s="29"/>
      <c r="E1171" s="29"/>
      <c r="F1171" s="29"/>
      <c r="G1171" s="29"/>
      <c r="H1171" s="29"/>
      <c r="I1171" s="29"/>
      <c r="J1171" s="28"/>
      <c r="K1171" s="29"/>
      <c r="L1171" s="29"/>
      <c r="M1171" s="29"/>
      <c r="N1171" s="29"/>
      <c r="O1171" s="29"/>
      <c r="P1171" s="29"/>
      <c r="Q1171" s="29"/>
      <c r="R1171" s="29"/>
      <c r="S1171" s="575"/>
      <c r="T1171" s="29"/>
      <c r="U1171" s="432"/>
      <c r="V1171" s="29"/>
      <c r="W1171" s="29"/>
      <c r="X1171" s="29"/>
      <c r="Y1171" s="29"/>
      <c r="Z1171" s="29"/>
      <c r="AA1171" s="29"/>
      <c r="AB1171" s="690" t="s">
        <v>32</v>
      </c>
      <c r="AC1171" s="1080"/>
      <c r="AD1171" s="1080"/>
      <c r="AE1171" s="1080"/>
      <c r="AF1171" s="1080"/>
      <c r="AG1171" s="578"/>
      <c r="AH1171" s="52" t="s">
        <v>63</v>
      </c>
      <c r="AI1171" s="53"/>
      <c r="AJ1171" s="53"/>
      <c r="AK1171" s="580"/>
      <c r="AL1171" s="581" t="s">
        <v>358</v>
      </c>
      <c r="AM1171" s="53"/>
      <c r="AN1171" s="53"/>
      <c r="AO1171" s="53"/>
      <c r="AP1171" s="53"/>
      <c r="AQ1171" s="53"/>
      <c r="AR1171" s="53"/>
      <c r="AS1171" s="53"/>
      <c r="AT1171" s="53"/>
      <c r="AU1171" s="53"/>
      <c r="AV1171" s="581" t="s">
        <v>558</v>
      </c>
      <c r="AW1171" s="580"/>
      <c r="AX1171" s="581" t="s">
        <v>985</v>
      </c>
      <c r="AY1171" s="53"/>
      <c r="AZ1171" s="53"/>
      <c r="BA1171" s="53"/>
      <c r="BB1171" s="53"/>
      <c r="BC1171" s="53"/>
      <c r="BD1171" s="53"/>
      <c r="BE1171" s="53"/>
      <c r="BF1171" s="53"/>
      <c r="BG1171" s="53"/>
      <c r="BH1171" s="53"/>
      <c r="BI1171" s="53"/>
      <c r="BJ1171" s="53"/>
      <c r="BK1171" s="54"/>
      <c r="BL1171" s="52"/>
      <c r="BM1171" s="53"/>
      <c r="BN1171" s="53"/>
      <c r="BO1171" s="53"/>
      <c r="BP1171" s="53"/>
      <c r="BQ1171" s="53"/>
      <c r="BR1171" s="53"/>
      <c r="BS1171" s="54"/>
      <c r="BU1171" s="752"/>
      <c r="BV1171" s="29"/>
      <c r="BW1171" s="29"/>
      <c r="BX1171" s="29"/>
      <c r="BY1171" s="29"/>
      <c r="BZ1171" s="29"/>
      <c r="CA1171" s="29"/>
      <c r="CB1171" s="29"/>
      <c r="CC1171" s="29"/>
      <c r="CD1171" s="31"/>
      <c r="CE1171" s="22"/>
      <c r="CF1171" s="448">
        <f>IF(CG1171="","",MAX($CF$2:CF1170)+1)</f>
        <v>601</v>
      </c>
      <c r="CG1171" s="749" t="s">
        <v>102</v>
      </c>
      <c r="CH1171" s="749"/>
      <c r="CI1171" s="749"/>
      <c r="CO1171" s="29"/>
      <c r="CP1171" s="29"/>
      <c r="CQ1171" s="29"/>
      <c r="CR1171" s="29"/>
      <c r="CS1171" s="29"/>
      <c r="CT1171" s="29"/>
      <c r="CU1171" s="29"/>
      <c r="CV1171" s="29"/>
      <c r="CW1171" s="29"/>
      <c r="CX1171" s="29"/>
      <c r="CY1171" s="29"/>
      <c r="CZ1171" s="29"/>
      <c r="DA1171" s="29"/>
      <c r="DB1171" s="29"/>
      <c r="DC1171" s="29"/>
      <c r="DD1171" s="29"/>
    </row>
    <row r="1172" spans="1:108" s="11" customFormat="1" ht="13.5" customHeight="1">
      <c r="A1172" s="734"/>
      <c r="B1172" s="610" t="s">
        <v>83</v>
      </c>
      <c r="C1172" s="29"/>
      <c r="D1172" s="29"/>
      <c r="E1172" s="29"/>
      <c r="F1172" s="29"/>
      <c r="G1172" s="29"/>
      <c r="H1172" s="29"/>
      <c r="I1172" s="29"/>
      <c r="J1172" s="28"/>
      <c r="K1172" s="29"/>
      <c r="L1172" s="29"/>
      <c r="M1172" s="29"/>
      <c r="N1172" s="29"/>
      <c r="O1172" s="29"/>
      <c r="P1172" s="29"/>
      <c r="Q1172" s="29"/>
      <c r="R1172" s="29"/>
      <c r="S1172" s="575"/>
      <c r="T1172" s="29"/>
      <c r="U1172" s="432"/>
      <c r="V1172" s="29"/>
      <c r="W1172" s="29"/>
      <c r="X1172" s="29"/>
      <c r="Y1172" s="29"/>
      <c r="Z1172" s="29"/>
      <c r="AA1172" s="29"/>
      <c r="AB1172" s="654"/>
      <c r="AC1172" s="579"/>
      <c r="AD1172" s="579"/>
      <c r="AE1172" s="579"/>
      <c r="AF1172" s="579"/>
      <c r="AG1172" s="576"/>
      <c r="AH1172" s="582" t="s">
        <v>63</v>
      </c>
      <c r="AI1172" s="583"/>
      <c r="AJ1172" s="583"/>
      <c r="AK1172" s="584"/>
      <c r="AL1172" s="585" t="s">
        <v>606</v>
      </c>
      <c r="AM1172" s="583"/>
      <c r="AN1172" s="583"/>
      <c r="AO1172" s="583"/>
      <c r="AP1172" s="583"/>
      <c r="AQ1172" s="583"/>
      <c r="AR1172" s="583"/>
      <c r="AS1172" s="583"/>
      <c r="AT1172" s="583"/>
      <c r="AU1172" s="583"/>
      <c r="AV1172" s="585" t="s">
        <v>558</v>
      </c>
      <c r="AW1172" s="619"/>
      <c r="AX1172" s="586" t="s">
        <v>64</v>
      </c>
      <c r="AY1172" s="583"/>
      <c r="AZ1172" s="583"/>
      <c r="BA1172" s="583"/>
      <c r="BB1172" s="583"/>
      <c r="BC1172" s="583"/>
      <c r="BD1172" s="583"/>
      <c r="BE1172" s="583"/>
      <c r="BF1172" s="583"/>
      <c r="BG1172" s="583"/>
      <c r="BH1172" s="583"/>
      <c r="BI1172" s="583"/>
      <c r="BJ1172" s="583"/>
      <c r="BK1172" s="587"/>
      <c r="BL1172" s="582"/>
      <c r="BM1172" s="583"/>
      <c r="BN1172" s="583"/>
      <c r="BO1172" s="583"/>
      <c r="BP1172" s="583"/>
      <c r="BQ1172" s="583"/>
      <c r="BR1172" s="583"/>
      <c r="BS1172" s="587"/>
      <c r="BU1172" s="752"/>
      <c r="BV1172" s="29"/>
      <c r="BW1172" s="29"/>
      <c r="BX1172" s="29"/>
      <c r="BY1172" s="29"/>
      <c r="BZ1172" s="29"/>
      <c r="CA1172" s="29"/>
      <c r="CB1172" s="29"/>
      <c r="CC1172" s="29"/>
      <c r="CD1172" s="31"/>
      <c r="CE1172" s="22"/>
      <c r="CF1172" s="448">
        <f>IF(CG1172="","",MAX($CF$2:CF1171)+1)</f>
        <v>602</v>
      </c>
      <c r="CG1172" s="749" t="s">
        <v>102</v>
      </c>
      <c r="CH1172" s="749"/>
      <c r="CI1172" s="749"/>
      <c r="CO1172" s="29"/>
      <c r="CP1172" s="29"/>
      <c r="CQ1172" s="29"/>
      <c r="CR1172" s="29"/>
      <c r="CS1172" s="29"/>
      <c r="CT1172" s="29"/>
      <c r="CU1172" s="29"/>
      <c r="CV1172" s="29"/>
      <c r="CW1172" s="29"/>
      <c r="CX1172" s="29"/>
      <c r="CY1172" s="29"/>
      <c r="CZ1172" s="29"/>
      <c r="DA1172" s="29"/>
      <c r="DB1172" s="29"/>
      <c r="DC1172" s="29"/>
      <c r="DD1172" s="29"/>
    </row>
    <row r="1173" spans="1:108" s="11" customFormat="1" ht="13.5" customHeight="1">
      <c r="A1173" s="734"/>
      <c r="B1173" s="610" t="s">
        <v>83</v>
      </c>
      <c r="C1173" s="29"/>
      <c r="D1173" s="29"/>
      <c r="E1173" s="29"/>
      <c r="F1173" s="29"/>
      <c r="G1173" s="29"/>
      <c r="H1173" s="29"/>
      <c r="I1173" s="29"/>
      <c r="J1173" s="28"/>
      <c r="K1173" s="29"/>
      <c r="L1173" s="29"/>
      <c r="M1173" s="29"/>
      <c r="N1173" s="29"/>
      <c r="O1173" s="29"/>
      <c r="P1173" s="29"/>
      <c r="Q1173" s="29"/>
      <c r="R1173" s="29"/>
      <c r="S1173" s="575"/>
      <c r="T1173" s="29"/>
      <c r="U1173" s="432"/>
      <c r="V1173" s="29"/>
      <c r="W1173" s="29"/>
      <c r="X1173" s="29"/>
      <c r="Y1173" s="29"/>
      <c r="Z1173" s="29"/>
      <c r="AA1173" s="29"/>
      <c r="AB1173" s="692"/>
      <c r="AC1173" s="693"/>
      <c r="AD1173" s="693"/>
      <c r="AE1173" s="693"/>
      <c r="AF1173" s="693"/>
      <c r="AG1173" s="694"/>
      <c r="AH1173" s="55"/>
      <c r="AI1173" s="56"/>
      <c r="AJ1173" s="56"/>
      <c r="AK1173" s="588"/>
      <c r="AL1173" s="589"/>
      <c r="AM1173" s="56"/>
      <c r="AN1173" s="56"/>
      <c r="AO1173" s="56"/>
      <c r="AP1173" s="590"/>
      <c r="AQ1173" s="56"/>
      <c r="AR1173" s="56"/>
      <c r="AS1173" s="56"/>
      <c r="AT1173" s="56"/>
      <c r="AU1173" s="56"/>
      <c r="AV1173" s="589"/>
      <c r="AW1173" s="588"/>
      <c r="AX1173" s="589"/>
      <c r="AY1173" s="56"/>
      <c r="AZ1173" s="56"/>
      <c r="BA1173" s="56"/>
      <c r="BB1173" s="56"/>
      <c r="BC1173" s="56"/>
      <c r="BD1173" s="56"/>
      <c r="BE1173" s="56"/>
      <c r="BF1173" s="56"/>
      <c r="BG1173" s="56"/>
      <c r="BH1173" s="56"/>
      <c r="BI1173" s="56"/>
      <c r="BJ1173" s="56"/>
      <c r="BK1173" s="57"/>
      <c r="BL1173" s="55"/>
      <c r="BM1173" s="56"/>
      <c r="BN1173" s="56"/>
      <c r="BO1173" s="56"/>
      <c r="BP1173" s="56"/>
      <c r="BQ1173" s="56"/>
      <c r="BR1173" s="56"/>
      <c r="BS1173" s="57"/>
      <c r="BU1173" s="752"/>
      <c r="BV1173" s="29"/>
      <c r="BW1173" s="29"/>
      <c r="BX1173" s="29"/>
      <c r="BY1173" s="29"/>
      <c r="BZ1173" s="29"/>
      <c r="CA1173" s="29"/>
      <c r="CB1173" s="29"/>
      <c r="CC1173" s="29"/>
      <c r="CD1173" s="31"/>
      <c r="CE1173" s="22"/>
      <c r="CF1173" s="448" t="str">
        <f>IF(CG1173="","",MAX($CF$2:CF1172)+1)</f>
        <v/>
      </c>
      <c r="CG1173" s="749"/>
      <c r="CH1173" s="749"/>
      <c r="CI1173" s="749"/>
      <c r="CO1173" s="29"/>
      <c r="CP1173" s="29"/>
      <c r="CQ1173" s="29"/>
      <c r="CR1173" s="29"/>
      <c r="CS1173" s="29"/>
      <c r="CT1173" s="29"/>
      <c r="CU1173" s="29"/>
      <c r="CV1173" s="29"/>
      <c r="CW1173" s="29"/>
      <c r="CX1173" s="29"/>
      <c r="CY1173" s="29"/>
      <c r="CZ1173" s="29"/>
      <c r="DA1173" s="29"/>
      <c r="DB1173" s="29"/>
      <c r="DC1173" s="29"/>
      <c r="DD1173" s="29"/>
    </row>
    <row r="1174" spans="1:108" s="11" customFormat="1" ht="13.5" customHeight="1">
      <c r="A1174" s="734"/>
      <c r="B1174" s="610" t="s">
        <v>83</v>
      </c>
      <c r="C1174" s="29"/>
      <c r="D1174" s="29"/>
      <c r="E1174" s="29"/>
      <c r="F1174" s="29"/>
      <c r="G1174" s="29"/>
      <c r="H1174" s="29"/>
      <c r="I1174" s="29"/>
      <c r="J1174" s="28"/>
      <c r="K1174" s="29"/>
      <c r="L1174" s="29"/>
      <c r="M1174" s="29"/>
      <c r="N1174" s="29"/>
      <c r="O1174" s="29"/>
      <c r="P1174" s="29"/>
      <c r="Q1174" s="29"/>
      <c r="R1174" s="29"/>
      <c r="S1174" s="575"/>
      <c r="T1174" s="29"/>
      <c r="U1174" s="432"/>
      <c r="V1174" s="29"/>
      <c r="W1174" s="29"/>
      <c r="X1174" s="29"/>
      <c r="Y1174" s="29"/>
      <c r="Z1174" s="29"/>
      <c r="AA1174" s="29"/>
      <c r="AB1174" s="690" t="s">
        <v>874</v>
      </c>
      <c r="AC1174" s="723"/>
      <c r="AD1174" s="723"/>
      <c r="AE1174" s="723"/>
      <c r="AF1174" s="723"/>
      <c r="AG1174" s="724"/>
      <c r="AH1174" s="52" t="s">
        <v>1949</v>
      </c>
      <c r="AI1174" s="53"/>
      <c r="AJ1174" s="53"/>
      <c r="AK1174" s="53"/>
      <c r="AL1174" s="53"/>
      <c r="AM1174" s="53"/>
      <c r="AN1174" s="53"/>
      <c r="AO1174" s="53"/>
      <c r="AP1174" s="53"/>
      <c r="AQ1174" s="53"/>
      <c r="AR1174" s="53"/>
      <c r="AS1174" s="53"/>
      <c r="AT1174" s="53"/>
      <c r="AU1174" s="53"/>
      <c r="AV1174" s="53"/>
      <c r="AW1174" s="53"/>
      <c r="AX1174" s="53"/>
      <c r="AY1174" s="53"/>
      <c r="AZ1174" s="53"/>
      <c r="BA1174" s="53"/>
      <c r="BB1174" s="53"/>
      <c r="BC1174" s="53"/>
      <c r="BD1174" s="53"/>
      <c r="BE1174" s="53"/>
      <c r="BF1174" s="53"/>
      <c r="BG1174" s="53"/>
      <c r="BH1174" s="53"/>
      <c r="BI1174" s="53"/>
      <c r="BJ1174" s="53"/>
      <c r="BK1174" s="53"/>
      <c r="BL1174" s="52"/>
      <c r="BM1174" s="53"/>
      <c r="BN1174" s="53"/>
      <c r="BO1174" s="53"/>
      <c r="BP1174" s="53"/>
      <c r="BQ1174" s="53"/>
      <c r="BR1174" s="53"/>
      <c r="BS1174" s="54"/>
      <c r="BU1174" s="750"/>
      <c r="BV1174" s="29"/>
      <c r="BW1174" s="29"/>
      <c r="BX1174" s="29"/>
      <c r="BY1174" s="29"/>
      <c r="BZ1174" s="29"/>
      <c r="CA1174" s="29"/>
      <c r="CB1174" s="29"/>
      <c r="CC1174" s="29"/>
      <c r="CD1174" s="31"/>
      <c r="CE1174" s="22"/>
      <c r="CF1174" s="448">
        <f>IF(CG1174="","",MAX($CF$2:CF1173)+1)</f>
        <v>603</v>
      </c>
      <c r="CG1174" s="749" t="s">
        <v>102</v>
      </c>
      <c r="CH1174" s="749"/>
      <c r="CI1174" s="749"/>
      <c r="CO1174" s="29"/>
      <c r="CP1174" s="29"/>
      <c r="CQ1174" s="29"/>
      <c r="CR1174" s="29"/>
      <c r="CS1174" s="29"/>
      <c r="CT1174" s="29"/>
      <c r="CU1174" s="29"/>
      <c r="CV1174" s="29"/>
      <c r="CW1174" s="29"/>
      <c r="CX1174" s="29"/>
      <c r="CY1174" s="29"/>
      <c r="CZ1174" s="29"/>
      <c r="DA1174" s="29"/>
      <c r="DB1174" s="29"/>
      <c r="DC1174" s="29"/>
      <c r="DD1174" s="29"/>
    </row>
    <row r="1175" spans="1:108" s="11" customFormat="1" ht="13.5" customHeight="1">
      <c r="A1175" s="734"/>
      <c r="B1175" s="610" t="s">
        <v>83</v>
      </c>
      <c r="C1175" s="29"/>
      <c r="D1175" s="29"/>
      <c r="E1175" s="29"/>
      <c r="F1175" s="29"/>
      <c r="G1175" s="29"/>
      <c r="H1175" s="29"/>
      <c r="I1175" s="29"/>
      <c r="J1175" s="28"/>
      <c r="K1175" s="29"/>
      <c r="L1175" s="29"/>
      <c r="M1175" s="29"/>
      <c r="N1175" s="29"/>
      <c r="O1175" s="29"/>
      <c r="P1175" s="29"/>
      <c r="Q1175" s="29"/>
      <c r="R1175" s="29"/>
      <c r="S1175" s="575"/>
      <c r="T1175" s="29"/>
      <c r="U1175" s="432"/>
      <c r="V1175" s="29"/>
      <c r="W1175" s="29"/>
      <c r="X1175" s="29"/>
      <c r="Y1175" s="29"/>
      <c r="Z1175" s="29"/>
      <c r="AA1175" s="29"/>
      <c r="AB1175" s="692"/>
      <c r="AC1175" s="693"/>
      <c r="AD1175" s="693"/>
      <c r="AE1175" s="693"/>
      <c r="AF1175" s="693"/>
      <c r="AG1175" s="694"/>
      <c r="AH1175" s="55"/>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5"/>
      <c r="BM1175" s="56"/>
      <c r="BN1175" s="56"/>
      <c r="BO1175" s="56"/>
      <c r="BP1175" s="56"/>
      <c r="BQ1175" s="56"/>
      <c r="BR1175" s="56"/>
      <c r="BS1175" s="57"/>
      <c r="BU1175" s="750"/>
      <c r="BV1175" s="29"/>
      <c r="BW1175" s="29"/>
      <c r="BX1175" s="29"/>
      <c r="BY1175" s="29"/>
      <c r="BZ1175" s="29"/>
      <c r="CA1175" s="29"/>
      <c r="CB1175" s="29"/>
      <c r="CC1175" s="29"/>
      <c r="CD1175" s="31"/>
      <c r="CE1175" s="22"/>
      <c r="CF1175" s="448" t="str">
        <f>IF(CG1175="","",MAX($CF$2:CF1174)+1)</f>
        <v/>
      </c>
      <c r="CG1175" s="749"/>
      <c r="CH1175" s="749"/>
      <c r="CI1175" s="749"/>
      <c r="CO1175" s="29"/>
      <c r="CP1175" s="29"/>
      <c r="CQ1175" s="29"/>
      <c r="CR1175" s="29"/>
      <c r="CS1175" s="29"/>
      <c r="CT1175" s="29"/>
      <c r="CU1175" s="29"/>
      <c r="CV1175" s="29"/>
      <c r="CW1175" s="29"/>
      <c r="CX1175" s="29"/>
      <c r="CY1175" s="29"/>
      <c r="CZ1175" s="29"/>
      <c r="DA1175" s="29"/>
      <c r="DB1175" s="29"/>
      <c r="DC1175" s="29"/>
      <c r="DD1175" s="29"/>
    </row>
    <row r="1176" spans="1:108" s="11" customFormat="1" ht="13.5" customHeight="1">
      <c r="A1176" s="734"/>
      <c r="B1176" s="610" t="s">
        <v>83</v>
      </c>
      <c r="C1176" s="29"/>
      <c r="D1176" s="29"/>
      <c r="E1176" s="29"/>
      <c r="F1176" s="29"/>
      <c r="G1176" s="29"/>
      <c r="H1176" s="29"/>
      <c r="I1176" s="29"/>
      <c r="J1176" s="28"/>
      <c r="K1176" s="29"/>
      <c r="L1176" s="29"/>
      <c r="M1176" s="29"/>
      <c r="N1176" s="29"/>
      <c r="O1176" s="29"/>
      <c r="P1176" s="29"/>
      <c r="Q1176" s="29"/>
      <c r="R1176" s="29"/>
      <c r="S1176" s="575"/>
      <c r="T1176" s="29"/>
      <c r="U1176" s="432"/>
      <c r="V1176" s="29"/>
      <c r="W1176" s="29"/>
      <c r="X1176" s="29"/>
      <c r="Y1176" s="29"/>
      <c r="Z1176" s="29"/>
      <c r="AA1176" s="29"/>
      <c r="AB1176" s="690" t="s">
        <v>875</v>
      </c>
      <c r="AC1176" s="723"/>
      <c r="AD1176" s="723"/>
      <c r="AE1176" s="723"/>
      <c r="AF1176" s="723"/>
      <c r="AG1176" s="724"/>
      <c r="AH1176" s="52" t="s">
        <v>86</v>
      </c>
      <c r="AI1176" s="53"/>
      <c r="AJ1176" s="53"/>
      <c r="AK1176" s="53"/>
      <c r="AL1176" s="53"/>
      <c r="AM1176" s="53"/>
      <c r="AN1176" s="53"/>
      <c r="AO1176" s="53"/>
      <c r="AP1176" s="53"/>
      <c r="AQ1176" s="53"/>
      <c r="AR1176" s="53"/>
      <c r="AS1176" s="53"/>
      <c r="AT1176" s="53"/>
      <c r="AU1176" s="53"/>
      <c r="AV1176" s="53"/>
      <c r="AW1176" s="53"/>
      <c r="AX1176" s="53"/>
      <c r="AY1176" s="53"/>
      <c r="AZ1176" s="53"/>
      <c r="BA1176" s="53"/>
      <c r="BB1176" s="53"/>
      <c r="BC1176" s="53"/>
      <c r="BD1176" s="53"/>
      <c r="BE1176" s="53"/>
      <c r="BF1176" s="53"/>
      <c r="BG1176" s="53"/>
      <c r="BH1176" s="53"/>
      <c r="BI1176" s="53"/>
      <c r="BJ1176" s="53"/>
      <c r="BK1176" s="53"/>
      <c r="BL1176" s="52"/>
      <c r="BM1176" s="53"/>
      <c r="BN1176" s="53"/>
      <c r="BO1176" s="53"/>
      <c r="BP1176" s="53"/>
      <c r="BQ1176" s="53"/>
      <c r="BR1176" s="53"/>
      <c r="BS1176" s="54"/>
      <c r="BU1176" s="750"/>
      <c r="BV1176" s="29"/>
      <c r="BW1176" s="29"/>
      <c r="BX1176" s="29"/>
      <c r="BY1176" s="29"/>
      <c r="BZ1176" s="29"/>
      <c r="CA1176" s="29"/>
      <c r="CB1176" s="29"/>
      <c r="CC1176" s="29"/>
      <c r="CD1176" s="31"/>
      <c r="CE1176" s="22"/>
      <c r="CF1176" s="448" t="str">
        <f>IF(CG1176="","",MAX($CF$2:CF1175)+1)</f>
        <v/>
      </c>
      <c r="CG1176" s="749"/>
      <c r="CH1176" s="749"/>
      <c r="CI1176" s="749"/>
      <c r="CO1176" s="29"/>
      <c r="CP1176" s="29"/>
      <c r="CQ1176" s="29"/>
      <c r="CR1176" s="29"/>
      <c r="CS1176" s="29"/>
      <c r="CT1176" s="29"/>
      <c r="CU1176" s="29"/>
      <c r="CV1176" s="29"/>
      <c r="CW1176" s="29"/>
      <c r="CX1176" s="29"/>
      <c r="CY1176" s="29"/>
      <c r="CZ1176" s="29"/>
      <c r="DA1176" s="29"/>
      <c r="DB1176" s="29"/>
      <c r="DC1176" s="29"/>
      <c r="DD1176" s="29"/>
    </row>
    <row r="1177" spans="1:108" s="11" customFormat="1" ht="13.5" customHeight="1">
      <c r="A1177" s="734"/>
      <c r="B1177" s="610" t="s">
        <v>83</v>
      </c>
      <c r="C1177" s="29"/>
      <c r="D1177" s="29"/>
      <c r="E1177" s="29"/>
      <c r="F1177" s="29"/>
      <c r="G1177" s="29"/>
      <c r="H1177" s="29"/>
      <c r="I1177" s="29"/>
      <c r="J1177" s="28"/>
      <c r="K1177" s="29"/>
      <c r="L1177" s="29"/>
      <c r="M1177" s="29"/>
      <c r="N1177" s="29"/>
      <c r="O1177" s="29"/>
      <c r="P1177" s="29"/>
      <c r="Q1177" s="29"/>
      <c r="R1177" s="29"/>
      <c r="S1177" s="575"/>
      <c r="T1177" s="29"/>
      <c r="U1177" s="432"/>
      <c r="V1177" s="29"/>
      <c r="W1177" s="29"/>
      <c r="X1177" s="29"/>
      <c r="Y1177" s="29"/>
      <c r="Z1177" s="29"/>
      <c r="AA1177" s="29"/>
      <c r="AB1177" s="692"/>
      <c r="AC1177" s="693"/>
      <c r="AD1177" s="693"/>
      <c r="AE1177" s="693"/>
      <c r="AF1177" s="693"/>
      <c r="AG1177" s="694"/>
      <c r="AH1177" s="55"/>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5"/>
      <c r="BM1177" s="56"/>
      <c r="BN1177" s="56"/>
      <c r="BO1177" s="56"/>
      <c r="BP1177" s="56"/>
      <c r="BQ1177" s="56"/>
      <c r="BR1177" s="56"/>
      <c r="BS1177" s="57"/>
      <c r="BU1177" s="750"/>
      <c r="BV1177" s="29"/>
      <c r="BW1177" s="29"/>
      <c r="BX1177" s="29"/>
      <c r="BY1177" s="29"/>
      <c r="BZ1177" s="29"/>
      <c r="CA1177" s="29"/>
      <c r="CB1177" s="29"/>
      <c r="CC1177" s="29"/>
      <c r="CD1177" s="31"/>
      <c r="CE1177" s="22"/>
      <c r="CF1177" s="448" t="str">
        <f>IF(CG1177="","",MAX($CF$2:CF1176)+1)</f>
        <v/>
      </c>
      <c r="CG1177" s="749"/>
      <c r="CH1177" s="749"/>
      <c r="CI1177" s="749"/>
      <c r="CO1177" s="29"/>
      <c r="CP1177" s="29"/>
      <c r="CQ1177" s="29"/>
      <c r="CR1177" s="29"/>
      <c r="CS1177" s="29"/>
      <c r="CT1177" s="29"/>
      <c r="CU1177" s="29"/>
      <c r="CV1177" s="29"/>
      <c r="CW1177" s="29"/>
      <c r="CX1177" s="29"/>
      <c r="CY1177" s="29"/>
      <c r="CZ1177" s="29"/>
      <c r="DA1177" s="29"/>
      <c r="DB1177" s="29"/>
      <c r="DC1177" s="29"/>
      <c r="DD1177" s="29"/>
    </row>
    <row r="1178" spans="1:108" s="11" customFormat="1" ht="13.5" customHeight="1">
      <c r="A1178" s="734"/>
      <c r="B1178" s="610" t="s">
        <v>83</v>
      </c>
      <c r="C1178" s="29"/>
      <c r="D1178" s="29"/>
      <c r="E1178" s="29"/>
      <c r="F1178" s="29"/>
      <c r="G1178" s="29"/>
      <c r="H1178" s="29"/>
      <c r="I1178" s="29"/>
      <c r="J1178" s="28"/>
      <c r="K1178" s="29"/>
      <c r="L1178" s="29"/>
      <c r="M1178" s="29"/>
      <c r="N1178" s="29"/>
      <c r="O1178" s="29"/>
      <c r="P1178" s="29"/>
      <c r="Q1178" s="29"/>
      <c r="R1178" s="29"/>
      <c r="S1178" s="575"/>
      <c r="T1178" s="29"/>
      <c r="U1178" s="432"/>
      <c r="V1178" s="29"/>
      <c r="W1178" s="29"/>
      <c r="X1178" s="29"/>
      <c r="Y1178" s="29"/>
      <c r="Z1178" s="29"/>
      <c r="AA1178" s="29"/>
      <c r="AB1178" s="29"/>
      <c r="BP1178" s="29"/>
      <c r="BQ1178" s="29"/>
      <c r="BR1178" s="29"/>
      <c r="BS1178" s="29"/>
      <c r="BU1178" s="752"/>
      <c r="BV1178" s="29"/>
      <c r="BW1178" s="29"/>
      <c r="BX1178" s="29"/>
      <c r="BY1178" s="29"/>
      <c r="BZ1178" s="29"/>
      <c r="CA1178" s="29"/>
      <c r="CB1178" s="29"/>
      <c r="CC1178" s="29"/>
      <c r="CD1178" s="31"/>
      <c r="CE1178" s="22"/>
      <c r="CF1178" s="448" t="str">
        <f>IF(CG1178="","",MAX($CF$2:CF1177)+1)</f>
        <v/>
      </c>
      <c r="CG1178" s="749"/>
      <c r="CH1178" s="749"/>
      <c r="CI1178" s="749"/>
      <c r="CO1178" s="29"/>
      <c r="CP1178" s="29"/>
      <c r="CQ1178" s="29"/>
      <c r="CR1178" s="29"/>
      <c r="CS1178" s="29"/>
      <c r="CT1178" s="29"/>
      <c r="CU1178" s="29"/>
      <c r="CV1178" s="29"/>
      <c r="CW1178" s="29"/>
      <c r="CX1178" s="29"/>
      <c r="CY1178" s="29"/>
      <c r="CZ1178" s="29"/>
      <c r="DA1178" s="29"/>
      <c r="DB1178" s="29"/>
      <c r="DC1178" s="29"/>
      <c r="DD1178" s="29"/>
    </row>
    <row r="1179" spans="1:108" s="11" customFormat="1" ht="13.5" customHeight="1">
      <c r="A1179" s="734"/>
      <c r="B1179" s="610" t="s">
        <v>83</v>
      </c>
      <c r="C1179" s="29"/>
      <c r="D1179" s="29"/>
      <c r="E1179" s="29"/>
      <c r="F1179" s="29"/>
      <c r="G1179" s="29"/>
      <c r="H1179" s="29"/>
      <c r="I1179" s="29"/>
      <c r="J1179" s="28"/>
      <c r="K1179" s="29"/>
      <c r="L1179" s="29"/>
      <c r="M1179" s="29"/>
      <c r="N1179" s="29"/>
      <c r="O1179" s="29"/>
      <c r="P1179" s="29"/>
      <c r="Q1179" s="29"/>
      <c r="R1179" s="29"/>
      <c r="S1179" s="575"/>
      <c r="T1179" s="29"/>
      <c r="U1179" s="432"/>
      <c r="V1179" s="29"/>
      <c r="W1179" s="29"/>
      <c r="X1179" s="29"/>
      <c r="Y1179" s="29"/>
      <c r="Z1179" s="29"/>
      <c r="AA1179" s="29" t="s">
        <v>1540</v>
      </c>
      <c r="AB1179" s="29"/>
      <c r="AT1179" s="1147" t="s">
        <v>2310</v>
      </c>
      <c r="BP1179" s="29"/>
      <c r="BQ1179" s="29"/>
      <c r="BR1179" s="29"/>
      <c r="BS1179" s="29"/>
      <c r="BU1179" s="752"/>
      <c r="BV1179" s="29"/>
      <c r="BW1179" s="29"/>
      <c r="BX1179" s="29"/>
      <c r="BY1179" s="29"/>
      <c r="BZ1179" s="29"/>
      <c r="CA1179" s="29"/>
      <c r="CB1179" s="29"/>
      <c r="CC1179" s="29"/>
      <c r="CD1179" s="31"/>
      <c r="CE1179" s="22"/>
      <c r="CF1179" s="448">
        <f>IF(CG1179="","",MAX($CF$2:CF1178)+1)</f>
        <v>604</v>
      </c>
      <c r="CG1179" s="749" t="s">
        <v>1021</v>
      </c>
      <c r="CH1179" s="749"/>
      <c r="CI1179" s="749"/>
      <c r="CO1179" s="29"/>
      <c r="CP1179" s="29"/>
      <c r="CQ1179" s="29"/>
      <c r="CR1179" s="29"/>
      <c r="CS1179" s="29"/>
      <c r="CT1179" s="29"/>
      <c r="CU1179" s="29"/>
      <c r="CV1179" s="29"/>
      <c r="CW1179" s="29"/>
      <c r="CX1179" s="29"/>
      <c r="CY1179" s="29"/>
      <c r="CZ1179" s="29"/>
      <c r="DA1179" s="29"/>
      <c r="DB1179" s="29"/>
      <c r="DC1179" s="29"/>
      <c r="DD1179" s="29"/>
    </row>
    <row r="1180" spans="1:108" s="11" customFormat="1" ht="13.5" customHeight="1">
      <c r="A1180" s="734"/>
      <c r="B1180" s="610" t="s">
        <v>83</v>
      </c>
      <c r="C1180" s="29"/>
      <c r="D1180" s="29" t="s">
        <v>2231</v>
      </c>
      <c r="E1180" s="29"/>
      <c r="F1180" s="29"/>
      <c r="G1180" s="29"/>
      <c r="H1180" s="29"/>
      <c r="I1180" s="29"/>
      <c r="J1180" s="28"/>
      <c r="K1180" s="29"/>
      <c r="L1180" s="29"/>
      <c r="M1180" s="29"/>
      <c r="N1180" s="29"/>
      <c r="O1180" s="29"/>
      <c r="P1180" s="29"/>
      <c r="Q1180" s="29"/>
      <c r="R1180" s="29"/>
      <c r="S1180" s="575"/>
      <c r="T1180" s="29"/>
      <c r="U1180" s="432"/>
      <c r="V1180" s="29"/>
      <c r="W1180" s="29"/>
      <c r="X1180" s="29"/>
      <c r="Y1180" s="29"/>
      <c r="Z1180" s="29"/>
      <c r="AA1180" s="29"/>
      <c r="AB1180" s="690" t="s">
        <v>84</v>
      </c>
      <c r="AC1180" s="691"/>
      <c r="AD1180" s="691"/>
      <c r="AE1180" s="691"/>
      <c r="AF1180" s="691"/>
      <c r="AG1180" s="578"/>
      <c r="AH1180" s="52" t="s">
        <v>1955</v>
      </c>
      <c r="AI1180" s="53"/>
      <c r="AJ1180" s="53"/>
      <c r="AK1180" s="53"/>
      <c r="AL1180" s="53"/>
      <c r="AM1180" s="53"/>
      <c r="AN1180" s="53"/>
      <c r="AO1180" s="53"/>
      <c r="AP1180" s="53"/>
      <c r="AQ1180" s="53"/>
      <c r="AR1180" s="53"/>
      <c r="AS1180" s="53"/>
      <c r="AT1180" s="53"/>
      <c r="AU1180" s="53"/>
      <c r="AV1180" s="53"/>
      <c r="AW1180" s="53"/>
      <c r="AX1180" s="53"/>
      <c r="AY1180" s="53"/>
      <c r="AZ1180" s="53"/>
      <c r="BA1180" s="53"/>
      <c r="BB1180" s="53"/>
      <c r="BC1180" s="53"/>
      <c r="BD1180" s="53"/>
      <c r="BE1180" s="53"/>
      <c r="BF1180" s="53"/>
      <c r="BG1180" s="53"/>
      <c r="BH1180" s="53"/>
      <c r="BI1180" s="53"/>
      <c r="BJ1180" s="53"/>
      <c r="BK1180" s="54"/>
      <c r="BL1180" s="764" t="s">
        <v>962</v>
      </c>
      <c r="BM1180" s="757"/>
      <c r="BN1180" s="757"/>
      <c r="BO1180" s="757"/>
      <c r="BP1180" s="757"/>
      <c r="BQ1180" s="757"/>
      <c r="BR1180" s="757"/>
      <c r="BS1180" s="758"/>
      <c r="BU1180" s="752"/>
      <c r="BV1180" s="29"/>
      <c r="BW1180" s="29"/>
      <c r="BX1180" s="29"/>
      <c r="BY1180" s="29"/>
      <c r="BZ1180" s="29"/>
      <c r="CA1180" s="29"/>
      <c r="CB1180" s="29"/>
      <c r="CC1180" s="29"/>
      <c r="CD1180" s="31"/>
      <c r="CE1180" s="22"/>
      <c r="CF1180" s="448">
        <f>IF(CG1180="","",MAX($CF$2:CF1179)+1)</f>
        <v>605</v>
      </c>
      <c r="CG1180" s="749" t="s">
        <v>102</v>
      </c>
      <c r="CH1180" s="749"/>
      <c r="CI1180" s="749"/>
      <c r="CO1180" s="29"/>
      <c r="CP1180" s="29"/>
      <c r="CQ1180" s="29"/>
      <c r="CR1180" s="29"/>
      <c r="CS1180" s="29"/>
      <c r="CT1180" s="29"/>
      <c r="CU1180" s="29"/>
      <c r="CV1180" s="29"/>
      <c r="CW1180" s="29"/>
      <c r="CX1180" s="29"/>
      <c r="CY1180" s="29"/>
      <c r="CZ1180" s="29"/>
      <c r="DA1180" s="29"/>
      <c r="DB1180" s="29"/>
      <c r="DC1180" s="29"/>
      <c r="DD1180" s="29"/>
    </row>
    <row r="1181" spans="1:108" s="11" customFormat="1" ht="13.5" customHeight="1">
      <c r="A1181" s="734"/>
      <c r="B1181" s="610" t="s">
        <v>83</v>
      </c>
      <c r="C1181" s="29"/>
      <c r="D1181" s="29"/>
      <c r="E1181" s="29"/>
      <c r="F1181" s="29"/>
      <c r="G1181" s="29"/>
      <c r="H1181" s="29"/>
      <c r="I1181" s="29"/>
      <c r="J1181" s="28"/>
      <c r="K1181" s="29"/>
      <c r="L1181" s="29"/>
      <c r="M1181" s="29"/>
      <c r="N1181" s="29"/>
      <c r="O1181" s="29"/>
      <c r="P1181" s="29"/>
      <c r="Q1181" s="29"/>
      <c r="R1181" s="29"/>
      <c r="S1181" s="575"/>
      <c r="T1181" s="29"/>
      <c r="U1181" s="432"/>
      <c r="V1181" s="29"/>
      <c r="W1181" s="29"/>
      <c r="X1181" s="29"/>
      <c r="Y1181" s="29"/>
      <c r="Z1181" s="29"/>
      <c r="AA1181" s="29"/>
      <c r="AB1181" s="726"/>
      <c r="AC1181" s="579"/>
      <c r="AD1181" s="579"/>
      <c r="AE1181" s="579"/>
      <c r="AF1181" s="579"/>
      <c r="AG1181" s="576"/>
      <c r="AH1181" s="582" t="s">
        <v>1017</v>
      </c>
      <c r="AI1181" s="583"/>
      <c r="AJ1181" s="583"/>
      <c r="AK1181" s="583"/>
      <c r="AL1181" s="583"/>
      <c r="AM1181" s="583"/>
      <c r="AN1181" s="583"/>
      <c r="AO1181" s="583"/>
      <c r="AP1181" s="583"/>
      <c r="AQ1181" s="583"/>
      <c r="AR1181" s="583"/>
      <c r="AS1181" s="583"/>
      <c r="AT1181" s="583"/>
      <c r="AU1181" s="583"/>
      <c r="AV1181" s="583"/>
      <c r="AW1181" s="583"/>
      <c r="AX1181" s="583"/>
      <c r="AY1181" s="583"/>
      <c r="AZ1181" s="583"/>
      <c r="BA1181" s="583"/>
      <c r="BB1181" s="583"/>
      <c r="BC1181" s="583"/>
      <c r="BD1181" s="583"/>
      <c r="BE1181" s="583"/>
      <c r="BF1181" s="583"/>
      <c r="BG1181" s="583"/>
      <c r="BH1181" s="583"/>
      <c r="BI1181" s="583"/>
      <c r="BJ1181" s="583"/>
      <c r="BK1181" s="587"/>
      <c r="BL1181" s="583" t="s">
        <v>1018</v>
      </c>
      <c r="BM1181" s="583"/>
      <c r="BN1181" s="583"/>
      <c r="BO1181" s="583"/>
      <c r="BP1181" s="583"/>
      <c r="BQ1181" s="583"/>
      <c r="BR1181" s="583"/>
      <c r="BS1181" s="587"/>
      <c r="BU1181" s="752"/>
      <c r="BV1181" s="29"/>
      <c r="BW1181" s="29"/>
      <c r="BX1181" s="29"/>
      <c r="BY1181" s="29"/>
      <c r="BZ1181" s="29"/>
      <c r="CA1181" s="29"/>
      <c r="CB1181" s="29"/>
      <c r="CC1181" s="29"/>
      <c r="CD1181" s="31"/>
      <c r="CE1181" s="22"/>
      <c r="CF1181" s="448" t="str">
        <f>IF(CG1181="","",MAX($CF$2:CF1180)+1)</f>
        <v/>
      </c>
      <c r="CG1181" s="749"/>
      <c r="CH1181" s="749"/>
      <c r="CI1181" s="749"/>
      <c r="CO1181" s="29"/>
      <c r="CP1181" s="29"/>
      <c r="CQ1181" s="29"/>
      <c r="CR1181" s="29"/>
      <c r="CS1181" s="29"/>
      <c r="CT1181" s="29"/>
      <c r="CU1181" s="29"/>
      <c r="CV1181" s="29"/>
      <c r="CW1181" s="29"/>
      <c r="CX1181" s="29"/>
      <c r="CY1181" s="29"/>
      <c r="CZ1181" s="29"/>
      <c r="DA1181" s="29"/>
      <c r="DB1181" s="29"/>
      <c r="DC1181" s="29"/>
      <c r="DD1181" s="29"/>
    </row>
    <row r="1182" spans="1:108" s="11" customFormat="1" ht="13.5" customHeight="1">
      <c r="A1182" s="734"/>
      <c r="B1182" s="610" t="s">
        <v>83</v>
      </c>
      <c r="C1182" s="29"/>
      <c r="D1182" s="29"/>
      <c r="E1182" s="29"/>
      <c r="F1182" s="29"/>
      <c r="G1182" s="29"/>
      <c r="H1182" s="29"/>
      <c r="I1182" s="29"/>
      <c r="J1182" s="28"/>
      <c r="K1182" s="29"/>
      <c r="L1182" s="29"/>
      <c r="M1182" s="29"/>
      <c r="N1182" s="29"/>
      <c r="O1182" s="29"/>
      <c r="P1182" s="29"/>
      <c r="Q1182" s="29"/>
      <c r="R1182" s="29"/>
      <c r="S1182" s="575"/>
      <c r="T1182" s="29"/>
      <c r="U1182" s="432"/>
      <c r="V1182" s="29"/>
      <c r="W1182" s="29"/>
      <c r="X1182" s="29"/>
      <c r="Y1182" s="29"/>
      <c r="Z1182" s="29"/>
      <c r="AA1182" s="29"/>
      <c r="AB1182" s="692"/>
      <c r="AC1182" s="693"/>
      <c r="AD1182" s="693"/>
      <c r="AE1182" s="693"/>
      <c r="AF1182" s="693"/>
      <c r="AG1182" s="694"/>
      <c r="AH1182" s="55"/>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7"/>
      <c r="BL1182" s="56"/>
      <c r="BM1182" s="56"/>
      <c r="BN1182" s="56"/>
      <c r="BO1182" s="56"/>
      <c r="BP1182" s="56"/>
      <c r="BQ1182" s="56"/>
      <c r="BR1182" s="56"/>
      <c r="BS1182" s="57"/>
      <c r="BU1182" s="752"/>
      <c r="BV1182" s="29"/>
      <c r="BW1182" s="29"/>
      <c r="BX1182" s="29"/>
      <c r="BY1182" s="29"/>
      <c r="BZ1182" s="29"/>
      <c r="CA1182" s="29"/>
      <c r="CB1182" s="29"/>
      <c r="CC1182" s="29"/>
      <c r="CD1182" s="31"/>
      <c r="CE1182" s="22"/>
      <c r="CF1182" s="448" t="str">
        <f>IF(CG1182="","",MAX($CF$2:CF1181)+1)</f>
        <v/>
      </c>
      <c r="CG1182" s="749"/>
      <c r="CH1182" s="749"/>
      <c r="CI1182" s="749"/>
      <c r="CO1182" s="29"/>
      <c r="CP1182" s="29"/>
      <c r="CQ1182" s="29"/>
      <c r="CR1182" s="29"/>
      <c r="CS1182" s="29"/>
      <c r="CT1182" s="29"/>
      <c r="CU1182" s="29"/>
      <c r="CV1182" s="29"/>
      <c r="CW1182" s="29"/>
      <c r="CX1182" s="29"/>
      <c r="CY1182" s="29"/>
      <c r="CZ1182" s="29"/>
      <c r="DA1182" s="29"/>
      <c r="DB1182" s="29"/>
      <c r="DC1182" s="29"/>
      <c r="DD1182" s="29"/>
    </row>
    <row r="1183" spans="1:108" s="11" customFormat="1" ht="13.5" customHeight="1">
      <c r="A1183" s="734"/>
      <c r="B1183" s="610" t="s">
        <v>83</v>
      </c>
      <c r="C1183" s="29"/>
      <c r="D1183" s="29"/>
      <c r="E1183" s="29"/>
      <c r="F1183" s="29"/>
      <c r="G1183" s="29"/>
      <c r="H1183" s="29"/>
      <c r="I1183" s="29"/>
      <c r="J1183" s="28"/>
      <c r="K1183" s="29"/>
      <c r="L1183" s="29"/>
      <c r="M1183" s="29"/>
      <c r="N1183" s="29"/>
      <c r="O1183" s="29"/>
      <c r="P1183" s="29"/>
      <c r="Q1183" s="29"/>
      <c r="R1183" s="29"/>
      <c r="S1183" s="575"/>
      <c r="T1183" s="29"/>
      <c r="U1183" s="432"/>
      <c r="V1183" s="29"/>
      <c r="W1183" s="29"/>
      <c r="X1183" s="29"/>
      <c r="Y1183" s="29"/>
      <c r="Z1183" s="29"/>
      <c r="AA1183" s="29"/>
      <c r="AB1183" s="690" t="s">
        <v>62</v>
      </c>
      <c r="AC1183" s="691"/>
      <c r="AD1183" s="691"/>
      <c r="AE1183" s="691"/>
      <c r="AF1183" s="691"/>
      <c r="AG1183" s="578"/>
      <c r="AH1183" s="52" t="s">
        <v>775</v>
      </c>
      <c r="AI1183" s="53"/>
      <c r="AJ1183" s="53"/>
      <c r="AK1183" s="53"/>
      <c r="AL1183" s="53"/>
      <c r="AM1183" s="53"/>
      <c r="AN1183" s="53"/>
      <c r="AO1183" s="53"/>
      <c r="AP1183" s="53"/>
      <c r="AQ1183" s="53"/>
      <c r="AR1183" s="53"/>
      <c r="AS1183" s="53"/>
      <c r="AT1183" s="53"/>
      <c r="AU1183" s="53"/>
      <c r="AV1183" s="53"/>
      <c r="AW1183" s="53"/>
      <c r="AX1183" s="53"/>
      <c r="AY1183" s="53"/>
      <c r="AZ1183" s="53"/>
      <c r="BA1183" s="53"/>
      <c r="BB1183" s="53"/>
      <c r="BC1183" s="53"/>
      <c r="BD1183" s="53"/>
      <c r="BE1183" s="53"/>
      <c r="BF1183" s="53"/>
      <c r="BG1183" s="53"/>
      <c r="BH1183" s="53"/>
      <c r="BI1183" s="53"/>
      <c r="BJ1183" s="53"/>
      <c r="BK1183" s="54"/>
      <c r="BL1183" s="53" t="s">
        <v>80</v>
      </c>
      <c r="BM1183" s="53"/>
      <c r="BN1183" s="53"/>
      <c r="BO1183" s="53"/>
      <c r="BP1183" s="53"/>
      <c r="BQ1183" s="53"/>
      <c r="BR1183" s="53"/>
      <c r="BS1183" s="54"/>
      <c r="BU1183" s="752"/>
      <c r="BV1183" s="29"/>
      <c r="BW1183" s="29"/>
      <c r="BX1183" s="29"/>
      <c r="BY1183" s="29"/>
      <c r="BZ1183" s="29"/>
      <c r="CA1183" s="29"/>
      <c r="CB1183" s="29"/>
      <c r="CC1183" s="29"/>
      <c r="CD1183" s="31"/>
      <c r="CE1183" s="22"/>
      <c r="CF1183" s="448">
        <f>IF(CG1183="","",MAX($CF$2:CF1182)+1)</f>
        <v>606</v>
      </c>
      <c r="CG1183" s="749" t="s">
        <v>102</v>
      </c>
      <c r="CH1183" s="749"/>
      <c r="CI1183" s="749"/>
      <c r="CO1183" s="29"/>
      <c r="CP1183" s="29"/>
      <c r="CQ1183" s="29"/>
      <c r="CR1183" s="29"/>
      <c r="CS1183" s="29"/>
      <c r="CT1183" s="29"/>
      <c r="CU1183" s="29"/>
      <c r="CV1183" s="29"/>
      <c r="CW1183" s="29"/>
      <c r="CX1183" s="29"/>
      <c r="CY1183" s="29"/>
      <c r="CZ1183" s="29"/>
      <c r="DA1183" s="29"/>
      <c r="DB1183" s="29"/>
      <c r="DC1183" s="29"/>
      <c r="DD1183" s="29"/>
    </row>
    <row r="1184" spans="1:108" s="11" customFormat="1" ht="13.5" customHeight="1">
      <c r="A1184" s="734"/>
      <c r="B1184" s="610" t="s">
        <v>83</v>
      </c>
      <c r="C1184" s="29"/>
      <c r="D1184" s="29" t="s">
        <v>2221</v>
      </c>
      <c r="E1184" s="29"/>
      <c r="F1184" s="29"/>
      <c r="G1184" s="29"/>
      <c r="H1184" s="29"/>
      <c r="I1184" s="29"/>
      <c r="J1184" s="28"/>
      <c r="K1184" s="29"/>
      <c r="L1184" s="29"/>
      <c r="M1184" s="29"/>
      <c r="N1184" s="29"/>
      <c r="O1184" s="29"/>
      <c r="P1184" s="29"/>
      <c r="Q1184" s="29"/>
      <c r="R1184" s="29"/>
      <c r="S1184" s="575"/>
      <c r="T1184" s="29"/>
      <c r="U1184" s="432"/>
      <c r="V1184" s="29"/>
      <c r="W1184" s="29"/>
      <c r="X1184" s="29"/>
      <c r="Y1184" s="29"/>
      <c r="Z1184" s="29"/>
      <c r="AA1184" s="29"/>
      <c r="AB1184" s="654"/>
      <c r="AC1184" s="579"/>
      <c r="AD1184" s="579"/>
      <c r="AE1184" s="579"/>
      <c r="AF1184" s="579"/>
      <c r="AG1184" s="576"/>
      <c r="AH1184" s="582" t="s">
        <v>877</v>
      </c>
      <c r="AI1184" s="583"/>
      <c r="AJ1184" s="583"/>
      <c r="AK1184" s="583"/>
      <c r="AL1184" s="583"/>
      <c r="AM1184" s="583"/>
      <c r="AN1184" s="583"/>
      <c r="AO1184" s="583"/>
      <c r="AP1184" s="583"/>
      <c r="AQ1184" s="583"/>
      <c r="AR1184" s="583"/>
      <c r="AS1184" s="583"/>
      <c r="AT1184" s="583"/>
      <c r="AU1184" s="583"/>
      <c r="AV1184" s="583"/>
      <c r="AW1184" s="583"/>
      <c r="AX1184" s="583"/>
      <c r="AY1184" s="583"/>
      <c r="AZ1184" s="583"/>
      <c r="BA1184" s="583"/>
      <c r="BB1184" s="583"/>
      <c r="BC1184" s="583"/>
      <c r="BD1184" s="583"/>
      <c r="BE1184" s="583"/>
      <c r="BF1184" s="583"/>
      <c r="BG1184" s="583"/>
      <c r="BH1184" s="583"/>
      <c r="BI1184" s="583"/>
      <c r="BJ1184" s="583"/>
      <c r="BK1184" s="587"/>
      <c r="BL1184" s="583"/>
      <c r="BM1184" s="583"/>
      <c r="BN1184" s="583"/>
      <c r="BO1184" s="583"/>
      <c r="BP1184" s="583"/>
      <c r="BQ1184" s="583"/>
      <c r="BR1184" s="583"/>
      <c r="BS1184" s="587"/>
      <c r="BU1184" s="752"/>
      <c r="BV1184" s="29"/>
      <c r="BW1184" s="29"/>
      <c r="BX1184" s="29"/>
      <c r="BY1184" s="29"/>
      <c r="BZ1184" s="29"/>
      <c r="CA1184" s="29"/>
      <c r="CB1184" s="29"/>
      <c r="CC1184" s="29"/>
      <c r="CD1184" s="31"/>
      <c r="CE1184" s="22"/>
      <c r="CF1184" s="448">
        <f>IF(CG1184="","",MAX($CF$2:CF1183)+1)</f>
        <v>607</v>
      </c>
      <c r="CG1184" s="749" t="s">
        <v>102</v>
      </c>
      <c r="CH1184" s="749"/>
      <c r="CI1184" s="749"/>
      <c r="CO1184" s="29"/>
      <c r="CP1184" s="29"/>
      <c r="CQ1184" s="29"/>
      <c r="CR1184" s="29"/>
      <c r="CS1184" s="29"/>
      <c r="CT1184" s="29"/>
      <c r="CU1184" s="29"/>
      <c r="CV1184" s="29"/>
      <c r="CW1184" s="29"/>
      <c r="CX1184" s="29"/>
      <c r="CY1184" s="29"/>
      <c r="CZ1184" s="29"/>
      <c r="DA1184" s="29"/>
      <c r="DB1184" s="29"/>
      <c r="DC1184" s="29"/>
      <c r="DD1184" s="29"/>
    </row>
    <row r="1185" spans="1:108" s="11" customFormat="1" ht="13.5" customHeight="1">
      <c r="A1185" s="734"/>
      <c r="B1185" s="610" t="s">
        <v>83</v>
      </c>
      <c r="C1185" s="29"/>
      <c r="D1185" s="29"/>
      <c r="E1185" s="29"/>
      <c r="F1185" s="29"/>
      <c r="G1185" s="29"/>
      <c r="H1185" s="29"/>
      <c r="I1185" s="29"/>
      <c r="J1185" s="28"/>
      <c r="K1185" s="29"/>
      <c r="L1185" s="29"/>
      <c r="M1185" s="29"/>
      <c r="N1185" s="29"/>
      <c r="O1185" s="29"/>
      <c r="P1185" s="29"/>
      <c r="Q1185" s="29"/>
      <c r="R1185" s="29"/>
      <c r="S1185" s="575"/>
      <c r="T1185" s="29"/>
      <c r="U1185" s="432"/>
      <c r="V1185" s="29"/>
      <c r="W1185" s="29"/>
      <c r="X1185" s="29"/>
      <c r="Y1185" s="29"/>
      <c r="Z1185" s="29"/>
      <c r="AA1185" s="29"/>
      <c r="AB1185" s="654"/>
      <c r="AC1185" s="579"/>
      <c r="AD1185" s="579"/>
      <c r="AE1185" s="579"/>
      <c r="AF1185" s="579"/>
      <c r="AG1185" s="576"/>
      <c r="AH1185" s="582" t="s">
        <v>878</v>
      </c>
      <c r="AI1185" s="583"/>
      <c r="AJ1185" s="583"/>
      <c r="AK1185" s="583"/>
      <c r="AL1185" s="583"/>
      <c r="AM1185" s="583"/>
      <c r="AN1185" s="583"/>
      <c r="AO1185" s="583"/>
      <c r="AP1185" s="583"/>
      <c r="AQ1185" s="583"/>
      <c r="AR1185" s="583"/>
      <c r="AS1185" s="583"/>
      <c r="AT1185" s="583"/>
      <c r="AU1185" s="583"/>
      <c r="AV1185" s="583"/>
      <c r="AW1185" s="583"/>
      <c r="AX1185" s="583"/>
      <c r="AY1185" s="583"/>
      <c r="AZ1185" s="583"/>
      <c r="BA1185" s="583"/>
      <c r="BB1185" s="583"/>
      <c r="BC1185" s="583"/>
      <c r="BD1185" s="583"/>
      <c r="BE1185" s="583"/>
      <c r="BF1185" s="583"/>
      <c r="BG1185" s="583"/>
      <c r="BH1185" s="583"/>
      <c r="BI1185" s="583"/>
      <c r="BJ1185" s="583"/>
      <c r="BK1185" s="587"/>
      <c r="BL1185" s="583"/>
      <c r="BM1185" s="583"/>
      <c r="BN1185" s="583"/>
      <c r="BO1185" s="583"/>
      <c r="BP1185" s="583"/>
      <c r="BQ1185" s="583"/>
      <c r="BR1185" s="583"/>
      <c r="BS1185" s="587"/>
      <c r="BU1185" s="669"/>
      <c r="BV1185" s="29"/>
      <c r="BW1185" s="29"/>
      <c r="BX1185" s="29"/>
      <c r="BY1185" s="29"/>
      <c r="BZ1185" s="29"/>
      <c r="CA1185" s="29"/>
      <c r="CB1185" s="29"/>
      <c r="CC1185" s="29"/>
      <c r="CD1185" s="31"/>
      <c r="CE1185" s="22"/>
      <c r="CF1185" s="448">
        <f>IF(CG1185="","",MAX($CF$2:CF1184)+1)</f>
        <v>608</v>
      </c>
      <c r="CG1185" s="655" t="s">
        <v>102</v>
      </c>
      <c r="CH1185" s="655"/>
      <c r="CI1185" s="655"/>
      <c r="CO1185" s="29"/>
      <c r="CP1185" s="29"/>
      <c r="CQ1185" s="29"/>
      <c r="CR1185" s="29"/>
      <c r="CS1185" s="29"/>
      <c r="CT1185" s="29"/>
      <c r="CU1185" s="29"/>
      <c r="CV1185" s="29"/>
      <c r="CW1185" s="29"/>
      <c r="CX1185" s="29"/>
      <c r="CY1185" s="29"/>
      <c r="CZ1185" s="29"/>
      <c r="DA1185" s="29"/>
      <c r="DB1185" s="29"/>
      <c r="DC1185" s="29"/>
      <c r="DD1185" s="29"/>
    </row>
    <row r="1186" spans="1:108" s="11" customFormat="1" ht="13.5" customHeight="1">
      <c r="A1186" s="734"/>
      <c r="B1186" s="610" t="s">
        <v>83</v>
      </c>
      <c r="C1186" s="29"/>
      <c r="D1186" s="29" t="s">
        <v>2258</v>
      </c>
      <c r="E1186" s="29"/>
      <c r="F1186" s="29"/>
      <c r="G1186" s="29"/>
      <c r="H1186" s="29"/>
      <c r="I1186" s="29"/>
      <c r="J1186" s="28"/>
      <c r="K1186" s="29"/>
      <c r="L1186" s="29"/>
      <c r="M1186" s="29"/>
      <c r="N1186" s="29"/>
      <c r="O1186" s="29"/>
      <c r="P1186" s="29"/>
      <c r="Q1186" s="29"/>
      <c r="R1186" s="29"/>
      <c r="S1186" s="575"/>
      <c r="T1186" s="29"/>
      <c r="U1186" s="432"/>
      <c r="V1186" s="29"/>
      <c r="W1186" s="29"/>
      <c r="X1186" s="29"/>
      <c r="Y1186" s="29"/>
      <c r="Z1186" s="29"/>
      <c r="AA1186" s="29"/>
      <c r="AB1186" s="771"/>
      <c r="AC1186" s="579"/>
      <c r="AD1186" s="579"/>
      <c r="AE1186" s="579"/>
      <c r="AF1186" s="579"/>
      <c r="AG1186" s="576"/>
      <c r="AH1186" s="582" t="s">
        <v>1950</v>
      </c>
      <c r="AI1186" s="583"/>
      <c r="AJ1186" s="583"/>
      <c r="AK1186" s="583"/>
      <c r="AL1186" s="583"/>
      <c r="AM1186" s="583"/>
      <c r="AN1186" s="583"/>
      <c r="AO1186" s="583"/>
      <c r="AP1186" s="583"/>
      <c r="AQ1186" s="583"/>
      <c r="AR1186" s="583"/>
      <c r="AS1186" s="583"/>
      <c r="AT1186" s="583"/>
      <c r="AU1186" s="583"/>
      <c r="AV1186" s="583"/>
      <c r="AW1186" s="583"/>
      <c r="AX1186" s="583"/>
      <c r="AY1186" s="583"/>
      <c r="AZ1186" s="583"/>
      <c r="BA1186" s="583"/>
      <c r="BB1186" s="583"/>
      <c r="BC1186" s="583"/>
      <c r="BD1186" s="583"/>
      <c r="BE1186" s="583"/>
      <c r="BF1186" s="583"/>
      <c r="BG1186" s="583"/>
      <c r="BH1186" s="583"/>
      <c r="BI1186" s="583"/>
      <c r="BJ1186" s="583"/>
      <c r="BK1186" s="587"/>
      <c r="BL1186" s="583"/>
      <c r="BM1186" s="583"/>
      <c r="BN1186" s="583"/>
      <c r="BO1186" s="583"/>
      <c r="BP1186" s="583"/>
      <c r="BQ1186" s="583"/>
      <c r="BR1186" s="583"/>
      <c r="BS1186" s="587"/>
      <c r="BU1186" s="772"/>
      <c r="BV1186" s="29"/>
      <c r="BW1186" s="29"/>
      <c r="BX1186" s="29"/>
      <c r="BY1186" s="29"/>
      <c r="BZ1186" s="29"/>
      <c r="CA1186" s="29"/>
      <c r="CB1186" s="29"/>
      <c r="CC1186" s="29"/>
      <c r="CD1186" s="31"/>
      <c r="CE1186" s="22"/>
      <c r="CF1186" s="448">
        <f>IF(CG1186="","",MAX($CF$2:CF1185)+1)</f>
        <v>609</v>
      </c>
      <c r="CG1186" s="767" t="s">
        <v>1021</v>
      </c>
      <c r="CH1186" s="767"/>
      <c r="CI1186" s="767"/>
      <c r="CO1186" s="29"/>
      <c r="CP1186" s="29"/>
      <c r="CQ1186" s="29"/>
      <c r="CR1186" s="29"/>
      <c r="CS1186" s="29"/>
      <c r="CT1186" s="29"/>
      <c r="CU1186" s="29"/>
      <c r="CV1186" s="29"/>
      <c r="CW1186" s="29"/>
      <c r="CX1186" s="29"/>
      <c r="CY1186" s="29"/>
      <c r="CZ1186" s="29"/>
      <c r="DA1186" s="29"/>
      <c r="DB1186" s="29"/>
      <c r="DC1186" s="29"/>
      <c r="DD1186" s="29"/>
    </row>
    <row r="1187" spans="1:108" s="11" customFormat="1" ht="13.5" customHeight="1">
      <c r="A1187" s="734"/>
      <c r="B1187" s="610" t="s">
        <v>83</v>
      </c>
      <c r="C1187" s="29"/>
      <c r="D1187" s="29"/>
      <c r="E1187" s="29"/>
      <c r="F1187" s="29"/>
      <c r="G1187" s="29"/>
      <c r="H1187" s="29"/>
      <c r="I1187" s="29"/>
      <c r="J1187" s="28"/>
      <c r="K1187" s="29"/>
      <c r="L1187" s="29"/>
      <c r="M1187" s="29"/>
      <c r="N1187" s="29"/>
      <c r="O1187" s="29"/>
      <c r="P1187" s="29"/>
      <c r="Q1187" s="29"/>
      <c r="R1187" s="29"/>
      <c r="S1187" s="575"/>
      <c r="T1187" s="29"/>
      <c r="U1187" s="432"/>
      <c r="V1187" s="29"/>
      <c r="W1187" s="29"/>
      <c r="X1187" s="29"/>
      <c r="Y1187" s="29"/>
      <c r="Z1187" s="29"/>
      <c r="AA1187" s="29"/>
      <c r="AB1187" s="1059"/>
      <c r="AC1187" s="579"/>
      <c r="AD1187" s="579"/>
      <c r="AE1187" s="579"/>
      <c r="AF1187" s="579"/>
      <c r="AG1187" s="576"/>
      <c r="AH1187" s="582" t="s">
        <v>1951</v>
      </c>
      <c r="AI1187" s="583"/>
      <c r="AJ1187" s="583"/>
      <c r="AK1187" s="583"/>
      <c r="AL1187" s="583"/>
      <c r="AM1187" s="583"/>
      <c r="AN1187" s="583"/>
      <c r="AO1187" s="583"/>
      <c r="AP1187" s="583"/>
      <c r="AQ1187" s="583"/>
      <c r="AR1187" s="583"/>
      <c r="AS1187" s="583"/>
      <c r="AT1187" s="583"/>
      <c r="AU1187" s="583"/>
      <c r="AV1187" s="583"/>
      <c r="AW1187" s="583"/>
      <c r="AX1187" s="583"/>
      <c r="AY1187" s="583"/>
      <c r="AZ1187" s="583"/>
      <c r="BA1187" s="583"/>
      <c r="BB1187" s="583"/>
      <c r="BC1187" s="583"/>
      <c r="BD1187" s="583"/>
      <c r="BE1187" s="583"/>
      <c r="BF1187" s="583"/>
      <c r="BG1187" s="583"/>
      <c r="BH1187" s="583"/>
      <c r="BI1187" s="583"/>
      <c r="BJ1187" s="583"/>
      <c r="BK1187" s="587"/>
      <c r="BL1187" s="583"/>
      <c r="BM1187" s="583"/>
      <c r="BN1187" s="583"/>
      <c r="BO1187" s="583"/>
      <c r="BP1187" s="583"/>
      <c r="BQ1187" s="583"/>
      <c r="BR1187" s="583"/>
      <c r="BS1187" s="587"/>
      <c r="BU1187" s="1060"/>
      <c r="BV1187" s="29"/>
      <c r="BW1187" s="29"/>
      <c r="BX1187" s="29"/>
      <c r="BY1187" s="29"/>
      <c r="BZ1187" s="29"/>
      <c r="CA1187" s="29"/>
      <c r="CB1187" s="29"/>
      <c r="CC1187" s="29"/>
      <c r="CD1187" s="31"/>
      <c r="CE1187" s="22"/>
      <c r="CF1187" s="448">
        <f>IF(CG1187="","",MAX($CF$2:CF1186)+1)</f>
        <v>610</v>
      </c>
      <c r="CG1187" s="1061" t="s">
        <v>1792</v>
      </c>
      <c r="CH1187" s="1061"/>
      <c r="CI1187" s="1061"/>
      <c r="CO1187" s="29"/>
      <c r="CP1187" s="29"/>
      <c r="CQ1187" s="29"/>
      <c r="CR1187" s="29"/>
      <c r="CS1187" s="29"/>
      <c r="CT1187" s="29"/>
      <c r="CU1187" s="29"/>
      <c r="CV1187" s="29"/>
      <c r="CW1187" s="29"/>
      <c r="CX1187" s="29"/>
      <c r="CY1187" s="29"/>
      <c r="CZ1187" s="29"/>
      <c r="DA1187" s="29"/>
      <c r="DB1187" s="29"/>
      <c r="DC1187" s="29"/>
      <c r="DD1187" s="29"/>
    </row>
    <row r="1188" spans="1:108" s="11" customFormat="1" ht="13.5" customHeight="1">
      <c r="A1188" s="734"/>
      <c r="B1188" s="610" t="s">
        <v>83</v>
      </c>
      <c r="C1188" s="29"/>
      <c r="D1188" s="29"/>
      <c r="E1188" s="29"/>
      <c r="F1188" s="29"/>
      <c r="G1188" s="29"/>
      <c r="H1188" s="29"/>
      <c r="I1188" s="29"/>
      <c r="J1188" s="28"/>
      <c r="K1188" s="29"/>
      <c r="L1188" s="29"/>
      <c r="M1188" s="29"/>
      <c r="N1188" s="29"/>
      <c r="O1188" s="29"/>
      <c r="P1188" s="29"/>
      <c r="Q1188" s="29"/>
      <c r="R1188" s="29"/>
      <c r="S1188" s="575"/>
      <c r="T1188" s="29"/>
      <c r="U1188" s="432"/>
      <c r="V1188" s="29"/>
      <c r="W1188" s="29"/>
      <c r="X1188" s="29"/>
      <c r="Y1188" s="29"/>
      <c r="Z1188" s="29"/>
      <c r="AA1188" s="29"/>
      <c r="AB1188" s="692"/>
      <c r="AC1188" s="693"/>
      <c r="AD1188" s="693"/>
      <c r="AE1188" s="693"/>
      <c r="AF1188" s="693"/>
      <c r="AG1188" s="694"/>
      <c r="AH1188" s="55"/>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7"/>
      <c r="BL1188" s="56"/>
      <c r="BM1188" s="56"/>
      <c r="BN1188" s="56"/>
      <c r="BO1188" s="56"/>
      <c r="BP1188" s="56"/>
      <c r="BQ1188" s="56"/>
      <c r="BR1188" s="56"/>
      <c r="BS1188" s="57"/>
      <c r="BU1188" s="752"/>
      <c r="BV1188" s="29"/>
      <c r="BW1188" s="29"/>
      <c r="BX1188" s="29"/>
      <c r="BY1188" s="29"/>
      <c r="BZ1188" s="29"/>
      <c r="CA1188" s="29"/>
      <c r="CB1188" s="29"/>
      <c r="CC1188" s="29"/>
      <c r="CD1188" s="31"/>
      <c r="CE1188" s="22"/>
      <c r="CF1188" s="448" t="str">
        <f>IF(CG1188="","",MAX($CF$2:CF1187)+1)</f>
        <v/>
      </c>
      <c r="CG1188" s="749"/>
      <c r="CH1188" s="749"/>
      <c r="CI1188" s="749"/>
      <c r="CO1188" s="29"/>
      <c r="CP1188" s="29"/>
      <c r="CQ1188" s="29"/>
      <c r="CR1188" s="29"/>
      <c r="CS1188" s="29"/>
      <c r="CT1188" s="29"/>
      <c r="CU1188" s="29"/>
      <c r="CV1188" s="29"/>
      <c r="CW1188" s="29"/>
      <c r="CX1188" s="29"/>
      <c r="CY1188" s="29"/>
      <c r="CZ1188" s="29"/>
      <c r="DA1188" s="29"/>
      <c r="DB1188" s="29"/>
      <c r="DC1188" s="29"/>
      <c r="DD1188" s="29"/>
    </row>
    <row r="1189" spans="1:108" s="11" customFormat="1" ht="13.5" customHeight="1">
      <c r="A1189" s="734"/>
      <c r="B1189" s="610" t="s">
        <v>83</v>
      </c>
      <c r="C1189" s="29"/>
      <c r="D1189" s="29"/>
      <c r="E1189" s="29"/>
      <c r="F1189" s="29"/>
      <c r="G1189" s="29"/>
      <c r="H1189" s="29"/>
      <c r="I1189" s="29"/>
      <c r="J1189" s="28"/>
      <c r="K1189" s="29"/>
      <c r="L1189" s="29"/>
      <c r="M1189" s="29"/>
      <c r="N1189" s="29"/>
      <c r="O1189" s="29"/>
      <c r="P1189" s="29"/>
      <c r="Q1189" s="29"/>
      <c r="R1189" s="29"/>
      <c r="S1189" s="575"/>
      <c r="T1189" s="29"/>
      <c r="U1189" s="432"/>
      <c r="V1189" s="29"/>
      <c r="W1189" s="29"/>
      <c r="X1189" s="29"/>
      <c r="Y1189" s="29"/>
      <c r="Z1189" s="29"/>
      <c r="AA1189" s="29"/>
      <c r="AB1189" s="690" t="s">
        <v>777</v>
      </c>
      <c r="AC1189" s="691"/>
      <c r="AD1189" s="691"/>
      <c r="AE1189" s="691"/>
      <c r="AF1189" s="691"/>
      <c r="AG1189" s="578"/>
      <c r="AH1189" s="52"/>
      <c r="AI1189" s="53"/>
      <c r="AJ1189" s="53"/>
      <c r="AK1189" s="580"/>
      <c r="AL1189" s="581" t="s">
        <v>883</v>
      </c>
      <c r="AM1189" s="53"/>
      <c r="AN1189" s="53"/>
      <c r="AO1189" s="53"/>
      <c r="AP1189" s="53"/>
      <c r="AQ1189" s="53"/>
      <c r="AR1189" s="53"/>
      <c r="AS1189" s="53"/>
      <c r="AT1189" s="53"/>
      <c r="AU1189" s="53"/>
      <c r="AV1189" s="581" t="s">
        <v>558</v>
      </c>
      <c r="AW1189" s="580"/>
      <c r="AX1189" s="581" t="s">
        <v>885</v>
      </c>
      <c r="AY1189" s="53"/>
      <c r="AZ1189" s="53"/>
      <c r="BA1189" s="53"/>
      <c r="BB1189" s="53"/>
      <c r="BC1189" s="53"/>
      <c r="BD1189" s="53"/>
      <c r="BE1189" s="53"/>
      <c r="BF1189" s="53"/>
      <c r="BG1189" s="53"/>
      <c r="BH1189" s="53"/>
      <c r="BI1189" s="53"/>
      <c r="BJ1189" s="53"/>
      <c r="BK1189" s="54"/>
      <c r="BL1189" s="52" t="s">
        <v>884</v>
      </c>
      <c r="BM1189" s="53"/>
      <c r="BN1189" s="53"/>
      <c r="BO1189" s="53"/>
      <c r="BP1189" s="53"/>
      <c r="BQ1189" s="53"/>
      <c r="BR1189" s="53"/>
      <c r="BS1189" s="54"/>
      <c r="BU1189" s="752"/>
      <c r="BV1189" s="29"/>
      <c r="BW1189" s="29"/>
      <c r="BX1189" s="29"/>
      <c r="BY1189" s="29"/>
      <c r="BZ1189" s="29"/>
      <c r="CA1189" s="29"/>
      <c r="CB1189" s="29"/>
      <c r="CC1189" s="29"/>
      <c r="CD1189" s="31"/>
      <c r="CE1189" s="22"/>
      <c r="CF1189" s="448">
        <f>IF(CG1189="","",MAX($CF$2:CF1188)+1)</f>
        <v>611</v>
      </c>
      <c r="CG1189" s="749" t="s">
        <v>102</v>
      </c>
      <c r="CH1189" s="749"/>
      <c r="CI1189" s="749"/>
      <c r="CO1189" s="29"/>
      <c r="CP1189" s="29"/>
      <c r="CQ1189" s="29"/>
      <c r="CR1189" s="29"/>
      <c r="CS1189" s="29"/>
      <c r="CT1189" s="29"/>
      <c r="CU1189" s="29"/>
      <c r="CV1189" s="29"/>
      <c r="CW1189" s="29"/>
      <c r="CX1189" s="29"/>
      <c r="CY1189" s="29"/>
      <c r="CZ1189" s="29"/>
      <c r="DA1189" s="29"/>
      <c r="DB1189" s="29"/>
      <c r="DC1189" s="29"/>
      <c r="DD1189" s="29"/>
    </row>
    <row r="1190" spans="1:108" s="11" customFormat="1" ht="13.5" customHeight="1">
      <c r="A1190" s="734"/>
      <c r="B1190" s="610" t="s">
        <v>83</v>
      </c>
      <c r="C1190" s="29"/>
      <c r="D1190" s="29" t="s">
        <v>2232</v>
      </c>
      <c r="E1190" s="29"/>
      <c r="F1190" s="29"/>
      <c r="G1190" s="29"/>
      <c r="H1190" s="29"/>
      <c r="I1190" s="29"/>
      <c r="J1190" s="28"/>
      <c r="K1190" s="29"/>
      <c r="L1190" s="29"/>
      <c r="M1190" s="29"/>
      <c r="N1190" s="29"/>
      <c r="O1190" s="29"/>
      <c r="P1190" s="29"/>
      <c r="Q1190" s="29"/>
      <c r="R1190" s="29"/>
      <c r="S1190" s="575"/>
      <c r="T1190" s="29"/>
      <c r="U1190" s="432"/>
      <c r="V1190" s="29"/>
      <c r="W1190" s="29"/>
      <c r="X1190" s="29"/>
      <c r="Y1190" s="29"/>
      <c r="Z1190" s="29"/>
      <c r="AA1190" s="29"/>
      <c r="AB1190" s="654"/>
      <c r="AC1190" s="579"/>
      <c r="AD1190" s="579"/>
      <c r="AE1190" s="579"/>
      <c r="AF1190" s="579"/>
      <c r="AG1190" s="576"/>
      <c r="AH1190" s="582" t="s">
        <v>63</v>
      </c>
      <c r="AI1190" s="583"/>
      <c r="AJ1190" s="583"/>
      <c r="AK1190" s="584"/>
      <c r="AL1190" s="585" t="s">
        <v>554</v>
      </c>
      <c r="AM1190" s="583"/>
      <c r="AN1190" s="583"/>
      <c r="AO1190" s="583"/>
      <c r="AP1190" s="583"/>
      <c r="AQ1190" s="583"/>
      <c r="AR1190" s="583"/>
      <c r="AS1190" s="583"/>
      <c r="AT1190" s="583"/>
      <c r="AU1190" s="583"/>
      <c r="AV1190" s="585" t="s">
        <v>558</v>
      </c>
      <c r="AW1190" s="584"/>
      <c r="AX1190" s="586" t="s">
        <v>64</v>
      </c>
      <c r="AY1190" s="583"/>
      <c r="AZ1190" s="583"/>
      <c r="BA1190" s="583"/>
      <c r="BB1190" s="583"/>
      <c r="BC1190" s="583"/>
      <c r="BD1190" s="583"/>
      <c r="BE1190" s="583"/>
      <c r="BF1190" s="583"/>
      <c r="BG1190" s="583"/>
      <c r="BH1190" s="583"/>
      <c r="BI1190" s="583"/>
      <c r="BJ1190" s="583"/>
      <c r="BK1190" s="587"/>
      <c r="BL1190" s="618" t="s">
        <v>555</v>
      </c>
      <c r="BM1190" s="583"/>
      <c r="BN1190" s="583"/>
      <c r="BO1190" s="583"/>
      <c r="BP1190" s="583"/>
      <c r="BQ1190" s="583"/>
      <c r="BR1190" s="583"/>
      <c r="BS1190" s="587"/>
      <c r="BU1190" s="752"/>
      <c r="BV1190" s="29"/>
      <c r="BW1190" s="29"/>
      <c r="BX1190" s="29"/>
      <c r="BY1190" s="29"/>
      <c r="BZ1190" s="29"/>
      <c r="CA1190" s="29"/>
      <c r="CB1190" s="29"/>
      <c r="CC1190" s="29"/>
      <c r="CD1190" s="31"/>
      <c r="CE1190" s="22"/>
      <c r="CF1190" s="448">
        <f>IF(CG1190="","",MAX($CF$2:CF1189)+1)</f>
        <v>612</v>
      </c>
      <c r="CG1190" s="749" t="s">
        <v>102</v>
      </c>
      <c r="CH1190" s="749"/>
      <c r="CI1190" s="749"/>
      <c r="CO1190" s="29"/>
      <c r="CP1190" s="29"/>
      <c r="CQ1190" s="29"/>
      <c r="CR1190" s="29"/>
      <c r="CS1190" s="29"/>
      <c r="CT1190" s="29"/>
      <c r="CU1190" s="29"/>
      <c r="CV1190" s="29"/>
      <c r="CW1190" s="29"/>
      <c r="CX1190" s="29"/>
      <c r="CY1190" s="29"/>
      <c r="CZ1190" s="29"/>
      <c r="DA1190" s="29"/>
      <c r="DB1190" s="29"/>
      <c r="DC1190" s="29"/>
      <c r="DD1190" s="29"/>
    </row>
    <row r="1191" spans="1:108" s="11" customFormat="1" ht="13.5" customHeight="1">
      <c r="A1191" s="734"/>
      <c r="B1191" s="610" t="s">
        <v>83</v>
      </c>
      <c r="C1191" s="29"/>
      <c r="D1191" s="29"/>
      <c r="E1191" s="29"/>
      <c r="F1191" s="29"/>
      <c r="G1191" s="29"/>
      <c r="H1191" s="29"/>
      <c r="I1191" s="29"/>
      <c r="J1191" s="28"/>
      <c r="K1191" s="29"/>
      <c r="L1191" s="29"/>
      <c r="M1191" s="29"/>
      <c r="N1191" s="29"/>
      <c r="O1191" s="29"/>
      <c r="P1191" s="29"/>
      <c r="Q1191" s="29"/>
      <c r="R1191" s="29"/>
      <c r="S1191" s="575"/>
      <c r="T1191" s="29"/>
      <c r="U1191" s="432"/>
      <c r="V1191" s="29"/>
      <c r="W1191" s="29"/>
      <c r="X1191" s="29"/>
      <c r="Y1191" s="29"/>
      <c r="Z1191" s="29"/>
      <c r="AB1191" s="753"/>
      <c r="AC1191" s="579"/>
      <c r="AD1191" s="579"/>
      <c r="AE1191" s="579"/>
      <c r="AF1191" s="579"/>
      <c r="AG1191" s="576"/>
      <c r="AH1191" s="55"/>
      <c r="AI1191" s="56"/>
      <c r="AJ1191" s="56"/>
      <c r="AK1191" s="588"/>
      <c r="AL1191" s="589"/>
      <c r="AM1191" s="56"/>
      <c r="AN1191" s="56"/>
      <c r="AO1191" s="56"/>
      <c r="AP1191" s="590"/>
      <c r="AQ1191" s="56"/>
      <c r="AR1191" s="56"/>
      <c r="AS1191" s="56"/>
      <c r="AT1191" s="56"/>
      <c r="AU1191" s="56"/>
      <c r="AV1191" s="589"/>
      <c r="AW1191" s="588"/>
      <c r="AX1191" s="589"/>
      <c r="AY1191" s="56"/>
      <c r="AZ1191" s="56"/>
      <c r="BA1191" s="56"/>
      <c r="BB1191" s="56"/>
      <c r="BC1191" s="56"/>
      <c r="BD1191" s="56"/>
      <c r="BE1191" s="56"/>
      <c r="BF1191" s="56"/>
      <c r="BG1191" s="56"/>
      <c r="BH1191" s="56"/>
      <c r="BI1191" s="56"/>
      <c r="BJ1191" s="56"/>
      <c r="BK1191" s="57"/>
      <c r="BL1191" s="55"/>
      <c r="BM1191" s="56"/>
      <c r="BN1191" s="56"/>
      <c r="BO1191" s="56"/>
      <c r="BP1191" s="56"/>
      <c r="BQ1191" s="56"/>
      <c r="BR1191" s="56"/>
      <c r="BS1191" s="57"/>
      <c r="BU1191" s="750"/>
      <c r="BV1191" s="29"/>
      <c r="BW1191" s="29"/>
      <c r="BX1191" s="29"/>
      <c r="BY1191" s="29"/>
      <c r="BZ1191" s="29"/>
      <c r="CA1191" s="29"/>
      <c r="CB1191" s="29"/>
      <c r="CC1191" s="29"/>
      <c r="CD1191" s="31"/>
      <c r="CE1191" s="22"/>
      <c r="CF1191" s="448" t="str">
        <f>IF(CG1191="","",MAX($CF$2:CF1190)+1)</f>
        <v/>
      </c>
      <c r="CG1191" s="749"/>
      <c r="CH1191" s="749"/>
      <c r="CI1191" s="749"/>
      <c r="CO1191" s="29"/>
      <c r="CP1191" s="29"/>
      <c r="CQ1191" s="29"/>
      <c r="CR1191" s="29"/>
      <c r="CS1191" s="29"/>
      <c r="CT1191" s="29"/>
      <c r="CU1191" s="29"/>
      <c r="CV1191" s="29"/>
      <c r="CW1191" s="29"/>
      <c r="CX1191" s="29"/>
      <c r="CY1191" s="29"/>
      <c r="CZ1191" s="29"/>
      <c r="DA1191" s="29"/>
      <c r="DB1191" s="29"/>
      <c r="DC1191" s="29"/>
      <c r="DD1191" s="29"/>
    </row>
    <row r="1192" spans="1:108" s="11" customFormat="1" ht="13.5" customHeight="1">
      <c r="A1192" s="734"/>
      <c r="B1192" s="610" t="s">
        <v>83</v>
      </c>
      <c r="C1192" s="29"/>
      <c r="D1192" s="29"/>
      <c r="E1192" s="29"/>
      <c r="F1192" s="29"/>
      <c r="G1192" s="29"/>
      <c r="H1192" s="29"/>
      <c r="I1192" s="29"/>
      <c r="J1192" s="28"/>
      <c r="K1192" s="29"/>
      <c r="L1192" s="29"/>
      <c r="M1192" s="29"/>
      <c r="N1192" s="29"/>
      <c r="O1192" s="29"/>
      <c r="P1192" s="29"/>
      <c r="Q1192" s="29"/>
      <c r="R1192" s="29"/>
      <c r="S1192" s="575"/>
      <c r="T1192" s="29"/>
      <c r="U1192" s="432"/>
      <c r="V1192" s="29"/>
      <c r="W1192" s="29"/>
      <c r="X1192" s="29"/>
      <c r="AB1192" s="753"/>
      <c r="AC1192" s="579"/>
      <c r="AD1192" s="579"/>
      <c r="AE1192" s="579"/>
      <c r="AF1192" s="579"/>
      <c r="AG1192" s="576"/>
      <c r="AH1192" s="52"/>
      <c r="AI1192" s="53"/>
      <c r="AJ1192" s="53"/>
      <c r="AK1192" s="580"/>
      <c r="AL1192" s="581" t="s">
        <v>781</v>
      </c>
      <c r="AM1192" s="53"/>
      <c r="AN1192" s="53"/>
      <c r="AO1192" s="53"/>
      <c r="AP1192" s="53"/>
      <c r="AQ1192" s="53"/>
      <c r="AR1192" s="53"/>
      <c r="AS1192" s="53"/>
      <c r="AT1192" s="53"/>
      <c r="AU1192" s="53"/>
      <c r="AV1192" s="581" t="s">
        <v>558</v>
      </c>
      <c r="AW1192" s="580"/>
      <c r="AX1192" s="581" t="s">
        <v>779</v>
      </c>
      <c r="AY1192" s="53"/>
      <c r="AZ1192" s="53"/>
      <c r="BA1192" s="53"/>
      <c r="BB1192" s="53"/>
      <c r="BC1192" s="53"/>
      <c r="BD1192" s="53"/>
      <c r="BE1192" s="53"/>
      <c r="BF1192" s="53"/>
      <c r="BG1192" s="53"/>
      <c r="BH1192" s="53"/>
      <c r="BI1192" s="53"/>
      <c r="BJ1192" s="53"/>
      <c r="BK1192" s="54"/>
      <c r="BL1192" s="52" t="s">
        <v>780</v>
      </c>
      <c r="BM1192" s="53"/>
      <c r="BN1192" s="53"/>
      <c r="BO1192" s="53"/>
      <c r="BP1192" s="53"/>
      <c r="BQ1192" s="53"/>
      <c r="BR1192" s="53"/>
      <c r="BS1192" s="54"/>
      <c r="BT1192" s="29"/>
      <c r="BU1192" s="669"/>
      <c r="BV1192" s="29"/>
      <c r="BW1192" s="29"/>
      <c r="BX1192" s="29"/>
      <c r="BY1192" s="29"/>
      <c r="BZ1192" s="29"/>
      <c r="CA1192" s="29"/>
      <c r="CB1192" s="29"/>
      <c r="CC1192" s="29"/>
      <c r="CD1192" s="31"/>
      <c r="CE1192" s="22"/>
      <c r="CF1192" s="448">
        <f>IF(CG1192="","",MAX($CF$2:CF1191)+1)</f>
        <v>613</v>
      </c>
      <c r="CG1192" s="655" t="s">
        <v>102</v>
      </c>
      <c r="CH1192" s="655"/>
      <c r="CI1192" s="655"/>
      <c r="CO1192" s="29"/>
      <c r="CP1192" s="29"/>
      <c r="CQ1192" s="29"/>
      <c r="CR1192" s="29"/>
      <c r="CS1192" s="29"/>
      <c r="CT1192" s="29"/>
      <c r="CU1192" s="29"/>
      <c r="CV1192" s="29"/>
      <c r="CW1192" s="29"/>
      <c r="CX1192" s="29"/>
      <c r="CY1192" s="29"/>
      <c r="CZ1192" s="29"/>
      <c r="DA1192" s="29"/>
      <c r="DB1192" s="29"/>
      <c r="DC1192" s="29"/>
      <c r="DD1192" s="29"/>
    </row>
    <row r="1193" spans="1:108" s="11" customFormat="1" ht="13.5" customHeight="1">
      <c r="A1193" s="734"/>
      <c r="B1193" s="610" t="s">
        <v>83</v>
      </c>
      <c r="C1193" s="29"/>
      <c r="D1193" s="29" t="s">
        <v>2222</v>
      </c>
      <c r="E1193" s="29"/>
      <c r="F1193" s="29"/>
      <c r="G1193" s="29"/>
      <c r="H1193" s="29"/>
      <c r="I1193" s="29"/>
      <c r="J1193" s="28"/>
      <c r="K1193" s="29"/>
      <c r="L1193" s="29"/>
      <c r="M1193" s="29"/>
      <c r="N1193" s="29"/>
      <c r="O1193" s="29"/>
      <c r="P1193" s="29"/>
      <c r="Q1193" s="29"/>
      <c r="R1193" s="29"/>
      <c r="S1193" s="575"/>
      <c r="T1193" s="29"/>
      <c r="U1193" s="432"/>
      <c r="V1193" s="29"/>
      <c r="W1193" s="29"/>
      <c r="X1193" s="29"/>
      <c r="Y1193" s="29"/>
      <c r="Z1193" s="29"/>
      <c r="AA1193" s="29"/>
      <c r="AB1193" s="753"/>
      <c r="AC1193" s="579"/>
      <c r="AD1193" s="579"/>
      <c r="AE1193" s="579"/>
      <c r="AF1193" s="579"/>
      <c r="AG1193" s="576"/>
      <c r="AH1193" s="582" t="s">
        <v>63</v>
      </c>
      <c r="AI1193" s="430"/>
      <c r="AJ1193" s="430"/>
      <c r="AK1193" s="619"/>
      <c r="AL1193" s="620" t="s">
        <v>1914</v>
      </c>
      <c r="AM1193" s="430"/>
      <c r="AN1193" s="430"/>
      <c r="AO1193" s="430"/>
      <c r="AP1193" s="430"/>
      <c r="AQ1193" s="430"/>
      <c r="AR1193" s="430"/>
      <c r="AS1193" s="430"/>
      <c r="AT1193" s="430"/>
      <c r="AU1193" s="430"/>
      <c r="AV1193" s="620" t="s">
        <v>1492</v>
      </c>
      <c r="AW1193" s="619"/>
      <c r="AX1193" s="697" t="s">
        <v>851</v>
      </c>
      <c r="AY1193" s="430"/>
      <c r="AZ1193" s="430"/>
      <c r="BA1193" s="430"/>
      <c r="BB1193" s="430"/>
      <c r="BC1193" s="430"/>
      <c r="BD1193" s="430"/>
      <c r="BE1193" s="430"/>
      <c r="BF1193" s="430"/>
      <c r="BG1193" s="430"/>
      <c r="BH1193" s="430"/>
      <c r="BI1193" s="430"/>
      <c r="BJ1193" s="430"/>
      <c r="BK1193" s="431"/>
      <c r="BL1193" s="582" t="s">
        <v>1020</v>
      </c>
      <c r="BM1193" s="430"/>
      <c r="BN1193" s="430"/>
      <c r="BO1193" s="430"/>
      <c r="BP1193" s="430"/>
      <c r="BQ1193" s="430"/>
      <c r="BR1193" s="430"/>
      <c r="BS1193" s="431"/>
      <c r="BU1193" s="752"/>
      <c r="BV1193" s="29"/>
      <c r="BW1193" s="29"/>
      <c r="BX1193" s="29"/>
      <c r="BY1193" s="29"/>
      <c r="BZ1193" s="29"/>
      <c r="CA1193" s="29"/>
      <c r="CB1193" s="29"/>
      <c r="CC1193" s="29"/>
      <c r="CD1193" s="31"/>
      <c r="CE1193" s="22"/>
      <c r="CF1193" s="448">
        <f>IF(CG1193="","",MAX($CF$2:CF1192)+1)</f>
        <v>614</v>
      </c>
      <c r="CG1193" s="749" t="s">
        <v>102</v>
      </c>
      <c r="CH1193" s="749"/>
      <c r="CI1193" s="749"/>
      <c r="CO1193" s="29"/>
      <c r="CP1193" s="29"/>
      <c r="CQ1193" s="29"/>
      <c r="CR1193" s="29"/>
      <c r="CS1193" s="29"/>
      <c r="CT1193" s="29"/>
      <c r="CU1193" s="29"/>
      <c r="CV1193" s="29"/>
      <c r="CW1193" s="29"/>
      <c r="CX1193" s="29"/>
      <c r="CY1193" s="29"/>
      <c r="CZ1193" s="29"/>
      <c r="DA1193" s="29"/>
      <c r="DB1193" s="29"/>
      <c r="DC1193" s="29"/>
      <c r="DD1193" s="29"/>
    </row>
    <row r="1194" spans="1:108" s="11" customFormat="1" ht="13.5" customHeight="1">
      <c r="A1194" s="734"/>
      <c r="B1194" s="610" t="s">
        <v>83</v>
      </c>
      <c r="C1194" s="29"/>
      <c r="D1194" s="29"/>
      <c r="E1194" s="29"/>
      <c r="F1194" s="29"/>
      <c r="G1194" s="29"/>
      <c r="H1194" s="29"/>
      <c r="I1194" s="29"/>
      <c r="J1194" s="28"/>
      <c r="K1194" s="29"/>
      <c r="L1194" s="29"/>
      <c r="M1194" s="29"/>
      <c r="N1194" s="29"/>
      <c r="O1194" s="29"/>
      <c r="P1194" s="29"/>
      <c r="Q1194" s="29"/>
      <c r="R1194" s="29"/>
      <c r="S1194" s="575"/>
      <c r="T1194" s="29"/>
      <c r="U1194" s="432"/>
      <c r="V1194" s="29"/>
      <c r="W1194" s="29"/>
      <c r="X1194" s="29"/>
      <c r="Y1194" s="29"/>
      <c r="Z1194" s="29"/>
      <c r="AA1194" s="29"/>
      <c r="AB1194" s="654"/>
      <c r="AC1194" s="579"/>
      <c r="AD1194" s="579"/>
      <c r="AE1194" s="579"/>
      <c r="AF1194" s="579"/>
      <c r="AG1194" s="576"/>
      <c r="AH1194" s="582" t="s">
        <v>63</v>
      </c>
      <c r="AI1194" s="430"/>
      <c r="AJ1194" s="430"/>
      <c r="AK1194" s="619"/>
      <c r="AL1194" s="620" t="s">
        <v>784</v>
      </c>
      <c r="AM1194" s="430"/>
      <c r="AN1194" s="430"/>
      <c r="AO1194" s="430"/>
      <c r="AP1194" s="430"/>
      <c r="AQ1194" s="430"/>
      <c r="AR1194" s="430"/>
      <c r="AS1194" s="430"/>
      <c r="AT1194" s="430"/>
      <c r="AU1194" s="430"/>
      <c r="AV1194" s="585" t="s">
        <v>609</v>
      </c>
      <c r="AW1194" s="619"/>
      <c r="AX1194" s="697" t="s">
        <v>891</v>
      </c>
      <c r="AY1194" s="430"/>
      <c r="AZ1194" s="430"/>
      <c r="BA1194" s="430"/>
      <c r="BB1194" s="430"/>
      <c r="BC1194" s="430"/>
      <c r="BD1194" s="430"/>
      <c r="BE1194" s="430"/>
      <c r="BF1194" s="430"/>
      <c r="BG1194" s="430"/>
      <c r="BH1194" s="430"/>
      <c r="BI1194" s="430"/>
      <c r="BJ1194" s="430"/>
      <c r="BK1194" s="431"/>
      <c r="BL1194" s="582"/>
      <c r="BM1194" s="430"/>
      <c r="BN1194" s="430"/>
      <c r="BO1194" s="430"/>
      <c r="BP1194" s="430"/>
      <c r="BQ1194" s="430"/>
      <c r="BR1194" s="430"/>
      <c r="BS1194" s="431"/>
      <c r="BU1194" s="752"/>
      <c r="BV1194" s="29"/>
      <c r="BW1194" s="29"/>
      <c r="BX1194" s="29"/>
      <c r="BY1194" s="29"/>
      <c r="BZ1194" s="29"/>
      <c r="CA1194" s="29"/>
      <c r="CB1194" s="29"/>
      <c r="CC1194" s="29"/>
      <c r="CD1194" s="31"/>
      <c r="CE1194" s="22"/>
      <c r="CF1194" s="448">
        <f>IF(CG1194="","",MAX($CF$2:CF1193)+1)</f>
        <v>615</v>
      </c>
      <c r="CG1194" s="749" t="s">
        <v>102</v>
      </c>
      <c r="CH1194" s="749"/>
      <c r="CI1194" s="749"/>
      <c r="CO1194" s="29"/>
      <c r="CP1194" s="29"/>
      <c r="CQ1194" s="29"/>
      <c r="CR1194" s="29"/>
      <c r="CS1194" s="29"/>
      <c r="CT1194" s="29"/>
      <c r="CU1194" s="29"/>
      <c r="CV1194" s="29"/>
      <c r="CW1194" s="29"/>
      <c r="CX1194" s="29"/>
      <c r="CY1194" s="29"/>
      <c r="CZ1194" s="29"/>
      <c r="DA1194" s="29"/>
      <c r="DB1194" s="29"/>
      <c r="DC1194" s="29"/>
      <c r="DD1194" s="29"/>
    </row>
    <row r="1195" spans="1:108" s="11" customFormat="1" ht="13.5" customHeight="1">
      <c r="A1195" s="734"/>
      <c r="B1195" s="610" t="s">
        <v>83</v>
      </c>
      <c r="C1195" s="29"/>
      <c r="D1195" s="29"/>
      <c r="E1195" s="29"/>
      <c r="F1195" s="29"/>
      <c r="G1195" s="29"/>
      <c r="H1195" s="29"/>
      <c r="I1195" s="29"/>
      <c r="J1195" s="28"/>
      <c r="K1195" s="29"/>
      <c r="L1195" s="29"/>
      <c r="M1195" s="29"/>
      <c r="N1195" s="29"/>
      <c r="O1195" s="29"/>
      <c r="P1195" s="29"/>
      <c r="Q1195" s="29"/>
      <c r="R1195" s="29"/>
      <c r="S1195" s="575"/>
      <c r="T1195" s="29"/>
      <c r="U1195" s="432"/>
      <c r="V1195" s="29"/>
      <c r="W1195" s="29"/>
      <c r="X1195" s="29"/>
      <c r="Y1195" s="29"/>
      <c r="Z1195" s="29"/>
      <c r="AA1195" s="29"/>
      <c r="AB1195" s="654"/>
      <c r="AC1195" s="579"/>
      <c r="AD1195" s="579"/>
      <c r="AE1195" s="579"/>
      <c r="AF1195" s="579"/>
      <c r="AG1195" s="576"/>
      <c r="AH1195" s="582" t="s">
        <v>63</v>
      </c>
      <c r="AI1195" s="430"/>
      <c r="AJ1195" s="430"/>
      <c r="AK1195" s="619"/>
      <c r="AL1195" s="620" t="s">
        <v>939</v>
      </c>
      <c r="AM1195" s="430"/>
      <c r="AN1195" s="430"/>
      <c r="AO1195" s="430"/>
      <c r="AP1195" s="430"/>
      <c r="AQ1195" s="430"/>
      <c r="AR1195" s="430"/>
      <c r="AS1195" s="430"/>
      <c r="AT1195" s="430"/>
      <c r="AU1195" s="430"/>
      <c r="AV1195" s="620"/>
      <c r="AW1195" s="619"/>
      <c r="AX1195" s="697"/>
      <c r="AY1195" s="430"/>
      <c r="AZ1195" s="430"/>
      <c r="BA1195" s="430"/>
      <c r="BB1195" s="430"/>
      <c r="BC1195" s="430"/>
      <c r="BD1195" s="430"/>
      <c r="BE1195" s="430"/>
      <c r="BF1195" s="430"/>
      <c r="BG1195" s="430"/>
      <c r="BH1195" s="430"/>
      <c r="BI1195" s="430"/>
      <c r="BJ1195" s="430"/>
      <c r="BK1195" s="431"/>
      <c r="BL1195" s="582"/>
      <c r="BM1195" s="430"/>
      <c r="BN1195" s="430"/>
      <c r="BO1195" s="430"/>
      <c r="BP1195" s="430"/>
      <c r="BQ1195" s="430"/>
      <c r="BR1195" s="430"/>
      <c r="BS1195" s="431"/>
      <c r="BT1195" s="29"/>
      <c r="BU1195" s="669"/>
      <c r="BV1195" s="29"/>
      <c r="BW1195" s="29"/>
      <c r="BX1195" s="29"/>
      <c r="BY1195" s="29"/>
      <c r="BZ1195" s="29"/>
      <c r="CA1195" s="29"/>
      <c r="CB1195" s="29"/>
      <c r="CC1195" s="29"/>
      <c r="CD1195" s="31"/>
      <c r="CE1195" s="22"/>
      <c r="CF1195" s="448" t="str">
        <f>IF(CG1195="","",MAX($CF$2:CF1194)+1)</f>
        <v/>
      </c>
      <c r="CG1195" s="655"/>
      <c r="CH1195" s="655"/>
      <c r="CI1195" s="655"/>
      <c r="CO1195" s="29"/>
      <c r="CP1195" s="29"/>
      <c r="CQ1195" s="29"/>
      <c r="CR1195" s="29"/>
      <c r="CS1195" s="29"/>
      <c r="CT1195" s="29"/>
      <c r="CU1195" s="29"/>
      <c r="CV1195" s="29"/>
      <c r="CW1195" s="29"/>
      <c r="CX1195" s="29"/>
      <c r="CY1195" s="29"/>
      <c r="CZ1195" s="29"/>
      <c r="DA1195" s="29"/>
      <c r="DB1195" s="29"/>
      <c r="DC1195" s="29"/>
      <c r="DD1195" s="29"/>
    </row>
    <row r="1196" spans="1:108" s="11" customFormat="1" ht="13.5" customHeight="1">
      <c r="A1196" s="734"/>
      <c r="B1196" s="610" t="s">
        <v>83</v>
      </c>
      <c r="C1196" s="29"/>
      <c r="D1196" s="29"/>
      <c r="E1196" s="29"/>
      <c r="F1196" s="29"/>
      <c r="G1196" s="29"/>
      <c r="H1196" s="29"/>
      <c r="I1196" s="29"/>
      <c r="J1196" s="28"/>
      <c r="K1196" s="29"/>
      <c r="L1196" s="29"/>
      <c r="M1196" s="29"/>
      <c r="N1196" s="29"/>
      <c r="O1196" s="29"/>
      <c r="P1196" s="29"/>
      <c r="Q1196" s="29"/>
      <c r="R1196" s="29"/>
      <c r="S1196" s="575"/>
      <c r="T1196" s="29"/>
      <c r="U1196" s="432"/>
      <c r="V1196" s="29"/>
      <c r="W1196" s="29"/>
      <c r="X1196" s="29"/>
      <c r="Y1196" s="29"/>
      <c r="Z1196" s="29"/>
      <c r="AA1196" s="29"/>
      <c r="AB1196" s="753"/>
      <c r="AC1196" s="579"/>
      <c r="AD1196" s="579"/>
      <c r="AE1196" s="579"/>
      <c r="AF1196" s="579"/>
      <c r="AG1196" s="576"/>
      <c r="AH1196" s="582"/>
      <c r="AI1196" s="430"/>
      <c r="AJ1196" s="430"/>
      <c r="AK1196" s="619"/>
      <c r="AL1196" s="620"/>
      <c r="AM1196" s="430" t="s">
        <v>1941</v>
      </c>
      <c r="AN1196" s="430"/>
      <c r="AO1196" s="430"/>
      <c r="AP1196" s="430"/>
      <c r="AQ1196" s="430"/>
      <c r="AR1196" s="430"/>
      <c r="AS1196" s="430"/>
      <c r="AT1196" s="430"/>
      <c r="AU1196" s="430"/>
      <c r="AV1196" s="620" t="s">
        <v>558</v>
      </c>
      <c r="AW1196" s="619"/>
      <c r="AX1196" s="697" t="s">
        <v>981</v>
      </c>
      <c r="AY1196" s="430"/>
      <c r="AZ1196" s="430"/>
      <c r="BA1196" s="430"/>
      <c r="BB1196" s="430"/>
      <c r="BC1196" s="430"/>
      <c r="BD1196" s="430"/>
      <c r="BE1196" s="430"/>
      <c r="BF1196" s="430"/>
      <c r="BG1196" s="430"/>
      <c r="BH1196" s="430"/>
      <c r="BI1196" s="430"/>
      <c r="BJ1196" s="430"/>
      <c r="BK1196" s="431"/>
      <c r="BL1196" s="582"/>
      <c r="BM1196" s="430"/>
      <c r="BN1196" s="430"/>
      <c r="BO1196" s="430"/>
      <c r="BP1196" s="430"/>
      <c r="BQ1196" s="430"/>
      <c r="BR1196" s="430"/>
      <c r="BS1196" s="431"/>
      <c r="BT1196" s="29"/>
      <c r="BU1196" s="752"/>
      <c r="BV1196" s="29"/>
      <c r="BW1196" s="29"/>
      <c r="BX1196" s="29"/>
      <c r="BY1196" s="29"/>
      <c r="BZ1196" s="29"/>
      <c r="CA1196" s="29"/>
      <c r="CB1196" s="29"/>
      <c r="CC1196" s="29"/>
      <c r="CD1196" s="31"/>
      <c r="CE1196" s="22"/>
      <c r="CF1196" s="448">
        <f>IF(CG1196="","",MAX($CF$2:CF1195)+1)</f>
        <v>616</v>
      </c>
      <c r="CG1196" s="749" t="s">
        <v>102</v>
      </c>
      <c r="CH1196" s="749"/>
      <c r="CI1196" s="749"/>
      <c r="CO1196" s="29"/>
      <c r="CP1196" s="29"/>
      <c r="CQ1196" s="29"/>
      <c r="CR1196" s="29"/>
      <c r="CS1196" s="29"/>
      <c r="CT1196" s="29"/>
      <c r="CU1196" s="29"/>
      <c r="CV1196" s="29"/>
      <c r="CW1196" s="29"/>
      <c r="CX1196" s="29"/>
      <c r="CY1196" s="29"/>
      <c r="CZ1196" s="29"/>
      <c r="DA1196" s="29"/>
      <c r="DB1196" s="29"/>
      <c r="DC1196" s="29"/>
      <c r="DD1196" s="29"/>
    </row>
    <row r="1197" spans="1:108" s="11" customFormat="1" ht="13.5" customHeight="1">
      <c r="A1197" s="734"/>
      <c r="B1197" s="610" t="s">
        <v>83</v>
      </c>
      <c r="C1197" s="29"/>
      <c r="D1197" s="29"/>
      <c r="E1197" s="29"/>
      <c r="F1197" s="29"/>
      <c r="G1197" s="29"/>
      <c r="H1197" s="29"/>
      <c r="I1197" s="29"/>
      <c r="J1197" s="28"/>
      <c r="K1197" s="29"/>
      <c r="L1197" s="29"/>
      <c r="M1197" s="29"/>
      <c r="N1197" s="29"/>
      <c r="O1197" s="29"/>
      <c r="P1197" s="29"/>
      <c r="Q1197" s="29"/>
      <c r="R1197" s="29"/>
      <c r="S1197" s="575"/>
      <c r="T1197" s="29"/>
      <c r="U1197" s="432"/>
      <c r="V1197" s="29"/>
      <c r="W1197" s="29"/>
      <c r="X1197" s="29"/>
      <c r="Y1197" s="29"/>
      <c r="Z1197" s="29"/>
      <c r="AA1197" s="29"/>
      <c r="AB1197" s="753"/>
      <c r="AC1197" s="579"/>
      <c r="AD1197" s="579"/>
      <c r="AE1197" s="579"/>
      <c r="AF1197" s="579"/>
      <c r="AG1197" s="576"/>
      <c r="AH1197" s="582"/>
      <c r="AI1197" s="430"/>
      <c r="AJ1197" s="430"/>
      <c r="AK1197" s="619"/>
      <c r="AL1197" s="620" t="s">
        <v>940</v>
      </c>
      <c r="AM1197" s="430"/>
      <c r="AN1197" s="430"/>
      <c r="AO1197" s="430"/>
      <c r="AP1197" s="430"/>
      <c r="AQ1197" s="430"/>
      <c r="AR1197" s="430"/>
      <c r="AS1197" s="430"/>
      <c r="AT1197" s="430"/>
      <c r="AU1197" s="430"/>
      <c r="AV1197" s="620"/>
      <c r="AW1197" s="619"/>
      <c r="AX1197" s="697"/>
      <c r="AY1197" s="430"/>
      <c r="AZ1197" s="430"/>
      <c r="BA1197" s="430"/>
      <c r="BB1197" s="430"/>
      <c r="BC1197" s="430"/>
      <c r="BD1197" s="430"/>
      <c r="BE1197" s="430"/>
      <c r="BF1197" s="430"/>
      <c r="BG1197" s="430"/>
      <c r="BH1197" s="430"/>
      <c r="BI1197" s="430"/>
      <c r="BJ1197" s="430"/>
      <c r="BK1197" s="431"/>
      <c r="BL1197" s="582"/>
      <c r="BM1197" s="430"/>
      <c r="BN1197" s="430"/>
      <c r="BO1197" s="430"/>
      <c r="BP1197" s="430"/>
      <c r="BQ1197" s="430"/>
      <c r="BR1197" s="430"/>
      <c r="BS1197" s="431"/>
      <c r="BT1197" s="29"/>
      <c r="BU1197" s="752"/>
      <c r="BV1197" s="29"/>
      <c r="BW1197" s="29"/>
      <c r="BX1197" s="29"/>
      <c r="BY1197" s="29"/>
      <c r="BZ1197" s="29"/>
      <c r="CA1197" s="29"/>
      <c r="CB1197" s="29"/>
      <c r="CC1197" s="29"/>
      <c r="CD1197" s="31"/>
      <c r="CE1197" s="22"/>
      <c r="CF1197" s="448" t="str">
        <f>IF(CG1197="","",MAX($CF$2:CF1196)+1)</f>
        <v/>
      </c>
      <c r="CG1197" s="749"/>
      <c r="CH1197" s="749"/>
      <c r="CI1197" s="749"/>
      <c r="CO1197" s="29"/>
      <c r="CP1197" s="29"/>
      <c r="CQ1197" s="29"/>
      <c r="CR1197" s="29"/>
      <c r="CS1197" s="29"/>
      <c r="CT1197" s="29"/>
      <c r="CU1197" s="29"/>
      <c r="CV1197" s="29"/>
      <c r="CW1197" s="29"/>
      <c r="CX1197" s="29"/>
      <c r="CY1197" s="29"/>
      <c r="CZ1197" s="29"/>
      <c r="DA1197" s="29"/>
      <c r="DB1197" s="29"/>
      <c r="DC1197" s="29"/>
      <c r="DD1197" s="29"/>
    </row>
    <row r="1198" spans="1:108" s="11" customFormat="1" ht="13.5" customHeight="1">
      <c r="A1198" s="734"/>
      <c r="B1198" s="610" t="s">
        <v>83</v>
      </c>
      <c r="C1198" s="29"/>
      <c r="D1198" s="29"/>
      <c r="E1198" s="29"/>
      <c r="F1198" s="29"/>
      <c r="G1198" s="29"/>
      <c r="H1198" s="29"/>
      <c r="I1198" s="29"/>
      <c r="J1198" s="28"/>
      <c r="K1198" s="29"/>
      <c r="L1198" s="29"/>
      <c r="M1198" s="29"/>
      <c r="N1198" s="29"/>
      <c r="O1198" s="29"/>
      <c r="P1198" s="29"/>
      <c r="Q1198" s="29"/>
      <c r="R1198" s="29"/>
      <c r="S1198" s="575"/>
      <c r="T1198" s="29"/>
      <c r="U1198" s="432"/>
      <c r="V1198" s="29"/>
      <c r="W1198" s="29"/>
      <c r="X1198" s="29"/>
      <c r="Y1198" s="29"/>
      <c r="Z1198" s="29"/>
      <c r="AA1198" s="29"/>
      <c r="AB1198" s="753"/>
      <c r="AC1198" s="579"/>
      <c r="AD1198" s="579"/>
      <c r="AE1198" s="579"/>
      <c r="AF1198" s="579"/>
      <c r="AG1198" s="576"/>
      <c r="AH1198" s="582"/>
      <c r="AI1198" s="430"/>
      <c r="AJ1198" s="430"/>
      <c r="AK1198" s="619"/>
      <c r="AL1198" s="620"/>
      <c r="AM1198" s="430" t="s">
        <v>1941</v>
      </c>
      <c r="AN1198" s="430"/>
      <c r="AO1198" s="430"/>
      <c r="AP1198" s="430"/>
      <c r="AQ1198" s="430"/>
      <c r="AR1198" s="430"/>
      <c r="AS1198" s="430"/>
      <c r="AT1198" s="430"/>
      <c r="AU1198" s="430"/>
      <c r="AV1198" s="620" t="s">
        <v>558</v>
      </c>
      <c r="AW1198" s="619"/>
      <c r="AX1198" s="697" t="s">
        <v>982</v>
      </c>
      <c r="AY1198" s="430"/>
      <c r="AZ1198" s="430"/>
      <c r="BA1198" s="430"/>
      <c r="BB1198" s="430"/>
      <c r="BC1198" s="430"/>
      <c r="BD1198" s="430"/>
      <c r="BE1198" s="430"/>
      <c r="BF1198" s="430"/>
      <c r="BG1198" s="430"/>
      <c r="BH1198" s="430"/>
      <c r="BI1198" s="430"/>
      <c r="BJ1198" s="430"/>
      <c r="BK1198" s="431"/>
      <c r="BL1198" s="582"/>
      <c r="BM1198" s="430"/>
      <c r="BN1198" s="430"/>
      <c r="BO1198" s="430"/>
      <c r="BP1198" s="430"/>
      <c r="BQ1198" s="430"/>
      <c r="BR1198" s="430"/>
      <c r="BS1198" s="431"/>
      <c r="BT1198" s="29"/>
      <c r="BU1198" s="752"/>
      <c r="BV1198" s="29"/>
      <c r="BW1198" s="29"/>
      <c r="BX1198" s="29"/>
      <c r="BY1198" s="29"/>
      <c r="BZ1198" s="29"/>
      <c r="CA1198" s="29"/>
      <c r="CB1198" s="29"/>
      <c r="CC1198" s="29"/>
      <c r="CD1198" s="31"/>
      <c r="CE1198" s="22"/>
      <c r="CF1198" s="448">
        <f>IF(CG1198="","",MAX($CF$2:CF1197)+1)</f>
        <v>617</v>
      </c>
      <c r="CG1198" s="749" t="s">
        <v>102</v>
      </c>
      <c r="CH1198" s="749"/>
      <c r="CI1198" s="749"/>
      <c r="CO1198" s="29"/>
      <c r="CP1198" s="29"/>
      <c r="CQ1198" s="29"/>
      <c r="CR1198" s="29"/>
      <c r="CS1198" s="29"/>
      <c r="CT1198" s="29"/>
      <c r="CU1198" s="29"/>
      <c r="CV1198" s="29"/>
      <c r="CW1198" s="29"/>
      <c r="CX1198" s="29"/>
      <c r="CY1198" s="29"/>
      <c r="CZ1198" s="29"/>
      <c r="DA1198" s="29"/>
      <c r="DB1198" s="29"/>
      <c r="DC1198" s="29"/>
      <c r="DD1198" s="29"/>
    </row>
    <row r="1199" spans="1:108" s="11" customFormat="1" ht="13.5" customHeight="1">
      <c r="A1199" s="734"/>
      <c r="B1199" s="610" t="s">
        <v>83</v>
      </c>
      <c r="C1199" s="29"/>
      <c r="D1199" s="29"/>
      <c r="E1199" s="29"/>
      <c r="F1199" s="29"/>
      <c r="G1199" s="29"/>
      <c r="H1199" s="29"/>
      <c r="I1199" s="29"/>
      <c r="J1199" s="28"/>
      <c r="K1199" s="29"/>
      <c r="L1199" s="29"/>
      <c r="M1199" s="29"/>
      <c r="N1199" s="29"/>
      <c r="O1199" s="29"/>
      <c r="P1199" s="29"/>
      <c r="Q1199" s="29"/>
      <c r="R1199" s="29"/>
      <c r="S1199" s="575"/>
      <c r="T1199" s="29"/>
      <c r="U1199" s="432"/>
      <c r="V1199" s="29"/>
      <c r="W1199" s="29"/>
      <c r="X1199" s="29"/>
      <c r="Y1199" s="29"/>
      <c r="Z1199" s="29"/>
      <c r="AA1199" s="29"/>
      <c r="AB1199" s="753"/>
      <c r="AC1199" s="579"/>
      <c r="AD1199" s="579"/>
      <c r="AE1199" s="579"/>
      <c r="AF1199" s="579"/>
      <c r="AG1199" s="576"/>
      <c r="AH1199" s="582"/>
      <c r="AI1199" s="430"/>
      <c r="AJ1199" s="430"/>
      <c r="AK1199" s="619"/>
      <c r="AL1199" s="620" t="s">
        <v>941</v>
      </c>
      <c r="AM1199" s="430"/>
      <c r="AN1199" s="430"/>
      <c r="AO1199" s="430"/>
      <c r="AP1199" s="430"/>
      <c r="AQ1199" s="430"/>
      <c r="AR1199" s="430"/>
      <c r="AS1199" s="430"/>
      <c r="AT1199" s="430"/>
      <c r="AU1199" s="430"/>
      <c r="AV1199" s="620"/>
      <c r="AW1199" s="619"/>
      <c r="AX1199" s="697"/>
      <c r="AY1199" s="430"/>
      <c r="AZ1199" s="430"/>
      <c r="BA1199" s="430"/>
      <c r="BB1199" s="430"/>
      <c r="BC1199" s="430"/>
      <c r="BD1199" s="430"/>
      <c r="BE1199" s="430"/>
      <c r="BF1199" s="430"/>
      <c r="BG1199" s="430"/>
      <c r="BH1199" s="430"/>
      <c r="BI1199" s="430"/>
      <c r="BJ1199" s="430"/>
      <c r="BK1199" s="431"/>
      <c r="BL1199" s="582"/>
      <c r="BM1199" s="430"/>
      <c r="BN1199" s="430"/>
      <c r="BO1199" s="430"/>
      <c r="BP1199" s="430"/>
      <c r="BQ1199" s="430"/>
      <c r="BR1199" s="430"/>
      <c r="BS1199" s="431"/>
      <c r="BT1199" s="29"/>
      <c r="BU1199" s="752"/>
      <c r="BV1199" s="29"/>
      <c r="BW1199" s="29"/>
      <c r="BX1199" s="29"/>
      <c r="BY1199" s="29"/>
      <c r="BZ1199" s="29"/>
      <c r="CA1199" s="29"/>
      <c r="CB1199" s="29"/>
      <c r="CC1199" s="29"/>
      <c r="CD1199" s="31"/>
      <c r="CE1199" s="22"/>
      <c r="CF1199" s="448" t="str">
        <f>IF(CG1199="","",MAX($CF$2:CF1198)+1)</f>
        <v/>
      </c>
      <c r="CG1199" s="749"/>
      <c r="CH1199" s="749"/>
      <c r="CI1199" s="749"/>
      <c r="CO1199" s="29"/>
      <c r="CP1199" s="29"/>
      <c r="CQ1199" s="29"/>
      <c r="CR1199" s="29"/>
      <c r="CS1199" s="29"/>
      <c r="CT1199" s="29"/>
      <c r="CU1199" s="29"/>
      <c r="CV1199" s="29"/>
      <c r="CW1199" s="29"/>
      <c r="CX1199" s="29"/>
      <c r="CY1199" s="29"/>
      <c r="CZ1199" s="29"/>
      <c r="DA1199" s="29"/>
      <c r="DB1199" s="29"/>
      <c r="DC1199" s="29"/>
      <c r="DD1199" s="29"/>
    </row>
    <row r="1200" spans="1:108" s="11" customFormat="1" ht="13.5" customHeight="1">
      <c r="A1200" s="734"/>
      <c r="B1200" s="610" t="s">
        <v>83</v>
      </c>
      <c r="C1200" s="29"/>
      <c r="D1200" s="29"/>
      <c r="E1200" s="29"/>
      <c r="F1200" s="29"/>
      <c r="G1200" s="29"/>
      <c r="H1200" s="29"/>
      <c r="I1200" s="29"/>
      <c r="J1200" s="28"/>
      <c r="K1200" s="29"/>
      <c r="L1200" s="29"/>
      <c r="M1200" s="29"/>
      <c r="N1200" s="29"/>
      <c r="O1200" s="29"/>
      <c r="P1200" s="29"/>
      <c r="Q1200" s="29"/>
      <c r="R1200" s="29"/>
      <c r="S1200" s="575"/>
      <c r="T1200" s="29"/>
      <c r="U1200" s="432"/>
      <c r="V1200" s="29"/>
      <c r="W1200" s="29"/>
      <c r="X1200" s="29"/>
      <c r="AB1200" s="654"/>
      <c r="AC1200" s="579"/>
      <c r="AD1200" s="579"/>
      <c r="AE1200" s="579"/>
      <c r="AF1200" s="579"/>
      <c r="AG1200" s="576"/>
      <c r="AH1200" s="582" t="s">
        <v>63</v>
      </c>
      <c r="AI1200" s="583"/>
      <c r="AJ1200" s="583"/>
      <c r="AK1200" s="584"/>
      <c r="AL1200" s="585" t="s">
        <v>556</v>
      </c>
      <c r="AM1200" s="583"/>
      <c r="AN1200" s="583"/>
      <c r="AO1200" s="583"/>
      <c r="AP1200" s="583"/>
      <c r="AQ1200" s="583"/>
      <c r="AR1200" s="583"/>
      <c r="AS1200" s="583"/>
      <c r="AT1200" s="583"/>
      <c r="AU1200" s="583"/>
      <c r="AV1200" s="585" t="s">
        <v>558</v>
      </c>
      <c r="AW1200" s="584"/>
      <c r="AX1200" s="586" t="s">
        <v>64</v>
      </c>
      <c r="AY1200" s="583"/>
      <c r="AZ1200" s="583"/>
      <c r="BA1200" s="583"/>
      <c r="BB1200" s="583"/>
      <c r="BC1200" s="583"/>
      <c r="BD1200" s="583"/>
      <c r="BE1200" s="583"/>
      <c r="BF1200" s="583"/>
      <c r="BG1200" s="583"/>
      <c r="BH1200" s="583"/>
      <c r="BI1200" s="583"/>
      <c r="BJ1200" s="583"/>
      <c r="BK1200" s="587"/>
      <c r="BL1200" s="618"/>
      <c r="BM1200" s="430"/>
      <c r="BN1200" s="430"/>
      <c r="BO1200" s="430"/>
      <c r="BP1200" s="430"/>
      <c r="BQ1200" s="430"/>
      <c r="BR1200" s="430"/>
      <c r="BS1200" s="431"/>
      <c r="BT1200" s="29"/>
      <c r="BU1200" s="669"/>
      <c r="BV1200" s="29"/>
      <c r="BW1200" s="29"/>
      <c r="BX1200" s="29"/>
      <c r="BY1200" s="29"/>
      <c r="BZ1200" s="29"/>
      <c r="CA1200" s="29"/>
      <c r="CB1200" s="29"/>
      <c r="CC1200" s="29"/>
      <c r="CD1200" s="31"/>
      <c r="CE1200" s="22"/>
      <c r="CF1200" s="448">
        <f>IF(CG1200="","",MAX($CF$2:CF1199)+1)</f>
        <v>618</v>
      </c>
      <c r="CG1200" s="655" t="s">
        <v>102</v>
      </c>
      <c r="CH1200" s="655"/>
      <c r="CI1200" s="655"/>
      <c r="CO1200" s="29"/>
      <c r="CP1200" s="29"/>
      <c r="CQ1200" s="29"/>
      <c r="CR1200" s="29"/>
      <c r="CS1200" s="29"/>
      <c r="CT1200" s="29"/>
      <c r="CU1200" s="29"/>
      <c r="CV1200" s="29"/>
      <c r="CW1200" s="29"/>
      <c r="CX1200" s="29"/>
      <c r="CY1200" s="29"/>
      <c r="CZ1200" s="29"/>
      <c r="DA1200" s="29"/>
      <c r="DB1200" s="29"/>
      <c r="DC1200" s="29"/>
      <c r="DD1200" s="29"/>
    </row>
    <row r="1201" spans="1:108" s="11" customFormat="1" ht="13.5" customHeight="1">
      <c r="A1201" s="734"/>
      <c r="B1201" s="610" t="s">
        <v>83</v>
      </c>
      <c r="C1201" s="29"/>
      <c r="D1201" s="29"/>
      <c r="E1201" s="29"/>
      <c r="F1201" s="29"/>
      <c r="G1201" s="29"/>
      <c r="H1201" s="29"/>
      <c r="I1201" s="29"/>
      <c r="J1201" s="28"/>
      <c r="K1201" s="29"/>
      <c r="L1201" s="29"/>
      <c r="M1201" s="29"/>
      <c r="N1201" s="29"/>
      <c r="O1201" s="29"/>
      <c r="P1201" s="29"/>
      <c r="Q1201" s="29"/>
      <c r="R1201" s="29"/>
      <c r="S1201" s="575"/>
      <c r="T1201" s="29"/>
      <c r="U1201" s="432"/>
      <c r="V1201" s="29"/>
      <c r="W1201" s="29"/>
      <c r="X1201" s="29"/>
      <c r="Y1201" s="29"/>
      <c r="Z1201" s="29"/>
      <c r="AA1201" s="29"/>
      <c r="AB1201" s="654"/>
      <c r="AC1201" s="579"/>
      <c r="AD1201" s="579"/>
      <c r="AE1201" s="579"/>
      <c r="AF1201" s="579"/>
      <c r="AG1201" s="576"/>
      <c r="AH1201" s="55"/>
      <c r="AI1201" s="56"/>
      <c r="AJ1201" s="56"/>
      <c r="AK1201" s="588"/>
      <c r="AL1201" s="589"/>
      <c r="AM1201" s="56"/>
      <c r="AN1201" s="56"/>
      <c r="AO1201" s="56"/>
      <c r="AP1201" s="590"/>
      <c r="AQ1201" s="56"/>
      <c r="AR1201" s="56"/>
      <c r="AS1201" s="56"/>
      <c r="AT1201" s="56"/>
      <c r="AU1201" s="56"/>
      <c r="AV1201" s="589"/>
      <c r="AW1201" s="588"/>
      <c r="AX1201" s="589"/>
      <c r="AY1201" s="56"/>
      <c r="AZ1201" s="56"/>
      <c r="BA1201" s="56"/>
      <c r="BB1201" s="56"/>
      <c r="BC1201" s="56"/>
      <c r="BD1201" s="56"/>
      <c r="BE1201" s="56"/>
      <c r="BF1201" s="56"/>
      <c r="BG1201" s="56"/>
      <c r="BH1201" s="56"/>
      <c r="BI1201" s="56"/>
      <c r="BJ1201" s="56"/>
      <c r="BK1201" s="57"/>
      <c r="BL1201" s="55"/>
      <c r="BM1201" s="56"/>
      <c r="BN1201" s="56"/>
      <c r="BO1201" s="56"/>
      <c r="BP1201" s="56"/>
      <c r="BQ1201" s="56"/>
      <c r="BR1201" s="56"/>
      <c r="BS1201" s="57"/>
      <c r="BU1201" s="669"/>
      <c r="BV1201" s="29"/>
      <c r="BW1201" s="29"/>
      <c r="BX1201" s="29"/>
      <c r="BY1201" s="29"/>
      <c r="BZ1201" s="29"/>
      <c r="CA1201" s="29"/>
      <c r="CB1201" s="29"/>
      <c r="CC1201" s="29"/>
      <c r="CD1201" s="31"/>
      <c r="CE1201" s="22"/>
      <c r="CF1201" s="448" t="str">
        <f>IF(CG1201="","",MAX($CF$2:CF1200)+1)</f>
        <v/>
      </c>
      <c r="CG1201" s="655"/>
      <c r="CH1201" s="655"/>
      <c r="CI1201" s="655"/>
      <c r="CO1201" s="29"/>
      <c r="CP1201" s="29"/>
      <c r="CQ1201" s="29"/>
      <c r="CR1201" s="29"/>
      <c r="CS1201" s="29"/>
      <c r="CT1201" s="29"/>
      <c r="CU1201" s="29"/>
      <c r="CV1201" s="29"/>
      <c r="CW1201" s="29"/>
      <c r="CX1201" s="29"/>
      <c r="CY1201" s="29"/>
      <c r="CZ1201" s="29"/>
      <c r="DA1201" s="29"/>
      <c r="DB1201" s="29"/>
      <c r="DC1201" s="29"/>
      <c r="DD1201" s="29"/>
    </row>
    <row r="1202" spans="1:108" s="11" customFormat="1" ht="13.5" customHeight="1">
      <c r="A1202" s="734"/>
      <c r="B1202" s="610" t="s">
        <v>83</v>
      </c>
      <c r="C1202" s="29"/>
      <c r="D1202" s="29"/>
      <c r="E1202" s="29"/>
      <c r="F1202" s="29"/>
      <c r="G1202" s="29"/>
      <c r="H1202" s="29"/>
      <c r="I1202" s="29"/>
      <c r="J1202" s="28"/>
      <c r="K1202" s="29"/>
      <c r="L1202" s="29"/>
      <c r="M1202" s="29"/>
      <c r="N1202" s="29"/>
      <c r="O1202" s="29"/>
      <c r="P1202" s="29"/>
      <c r="Q1202" s="29"/>
      <c r="R1202" s="29"/>
      <c r="S1202" s="575"/>
      <c r="T1202" s="29"/>
      <c r="U1202" s="432"/>
      <c r="V1202" s="29"/>
      <c r="W1202" s="29"/>
      <c r="X1202" s="29"/>
      <c r="Y1202" s="29"/>
      <c r="Z1202" s="29"/>
      <c r="AA1202" s="29"/>
      <c r="AB1202" s="654"/>
      <c r="AC1202" s="579"/>
      <c r="AD1202" s="579"/>
      <c r="AE1202" s="579"/>
      <c r="AF1202" s="579"/>
      <c r="AG1202" s="576"/>
      <c r="AH1202" s="52"/>
      <c r="AI1202" s="53"/>
      <c r="AJ1202" s="53"/>
      <c r="AK1202" s="580"/>
      <c r="AL1202" s="581" t="s">
        <v>856</v>
      </c>
      <c r="AM1202" s="53"/>
      <c r="AN1202" s="53"/>
      <c r="AO1202" s="53"/>
      <c r="AP1202" s="53"/>
      <c r="AQ1202" s="53"/>
      <c r="AR1202" s="53"/>
      <c r="AS1202" s="53"/>
      <c r="AT1202" s="53"/>
      <c r="AU1202" s="53"/>
      <c r="AV1202" s="581" t="s">
        <v>609</v>
      </c>
      <c r="AW1202" s="580"/>
      <c r="AX1202" s="581" t="s">
        <v>984</v>
      </c>
      <c r="AY1202" s="53"/>
      <c r="AZ1202" s="53"/>
      <c r="BA1202" s="53"/>
      <c r="BB1202" s="53"/>
      <c r="BC1202" s="53"/>
      <c r="BD1202" s="53"/>
      <c r="BE1202" s="53"/>
      <c r="BF1202" s="53"/>
      <c r="BG1202" s="53"/>
      <c r="BH1202" s="53"/>
      <c r="BI1202" s="53"/>
      <c r="BJ1202" s="53"/>
      <c r="BK1202" s="54"/>
      <c r="BL1202" s="52" t="s">
        <v>929</v>
      </c>
      <c r="BM1202" s="53"/>
      <c r="BN1202" s="53"/>
      <c r="BO1202" s="53"/>
      <c r="BP1202" s="53"/>
      <c r="BQ1202" s="53"/>
      <c r="BR1202" s="53"/>
      <c r="BS1202" s="54"/>
      <c r="BU1202" s="752"/>
      <c r="BV1202" s="29"/>
      <c r="BW1202" s="29"/>
      <c r="BX1202" s="29"/>
      <c r="BY1202" s="29"/>
      <c r="BZ1202" s="29"/>
      <c r="CA1202" s="29"/>
      <c r="CB1202" s="29"/>
      <c r="CC1202" s="29"/>
      <c r="CD1202" s="31"/>
      <c r="CE1202" s="22"/>
      <c r="CF1202" s="448">
        <f>IF(CG1202="","",MAX($CF$2:CF1201)+1)</f>
        <v>619</v>
      </c>
      <c r="CG1202" s="749" t="s">
        <v>102</v>
      </c>
      <c r="CH1202" s="749"/>
      <c r="CI1202" s="749"/>
      <c r="CO1202" s="29"/>
      <c r="CP1202" s="29"/>
      <c r="CQ1202" s="29"/>
      <c r="CR1202" s="29"/>
      <c r="CS1202" s="29"/>
      <c r="CT1202" s="29"/>
      <c r="CU1202" s="29"/>
      <c r="CV1202" s="29"/>
      <c r="CW1202" s="29"/>
      <c r="CX1202" s="29"/>
      <c r="CY1202" s="29"/>
      <c r="CZ1202" s="29"/>
      <c r="DA1202" s="29"/>
      <c r="DB1202" s="29"/>
      <c r="DC1202" s="29"/>
      <c r="DD1202" s="29"/>
    </row>
    <row r="1203" spans="1:108" s="11" customFormat="1" ht="13.5" customHeight="1">
      <c r="A1203" s="734"/>
      <c r="B1203" s="610" t="s">
        <v>83</v>
      </c>
      <c r="C1203" s="29"/>
      <c r="D1203" s="29"/>
      <c r="E1203" s="29"/>
      <c r="F1203" s="29"/>
      <c r="G1203" s="29"/>
      <c r="H1203" s="29"/>
      <c r="I1203" s="29"/>
      <c r="J1203" s="28"/>
      <c r="K1203" s="29"/>
      <c r="L1203" s="29"/>
      <c r="M1203" s="29"/>
      <c r="N1203" s="29"/>
      <c r="O1203" s="29"/>
      <c r="P1203" s="29"/>
      <c r="Q1203" s="29"/>
      <c r="R1203" s="29"/>
      <c r="S1203" s="575"/>
      <c r="T1203" s="29"/>
      <c r="U1203" s="432"/>
      <c r="V1203" s="29"/>
      <c r="W1203" s="29"/>
      <c r="X1203" s="29"/>
      <c r="Y1203" s="29"/>
      <c r="Z1203" s="29"/>
      <c r="AA1203" s="29"/>
      <c r="AB1203" s="654"/>
      <c r="AC1203" s="579"/>
      <c r="AD1203" s="579"/>
      <c r="AE1203" s="579"/>
      <c r="AF1203" s="579"/>
      <c r="AG1203" s="576"/>
      <c r="AH1203" s="582" t="s">
        <v>63</v>
      </c>
      <c r="AI1203" s="430"/>
      <c r="AJ1203" s="430"/>
      <c r="AK1203" s="619"/>
      <c r="AL1203" s="620" t="s">
        <v>1952</v>
      </c>
      <c r="AM1203" s="430"/>
      <c r="AN1203" s="430"/>
      <c r="AO1203" s="430"/>
      <c r="AP1203" s="430"/>
      <c r="AQ1203" s="430"/>
      <c r="AR1203" s="430"/>
      <c r="AS1203" s="430"/>
      <c r="AT1203" s="430"/>
      <c r="AU1203" s="430"/>
      <c r="AV1203" s="585" t="s">
        <v>609</v>
      </c>
      <c r="AW1203" s="619"/>
      <c r="AX1203" s="697" t="s">
        <v>985</v>
      </c>
      <c r="AY1203" s="430"/>
      <c r="AZ1203" s="430"/>
      <c r="BA1203" s="430"/>
      <c r="BB1203" s="430"/>
      <c r="BC1203" s="430"/>
      <c r="BD1203" s="430"/>
      <c r="BE1203" s="430"/>
      <c r="BF1203" s="430"/>
      <c r="BG1203" s="430"/>
      <c r="BH1203" s="430"/>
      <c r="BI1203" s="430"/>
      <c r="BJ1203" s="430"/>
      <c r="BK1203" s="431"/>
      <c r="BL1203" s="618" t="s">
        <v>902</v>
      </c>
      <c r="BM1203" s="430"/>
      <c r="BN1203" s="430"/>
      <c r="BO1203" s="430"/>
      <c r="BP1203" s="430"/>
      <c r="BQ1203" s="430"/>
      <c r="BR1203" s="430"/>
      <c r="BS1203" s="431"/>
      <c r="BU1203" s="752"/>
      <c r="BV1203" s="29"/>
      <c r="BW1203" s="29"/>
      <c r="BX1203" s="29"/>
      <c r="BY1203" s="29"/>
      <c r="BZ1203" s="29"/>
      <c r="CA1203" s="29"/>
      <c r="CB1203" s="29"/>
      <c r="CC1203" s="29"/>
      <c r="CD1203" s="31"/>
      <c r="CE1203" s="22"/>
      <c r="CF1203" s="448">
        <f>IF(CG1203="","",MAX($CF$2:CF1202)+1)</f>
        <v>620</v>
      </c>
      <c r="CG1203" s="749" t="s">
        <v>102</v>
      </c>
      <c r="CH1203" s="749"/>
      <c r="CI1203" s="749"/>
      <c r="CO1203" s="29"/>
      <c r="CP1203" s="29"/>
      <c r="CQ1203" s="29"/>
      <c r="CR1203" s="29"/>
      <c r="CS1203" s="29"/>
      <c r="CT1203" s="29"/>
      <c r="CU1203" s="29"/>
      <c r="CV1203" s="29"/>
      <c r="CW1203" s="29"/>
      <c r="CX1203" s="29"/>
      <c r="CY1203" s="29"/>
      <c r="CZ1203" s="29"/>
      <c r="DA1203" s="29"/>
      <c r="DB1203" s="29"/>
      <c r="DC1203" s="29"/>
      <c r="DD1203" s="29"/>
    </row>
    <row r="1204" spans="1:108" s="11" customFormat="1" ht="13.5" customHeight="1">
      <c r="A1204" s="734"/>
      <c r="B1204" s="610" t="s">
        <v>83</v>
      </c>
      <c r="C1204" s="29"/>
      <c r="D1204" s="29"/>
      <c r="E1204" s="29"/>
      <c r="F1204" s="29"/>
      <c r="G1204" s="29"/>
      <c r="H1204" s="29"/>
      <c r="I1204" s="29"/>
      <c r="J1204" s="28"/>
      <c r="K1204" s="29"/>
      <c r="L1204" s="29"/>
      <c r="M1204" s="29"/>
      <c r="N1204" s="29"/>
      <c r="O1204" s="29"/>
      <c r="P1204" s="29"/>
      <c r="Q1204" s="29"/>
      <c r="R1204" s="29"/>
      <c r="S1204" s="575"/>
      <c r="T1204" s="29"/>
      <c r="U1204" s="432"/>
      <c r="V1204" s="29"/>
      <c r="W1204" s="29"/>
      <c r="X1204" s="29"/>
      <c r="Y1204" s="29"/>
      <c r="Z1204" s="29"/>
      <c r="AA1204" s="29"/>
      <c r="AB1204" s="753"/>
      <c r="AC1204" s="579"/>
      <c r="AD1204" s="579"/>
      <c r="AE1204" s="579"/>
      <c r="AF1204" s="579"/>
      <c r="AG1204" s="576"/>
      <c r="AH1204" s="582" t="s">
        <v>63</v>
      </c>
      <c r="AI1204" s="583"/>
      <c r="AJ1204" s="583"/>
      <c r="AK1204" s="584"/>
      <c r="AL1204" s="585" t="s">
        <v>960</v>
      </c>
      <c r="AM1204" s="583"/>
      <c r="AN1204" s="583"/>
      <c r="AO1204" s="583"/>
      <c r="AP1204" s="583"/>
      <c r="AQ1204" s="583"/>
      <c r="AR1204" s="583"/>
      <c r="AS1204" s="583"/>
      <c r="AT1204" s="583"/>
      <c r="AU1204" s="583"/>
      <c r="AV1204" s="585" t="s">
        <v>609</v>
      </c>
      <c r="AW1204" s="584"/>
      <c r="AX1204" s="586" t="s">
        <v>928</v>
      </c>
      <c r="AY1204" s="583"/>
      <c r="AZ1204" s="583"/>
      <c r="BA1204" s="583"/>
      <c r="BB1204" s="583"/>
      <c r="BC1204" s="583"/>
      <c r="BD1204" s="583"/>
      <c r="BE1204" s="583"/>
      <c r="BF1204" s="583"/>
      <c r="BG1204" s="583"/>
      <c r="BH1204" s="583"/>
      <c r="BI1204" s="583"/>
      <c r="BJ1204" s="583"/>
      <c r="BK1204" s="587"/>
      <c r="BL1204" s="618"/>
      <c r="BM1204" s="430"/>
      <c r="BN1204" s="430"/>
      <c r="BO1204" s="430"/>
      <c r="BP1204" s="430"/>
      <c r="BQ1204" s="430"/>
      <c r="BR1204" s="430"/>
      <c r="BS1204" s="431"/>
      <c r="BU1204" s="752"/>
      <c r="BV1204" s="29"/>
      <c r="BW1204" s="29"/>
      <c r="BX1204" s="29"/>
      <c r="BY1204" s="29"/>
      <c r="BZ1204" s="29"/>
      <c r="CA1204" s="29"/>
      <c r="CB1204" s="29"/>
      <c r="CC1204" s="29"/>
      <c r="CD1204" s="31"/>
      <c r="CE1204" s="22"/>
      <c r="CF1204" s="448">
        <f>IF(CG1204="","",MAX($CF$2:CF1203)+1)</f>
        <v>621</v>
      </c>
      <c r="CG1204" s="749" t="s">
        <v>102</v>
      </c>
      <c r="CH1204" s="749"/>
      <c r="CI1204" s="749"/>
      <c r="CO1204" s="29"/>
      <c r="CP1204" s="29"/>
      <c r="CQ1204" s="29"/>
      <c r="CR1204" s="29"/>
      <c r="CS1204" s="29"/>
      <c r="CT1204" s="29"/>
      <c r="CU1204" s="29"/>
      <c r="CV1204" s="29"/>
      <c r="CW1204" s="29"/>
      <c r="CX1204" s="29"/>
      <c r="CY1204" s="29"/>
      <c r="CZ1204" s="29"/>
      <c r="DA1204" s="29"/>
      <c r="DB1204" s="29"/>
      <c r="DC1204" s="29"/>
      <c r="DD1204" s="29"/>
    </row>
    <row r="1205" spans="1:108" s="11" customFormat="1" ht="13.5" customHeight="1">
      <c r="A1205" s="734"/>
      <c r="B1205" s="610" t="s">
        <v>83</v>
      </c>
      <c r="C1205" s="29"/>
      <c r="D1205" s="29"/>
      <c r="E1205" s="29"/>
      <c r="F1205" s="29"/>
      <c r="G1205" s="29"/>
      <c r="H1205" s="29"/>
      <c r="I1205" s="29"/>
      <c r="J1205" s="28"/>
      <c r="K1205" s="29"/>
      <c r="L1205" s="29"/>
      <c r="M1205" s="29"/>
      <c r="N1205" s="29"/>
      <c r="O1205" s="29"/>
      <c r="P1205" s="29"/>
      <c r="Q1205" s="29"/>
      <c r="R1205" s="29"/>
      <c r="S1205" s="575"/>
      <c r="T1205" s="29"/>
      <c r="U1205" s="432"/>
      <c r="V1205" s="29"/>
      <c r="W1205" s="29"/>
      <c r="X1205" s="29"/>
      <c r="Y1205" s="29"/>
      <c r="Z1205" s="29"/>
      <c r="AA1205" s="29"/>
      <c r="AB1205" s="654"/>
      <c r="AC1205" s="579"/>
      <c r="AD1205" s="579"/>
      <c r="AE1205" s="579"/>
      <c r="AF1205" s="579"/>
      <c r="AG1205" s="576"/>
      <c r="AH1205" s="582" t="s">
        <v>63</v>
      </c>
      <c r="AI1205" s="430"/>
      <c r="AJ1205" s="430"/>
      <c r="AK1205" s="619"/>
      <c r="AL1205" s="620" t="s">
        <v>1953</v>
      </c>
      <c r="AM1205" s="430"/>
      <c r="AN1205" s="430"/>
      <c r="AO1205" s="430"/>
      <c r="AP1205" s="430"/>
      <c r="AQ1205" s="430"/>
      <c r="AR1205" s="430"/>
      <c r="AS1205" s="430"/>
      <c r="AT1205" s="430"/>
      <c r="AU1205" s="430"/>
      <c r="AV1205" s="585" t="s">
        <v>609</v>
      </c>
      <c r="AW1205" s="619"/>
      <c r="AX1205" s="697" t="s">
        <v>926</v>
      </c>
      <c r="AY1205" s="430"/>
      <c r="AZ1205" s="430"/>
      <c r="BA1205" s="430"/>
      <c r="BB1205" s="430"/>
      <c r="BC1205" s="430"/>
      <c r="BD1205" s="430"/>
      <c r="BE1205" s="430"/>
      <c r="BF1205" s="430"/>
      <c r="BG1205" s="430"/>
      <c r="BH1205" s="430"/>
      <c r="BI1205" s="430"/>
      <c r="BJ1205" s="430"/>
      <c r="BK1205" s="431"/>
      <c r="BL1205" s="618"/>
      <c r="BM1205" s="430"/>
      <c r="BN1205" s="430"/>
      <c r="BO1205" s="430"/>
      <c r="BP1205" s="430"/>
      <c r="BQ1205" s="430"/>
      <c r="BR1205" s="430"/>
      <c r="BS1205" s="431"/>
      <c r="BU1205" s="752"/>
      <c r="BV1205" s="29"/>
      <c r="BW1205" s="29"/>
      <c r="BX1205" s="29"/>
      <c r="BY1205" s="29"/>
      <c r="BZ1205" s="29"/>
      <c r="CA1205" s="29"/>
      <c r="CB1205" s="29"/>
      <c r="CC1205" s="29"/>
      <c r="CD1205" s="31"/>
      <c r="CE1205" s="22"/>
      <c r="CF1205" s="448">
        <f>IF(CG1205="","",MAX($CF$2:CF1204)+1)</f>
        <v>622</v>
      </c>
      <c r="CG1205" s="749" t="s">
        <v>102</v>
      </c>
      <c r="CH1205" s="749"/>
      <c r="CI1205" s="749"/>
      <c r="CO1205" s="29"/>
      <c r="CP1205" s="29"/>
      <c r="CQ1205" s="29"/>
      <c r="CR1205" s="29"/>
      <c r="CS1205" s="29"/>
      <c r="CT1205" s="29"/>
      <c r="CU1205" s="29"/>
      <c r="CV1205" s="29"/>
      <c r="CW1205" s="29"/>
      <c r="CX1205" s="29"/>
      <c r="CY1205" s="29"/>
      <c r="CZ1205" s="29"/>
      <c r="DA1205" s="29"/>
      <c r="DB1205" s="29"/>
      <c r="DC1205" s="29"/>
      <c r="DD1205" s="29"/>
    </row>
    <row r="1206" spans="1:108" s="11" customFormat="1" ht="13.5" customHeight="1">
      <c r="A1206" s="734"/>
      <c r="B1206" s="610" t="s">
        <v>83</v>
      </c>
      <c r="C1206" s="29"/>
      <c r="D1206" s="29"/>
      <c r="E1206" s="29"/>
      <c r="F1206" s="29"/>
      <c r="G1206" s="29"/>
      <c r="H1206" s="29"/>
      <c r="I1206" s="29"/>
      <c r="J1206" s="28"/>
      <c r="K1206" s="29"/>
      <c r="L1206" s="29"/>
      <c r="M1206" s="29"/>
      <c r="N1206" s="29"/>
      <c r="O1206" s="29"/>
      <c r="P1206" s="29"/>
      <c r="Q1206" s="29"/>
      <c r="R1206" s="29"/>
      <c r="S1206" s="575"/>
      <c r="T1206" s="29"/>
      <c r="U1206" s="432"/>
      <c r="V1206" s="29"/>
      <c r="W1206" s="29"/>
      <c r="X1206" s="29"/>
      <c r="Y1206" s="29"/>
      <c r="Z1206" s="29"/>
      <c r="AB1206" s="753"/>
      <c r="AC1206" s="579"/>
      <c r="AD1206" s="579"/>
      <c r="AE1206" s="579"/>
      <c r="AF1206" s="579"/>
      <c r="AG1206" s="576"/>
      <c r="AH1206" s="582" t="s">
        <v>63</v>
      </c>
      <c r="AI1206" s="430"/>
      <c r="AJ1206" s="430"/>
      <c r="AK1206" s="619"/>
      <c r="AL1206" s="620" t="s">
        <v>1954</v>
      </c>
      <c r="AM1206" s="430"/>
      <c r="AN1206" s="430"/>
      <c r="AO1206" s="430"/>
      <c r="AP1206" s="430"/>
      <c r="AQ1206" s="430"/>
      <c r="AR1206" s="430"/>
      <c r="AS1206" s="430"/>
      <c r="AT1206" s="430"/>
      <c r="AU1206" s="430"/>
      <c r="AV1206" s="585" t="s">
        <v>609</v>
      </c>
      <c r="AW1206" s="619"/>
      <c r="AX1206" s="620" t="s">
        <v>1536</v>
      </c>
      <c r="AY1206" s="430"/>
      <c r="AZ1206" s="430"/>
      <c r="BA1206" s="430"/>
      <c r="BB1206" s="430"/>
      <c r="BC1206" s="430"/>
      <c r="BD1206" s="430"/>
      <c r="BE1206" s="430"/>
      <c r="BF1206" s="430"/>
      <c r="BG1206" s="430"/>
      <c r="BH1206" s="430"/>
      <c r="BI1206" s="430"/>
      <c r="BJ1206" s="430"/>
      <c r="BK1206" s="431"/>
      <c r="BL1206" s="582"/>
      <c r="BM1206" s="430"/>
      <c r="BN1206" s="430"/>
      <c r="BO1206" s="430"/>
      <c r="BP1206" s="430"/>
      <c r="BQ1206" s="430"/>
      <c r="BR1206" s="430"/>
      <c r="BS1206" s="431"/>
      <c r="BT1206" s="29"/>
      <c r="BU1206" s="752"/>
      <c r="BV1206" s="29"/>
      <c r="BW1206" s="29"/>
      <c r="BX1206" s="29"/>
      <c r="BY1206" s="29"/>
      <c r="BZ1206" s="29"/>
      <c r="CA1206" s="29"/>
      <c r="CB1206" s="29"/>
      <c r="CC1206" s="29"/>
      <c r="CD1206" s="31"/>
      <c r="CE1206" s="22"/>
      <c r="CF1206" s="448">
        <f>IF(CG1206="","",MAX($CF$2:CF1205)+1)</f>
        <v>623</v>
      </c>
      <c r="CG1206" s="655" t="s">
        <v>102</v>
      </c>
      <c r="CH1206" s="749"/>
      <c r="CI1206" s="749"/>
      <c r="CO1206" s="29"/>
      <c r="CP1206" s="29"/>
      <c r="CQ1206" s="29"/>
      <c r="CR1206" s="29"/>
      <c r="CS1206" s="29"/>
      <c r="CT1206" s="29"/>
      <c r="CU1206" s="29"/>
      <c r="CV1206" s="29"/>
      <c r="CW1206" s="29"/>
      <c r="CX1206" s="29"/>
      <c r="CY1206" s="29"/>
      <c r="CZ1206" s="29"/>
      <c r="DA1206" s="29"/>
      <c r="DB1206" s="29"/>
      <c r="DC1206" s="29"/>
      <c r="DD1206" s="29"/>
    </row>
    <row r="1207" spans="1:108" s="11" customFormat="1" ht="13.5" customHeight="1">
      <c r="A1207" s="734"/>
      <c r="B1207" s="610" t="s">
        <v>83</v>
      </c>
      <c r="C1207" s="29"/>
      <c r="D1207" s="29"/>
      <c r="E1207" s="29"/>
      <c r="F1207" s="29"/>
      <c r="G1207" s="29"/>
      <c r="H1207" s="29"/>
      <c r="I1207" s="29"/>
      <c r="J1207" s="28"/>
      <c r="K1207" s="29"/>
      <c r="L1207" s="29"/>
      <c r="M1207" s="29"/>
      <c r="N1207" s="29"/>
      <c r="O1207" s="29"/>
      <c r="P1207" s="29"/>
      <c r="Q1207" s="29"/>
      <c r="R1207" s="29"/>
      <c r="S1207" s="575"/>
      <c r="T1207" s="29"/>
      <c r="U1207" s="432"/>
      <c r="V1207" s="29"/>
      <c r="W1207" s="29"/>
      <c r="X1207" s="29"/>
      <c r="Y1207" s="29"/>
      <c r="Z1207" s="29"/>
      <c r="AA1207" s="29"/>
      <c r="AB1207" s="753"/>
      <c r="AC1207" s="579"/>
      <c r="AD1207" s="579"/>
      <c r="AE1207" s="579"/>
      <c r="AF1207" s="579"/>
      <c r="AG1207" s="576"/>
      <c r="AH1207" s="582" t="s">
        <v>63</v>
      </c>
      <c r="AI1207" s="583"/>
      <c r="AJ1207" s="583"/>
      <c r="AK1207" s="584"/>
      <c r="AL1207" s="585" t="s">
        <v>557</v>
      </c>
      <c r="AM1207" s="583"/>
      <c r="AN1207" s="583"/>
      <c r="AO1207" s="583"/>
      <c r="AP1207" s="583"/>
      <c r="AQ1207" s="583"/>
      <c r="AR1207" s="583"/>
      <c r="AS1207" s="583"/>
      <c r="AT1207" s="583"/>
      <c r="AU1207" s="583"/>
      <c r="AV1207" s="585" t="s">
        <v>558</v>
      </c>
      <c r="AW1207" s="584"/>
      <c r="AX1207" s="586" t="s">
        <v>64</v>
      </c>
      <c r="AY1207" s="583"/>
      <c r="AZ1207" s="583"/>
      <c r="BA1207" s="583"/>
      <c r="BB1207" s="583"/>
      <c r="BC1207" s="583"/>
      <c r="BD1207" s="583"/>
      <c r="BE1207" s="583"/>
      <c r="BF1207" s="583"/>
      <c r="BG1207" s="583"/>
      <c r="BH1207" s="583"/>
      <c r="BI1207" s="583"/>
      <c r="BJ1207" s="583"/>
      <c r="BK1207" s="587"/>
      <c r="BL1207" s="618"/>
      <c r="BM1207" s="430"/>
      <c r="BN1207" s="430"/>
      <c r="BO1207" s="430"/>
      <c r="BP1207" s="430"/>
      <c r="BQ1207" s="430"/>
      <c r="BR1207" s="430"/>
      <c r="BS1207" s="431"/>
      <c r="BU1207" s="752"/>
      <c r="BV1207" s="29"/>
      <c r="BW1207" s="29"/>
      <c r="BX1207" s="29"/>
      <c r="BY1207" s="29"/>
      <c r="BZ1207" s="29"/>
      <c r="CA1207" s="29"/>
      <c r="CB1207" s="29"/>
      <c r="CC1207" s="29"/>
      <c r="CD1207" s="31"/>
      <c r="CE1207" s="22"/>
      <c r="CF1207" s="448">
        <f>IF(CG1207="","",MAX($CF$2:CF1206)+1)</f>
        <v>624</v>
      </c>
      <c r="CG1207" s="749" t="s">
        <v>102</v>
      </c>
      <c r="CH1207" s="749"/>
      <c r="CI1207" s="749"/>
      <c r="CO1207" s="29"/>
      <c r="CP1207" s="29"/>
      <c r="CQ1207" s="29"/>
      <c r="CR1207" s="29"/>
      <c r="CS1207" s="29"/>
      <c r="CT1207" s="29"/>
      <c r="CU1207" s="29"/>
      <c r="CV1207" s="29"/>
      <c r="CW1207" s="29"/>
      <c r="CX1207" s="29"/>
      <c r="CY1207" s="29"/>
      <c r="CZ1207" s="29"/>
      <c r="DA1207" s="29"/>
      <c r="DB1207" s="29"/>
      <c r="DC1207" s="29"/>
      <c r="DD1207" s="29"/>
    </row>
    <row r="1208" spans="1:108" s="11" customFormat="1" ht="13.5" customHeight="1">
      <c r="A1208" s="734"/>
      <c r="B1208" s="610" t="s">
        <v>83</v>
      </c>
      <c r="C1208" s="29"/>
      <c r="D1208" s="29"/>
      <c r="E1208" s="29"/>
      <c r="F1208" s="29"/>
      <c r="G1208" s="29"/>
      <c r="H1208" s="29"/>
      <c r="I1208" s="29"/>
      <c r="J1208" s="28"/>
      <c r="K1208" s="29"/>
      <c r="L1208" s="29"/>
      <c r="M1208" s="29"/>
      <c r="N1208" s="29"/>
      <c r="O1208" s="29"/>
      <c r="P1208" s="29"/>
      <c r="Q1208" s="29"/>
      <c r="R1208" s="29"/>
      <c r="S1208" s="575"/>
      <c r="T1208" s="29"/>
      <c r="U1208" s="432"/>
      <c r="V1208" s="29"/>
      <c r="W1208" s="29"/>
      <c r="X1208" s="29"/>
      <c r="Y1208" s="29"/>
      <c r="Z1208" s="29"/>
      <c r="AA1208" s="29"/>
      <c r="AB1208" s="753"/>
      <c r="AC1208" s="579"/>
      <c r="AD1208" s="579"/>
      <c r="AE1208" s="579"/>
      <c r="AF1208" s="579"/>
      <c r="AG1208" s="576"/>
      <c r="AH1208" s="55"/>
      <c r="AI1208" s="56"/>
      <c r="AJ1208" s="56"/>
      <c r="AK1208" s="588"/>
      <c r="AL1208" s="589"/>
      <c r="AM1208" s="56"/>
      <c r="AN1208" s="56"/>
      <c r="AO1208" s="56"/>
      <c r="AP1208" s="590"/>
      <c r="AQ1208" s="56"/>
      <c r="AR1208" s="56"/>
      <c r="AS1208" s="56"/>
      <c r="AT1208" s="56"/>
      <c r="AU1208" s="56"/>
      <c r="AV1208" s="589"/>
      <c r="AW1208" s="588"/>
      <c r="AX1208" s="589"/>
      <c r="AY1208" s="56"/>
      <c r="AZ1208" s="56"/>
      <c r="BA1208" s="56"/>
      <c r="BB1208" s="56"/>
      <c r="BC1208" s="56"/>
      <c r="BD1208" s="56"/>
      <c r="BE1208" s="56"/>
      <c r="BF1208" s="56"/>
      <c r="BG1208" s="56"/>
      <c r="BH1208" s="56"/>
      <c r="BI1208" s="56"/>
      <c r="BJ1208" s="56"/>
      <c r="BK1208" s="57"/>
      <c r="BL1208" s="55"/>
      <c r="BM1208" s="56"/>
      <c r="BN1208" s="56"/>
      <c r="BO1208" s="56"/>
      <c r="BP1208" s="56"/>
      <c r="BQ1208" s="56"/>
      <c r="BR1208" s="56"/>
      <c r="BS1208" s="57"/>
      <c r="BU1208" s="752"/>
      <c r="BV1208" s="29"/>
      <c r="BW1208" s="29"/>
      <c r="BX1208" s="29"/>
      <c r="BY1208" s="29"/>
      <c r="BZ1208" s="29"/>
      <c r="CA1208" s="29"/>
      <c r="CB1208" s="29"/>
      <c r="CC1208" s="29"/>
      <c r="CD1208" s="31"/>
      <c r="CE1208" s="22"/>
      <c r="CF1208" s="448" t="str">
        <f>IF(CG1208="","",MAX($CF$2:CF1207)+1)</f>
        <v/>
      </c>
      <c r="CG1208" s="749"/>
      <c r="CH1208" s="749"/>
      <c r="CI1208" s="749"/>
      <c r="CO1208" s="29"/>
      <c r="CP1208" s="29"/>
      <c r="CQ1208" s="29"/>
      <c r="CR1208" s="29"/>
      <c r="CS1208" s="29"/>
      <c r="CT1208" s="29"/>
      <c r="CU1208" s="29"/>
      <c r="CV1208" s="29"/>
      <c r="CW1208" s="29"/>
      <c r="CX1208" s="29"/>
      <c r="CY1208" s="29"/>
      <c r="CZ1208" s="29"/>
      <c r="DA1208" s="29"/>
      <c r="DB1208" s="29"/>
      <c r="DC1208" s="29"/>
      <c r="DD1208" s="29"/>
    </row>
    <row r="1209" spans="1:108" s="936" customFormat="1" ht="13.5" customHeight="1">
      <c r="A1209" s="1063"/>
      <c r="B1209" s="1064" t="s">
        <v>83</v>
      </c>
      <c r="C1209" s="29"/>
      <c r="D1209" s="29"/>
      <c r="E1209" s="29"/>
      <c r="F1209" s="29"/>
      <c r="G1209" s="29"/>
      <c r="H1209" s="29"/>
      <c r="I1209" s="29"/>
      <c r="J1209" s="1065"/>
      <c r="K1209" s="935"/>
      <c r="L1209" s="935"/>
      <c r="M1209" s="935"/>
      <c r="N1209" s="935"/>
      <c r="O1209" s="935"/>
      <c r="P1209" s="935"/>
      <c r="Q1209" s="935"/>
      <c r="R1209" s="935"/>
      <c r="S1209" s="1066"/>
      <c r="T1209" s="935"/>
      <c r="U1209" s="1067"/>
      <c r="V1209" s="935"/>
      <c r="W1209" s="935"/>
      <c r="X1209" s="935"/>
      <c r="Z1209" s="935"/>
      <c r="AA1209" s="935"/>
      <c r="AB1209" s="1068"/>
      <c r="AC1209" s="924"/>
      <c r="AD1209" s="924"/>
      <c r="AE1209" s="924"/>
      <c r="AF1209" s="924"/>
      <c r="AG1209" s="925"/>
      <c r="AH1209" s="912"/>
      <c r="AI1209" s="913"/>
      <c r="AJ1209" s="913"/>
      <c r="AK1209" s="921"/>
      <c r="AL1209" s="922" t="s">
        <v>1797</v>
      </c>
      <c r="AM1209" s="913"/>
      <c r="AN1209" s="913"/>
      <c r="AO1209" s="913"/>
      <c r="AP1209" s="913"/>
      <c r="AQ1209" s="913"/>
      <c r="AR1209" s="913"/>
      <c r="AS1209" s="913"/>
      <c r="AT1209" s="913"/>
      <c r="AU1209" s="913"/>
      <c r="AV1209" s="922" t="s">
        <v>558</v>
      </c>
      <c r="AW1209" s="921"/>
      <c r="AX1209" s="922" t="s">
        <v>1794</v>
      </c>
      <c r="AY1209" s="913"/>
      <c r="AZ1209" s="913"/>
      <c r="BA1209" s="913"/>
      <c r="BB1209" s="913"/>
      <c r="BC1209" s="913"/>
      <c r="BD1209" s="913"/>
      <c r="BE1209" s="913"/>
      <c r="BF1209" s="913"/>
      <c r="BG1209" s="913"/>
      <c r="BH1209" s="913"/>
      <c r="BI1209" s="913"/>
      <c r="BJ1209" s="913"/>
      <c r="BK1209" s="914"/>
      <c r="BL1209" s="912" t="s">
        <v>1793</v>
      </c>
      <c r="BM1209" s="913"/>
      <c r="BN1209" s="913"/>
      <c r="BO1209" s="913"/>
      <c r="BP1209" s="913"/>
      <c r="BQ1209" s="913"/>
      <c r="BR1209" s="913"/>
      <c r="BS1209" s="914"/>
      <c r="BT1209" s="935"/>
      <c r="BU1209" s="1069"/>
      <c r="BV1209" s="935"/>
      <c r="BW1209" s="935"/>
      <c r="BX1209" s="935"/>
      <c r="BY1209" s="935"/>
      <c r="BZ1209" s="935"/>
      <c r="CA1209" s="935"/>
      <c r="CB1209" s="935"/>
      <c r="CC1209" s="935"/>
      <c r="CD1209" s="1070"/>
      <c r="CE1209" s="1071"/>
      <c r="CF1209" s="448">
        <f>IF(CG1209="","",MAX($CF$2:CF1208)+1)</f>
        <v>625</v>
      </c>
      <c r="CG1209" s="1072" t="s">
        <v>102</v>
      </c>
      <c r="CH1209" s="1072"/>
      <c r="CI1209" s="1072"/>
    </row>
    <row r="1210" spans="1:108" s="936" customFormat="1" ht="13.5" customHeight="1">
      <c r="A1210" s="1063"/>
      <c r="B1210" s="1064" t="s">
        <v>83</v>
      </c>
      <c r="C1210" s="29"/>
      <c r="D1210" s="29"/>
      <c r="E1210" s="29"/>
      <c r="F1210" s="29"/>
      <c r="G1210" s="29"/>
      <c r="H1210" s="29"/>
      <c r="I1210" s="29"/>
      <c r="J1210" s="1065"/>
      <c r="K1210" s="935"/>
      <c r="L1210" s="935"/>
      <c r="M1210" s="935"/>
      <c r="N1210" s="935"/>
      <c r="O1210" s="935"/>
      <c r="P1210" s="935"/>
      <c r="Q1210" s="935"/>
      <c r="R1210" s="935"/>
      <c r="S1210" s="1066"/>
      <c r="T1210" s="935"/>
      <c r="U1210" s="1067"/>
      <c r="V1210" s="935"/>
      <c r="W1210" s="935"/>
      <c r="X1210" s="935"/>
      <c r="Z1210" s="935"/>
      <c r="AA1210" s="935"/>
      <c r="AB1210" s="1068"/>
      <c r="AC1210" s="924"/>
      <c r="AD1210" s="924"/>
      <c r="AE1210" s="924"/>
      <c r="AF1210" s="924"/>
      <c r="AG1210" s="925"/>
      <c r="AH1210" s="926" t="s">
        <v>801</v>
      </c>
      <c r="AI1210" s="938"/>
      <c r="AJ1210" s="938"/>
      <c r="AK1210" s="939"/>
      <c r="AL1210" s="940" t="s">
        <v>881</v>
      </c>
      <c r="AM1210" s="938"/>
      <c r="AN1210" s="938"/>
      <c r="AO1210" s="938"/>
      <c r="AP1210" s="938"/>
      <c r="AQ1210" s="938"/>
      <c r="AR1210" s="938"/>
      <c r="AS1210" s="938"/>
      <c r="AT1210" s="938"/>
      <c r="AU1210" s="938"/>
      <c r="AV1210" s="929" t="s">
        <v>558</v>
      </c>
      <c r="AW1210" s="939"/>
      <c r="AX1210" s="940" t="s">
        <v>984</v>
      </c>
      <c r="AY1210" s="938"/>
      <c r="AZ1210" s="938"/>
      <c r="BA1210" s="938"/>
      <c r="BB1210" s="938"/>
      <c r="BC1210" s="938"/>
      <c r="BD1210" s="938"/>
      <c r="BE1210" s="938"/>
      <c r="BF1210" s="938"/>
      <c r="BG1210" s="938"/>
      <c r="BH1210" s="938"/>
      <c r="BI1210" s="938"/>
      <c r="BJ1210" s="938"/>
      <c r="BK1210" s="941"/>
      <c r="BL1210" s="942" t="s">
        <v>1795</v>
      </c>
      <c r="BM1210" s="938"/>
      <c r="BN1210" s="938"/>
      <c r="BO1210" s="938"/>
      <c r="BP1210" s="938"/>
      <c r="BQ1210" s="938"/>
      <c r="BR1210" s="938"/>
      <c r="BS1210" s="941"/>
      <c r="BT1210" s="935"/>
      <c r="BU1210" s="1069"/>
      <c r="BV1210" s="935"/>
      <c r="BW1210" s="935"/>
      <c r="BX1210" s="935"/>
      <c r="BY1210" s="935"/>
      <c r="BZ1210" s="935"/>
      <c r="CA1210" s="935"/>
      <c r="CB1210" s="935"/>
      <c r="CC1210" s="935"/>
      <c r="CD1210" s="1070"/>
      <c r="CE1210" s="1071"/>
      <c r="CF1210" s="448">
        <f>IF(CG1210="","",MAX($CF$2:CF1209)+1)</f>
        <v>626</v>
      </c>
      <c r="CG1210" s="1072" t="s">
        <v>1792</v>
      </c>
      <c r="CH1210" s="1072"/>
      <c r="CI1210" s="1072"/>
    </row>
    <row r="1211" spans="1:108" s="936" customFormat="1" ht="13.5" customHeight="1">
      <c r="A1211" s="1063"/>
      <c r="B1211" s="1064" t="s">
        <v>83</v>
      </c>
      <c r="C1211" s="29"/>
      <c r="D1211" s="29"/>
      <c r="E1211" s="29"/>
      <c r="F1211" s="29"/>
      <c r="G1211" s="29"/>
      <c r="H1211" s="29"/>
      <c r="I1211" s="29"/>
      <c r="J1211" s="1065"/>
      <c r="K1211" s="935"/>
      <c r="L1211" s="935"/>
      <c r="M1211" s="935"/>
      <c r="N1211" s="935"/>
      <c r="O1211" s="935"/>
      <c r="P1211" s="935"/>
      <c r="Q1211" s="935"/>
      <c r="R1211" s="935"/>
      <c r="S1211" s="1066"/>
      <c r="T1211" s="935"/>
      <c r="U1211" s="1067"/>
      <c r="V1211" s="935"/>
      <c r="W1211" s="935"/>
      <c r="X1211" s="935"/>
      <c r="Z1211" s="935"/>
      <c r="AA1211" s="935"/>
      <c r="AB1211" s="1068"/>
      <c r="AC1211" s="924"/>
      <c r="AD1211" s="924"/>
      <c r="AE1211" s="924"/>
      <c r="AF1211" s="924"/>
      <c r="AG1211" s="925"/>
      <c r="AH1211" s="926" t="s">
        <v>801</v>
      </c>
      <c r="AI1211" s="938"/>
      <c r="AJ1211" s="938"/>
      <c r="AK1211" s="939"/>
      <c r="AL1211" s="940" t="s">
        <v>608</v>
      </c>
      <c r="AM1211" s="938"/>
      <c r="AN1211" s="938"/>
      <c r="AO1211" s="938"/>
      <c r="AP1211" s="938"/>
      <c r="AQ1211" s="938"/>
      <c r="AR1211" s="938"/>
      <c r="AS1211" s="938"/>
      <c r="AT1211" s="938"/>
      <c r="AU1211" s="938"/>
      <c r="AV1211" s="929" t="s">
        <v>609</v>
      </c>
      <c r="AW1211" s="939"/>
      <c r="AX1211" s="1073" t="s">
        <v>802</v>
      </c>
      <c r="AY1211" s="938"/>
      <c r="AZ1211" s="938"/>
      <c r="BA1211" s="938"/>
      <c r="BB1211" s="938"/>
      <c r="BC1211" s="938"/>
      <c r="BD1211" s="938"/>
      <c r="BE1211" s="938"/>
      <c r="BF1211" s="938"/>
      <c r="BG1211" s="938"/>
      <c r="BH1211" s="938"/>
      <c r="BI1211" s="938"/>
      <c r="BJ1211" s="938"/>
      <c r="BK1211" s="941"/>
      <c r="BL1211" s="926"/>
      <c r="BM1211" s="938"/>
      <c r="BN1211" s="938"/>
      <c r="BO1211" s="938"/>
      <c r="BP1211" s="938"/>
      <c r="BQ1211" s="938"/>
      <c r="BR1211" s="938"/>
      <c r="BS1211" s="941"/>
      <c r="BT1211" s="935"/>
      <c r="BU1211" s="1069"/>
      <c r="BV1211" s="935"/>
      <c r="BW1211" s="935"/>
      <c r="BX1211" s="935"/>
      <c r="BY1211" s="935"/>
      <c r="BZ1211" s="935"/>
      <c r="CA1211" s="935"/>
      <c r="CB1211" s="935"/>
      <c r="CC1211" s="935"/>
      <c r="CD1211" s="1070"/>
      <c r="CE1211" s="1071"/>
      <c r="CF1211" s="448">
        <f>IF(CG1211="","",MAX($CF$2:CF1210)+1)</f>
        <v>627</v>
      </c>
      <c r="CG1211" s="1072" t="s">
        <v>102</v>
      </c>
      <c r="CH1211" s="1072"/>
      <c r="CI1211" s="1072"/>
    </row>
    <row r="1212" spans="1:108" s="936" customFormat="1" ht="13.5" customHeight="1">
      <c r="A1212" s="1063"/>
      <c r="B1212" s="1064" t="s">
        <v>83</v>
      </c>
      <c r="C1212" s="29"/>
      <c r="D1212" s="29"/>
      <c r="E1212" s="29"/>
      <c r="F1212" s="29"/>
      <c r="G1212" s="29"/>
      <c r="H1212" s="29"/>
      <c r="I1212" s="29"/>
      <c r="J1212" s="1065"/>
      <c r="K1212" s="935"/>
      <c r="L1212" s="935"/>
      <c r="M1212" s="935"/>
      <c r="N1212" s="935"/>
      <c r="O1212" s="935"/>
      <c r="P1212" s="935"/>
      <c r="Q1212" s="935"/>
      <c r="R1212" s="935"/>
      <c r="S1212" s="1066"/>
      <c r="T1212" s="935"/>
      <c r="U1212" s="1067"/>
      <c r="V1212" s="935"/>
      <c r="W1212" s="935"/>
      <c r="X1212" s="935"/>
      <c r="AB1212" s="1068"/>
      <c r="AC1212" s="924"/>
      <c r="AD1212" s="924"/>
      <c r="AE1212" s="924"/>
      <c r="AF1212" s="924"/>
      <c r="AG1212" s="925"/>
      <c r="AH1212" s="1074"/>
      <c r="AI1212" s="1075"/>
      <c r="AJ1212" s="1075"/>
      <c r="AK1212" s="1076"/>
      <c r="AL1212" s="1077"/>
      <c r="AM1212" s="1075"/>
      <c r="AN1212" s="1075"/>
      <c r="AO1212" s="1075"/>
      <c r="AP1212" s="1075"/>
      <c r="AQ1212" s="1075"/>
      <c r="AR1212" s="1075"/>
      <c r="AS1212" s="1075"/>
      <c r="AT1212" s="1075"/>
      <c r="AU1212" s="1075"/>
      <c r="AV1212" s="1077"/>
      <c r="AW1212" s="1076"/>
      <c r="AX1212" s="1078"/>
      <c r="AY1212" s="1075"/>
      <c r="AZ1212" s="1075"/>
      <c r="BA1212" s="1075"/>
      <c r="BB1212" s="1075"/>
      <c r="BC1212" s="1075"/>
      <c r="BD1212" s="1075"/>
      <c r="BE1212" s="1075"/>
      <c r="BF1212" s="1075"/>
      <c r="BG1212" s="1075"/>
      <c r="BH1212" s="1075"/>
      <c r="BI1212" s="1075"/>
      <c r="BJ1212" s="1075"/>
      <c r="BK1212" s="1079"/>
      <c r="BL1212" s="1069"/>
      <c r="BM1212" s="1075"/>
      <c r="BN1212" s="1075"/>
      <c r="BO1212" s="1075"/>
      <c r="BP1212" s="1075"/>
      <c r="BQ1212" s="1075"/>
      <c r="BR1212" s="1075"/>
      <c r="BS1212" s="1079"/>
      <c r="BT1212" s="935"/>
      <c r="BU1212" s="1069"/>
      <c r="BV1212" s="935"/>
      <c r="BW1212" s="935"/>
      <c r="BX1212" s="935"/>
      <c r="BY1212" s="935"/>
      <c r="BZ1212" s="935"/>
      <c r="CA1212" s="935"/>
      <c r="CB1212" s="935"/>
      <c r="CC1212" s="935"/>
      <c r="CD1212" s="1070"/>
      <c r="CE1212" s="1071"/>
      <c r="CF1212" s="448" t="str">
        <f>IF(CG1212="","",MAX($CF$2:CF1211)+1)</f>
        <v/>
      </c>
      <c r="CG1212" s="1072"/>
      <c r="CH1212" s="1072"/>
      <c r="CI1212" s="1072"/>
    </row>
    <row r="1213" spans="1:108" s="11" customFormat="1" ht="13.5" customHeight="1">
      <c r="A1213" s="734"/>
      <c r="B1213" s="610" t="s">
        <v>83</v>
      </c>
      <c r="C1213" s="29"/>
      <c r="D1213" s="29"/>
      <c r="E1213" s="29"/>
      <c r="F1213" s="29"/>
      <c r="G1213" s="29"/>
      <c r="H1213" s="29"/>
      <c r="I1213" s="29"/>
      <c r="J1213" s="28"/>
      <c r="K1213" s="29"/>
      <c r="L1213" s="29"/>
      <c r="M1213" s="29"/>
      <c r="N1213" s="29"/>
      <c r="O1213" s="29"/>
      <c r="P1213" s="29"/>
      <c r="Q1213" s="29"/>
      <c r="R1213" s="29"/>
      <c r="S1213" s="575"/>
      <c r="T1213" s="29"/>
      <c r="U1213" s="432"/>
      <c r="V1213" s="29"/>
      <c r="W1213" s="29"/>
      <c r="X1213" s="29"/>
      <c r="Y1213" s="29"/>
      <c r="Z1213" s="29"/>
      <c r="AA1213" s="29"/>
      <c r="AB1213" s="690" t="s">
        <v>32</v>
      </c>
      <c r="AC1213" s="1080"/>
      <c r="AD1213" s="1080"/>
      <c r="AE1213" s="1080"/>
      <c r="AF1213" s="1080"/>
      <c r="AG1213" s="578"/>
      <c r="AH1213" s="52" t="s">
        <v>63</v>
      </c>
      <c r="AI1213" s="53"/>
      <c r="AJ1213" s="53"/>
      <c r="AK1213" s="580"/>
      <c r="AL1213" s="581" t="s">
        <v>358</v>
      </c>
      <c r="AM1213" s="53"/>
      <c r="AN1213" s="53"/>
      <c r="AO1213" s="53"/>
      <c r="AP1213" s="53"/>
      <c r="AQ1213" s="53"/>
      <c r="AR1213" s="53"/>
      <c r="AS1213" s="53"/>
      <c r="AT1213" s="53"/>
      <c r="AU1213" s="53"/>
      <c r="AV1213" s="581" t="s">
        <v>558</v>
      </c>
      <c r="AW1213" s="580"/>
      <c r="AX1213" s="581" t="s">
        <v>985</v>
      </c>
      <c r="AY1213" s="53"/>
      <c r="AZ1213" s="53"/>
      <c r="BA1213" s="53"/>
      <c r="BB1213" s="53"/>
      <c r="BC1213" s="53"/>
      <c r="BD1213" s="53"/>
      <c r="BE1213" s="53"/>
      <c r="BF1213" s="53"/>
      <c r="BG1213" s="53"/>
      <c r="BH1213" s="53"/>
      <c r="BI1213" s="53"/>
      <c r="BJ1213" s="53"/>
      <c r="BK1213" s="54"/>
      <c r="BL1213" s="52"/>
      <c r="BM1213" s="53"/>
      <c r="BN1213" s="53"/>
      <c r="BO1213" s="53"/>
      <c r="BP1213" s="53"/>
      <c r="BQ1213" s="53"/>
      <c r="BR1213" s="53"/>
      <c r="BS1213" s="54"/>
      <c r="BU1213" s="752"/>
      <c r="BV1213" s="29"/>
      <c r="BW1213" s="29"/>
      <c r="BX1213" s="29"/>
      <c r="BY1213" s="29"/>
      <c r="BZ1213" s="29"/>
      <c r="CA1213" s="29"/>
      <c r="CB1213" s="29"/>
      <c r="CC1213" s="29"/>
      <c r="CD1213" s="31"/>
      <c r="CE1213" s="22"/>
      <c r="CF1213" s="448">
        <f>IF(CG1213="","",MAX($CF$2:CF1212)+1)</f>
        <v>628</v>
      </c>
      <c r="CG1213" s="749" t="s">
        <v>102</v>
      </c>
      <c r="CH1213" s="749"/>
      <c r="CI1213" s="749"/>
      <c r="CO1213" s="29"/>
      <c r="CP1213" s="29"/>
      <c r="CQ1213" s="29"/>
      <c r="CR1213" s="29"/>
      <c r="CS1213" s="29"/>
      <c r="CT1213" s="29"/>
      <c r="CU1213" s="29"/>
      <c r="CV1213" s="29"/>
      <c r="CW1213" s="29"/>
      <c r="CX1213" s="29"/>
      <c r="CY1213" s="29"/>
      <c r="CZ1213" s="29"/>
      <c r="DA1213" s="29"/>
      <c r="DB1213" s="29"/>
      <c r="DC1213" s="29"/>
      <c r="DD1213" s="29"/>
    </row>
    <row r="1214" spans="1:108" s="11" customFormat="1" ht="13.5" customHeight="1">
      <c r="A1214" s="734"/>
      <c r="B1214" s="610" t="s">
        <v>83</v>
      </c>
      <c r="C1214" s="29"/>
      <c r="D1214" s="29"/>
      <c r="E1214" s="29"/>
      <c r="F1214" s="29"/>
      <c r="G1214" s="29"/>
      <c r="H1214" s="29"/>
      <c r="I1214" s="29"/>
      <c r="J1214" s="28"/>
      <c r="K1214" s="29"/>
      <c r="L1214" s="29"/>
      <c r="M1214" s="29"/>
      <c r="N1214" s="29"/>
      <c r="O1214" s="29"/>
      <c r="P1214" s="29"/>
      <c r="Q1214" s="29"/>
      <c r="R1214" s="29"/>
      <c r="S1214" s="575"/>
      <c r="T1214" s="29"/>
      <c r="U1214" s="432"/>
      <c r="V1214" s="29"/>
      <c r="W1214" s="29"/>
      <c r="X1214" s="29"/>
      <c r="Y1214" s="29"/>
      <c r="Z1214" s="29"/>
      <c r="AA1214" s="29"/>
      <c r="AB1214" s="654"/>
      <c r="AC1214" s="579"/>
      <c r="AD1214" s="579"/>
      <c r="AE1214" s="579"/>
      <c r="AF1214" s="579"/>
      <c r="AG1214" s="576"/>
      <c r="AH1214" s="582" t="s">
        <v>63</v>
      </c>
      <c r="AI1214" s="583"/>
      <c r="AJ1214" s="583"/>
      <c r="AK1214" s="584"/>
      <c r="AL1214" s="585" t="s">
        <v>606</v>
      </c>
      <c r="AM1214" s="583"/>
      <c r="AN1214" s="583"/>
      <c r="AO1214" s="583"/>
      <c r="AP1214" s="583"/>
      <c r="AQ1214" s="583"/>
      <c r="AR1214" s="583"/>
      <c r="AS1214" s="583"/>
      <c r="AT1214" s="583"/>
      <c r="AU1214" s="583"/>
      <c r="AV1214" s="585" t="s">
        <v>558</v>
      </c>
      <c r="AW1214" s="619"/>
      <c r="AX1214" s="586" t="s">
        <v>64</v>
      </c>
      <c r="AY1214" s="583"/>
      <c r="AZ1214" s="583"/>
      <c r="BA1214" s="583"/>
      <c r="BB1214" s="583"/>
      <c r="BC1214" s="583"/>
      <c r="BD1214" s="583"/>
      <c r="BE1214" s="583"/>
      <c r="BF1214" s="583"/>
      <c r="BG1214" s="583"/>
      <c r="BH1214" s="583"/>
      <c r="BI1214" s="583"/>
      <c r="BJ1214" s="583"/>
      <c r="BK1214" s="587"/>
      <c r="BL1214" s="582"/>
      <c r="BM1214" s="583"/>
      <c r="BN1214" s="583"/>
      <c r="BO1214" s="583"/>
      <c r="BP1214" s="583"/>
      <c r="BQ1214" s="583"/>
      <c r="BR1214" s="583"/>
      <c r="BS1214" s="587"/>
      <c r="BU1214" s="752"/>
      <c r="BV1214" s="29"/>
      <c r="BW1214" s="29"/>
      <c r="BX1214" s="29"/>
      <c r="BY1214" s="29"/>
      <c r="BZ1214" s="29"/>
      <c r="CA1214" s="29"/>
      <c r="CB1214" s="29"/>
      <c r="CC1214" s="29"/>
      <c r="CD1214" s="31"/>
      <c r="CE1214" s="22"/>
      <c r="CF1214" s="448">
        <f>IF(CG1214="","",MAX($CF$2:CF1213)+1)</f>
        <v>629</v>
      </c>
      <c r="CG1214" s="749" t="s">
        <v>102</v>
      </c>
      <c r="CH1214" s="749"/>
      <c r="CI1214" s="749"/>
      <c r="CO1214" s="29"/>
      <c r="CP1214" s="29"/>
      <c r="CQ1214" s="29"/>
      <c r="CR1214" s="29"/>
      <c r="CS1214" s="29"/>
      <c r="CT1214" s="29"/>
      <c r="CU1214" s="29"/>
      <c r="CV1214" s="29"/>
      <c r="CW1214" s="29"/>
      <c r="CX1214" s="29"/>
      <c r="CY1214" s="29"/>
      <c r="CZ1214" s="29"/>
      <c r="DA1214" s="29"/>
      <c r="DB1214" s="29"/>
      <c r="DC1214" s="29"/>
      <c r="DD1214" s="29"/>
    </row>
    <row r="1215" spans="1:108" s="11" customFormat="1" ht="13.5" customHeight="1">
      <c r="A1215" s="734"/>
      <c r="B1215" s="610" t="s">
        <v>83</v>
      </c>
      <c r="C1215" s="29"/>
      <c r="D1215" s="29"/>
      <c r="E1215" s="29"/>
      <c r="F1215" s="29"/>
      <c r="G1215" s="29"/>
      <c r="H1215" s="29"/>
      <c r="I1215" s="29"/>
      <c r="J1215" s="28"/>
      <c r="K1215" s="29"/>
      <c r="L1215" s="29"/>
      <c r="M1215" s="29"/>
      <c r="N1215" s="29"/>
      <c r="O1215" s="29"/>
      <c r="P1215" s="29"/>
      <c r="Q1215" s="29"/>
      <c r="R1215" s="29"/>
      <c r="S1215" s="575"/>
      <c r="T1215" s="29"/>
      <c r="U1215" s="432"/>
      <c r="V1215" s="29"/>
      <c r="W1215" s="29"/>
      <c r="X1215" s="29"/>
      <c r="Y1215" s="29"/>
      <c r="Z1215" s="29"/>
      <c r="AA1215" s="29"/>
      <c r="AB1215" s="692"/>
      <c r="AC1215" s="693"/>
      <c r="AD1215" s="693"/>
      <c r="AE1215" s="693"/>
      <c r="AF1215" s="693"/>
      <c r="AG1215" s="694"/>
      <c r="AH1215" s="55"/>
      <c r="AI1215" s="56"/>
      <c r="AJ1215" s="56"/>
      <c r="AK1215" s="588"/>
      <c r="AL1215" s="589"/>
      <c r="AM1215" s="56"/>
      <c r="AN1215" s="56"/>
      <c r="AO1215" s="56"/>
      <c r="AP1215" s="590"/>
      <c r="AQ1215" s="56"/>
      <c r="AR1215" s="56"/>
      <c r="AS1215" s="56"/>
      <c r="AT1215" s="56"/>
      <c r="AU1215" s="56"/>
      <c r="AV1215" s="589"/>
      <c r="AW1215" s="588"/>
      <c r="AX1215" s="589"/>
      <c r="AY1215" s="56"/>
      <c r="AZ1215" s="56"/>
      <c r="BA1215" s="56"/>
      <c r="BB1215" s="56"/>
      <c r="BC1215" s="56"/>
      <c r="BD1215" s="56"/>
      <c r="BE1215" s="56"/>
      <c r="BF1215" s="56"/>
      <c r="BG1215" s="56"/>
      <c r="BH1215" s="56"/>
      <c r="BI1215" s="56"/>
      <c r="BJ1215" s="56"/>
      <c r="BK1215" s="57"/>
      <c r="BL1215" s="55"/>
      <c r="BM1215" s="56"/>
      <c r="BN1215" s="56"/>
      <c r="BO1215" s="56"/>
      <c r="BP1215" s="56"/>
      <c r="BQ1215" s="56"/>
      <c r="BR1215" s="56"/>
      <c r="BS1215" s="57"/>
      <c r="BU1215" s="752"/>
      <c r="BV1215" s="29"/>
      <c r="BW1215" s="29"/>
      <c r="BX1215" s="29"/>
      <c r="BY1215" s="29"/>
      <c r="BZ1215" s="29"/>
      <c r="CA1215" s="29"/>
      <c r="CB1215" s="29"/>
      <c r="CC1215" s="29"/>
      <c r="CD1215" s="31"/>
      <c r="CE1215" s="22"/>
      <c r="CF1215" s="448" t="str">
        <f>IF(CG1215="","",MAX($CF$2:CF1214)+1)</f>
        <v/>
      </c>
      <c r="CG1215" s="749"/>
      <c r="CH1215" s="749"/>
      <c r="CI1215" s="749"/>
      <c r="CO1215" s="29"/>
      <c r="CP1215" s="29"/>
      <c r="CQ1215" s="29"/>
      <c r="CR1215" s="29"/>
      <c r="CS1215" s="29"/>
      <c r="CT1215" s="29"/>
      <c r="CU1215" s="29"/>
      <c r="CV1215" s="29"/>
      <c r="CW1215" s="29"/>
      <c r="CX1215" s="29"/>
      <c r="CY1215" s="29"/>
      <c r="CZ1215" s="29"/>
      <c r="DA1215" s="29"/>
      <c r="DB1215" s="29"/>
      <c r="DC1215" s="29"/>
      <c r="DD1215" s="29"/>
    </row>
    <row r="1216" spans="1:108" s="11" customFormat="1" ht="13.5" customHeight="1">
      <c r="A1216" s="734"/>
      <c r="B1216" s="610" t="s">
        <v>83</v>
      </c>
      <c r="C1216" s="29"/>
      <c r="D1216" s="29"/>
      <c r="E1216" s="29"/>
      <c r="F1216" s="29"/>
      <c r="G1216" s="29"/>
      <c r="H1216" s="29"/>
      <c r="I1216" s="29"/>
      <c r="J1216" s="28"/>
      <c r="K1216" s="29"/>
      <c r="L1216" s="29"/>
      <c r="M1216" s="29"/>
      <c r="N1216" s="29"/>
      <c r="O1216" s="29"/>
      <c r="P1216" s="29"/>
      <c r="Q1216" s="29"/>
      <c r="R1216" s="29"/>
      <c r="S1216" s="575"/>
      <c r="T1216" s="29"/>
      <c r="U1216" s="432"/>
      <c r="V1216" s="29"/>
      <c r="W1216" s="29"/>
      <c r="X1216" s="29"/>
      <c r="Y1216" s="29"/>
      <c r="Z1216" s="29"/>
      <c r="AA1216" s="29"/>
      <c r="AB1216" s="690" t="s">
        <v>874</v>
      </c>
      <c r="AC1216" s="723"/>
      <c r="AD1216" s="723"/>
      <c r="AE1216" s="723"/>
      <c r="AF1216" s="723"/>
      <c r="AG1216" s="724"/>
      <c r="AH1216" s="52" t="s">
        <v>1955</v>
      </c>
      <c r="AI1216" s="53"/>
      <c r="AJ1216" s="53"/>
      <c r="AK1216" s="53"/>
      <c r="AL1216" s="53"/>
      <c r="AM1216" s="53"/>
      <c r="AN1216" s="53"/>
      <c r="AO1216" s="53"/>
      <c r="AP1216" s="53"/>
      <c r="AQ1216" s="53"/>
      <c r="AR1216" s="53"/>
      <c r="AS1216" s="53"/>
      <c r="AT1216" s="53"/>
      <c r="AU1216" s="53"/>
      <c r="AV1216" s="53"/>
      <c r="AW1216" s="53"/>
      <c r="AX1216" s="53"/>
      <c r="AY1216" s="53"/>
      <c r="AZ1216" s="53"/>
      <c r="BA1216" s="53"/>
      <c r="BB1216" s="53"/>
      <c r="BC1216" s="53"/>
      <c r="BD1216" s="53"/>
      <c r="BE1216" s="53"/>
      <c r="BF1216" s="53"/>
      <c r="BG1216" s="53"/>
      <c r="BH1216" s="53"/>
      <c r="BI1216" s="53"/>
      <c r="BJ1216" s="53"/>
      <c r="BK1216" s="53"/>
      <c r="BL1216" s="52"/>
      <c r="BM1216" s="53"/>
      <c r="BN1216" s="53"/>
      <c r="BO1216" s="53"/>
      <c r="BP1216" s="53"/>
      <c r="BQ1216" s="53"/>
      <c r="BR1216" s="53"/>
      <c r="BS1216" s="54"/>
      <c r="BU1216" s="752"/>
      <c r="BV1216" s="29"/>
      <c r="BW1216" s="29"/>
      <c r="BX1216" s="29"/>
      <c r="BY1216" s="29"/>
      <c r="BZ1216" s="29"/>
      <c r="CA1216" s="29"/>
      <c r="CB1216" s="29"/>
      <c r="CC1216" s="29"/>
      <c r="CD1216" s="31"/>
      <c r="CE1216" s="22"/>
      <c r="CF1216" s="448">
        <f>IF(CG1216="","",MAX($CF$2:CF1215)+1)</f>
        <v>630</v>
      </c>
      <c r="CG1216" s="749" t="s">
        <v>102</v>
      </c>
      <c r="CH1216" s="749"/>
      <c r="CI1216" s="749"/>
      <c r="CO1216" s="29"/>
      <c r="CP1216" s="29"/>
      <c r="CQ1216" s="29"/>
      <c r="CR1216" s="29"/>
      <c r="CS1216" s="29"/>
      <c r="CT1216" s="29"/>
      <c r="CU1216" s="29"/>
      <c r="CV1216" s="29"/>
      <c r="CW1216" s="29"/>
      <c r="CX1216" s="29"/>
      <c r="CY1216" s="29"/>
      <c r="CZ1216" s="29"/>
      <c r="DA1216" s="29"/>
      <c r="DB1216" s="29"/>
      <c r="DC1216" s="29"/>
      <c r="DD1216" s="29"/>
    </row>
    <row r="1217" spans="1:108" s="11" customFormat="1" ht="13.5" customHeight="1">
      <c r="A1217" s="734"/>
      <c r="B1217" s="610" t="s">
        <v>83</v>
      </c>
      <c r="C1217" s="29"/>
      <c r="D1217" s="29"/>
      <c r="E1217" s="29"/>
      <c r="F1217" s="29"/>
      <c r="G1217" s="29"/>
      <c r="H1217" s="29"/>
      <c r="I1217" s="29"/>
      <c r="J1217" s="28"/>
      <c r="K1217" s="29"/>
      <c r="L1217" s="29"/>
      <c r="M1217" s="29"/>
      <c r="N1217" s="29"/>
      <c r="O1217" s="29"/>
      <c r="P1217" s="29"/>
      <c r="Q1217" s="29"/>
      <c r="R1217" s="29"/>
      <c r="S1217" s="575"/>
      <c r="T1217" s="29"/>
      <c r="U1217" s="432"/>
      <c r="V1217" s="29"/>
      <c r="W1217" s="29"/>
      <c r="X1217" s="29"/>
      <c r="Y1217" s="29"/>
      <c r="Z1217" s="29"/>
      <c r="AA1217" s="29"/>
      <c r="AB1217" s="692"/>
      <c r="AC1217" s="693"/>
      <c r="AD1217" s="693"/>
      <c r="AE1217" s="693"/>
      <c r="AF1217" s="693"/>
      <c r="AG1217" s="694"/>
      <c r="AH1217" s="55"/>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5"/>
      <c r="BM1217" s="56"/>
      <c r="BN1217" s="56"/>
      <c r="BO1217" s="56"/>
      <c r="BP1217" s="56"/>
      <c r="BQ1217" s="56"/>
      <c r="BR1217" s="56"/>
      <c r="BS1217" s="57"/>
      <c r="BU1217" s="752"/>
      <c r="BV1217" s="29"/>
      <c r="BW1217" s="29"/>
      <c r="BX1217" s="29"/>
      <c r="BY1217" s="29"/>
      <c r="BZ1217" s="29"/>
      <c r="CA1217" s="29"/>
      <c r="CB1217" s="29"/>
      <c r="CC1217" s="29"/>
      <c r="CD1217" s="31"/>
      <c r="CE1217" s="22"/>
      <c r="CF1217" s="448" t="str">
        <f>IF(CG1217="","",MAX($CF$2:CF1216)+1)</f>
        <v/>
      </c>
      <c r="CG1217" s="749"/>
      <c r="CH1217" s="749"/>
      <c r="CI1217" s="749"/>
      <c r="CO1217" s="29"/>
      <c r="CP1217" s="29"/>
      <c r="CQ1217" s="29"/>
      <c r="CR1217" s="29"/>
      <c r="CS1217" s="29"/>
      <c r="CT1217" s="29"/>
      <c r="CU1217" s="29"/>
      <c r="CV1217" s="29"/>
      <c r="CW1217" s="29"/>
      <c r="CX1217" s="29"/>
      <c r="CY1217" s="29"/>
      <c r="CZ1217" s="29"/>
      <c r="DA1217" s="29"/>
      <c r="DB1217" s="29"/>
      <c r="DC1217" s="29"/>
      <c r="DD1217" s="29"/>
    </row>
    <row r="1218" spans="1:108" s="11" customFormat="1" ht="13.5" customHeight="1">
      <c r="A1218" s="734"/>
      <c r="B1218" s="610" t="s">
        <v>83</v>
      </c>
      <c r="C1218" s="29"/>
      <c r="D1218" s="29"/>
      <c r="E1218" s="29"/>
      <c r="F1218" s="29"/>
      <c r="G1218" s="29"/>
      <c r="H1218" s="29"/>
      <c r="I1218" s="29"/>
      <c r="J1218" s="28"/>
      <c r="K1218" s="29"/>
      <c r="L1218" s="29"/>
      <c r="M1218" s="29"/>
      <c r="N1218" s="29"/>
      <c r="O1218" s="29"/>
      <c r="P1218" s="29"/>
      <c r="Q1218" s="29"/>
      <c r="R1218" s="29"/>
      <c r="S1218" s="575"/>
      <c r="T1218" s="29"/>
      <c r="U1218" s="432"/>
      <c r="V1218" s="29"/>
      <c r="W1218" s="29"/>
      <c r="X1218" s="29"/>
      <c r="Y1218" s="29"/>
      <c r="Z1218" s="29"/>
      <c r="AA1218" s="29"/>
      <c r="AB1218" s="690" t="s">
        <v>875</v>
      </c>
      <c r="AC1218" s="723"/>
      <c r="AD1218" s="723"/>
      <c r="AE1218" s="723"/>
      <c r="AF1218" s="723"/>
      <c r="AG1218" s="724"/>
      <c r="AH1218" s="52" t="s">
        <v>86</v>
      </c>
      <c r="AI1218" s="53"/>
      <c r="AJ1218" s="53"/>
      <c r="AK1218" s="53"/>
      <c r="AL1218" s="53"/>
      <c r="AM1218" s="53"/>
      <c r="AN1218" s="53"/>
      <c r="AO1218" s="53"/>
      <c r="AP1218" s="53"/>
      <c r="AQ1218" s="53"/>
      <c r="AR1218" s="53"/>
      <c r="AS1218" s="53"/>
      <c r="AT1218" s="53"/>
      <c r="AU1218" s="53"/>
      <c r="AV1218" s="53"/>
      <c r="AW1218" s="53"/>
      <c r="AX1218" s="53"/>
      <c r="AY1218" s="53"/>
      <c r="AZ1218" s="53"/>
      <c r="BA1218" s="53"/>
      <c r="BB1218" s="53"/>
      <c r="BC1218" s="53"/>
      <c r="BD1218" s="53"/>
      <c r="BE1218" s="53"/>
      <c r="BF1218" s="53"/>
      <c r="BG1218" s="53"/>
      <c r="BH1218" s="53"/>
      <c r="BI1218" s="53"/>
      <c r="BJ1218" s="53"/>
      <c r="BK1218" s="53"/>
      <c r="BL1218" s="52"/>
      <c r="BM1218" s="53"/>
      <c r="BN1218" s="53"/>
      <c r="BO1218" s="53"/>
      <c r="BP1218" s="53"/>
      <c r="BQ1218" s="53"/>
      <c r="BR1218" s="53"/>
      <c r="BS1218" s="54"/>
      <c r="BU1218" s="752"/>
      <c r="BV1218" s="29"/>
      <c r="BW1218" s="29"/>
      <c r="BX1218" s="29"/>
      <c r="BY1218" s="29"/>
      <c r="BZ1218" s="29"/>
      <c r="CA1218" s="29"/>
      <c r="CB1218" s="29"/>
      <c r="CC1218" s="29"/>
      <c r="CD1218" s="31"/>
      <c r="CE1218" s="22"/>
      <c r="CF1218" s="448" t="str">
        <f>IF(CG1218="","",MAX($CF$2:CF1217)+1)</f>
        <v/>
      </c>
      <c r="CG1218" s="749"/>
      <c r="CH1218" s="749"/>
      <c r="CI1218" s="749"/>
      <c r="CO1218" s="29"/>
      <c r="CP1218" s="29"/>
      <c r="CQ1218" s="29"/>
      <c r="CR1218" s="29"/>
      <c r="CS1218" s="29"/>
      <c r="CT1218" s="29"/>
      <c r="CU1218" s="29"/>
      <c r="CV1218" s="29"/>
      <c r="CW1218" s="29"/>
      <c r="CX1218" s="29"/>
      <c r="CY1218" s="29"/>
      <c r="CZ1218" s="29"/>
      <c r="DA1218" s="29"/>
      <c r="DB1218" s="29"/>
      <c r="DC1218" s="29"/>
      <c r="DD1218" s="29"/>
    </row>
    <row r="1219" spans="1:108" s="11" customFormat="1" ht="13.5" customHeight="1">
      <c r="A1219" s="734"/>
      <c r="B1219" s="610" t="s">
        <v>83</v>
      </c>
      <c r="C1219" s="29"/>
      <c r="D1219" s="29"/>
      <c r="E1219" s="29"/>
      <c r="F1219" s="29"/>
      <c r="G1219" s="29"/>
      <c r="H1219" s="29"/>
      <c r="I1219" s="29"/>
      <c r="J1219" s="28"/>
      <c r="K1219" s="29"/>
      <c r="L1219" s="29"/>
      <c r="M1219" s="29"/>
      <c r="N1219" s="29"/>
      <c r="O1219" s="29"/>
      <c r="P1219" s="29"/>
      <c r="Q1219" s="29"/>
      <c r="R1219" s="29"/>
      <c r="S1219" s="575"/>
      <c r="T1219" s="29"/>
      <c r="U1219" s="432"/>
      <c r="V1219" s="29"/>
      <c r="W1219" s="29"/>
      <c r="X1219" s="29"/>
      <c r="Y1219" s="29"/>
      <c r="Z1219" s="29"/>
      <c r="AA1219" s="29"/>
      <c r="AB1219" s="692"/>
      <c r="AC1219" s="693"/>
      <c r="AD1219" s="693"/>
      <c r="AE1219" s="693"/>
      <c r="AF1219" s="693"/>
      <c r="AG1219" s="694"/>
      <c r="AH1219" s="55"/>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5"/>
      <c r="BM1219" s="56"/>
      <c r="BN1219" s="56"/>
      <c r="BO1219" s="56"/>
      <c r="BP1219" s="56"/>
      <c r="BQ1219" s="56"/>
      <c r="BR1219" s="56"/>
      <c r="BS1219" s="57"/>
      <c r="BU1219" s="752"/>
      <c r="BV1219" s="29"/>
      <c r="BW1219" s="29"/>
      <c r="BX1219" s="29"/>
      <c r="BY1219" s="29"/>
      <c r="BZ1219" s="29"/>
      <c r="CA1219" s="29"/>
      <c r="CB1219" s="29"/>
      <c r="CC1219" s="29"/>
      <c r="CD1219" s="31"/>
      <c r="CE1219" s="22"/>
      <c r="CF1219" s="448" t="str">
        <f>IF(CG1219="","",MAX($CF$2:CF1218)+1)</f>
        <v/>
      </c>
      <c r="CG1219" s="749"/>
      <c r="CH1219" s="749"/>
      <c r="CI1219" s="749"/>
      <c r="CO1219" s="29"/>
      <c r="CP1219" s="29"/>
      <c r="CQ1219" s="29"/>
      <c r="CR1219" s="29"/>
      <c r="CS1219" s="29"/>
      <c r="CT1219" s="29"/>
      <c r="CU1219" s="29"/>
      <c r="CV1219" s="29"/>
      <c r="CW1219" s="29"/>
      <c r="CX1219" s="29"/>
      <c r="CY1219" s="29"/>
      <c r="CZ1219" s="29"/>
      <c r="DA1219" s="29"/>
      <c r="DB1219" s="29"/>
      <c r="DC1219" s="29"/>
      <c r="DD1219" s="29"/>
    </row>
    <row r="1220" spans="1:108" s="11" customFormat="1" ht="13.5" customHeight="1">
      <c r="A1220" s="734"/>
      <c r="B1220" s="610" t="s">
        <v>83</v>
      </c>
      <c r="C1220" s="29"/>
      <c r="D1220" s="29"/>
      <c r="E1220" s="29"/>
      <c r="F1220" s="29"/>
      <c r="G1220" s="29"/>
      <c r="H1220" s="29"/>
      <c r="I1220" s="29"/>
      <c r="J1220" s="28"/>
      <c r="K1220" s="29"/>
      <c r="L1220" s="29"/>
      <c r="M1220" s="29"/>
      <c r="N1220" s="29"/>
      <c r="O1220" s="29"/>
      <c r="P1220" s="29"/>
      <c r="Q1220" s="29"/>
      <c r="R1220" s="29"/>
      <c r="S1220" s="575"/>
      <c r="T1220" s="29"/>
      <c r="U1220" s="432"/>
      <c r="V1220" s="29"/>
      <c r="W1220" s="29"/>
      <c r="X1220" s="29"/>
      <c r="Y1220" s="29"/>
      <c r="Z1220" s="29"/>
      <c r="AA1220" s="29"/>
      <c r="AB1220" s="29"/>
      <c r="BP1220" s="29"/>
      <c r="BQ1220" s="29"/>
      <c r="BR1220" s="29"/>
      <c r="BS1220" s="29"/>
      <c r="BU1220" s="752"/>
      <c r="BV1220" s="29"/>
      <c r="BW1220" s="29"/>
      <c r="BX1220" s="29"/>
      <c r="BY1220" s="29"/>
      <c r="BZ1220" s="29"/>
      <c r="CA1220" s="29"/>
      <c r="CB1220" s="29"/>
      <c r="CC1220" s="29"/>
      <c r="CD1220" s="31"/>
      <c r="CE1220" s="22"/>
      <c r="CF1220" s="448" t="str">
        <f>IF(CG1220="","",MAX($CF$2:CF1219)+1)</f>
        <v/>
      </c>
      <c r="CG1220" s="749"/>
      <c r="CH1220" s="749"/>
      <c r="CI1220" s="749"/>
      <c r="CO1220" s="29"/>
      <c r="CP1220" s="29"/>
      <c r="CQ1220" s="29"/>
      <c r="CR1220" s="29"/>
      <c r="CS1220" s="29"/>
      <c r="CT1220" s="29"/>
      <c r="CU1220" s="29"/>
      <c r="CV1220" s="29"/>
      <c r="CW1220" s="29"/>
      <c r="CX1220" s="29"/>
      <c r="CY1220" s="29"/>
      <c r="CZ1220" s="29"/>
      <c r="DA1220" s="29"/>
      <c r="DB1220" s="29"/>
      <c r="DC1220" s="29"/>
      <c r="DD1220" s="29"/>
    </row>
    <row r="1221" spans="1:108" s="11" customFormat="1" ht="13.5" customHeight="1">
      <c r="A1221" s="734"/>
      <c r="B1221" s="610" t="s">
        <v>83</v>
      </c>
      <c r="C1221" s="29"/>
      <c r="D1221" s="29"/>
      <c r="E1221" s="29"/>
      <c r="F1221" s="29"/>
      <c r="G1221" s="29"/>
      <c r="H1221" s="29"/>
      <c r="I1221" s="29"/>
      <c r="J1221" s="28"/>
      <c r="K1221" s="29"/>
      <c r="L1221" s="29"/>
      <c r="M1221" s="29"/>
      <c r="N1221" s="29"/>
      <c r="O1221" s="29"/>
      <c r="P1221" s="29"/>
      <c r="Q1221" s="29"/>
      <c r="R1221" s="29"/>
      <c r="S1221" s="575"/>
      <c r="T1221" s="29"/>
      <c r="U1221" s="432"/>
      <c r="V1221" s="29"/>
      <c r="W1221" s="29"/>
      <c r="X1221" s="29"/>
      <c r="Y1221" s="29"/>
      <c r="Z1221" s="29"/>
      <c r="AA1221" s="29" t="s">
        <v>1541</v>
      </c>
      <c r="AB1221" s="29"/>
      <c r="BA1221" s="1147" t="s">
        <v>2311</v>
      </c>
      <c r="BP1221" s="29"/>
      <c r="BQ1221" s="29"/>
      <c r="BR1221" s="29"/>
      <c r="BS1221" s="29"/>
      <c r="BU1221" s="752"/>
      <c r="BV1221" s="29"/>
      <c r="BW1221" s="29"/>
      <c r="BX1221" s="29"/>
      <c r="BY1221" s="29"/>
      <c r="BZ1221" s="29"/>
      <c r="CA1221" s="29"/>
      <c r="CB1221" s="29"/>
      <c r="CC1221" s="29"/>
      <c r="CD1221" s="31"/>
      <c r="CE1221" s="22"/>
      <c r="CF1221" s="448">
        <f>IF(CG1221="","",MAX($CF$2:CF1220)+1)</f>
        <v>631</v>
      </c>
      <c r="CG1221" s="749" t="s">
        <v>1021</v>
      </c>
      <c r="CH1221" s="749"/>
      <c r="CI1221" s="749"/>
      <c r="CO1221" s="29"/>
      <c r="CP1221" s="29"/>
      <c r="CQ1221" s="29"/>
      <c r="CR1221" s="29"/>
      <c r="CS1221" s="29"/>
      <c r="CT1221" s="29"/>
      <c r="CU1221" s="29"/>
      <c r="CV1221" s="29"/>
      <c r="CW1221" s="29"/>
      <c r="CX1221" s="29"/>
      <c r="CY1221" s="29"/>
      <c r="CZ1221" s="29"/>
      <c r="DA1221" s="29"/>
      <c r="DB1221" s="29"/>
      <c r="DC1221" s="29"/>
      <c r="DD1221" s="29"/>
    </row>
    <row r="1222" spans="1:108" s="11" customFormat="1" ht="13.5" customHeight="1">
      <c r="A1222" s="734"/>
      <c r="B1222" s="610" t="s">
        <v>83</v>
      </c>
      <c r="C1222" s="29"/>
      <c r="D1222" s="29"/>
      <c r="E1222" s="29"/>
      <c r="F1222" s="29"/>
      <c r="G1222" s="29"/>
      <c r="H1222" s="29"/>
      <c r="I1222" s="29"/>
      <c r="J1222" s="28"/>
      <c r="K1222" s="29"/>
      <c r="L1222" s="29"/>
      <c r="M1222" s="29"/>
      <c r="N1222" s="29"/>
      <c r="O1222" s="29"/>
      <c r="P1222" s="29"/>
      <c r="Q1222" s="29"/>
      <c r="R1222" s="29"/>
      <c r="S1222" s="575"/>
      <c r="T1222" s="29"/>
      <c r="U1222" s="432"/>
      <c r="V1222" s="29"/>
      <c r="W1222" s="29"/>
      <c r="X1222" s="29"/>
      <c r="Y1222" s="29"/>
      <c r="Z1222" s="29"/>
      <c r="AA1222" s="29"/>
      <c r="AB1222" s="690" t="s">
        <v>84</v>
      </c>
      <c r="AC1222" s="691"/>
      <c r="AD1222" s="691"/>
      <c r="AE1222" s="691"/>
      <c r="AF1222" s="691"/>
      <c r="AG1222" s="578"/>
      <c r="AH1222" s="52" t="s">
        <v>1947</v>
      </c>
      <c r="AI1222" s="53"/>
      <c r="AJ1222" s="53"/>
      <c r="AK1222" s="53"/>
      <c r="AL1222" s="53"/>
      <c r="AM1222" s="53"/>
      <c r="AN1222" s="53"/>
      <c r="AO1222" s="53"/>
      <c r="AP1222" s="53"/>
      <c r="AQ1222" s="53"/>
      <c r="AR1222" s="53"/>
      <c r="AS1222" s="53"/>
      <c r="AT1222" s="53"/>
      <c r="AU1222" s="53"/>
      <c r="AV1222" s="53"/>
      <c r="AW1222" s="53"/>
      <c r="AX1222" s="53"/>
      <c r="AY1222" s="53"/>
      <c r="AZ1222" s="53"/>
      <c r="BA1222" s="53"/>
      <c r="BB1222" s="53"/>
      <c r="BC1222" s="53"/>
      <c r="BD1222" s="53"/>
      <c r="BE1222" s="53"/>
      <c r="BF1222" s="53"/>
      <c r="BG1222" s="53"/>
      <c r="BH1222" s="53"/>
      <c r="BI1222" s="53"/>
      <c r="BJ1222" s="53"/>
      <c r="BK1222" s="54"/>
      <c r="BL1222" s="764" t="s">
        <v>962</v>
      </c>
      <c r="BM1222" s="757"/>
      <c r="BN1222" s="757"/>
      <c r="BO1222" s="757"/>
      <c r="BP1222" s="757"/>
      <c r="BQ1222" s="757"/>
      <c r="BR1222" s="757"/>
      <c r="BS1222" s="758"/>
      <c r="BU1222" s="752"/>
      <c r="BV1222" s="29"/>
      <c r="BW1222" s="29"/>
      <c r="BX1222" s="29"/>
      <c r="BY1222" s="29"/>
      <c r="BZ1222" s="29"/>
      <c r="CA1222" s="29"/>
      <c r="CB1222" s="29"/>
      <c r="CC1222" s="29"/>
      <c r="CD1222" s="31"/>
      <c r="CE1222" s="22"/>
      <c r="CF1222" s="448">
        <f>IF(CG1222="","",MAX($CF$2:CF1221)+1)</f>
        <v>632</v>
      </c>
      <c r="CG1222" s="749" t="s">
        <v>1021</v>
      </c>
      <c r="CH1222" s="749"/>
      <c r="CI1222" s="749"/>
      <c r="CO1222" s="29"/>
      <c r="CP1222" s="29"/>
      <c r="CQ1222" s="29"/>
      <c r="CR1222" s="29"/>
      <c r="CS1222" s="29"/>
      <c r="CT1222" s="29"/>
      <c r="CU1222" s="29"/>
      <c r="CV1222" s="29"/>
      <c r="CW1222" s="29"/>
      <c r="CX1222" s="29"/>
      <c r="CY1222" s="29"/>
      <c r="CZ1222" s="29"/>
      <c r="DA1222" s="29"/>
      <c r="DB1222" s="29"/>
      <c r="DC1222" s="29"/>
      <c r="DD1222" s="29"/>
    </row>
    <row r="1223" spans="1:108" s="11" customFormat="1" ht="13.5" customHeight="1">
      <c r="A1223" s="734"/>
      <c r="B1223" s="610" t="s">
        <v>83</v>
      </c>
      <c r="C1223" s="29" t="s">
        <v>2254</v>
      </c>
      <c r="D1223" s="29"/>
      <c r="E1223" s="29"/>
      <c r="F1223" s="29"/>
      <c r="G1223" s="29"/>
      <c r="H1223" s="29"/>
      <c r="I1223" s="29"/>
      <c r="J1223" s="28"/>
      <c r="K1223" s="29"/>
      <c r="L1223" s="29"/>
      <c r="M1223" s="29"/>
      <c r="N1223" s="29"/>
      <c r="O1223" s="29"/>
      <c r="P1223" s="29"/>
      <c r="Q1223" s="29"/>
      <c r="R1223" s="29"/>
      <c r="S1223" s="575"/>
      <c r="T1223" s="29"/>
      <c r="U1223" s="432"/>
      <c r="V1223" s="29"/>
      <c r="W1223" s="29"/>
      <c r="X1223" s="29"/>
      <c r="Y1223" s="29"/>
      <c r="Z1223" s="29"/>
      <c r="AA1223" s="29"/>
      <c r="AB1223" s="726"/>
      <c r="AC1223" s="579"/>
      <c r="AD1223" s="579"/>
      <c r="AE1223" s="579"/>
      <c r="AF1223" s="579"/>
      <c r="AG1223" s="576"/>
      <c r="AH1223" s="582" t="s">
        <v>1150</v>
      </c>
      <c r="AI1223" s="583"/>
      <c r="AJ1223" s="583"/>
      <c r="AK1223" s="583"/>
      <c r="AL1223" s="583"/>
      <c r="AM1223" s="583"/>
      <c r="AN1223" s="583"/>
      <c r="AO1223" s="583"/>
      <c r="AP1223" s="583"/>
      <c r="AQ1223" s="583"/>
      <c r="AR1223" s="583"/>
      <c r="AS1223" s="583"/>
      <c r="AT1223" s="583"/>
      <c r="AU1223" s="583"/>
      <c r="AV1223" s="583"/>
      <c r="AW1223" s="583"/>
      <c r="AX1223" s="583"/>
      <c r="AY1223" s="583"/>
      <c r="AZ1223" s="583"/>
      <c r="BA1223" s="583"/>
      <c r="BB1223" s="583"/>
      <c r="BC1223" s="583"/>
      <c r="BD1223" s="583"/>
      <c r="BE1223" s="583"/>
      <c r="BF1223" s="583"/>
      <c r="BG1223" s="583"/>
      <c r="BH1223" s="583"/>
      <c r="BI1223" s="583"/>
      <c r="BJ1223" s="583"/>
      <c r="BK1223" s="587"/>
      <c r="BL1223" s="583" t="s">
        <v>1018</v>
      </c>
      <c r="BM1223" s="583"/>
      <c r="BN1223" s="583"/>
      <c r="BO1223" s="583"/>
      <c r="BP1223" s="583"/>
      <c r="BQ1223" s="583"/>
      <c r="BR1223" s="583"/>
      <c r="BS1223" s="587"/>
      <c r="BU1223" s="752"/>
      <c r="BV1223" s="29"/>
      <c r="BW1223" s="29"/>
      <c r="BX1223" s="29"/>
      <c r="BY1223" s="29"/>
      <c r="BZ1223" s="29"/>
      <c r="CA1223" s="29"/>
      <c r="CB1223" s="29"/>
      <c r="CC1223" s="29"/>
      <c r="CD1223" s="31"/>
      <c r="CE1223" s="22"/>
      <c r="CF1223" s="448" t="str">
        <f>IF(CG1223="","",MAX($CF$2:CF1222)+1)</f>
        <v/>
      </c>
      <c r="CG1223" s="749"/>
      <c r="CH1223" s="749"/>
      <c r="CI1223" s="749"/>
      <c r="CO1223" s="29"/>
      <c r="CP1223" s="29"/>
      <c r="CQ1223" s="29"/>
      <c r="CR1223" s="29"/>
      <c r="CS1223" s="29"/>
      <c r="CT1223" s="29"/>
      <c r="CU1223" s="29"/>
      <c r="CV1223" s="29"/>
      <c r="CW1223" s="29"/>
      <c r="CX1223" s="29"/>
      <c r="CY1223" s="29"/>
      <c r="CZ1223" s="29"/>
      <c r="DA1223" s="29"/>
      <c r="DB1223" s="29"/>
      <c r="DC1223" s="29"/>
      <c r="DD1223" s="29"/>
    </row>
    <row r="1224" spans="1:108" s="11" customFormat="1" ht="13.5" customHeight="1">
      <c r="A1224" s="734"/>
      <c r="B1224" s="610" t="s">
        <v>83</v>
      </c>
      <c r="C1224" s="29"/>
      <c r="D1224" s="29"/>
      <c r="E1224" s="29"/>
      <c r="F1224" s="29"/>
      <c r="G1224" s="29"/>
      <c r="H1224" s="29"/>
      <c r="I1224" s="29"/>
      <c r="J1224" s="28"/>
      <c r="K1224" s="29"/>
      <c r="L1224" s="29"/>
      <c r="M1224" s="29"/>
      <c r="N1224" s="29"/>
      <c r="O1224" s="29"/>
      <c r="P1224" s="29"/>
      <c r="Q1224" s="29"/>
      <c r="R1224" s="29"/>
      <c r="S1224" s="575"/>
      <c r="T1224" s="29"/>
      <c r="U1224" s="432"/>
      <c r="V1224" s="29"/>
      <c r="W1224" s="29"/>
      <c r="X1224" s="29"/>
      <c r="Y1224" s="29"/>
      <c r="Z1224" s="29"/>
      <c r="AA1224" s="29"/>
      <c r="AB1224" s="771"/>
      <c r="AC1224" s="579"/>
      <c r="AD1224" s="579"/>
      <c r="AE1224" s="579"/>
      <c r="AF1224" s="579"/>
      <c r="AG1224" s="576"/>
      <c r="AH1224" s="612"/>
      <c r="AI1224" s="613" t="s">
        <v>1956</v>
      </c>
      <c r="AJ1224" s="613"/>
      <c r="AK1224" s="613"/>
      <c r="AL1224" s="613"/>
      <c r="AM1224" s="613"/>
      <c r="AN1224" s="613"/>
      <c r="AO1224" s="613"/>
      <c r="AP1224" s="613"/>
      <c r="AQ1224" s="613"/>
      <c r="AR1224" s="613"/>
      <c r="AS1224" s="613"/>
      <c r="AT1224" s="613"/>
      <c r="AU1224" s="613"/>
      <c r="AV1224" s="613"/>
      <c r="AW1224" s="613"/>
      <c r="AX1224" s="613"/>
      <c r="AY1224" s="613"/>
      <c r="AZ1224" s="613"/>
      <c r="BA1224" s="613"/>
      <c r="BB1224" s="613"/>
      <c r="BC1224" s="613"/>
      <c r="BD1224" s="613"/>
      <c r="BE1224" s="613"/>
      <c r="BF1224" s="613"/>
      <c r="BG1224" s="613"/>
      <c r="BH1224" s="613"/>
      <c r="BI1224" s="613"/>
      <c r="BJ1224" s="613"/>
      <c r="BK1224" s="614"/>
      <c r="BL1224" s="613"/>
      <c r="BM1224" s="613"/>
      <c r="BN1224" s="613"/>
      <c r="BO1224" s="613"/>
      <c r="BP1224" s="613"/>
      <c r="BQ1224" s="613"/>
      <c r="BR1224" s="613"/>
      <c r="BS1224" s="614"/>
      <c r="BU1224" s="772"/>
      <c r="BV1224" s="29"/>
      <c r="BW1224" s="29"/>
      <c r="BX1224" s="29"/>
      <c r="BY1224" s="29"/>
      <c r="BZ1224" s="29"/>
      <c r="CA1224" s="29"/>
      <c r="CB1224" s="29"/>
      <c r="CC1224" s="29"/>
      <c r="CD1224" s="31"/>
      <c r="CE1224" s="22"/>
      <c r="CF1224" s="448" t="str">
        <f>IF(CG1224="","",MAX($CF$2:CF1223)+1)</f>
        <v/>
      </c>
      <c r="CG1224" s="767"/>
      <c r="CH1224" s="767"/>
      <c r="CI1224" s="767"/>
      <c r="CO1224" s="29"/>
      <c r="CP1224" s="29"/>
      <c r="CQ1224" s="29"/>
      <c r="CR1224" s="29"/>
      <c r="CS1224" s="29"/>
      <c r="CT1224" s="29"/>
      <c r="CU1224" s="29"/>
      <c r="CV1224" s="29"/>
      <c r="CW1224" s="29"/>
      <c r="CX1224" s="29"/>
      <c r="CY1224" s="29"/>
      <c r="CZ1224" s="29"/>
      <c r="DA1224" s="29"/>
      <c r="DB1224" s="29"/>
      <c r="DC1224" s="29"/>
      <c r="DD1224" s="29"/>
    </row>
    <row r="1225" spans="1:108" s="11" customFormat="1" ht="13.5" customHeight="1">
      <c r="A1225" s="734"/>
      <c r="B1225" s="610" t="s">
        <v>83</v>
      </c>
      <c r="C1225" s="29"/>
      <c r="D1225" s="29"/>
      <c r="E1225" s="29"/>
      <c r="F1225" s="29"/>
      <c r="G1225" s="29"/>
      <c r="H1225" s="29"/>
      <c r="I1225" s="29"/>
      <c r="J1225" s="28"/>
      <c r="K1225" s="29"/>
      <c r="L1225" s="29"/>
      <c r="M1225" s="29"/>
      <c r="N1225" s="29"/>
      <c r="O1225" s="29"/>
      <c r="P1225" s="29"/>
      <c r="Q1225" s="29"/>
      <c r="R1225" s="29"/>
      <c r="S1225" s="575"/>
      <c r="T1225" s="29"/>
      <c r="U1225" s="432"/>
      <c r="V1225" s="29"/>
      <c r="W1225" s="29"/>
      <c r="X1225" s="29"/>
      <c r="Y1225" s="29"/>
      <c r="Z1225" s="29"/>
      <c r="AA1225" s="29"/>
      <c r="AB1225" s="771"/>
      <c r="AC1225" s="579"/>
      <c r="AD1225" s="579"/>
      <c r="AE1225" s="579"/>
      <c r="AF1225" s="579"/>
      <c r="AG1225" s="576"/>
      <c r="AH1225" s="612"/>
      <c r="AI1225" s="613" t="s">
        <v>1413</v>
      </c>
      <c r="AJ1225" s="613"/>
      <c r="AK1225" s="613"/>
      <c r="AL1225" s="613"/>
      <c r="AM1225" s="613"/>
      <c r="AN1225" s="613"/>
      <c r="AO1225" s="613"/>
      <c r="AP1225" s="613"/>
      <c r="AQ1225" s="613"/>
      <c r="AR1225" s="613"/>
      <c r="AS1225" s="613"/>
      <c r="AT1225" s="613"/>
      <c r="AU1225" s="613"/>
      <c r="AV1225" s="613"/>
      <c r="AW1225" s="613"/>
      <c r="AX1225" s="613"/>
      <c r="AY1225" s="613"/>
      <c r="AZ1225" s="613"/>
      <c r="BA1225" s="613"/>
      <c r="BB1225" s="613"/>
      <c r="BC1225" s="613"/>
      <c r="BD1225" s="613"/>
      <c r="BE1225" s="613"/>
      <c r="BF1225" s="613"/>
      <c r="BG1225" s="613"/>
      <c r="BH1225" s="613"/>
      <c r="BI1225" s="613"/>
      <c r="BJ1225" s="613"/>
      <c r="BK1225" s="614"/>
      <c r="BL1225" s="613"/>
      <c r="BM1225" s="613"/>
      <c r="BN1225" s="613"/>
      <c r="BO1225" s="613"/>
      <c r="BP1225" s="613"/>
      <c r="BQ1225" s="613"/>
      <c r="BR1225" s="613"/>
      <c r="BS1225" s="614"/>
      <c r="BU1225" s="772"/>
      <c r="BV1225" s="29"/>
      <c r="BW1225" s="29"/>
      <c r="BX1225" s="29"/>
      <c r="BY1225" s="29"/>
      <c r="BZ1225" s="29"/>
      <c r="CA1225" s="29"/>
      <c r="CB1225" s="29"/>
      <c r="CC1225" s="29"/>
      <c r="CD1225" s="31"/>
      <c r="CE1225" s="22"/>
      <c r="CF1225" s="448" t="str">
        <f>IF(CG1225="","",MAX($CF$2:CF1224)+1)</f>
        <v/>
      </c>
      <c r="CG1225" s="767"/>
      <c r="CH1225" s="767"/>
      <c r="CI1225" s="767"/>
      <c r="CO1225" s="29"/>
      <c r="CP1225" s="29"/>
      <c r="CQ1225" s="29"/>
      <c r="CR1225" s="29"/>
      <c r="CS1225" s="29"/>
      <c r="CT1225" s="29"/>
      <c r="CU1225" s="29"/>
      <c r="CV1225" s="29"/>
      <c r="CW1225" s="29"/>
      <c r="CX1225" s="29"/>
      <c r="CY1225" s="29"/>
      <c r="CZ1225" s="29"/>
      <c r="DA1225" s="29"/>
      <c r="DB1225" s="29"/>
      <c r="DC1225" s="29"/>
      <c r="DD1225" s="29"/>
    </row>
    <row r="1226" spans="1:108" s="11" customFormat="1" ht="13.5" customHeight="1">
      <c r="A1226" s="734"/>
      <c r="B1226" s="610" t="s">
        <v>83</v>
      </c>
      <c r="C1226" s="29"/>
      <c r="D1226" s="29" t="s">
        <v>2261</v>
      </c>
      <c r="E1226" s="29"/>
      <c r="F1226" s="29"/>
      <c r="G1226" s="29"/>
      <c r="H1226" s="29"/>
      <c r="I1226" s="29"/>
      <c r="J1226" s="28"/>
      <c r="K1226" s="29"/>
      <c r="L1226" s="29"/>
      <c r="M1226" s="29"/>
      <c r="N1226" s="29"/>
      <c r="O1226" s="29"/>
      <c r="P1226" s="29"/>
      <c r="Q1226" s="29"/>
      <c r="R1226" s="29"/>
      <c r="S1226" s="575"/>
      <c r="T1226" s="29"/>
      <c r="U1226" s="432"/>
      <c r="V1226" s="29"/>
      <c r="W1226" s="29"/>
      <c r="X1226" s="29"/>
      <c r="Y1226" s="29"/>
      <c r="Z1226" s="29"/>
      <c r="AA1226" s="29"/>
      <c r="AB1226" s="771"/>
      <c r="AC1226" s="579"/>
      <c r="AD1226" s="579"/>
      <c r="AE1226" s="579"/>
      <c r="AF1226" s="579"/>
      <c r="AG1226" s="576"/>
      <c r="AH1226" s="612"/>
      <c r="AI1226" s="613"/>
      <c r="AJ1226" s="613" t="s">
        <v>1414</v>
      </c>
      <c r="AK1226" s="613"/>
      <c r="AL1226" s="613"/>
      <c r="AM1226" s="613"/>
      <c r="AN1226" s="613"/>
      <c r="AO1226" s="613"/>
      <c r="AP1226" s="613"/>
      <c r="AQ1226" s="613"/>
      <c r="AR1226" s="613"/>
      <c r="AS1226" s="613"/>
      <c r="AT1226" s="613"/>
      <c r="AU1226" s="613"/>
      <c r="AV1226" s="613"/>
      <c r="AW1226" s="613"/>
      <c r="AX1226" s="613"/>
      <c r="AY1226" s="613"/>
      <c r="AZ1226" s="613"/>
      <c r="BA1226" s="613"/>
      <c r="BB1226" s="613"/>
      <c r="BC1226" s="613"/>
      <c r="BD1226" s="613"/>
      <c r="BE1226" s="613"/>
      <c r="BF1226" s="613"/>
      <c r="BG1226" s="613"/>
      <c r="BH1226" s="613"/>
      <c r="BI1226" s="613"/>
      <c r="BJ1226" s="613"/>
      <c r="BK1226" s="614"/>
      <c r="BL1226" s="613"/>
      <c r="BM1226" s="613"/>
      <c r="BN1226" s="613"/>
      <c r="BO1226" s="613"/>
      <c r="BP1226" s="613"/>
      <c r="BQ1226" s="613"/>
      <c r="BR1226" s="613"/>
      <c r="BS1226" s="614"/>
      <c r="BU1226" s="772"/>
      <c r="BV1226" s="29"/>
      <c r="BW1226" s="29"/>
      <c r="BX1226" s="29"/>
      <c r="BY1226" s="29"/>
      <c r="BZ1226" s="29"/>
      <c r="CA1226" s="29"/>
      <c r="CB1226" s="29"/>
      <c r="CC1226" s="29"/>
      <c r="CD1226" s="31"/>
      <c r="CE1226" s="22"/>
      <c r="CF1226" s="448" t="str">
        <f>IF(CG1226="","",MAX($CF$2:CF1225)+1)</f>
        <v/>
      </c>
      <c r="CG1226" s="767"/>
      <c r="CH1226" s="767"/>
      <c r="CI1226" s="767"/>
      <c r="CO1226" s="29"/>
      <c r="CP1226" s="29"/>
      <c r="CQ1226" s="29"/>
      <c r="CR1226" s="29"/>
      <c r="CS1226" s="29"/>
      <c r="CT1226" s="29"/>
      <c r="CU1226" s="29"/>
      <c r="CV1226" s="29"/>
      <c r="CW1226" s="29"/>
      <c r="CX1226" s="29"/>
      <c r="CY1226" s="29"/>
      <c r="CZ1226" s="29"/>
      <c r="DA1226" s="29"/>
      <c r="DB1226" s="29"/>
      <c r="DC1226" s="29"/>
      <c r="DD1226" s="29"/>
    </row>
    <row r="1227" spans="1:108" s="11" customFormat="1" ht="13.5" customHeight="1">
      <c r="A1227" s="734"/>
      <c r="B1227" s="610" t="s">
        <v>83</v>
      </c>
      <c r="C1227" s="29"/>
      <c r="D1227" s="29"/>
      <c r="E1227" s="29"/>
      <c r="F1227" s="29"/>
      <c r="G1227" s="29"/>
      <c r="H1227" s="29"/>
      <c r="I1227" s="29"/>
      <c r="J1227" s="28"/>
      <c r="K1227" s="29"/>
      <c r="L1227" s="29"/>
      <c r="M1227" s="29"/>
      <c r="N1227" s="29"/>
      <c r="O1227" s="29"/>
      <c r="P1227" s="29"/>
      <c r="Q1227" s="29"/>
      <c r="R1227" s="29"/>
      <c r="S1227" s="575"/>
      <c r="T1227" s="29"/>
      <c r="U1227" s="432"/>
      <c r="V1227" s="29"/>
      <c r="W1227" s="29"/>
      <c r="X1227" s="29"/>
      <c r="Y1227" s="29"/>
      <c r="Z1227" s="29"/>
      <c r="AA1227" s="29"/>
      <c r="AB1227" s="771"/>
      <c r="AC1227" s="579"/>
      <c r="AD1227" s="579"/>
      <c r="AE1227" s="579"/>
      <c r="AF1227" s="579"/>
      <c r="AG1227" s="576"/>
      <c r="AH1227" s="612"/>
      <c r="AI1227" s="613"/>
      <c r="AJ1227" s="613"/>
      <c r="AK1227" s="613" t="s">
        <v>1958</v>
      </c>
      <c r="AL1227" s="613"/>
      <c r="AM1227" s="613"/>
      <c r="AN1227" s="613"/>
      <c r="AO1227" s="613"/>
      <c r="AP1227" s="613"/>
      <c r="AQ1227" s="613"/>
      <c r="AR1227" s="613"/>
      <c r="AS1227" s="613"/>
      <c r="AT1227" s="613"/>
      <c r="AU1227" s="613"/>
      <c r="AV1227" s="613"/>
      <c r="AW1227" s="613"/>
      <c r="AX1227" s="613"/>
      <c r="AY1227" s="613"/>
      <c r="AZ1227" s="613"/>
      <c r="BA1227" s="613"/>
      <c r="BB1227" s="613"/>
      <c r="BC1227" s="613"/>
      <c r="BD1227" s="613"/>
      <c r="BE1227" s="613"/>
      <c r="BF1227" s="613"/>
      <c r="BG1227" s="613"/>
      <c r="BH1227" s="613"/>
      <c r="BI1227" s="613"/>
      <c r="BJ1227" s="613"/>
      <c r="BK1227" s="614"/>
      <c r="BL1227" s="613"/>
      <c r="BM1227" s="613"/>
      <c r="BN1227" s="583" t="s">
        <v>2281</v>
      </c>
      <c r="BO1227" s="583"/>
      <c r="BP1227" s="583"/>
      <c r="BQ1227" s="583"/>
      <c r="BR1227" s="583"/>
      <c r="BS1227" s="583"/>
      <c r="BT1227" s="583"/>
      <c r="BU1227" s="583"/>
      <c r="BV1227" s="583"/>
      <c r="BW1227" s="583"/>
      <c r="BX1227" s="583"/>
      <c r="BY1227" s="583"/>
      <c r="BZ1227" s="583"/>
      <c r="CA1227" s="583"/>
      <c r="CB1227" s="583"/>
      <c r="CC1227" s="587"/>
      <c r="CD1227" s="583" t="s">
        <v>963</v>
      </c>
      <c r="CE1227" s="583"/>
      <c r="CF1227" s="583"/>
      <c r="CG1227" s="583"/>
      <c r="CH1227" s="583"/>
      <c r="CI1227" s="767"/>
      <c r="CO1227" s="29"/>
      <c r="CP1227" s="29"/>
      <c r="CQ1227" s="29"/>
      <c r="CR1227" s="29"/>
      <c r="CS1227" s="29"/>
      <c r="CT1227" s="29"/>
      <c r="CU1227" s="29"/>
      <c r="CV1227" s="29"/>
      <c r="CW1227" s="29"/>
      <c r="CX1227" s="29"/>
      <c r="CY1227" s="29"/>
      <c r="CZ1227" s="29"/>
      <c r="DA1227" s="29"/>
      <c r="DB1227" s="29"/>
      <c r="DC1227" s="29"/>
      <c r="DD1227" s="29"/>
    </row>
    <row r="1228" spans="1:108" s="11" customFormat="1" ht="13.5" customHeight="1">
      <c r="A1228" s="734"/>
      <c r="B1228" s="610" t="s">
        <v>83</v>
      </c>
      <c r="C1228" s="29"/>
      <c r="D1228" s="670"/>
      <c r="E1228" s="670"/>
      <c r="F1228" s="670"/>
      <c r="G1228" s="670"/>
      <c r="H1228" s="670"/>
      <c r="I1228" s="670"/>
      <c r="J1228" s="28"/>
      <c r="K1228" s="29"/>
      <c r="L1228" s="29"/>
      <c r="M1228" s="29"/>
      <c r="N1228" s="29"/>
      <c r="O1228" s="29"/>
      <c r="P1228" s="29"/>
      <c r="Q1228" s="29"/>
      <c r="R1228" s="29"/>
      <c r="S1228" s="575"/>
      <c r="T1228" s="29"/>
      <c r="U1228" s="432"/>
      <c r="V1228" s="29"/>
      <c r="W1228" s="29"/>
      <c r="X1228" s="29"/>
      <c r="Y1228" s="29"/>
      <c r="Z1228" s="29"/>
      <c r="AA1228" s="29"/>
      <c r="AB1228" s="1059"/>
      <c r="AC1228" s="579"/>
      <c r="AD1228" s="579"/>
      <c r="AE1228" s="579"/>
      <c r="AF1228" s="579"/>
      <c r="AG1228" s="576"/>
      <c r="AH1228" s="612"/>
      <c r="AI1228" s="613"/>
      <c r="AJ1228" s="613"/>
      <c r="AK1228" s="613"/>
      <c r="AL1228" s="613" t="s">
        <v>1959</v>
      </c>
      <c r="AM1228" s="613"/>
      <c r="AN1228" s="613"/>
      <c r="AO1228" s="613"/>
      <c r="AP1228" s="613"/>
      <c r="AQ1228" s="613"/>
      <c r="AR1228" s="613"/>
      <c r="AS1228" s="613"/>
      <c r="AT1228" s="613"/>
      <c r="AU1228" s="613"/>
      <c r="AV1228" s="613"/>
      <c r="AW1228" s="613"/>
      <c r="AX1228" s="613"/>
      <c r="AY1228" s="613"/>
      <c r="AZ1228" s="613"/>
      <c r="BA1228" s="613"/>
      <c r="BB1228" s="613"/>
      <c r="BC1228" s="613"/>
      <c r="BD1228" s="613"/>
      <c r="BE1228" s="613"/>
      <c r="BF1228" s="613"/>
      <c r="BG1228" s="613"/>
      <c r="BH1228" s="613"/>
      <c r="BI1228" s="613"/>
      <c r="BJ1228" s="613"/>
      <c r="BK1228" s="614"/>
      <c r="BL1228" s="613"/>
      <c r="BM1228" s="613"/>
      <c r="BN1228" s="583" t="s">
        <v>2282</v>
      </c>
      <c r="BO1228" s="583"/>
      <c r="BP1228" s="583"/>
      <c r="BQ1228" s="583"/>
      <c r="BR1228" s="583"/>
      <c r="BS1228" s="583"/>
      <c r="BT1228" s="583"/>
      <c r="BU1228" s="583"/>
      <c r="BV1228" s="583"/>
      <c r="BW1228" s="583"/>
      <c r="BX1228" s="583"/>
      <c r="BY1228" s="583"/>
      <c r="BZ1228" s="583"/>
      <c r="CA1228" s="583"/>
      <c r="CB1228" s="583"/>
      <c r="CC1228" s="587"/>
      <c r="CD1228" s="583" t="s">
        <v>964</v>
      </c>
      <c r="CE1228" s="583"/>
      <c r="CF1228" s="583"/>
      <c r="CG1228" s="583"/>
      <c r="CH1228" s="583"/>
      <c r="CI1228" s="1061"/>
      <c r="CO1228" s="29"/>
      <c r="CP1228" s="29"/>
      <c r="CQ1228" s="29"/>
      <c r="CR1228" s="29"/>
      <c r="CS1228" s="29"/>
      <c r="CT1228" s="29"/>
      <c r="CU1228" s="29"/>
      <c r="CV1228" s="29"/>
      <c r="CW1228" s="29"/>
      <c r="CX1228" s="29"/>
      <c r="CY1228" s="29"/>
      <c r="CZ1228" s="29"/>
      <c r="DA1228" s="29"/>
      <c r="DB1228" s="29"/>
      <c r="DC1228" s="29"/>
      <c r="DD1228" s="29"/>
    </row>
    <row r="1229" spans="1:108" s="11" customFormat="1" ht="13.5" customHeight="1">
      <c r="A1229" s="734"/>
      <c r="B1229" s="610" t="s">
        <v>83</v>
      </c>
      <c r="C1229" s="29"/>
      <c r="D1229" s="670" t="s">
        <v>2224</v>
      </c>
      <c r="E1229" s="670"/>
      <c r="F1229" s="670"/>
      <c r="G1229" s="670"/>
      <c r="H1229" s="670"/>
      <c r="I1229" s="670"/>
      <c r="J1229" s="28"/>
      <c r="K1229" s="29"/>
      <c r="L1229" s="29"/>
      <c r="M1229" s="29"/>
      <c r="N1229" s="29"/>
      <c r="O1229" s="29"/>
      <c r="P1229" s="29"/>
      <c r="Q1229" s="29"/>
      <c r="R1229" s="29"/>
      <c r="S1229" s="575"/>
      <c r="T1229" s="29"/>
      <c r="U1229" s="432"/>
      <c r="V1229" s="29"/>
      <c r="W1229" s="29"/>
      <c r="X1229" s="29"/>
      <c r="Y1229" s="29"/>
      <c r="Z1229" s="29"/>
      <c r="AA1229" s="29"/>
      <c r="AB1229" s="771"/>
      <c r="AC1229" s="579"/>
      <c r="AD1229" s="579"/>
      <c r="AE1229" s="579"/>
      <c r="AF1229" s="579"/>
      <c r="AG1229" s="576"/>
      <c r="AH1229" s="612"/>
      <c r="AI1229" s="613"/>
      <c r="AJ1229" s="613"/>
      <c r="AK1229" s="613"/>
      <c r="AL1229" s="613"/>
      <c r="AM1229" s="613" t="s">
        <v>1957</v>
      </c>
      <c r="AN1229" s="613"/>
      <c r="AO1229" s="613"/>
      <c r="AP1229" s="613"/>
      <c r="AQ1229" s="613"/>
      <c r="AR1229" s="613"/>
      <c r="AS1229" s="613"/>
      <c r="AT1229" s="613"/>
      <c r="AU1229" s="613"/>
      <c r="AV1229" s="613"/>
      <c r="AW1229" s="613"/>
      <c r="AX1229" s="613"/>
      <c r="AY1229" s="613"/>
      <c r="AZ1229" s="613"/>
      <c r="BA1229" s="613"/>
      <c r="BB1229" s="613"/>
      <c r="BC1229" s="613"/>
      <c r="BD1229" s="613"/>
      <c r="BE1229" s="613"/>
      <c r="BF1229" s="613"/>
      <c r="BG1229" s="613"/>
      <c r="BH1229" s="613"/>
      <c r="BI1229" s="613"/>
      <c r="BJ1229" s="613"/>
      <c r="BK1229" s="614"/>
      <c r="BL1229" s="613"/>
      <c r="BM1229" s="613"/>
      <c r="BN1229" s="583" t="s">
        <v>2283</v>
      </c>
      <c r="BO1229" s="583"/>
      <c r="BP1229" s="583"/>
      <c r="BQ1229" s="583"/>
      <c r="BR1229" s="583"/>
      <c r="BS1229" s="583"/>
      <c r="BT1229" s="583"/>
      <c r="BU1229" s="583"/>
      <c r="BV1229" s="583"/>
      <c r="BW1229" s="583"/>
      <c r="BX1229" s="583"/>
      <c r="BY1229" s="583"/>
      <c r="BZ1229" s="583"/>
      <c r="CA1229" s="583"/>
      <c r="CB1229" s="583"/>
      <c r="CC1229" s="587"/>
      <c r="CD1229" s="583" t="s">
        <v>965</v>
      </c>
      <c r="CE1229" s="583"/>
      <c r="CF1229" s="583"/>
      <c r="CG1229" s="583"/>
      <c r="CH1229" s="583"/>
      <c r="CI1229" s="767"/>
      <c r="CO1229" s="29"/>
      <c r="CP1229" s="29"/>
      <c r="CQ1229" s="29"/>
      <c r="CR1229" s="29"/>
      <c r="CS1229" s="29"/>
      <c r="CT1229" s="29"/>
      <c r="CU1229" s="29"/>
      <c r="CV1229" s="29"/>
      <c r="CW1229" s="29"/>
      <c r="CX1229" s="29"/>
      <c r="CY1229" s="29"/>
      <c r="CZ1229" s="29"/>
      <c r="DA1229" s="29"/>
      <c r="DB1229" s="29"/>
      <c r="DC1229" s="29"/>
      <c r="DD1229" s="29"/>
    </row>
    <row r="1230" spans="1:108" s="11" customFormat="1" ht="13.5" customHeight="1">
      <c r="A1230" s="734"/>
      <c r="B1230" s="610" t="s">
        <v>83</v>
      </c>
      <c r="C1230" s="29"/>
      <c r="D1230" s="670"/>
      <c r="E1230" s="670"/>
      <c r="F1230" s="670"/>
      <c r="G1230" s="670"/>
      <c r="H1230" s="670"/>
      <c r="I1230" s="670"/>
      <c r="J1230" s="28"/>
      <c r="K1230" s="29"/>
      <c r="L1230" s="29"/>
      <c r="M1230" s="29"/>
      <c r="N1230" s="29"/>
      <c r="O1230" s="29"/>
      <c r="P1230" s="29"/>
      <c r="Q1230" s="29"/>
      <c r="R1230" s="29"/>
      <c r="S1230" s="575"/>
      <c r="T1230" s="29"/>
      <c r="U1230" s="432"/>
      <c r="V1230" s="29"/>
      <c r="W1230" s="29"/>
      <c r="X1230" s="29"/>
      <c r="Y1230" s="29"/>
      <c r="Z1230" s="29"/>
      <c r="AA1230" s="29"/>
      <c r="AB1230" s="771"/>
      <c r="AC1230" s="579"/>
      <c r="AD1230" s="579"/>
      <c r="AE1230" s="579"/>
      <c r="AF1230" s="579"/>
      <c r="AG1230" s="576"/>
      <c r="AH1230" s="612"/>
      <c r="AI1230" s="613"/>
      <c r="AJ1230" s="613"/>
      <c r="AK1230" s="613" t="s">
        <v>1960</v>
      </c>
      <c r="AL1230" s="613"/>
      <c r="AM1230" s="613"/>
      <c r="AN1230" s="613"/>
      <c r="AO1230" s="613"/>
      <c r="AP1230" s="613"/>
      <c r="AQ1230" s="613"/>
      <c r="AR1230" s="613"/>
      <c r="AS1230" s="613"/>
      <c r="AT1230" s="613"/>
      <c r="AU1230" s="613"/>
      <c r="AV1230" s="613"/>
      <c r="AW1230" s="613"/>
      <c r="AX1230" s="613"/>
      <c r="AY1230" s="613"/>
      <c r="AZ1230" s="613"/>
      <c r="BA1230" s="613"/>
      <c r="BB1230" s="613"/>
      <c r="BC1230" s="613"/>
      <c r="BD1230" s="613"/>
      <c r="BE1230" s="613"/>
      <c r="BF1230" s="613"/>
      <c r="BG1230" s="613"/>
      <c r="BH1230" s="613"/>
      <c r="BI1230" s="613"/>
      <c r="BJ1230" s="613"/>
      <c r="BK1230" s="614"/>
      <c r="BL1230" s="613"/>
      <c r="BM1230" s="613"/>
      <c r="BN1230" s="613"/>
      <c r="BO1230" s="613"/>
      <c r="BP1230" s="613"/>
      <c r="BQ1230" s="613"/>
      <c r="BR1230" s="613"/>
      <c r="BS1230" s="614"/>
      <c r="BU1230" s="772"/>
      <c r="BV1230" s="29"/>
      <c r="BW1230" s="29"/>
      <c r="BX1230" s="29"/>
      <c r="BY1230" s="29"/>
      <c r="BZ1230" s="29"/>
      <c r="CA1230" s="29"/>
      <c r="CB1230" s="29"/>
      <c r="CC1230" s="29"/>
      <c r="CD1230" s="31"/>
      <c r="CE1230" s="22"/>
      <c r="CF1230" s="448" t="str">
        <f>IF(CG1230="","",MAX($CF$2:CF1229)+1)</f>
        <v/>
      </c>
      <c r="CG1230" s="767"/>
      <c r="CH1230" s="767"/>
      <c r="CI1230" s="767"/>
      <c r="CO1230" s="29"/>
      <c r="CP1230" s="29"/>
      <c r="CQ1230" s="29"/>
      <c r="CR1230" s="29"/>
      <c r="CS1230" s="29"/>
      <c r="CT1230" s="29"/>
      <c r="CU1230" s="29"/>
      <c r="CV1230" s="29"/>
      <c r="CW1230" s="29"/>
      <c r="CX1230" s="29"/>
      <c r="CY1230" s="29"/>
      <c r="CZ1230" s="29"/>
      <c r="DA1230" s="29"/>
      <c r="DB1230" s="29"/>
      <c r="DC1230" s="29"/>
      <c r="DD1230" s="29"/>
    </row>
    <row r="1231" spans="1:108" s="11" customFormat="1" ht="13.5" customHeight="1">
      <c r="A1231" s="734"/>
      <c r="B1231" s="610" t="s">
        <v>83</v>
      </c>
      <c r="C1231" s="29"/>
      <c r="D1231" s="670" t="s">
        <v>2223</v>
      </c>
      <c r="E1231" s="670"/>
      <c r="F1231" s="670"/>
      <c r="G1231" s="670"/>
      <c r="H1231" s="670"/>
      <c r="I1231" s="670"/>
      <c r="J1231" s="28"/>
      <c r="K1231" s="29"/>
      <c r="L1231" s="29"/>
      <c r="M1231" s="29"/>
      <c r="N1231" s="29"/>
      <c r="O1231" s="29"/>
      <c r="P1231" s="29"/>
      <c r="Q1231" s="29"/>
      <c r="R1231" s="29"/>
      <c r="S1231" s="575"/>
      <c r="T1231" s="29"/>
      <c r="U1231" s="432"/>
      <c r="V1231" s="29"/>
      <c r="W1231" s="29"/>
      <c r="X1231" s="29"/>
      <c r="Y1231" s="29"/>
      <c r="Z1231" s="29"/>
      <c r="AA1231" s="29"/>
      <c r="AB1231" s="1059"/>
      <c r="AC1231" s="579"/>
      <c r="AD1231" s="579"/>
      <c r="AE1231" s="579"/>
      <c r="AF1231" s="579"/>
      <c r="AG1231" s="576"/>
      <c r="AH1231" s="612"/>
      <c r="AI1231" s="613"/>
      <c r="AJ1231" s="613"/>
      <c r="AK1231" s="613"/>
      <c r="AL1231" s="613" t="s">
        <v>1961</v>
      </c>
      <c r="AM1231" s="613"/>
      <c r="AN1231" s="613"/>
      <c r="AO1231" s="613"/>
      <c r="AP1231" s="613"/>
      <c r="AQ1231" s="613"/>
      <c r="AR1231" s="613"/>
      <c r="AS1231" s="613"/>
      <c r="AT1231" s="613"/>
      <c r="AU1231" s="613"/>
      <c r="AV1231" s="613"/>
      <c r="AW1231" s="613"/>
      <c r="AX1231" s="613"/>
      <c r="AY1231" s="613"/>
      <c r="AZ1231" s="613"/>
      <c r="BA1231" s="613"/>
      <c r="BB1231" s="613"/>
      <c r="BC1231" s="613"/>
      <c r="BD1231" s="613"/>
      <c r="BE1231" s="613"/>
      <c r="BF1231" s="613"/>
      <c r="BG1231" s="613"/>
      <c r="BH1231" s="613"/>
      <c r="BI1231" s="613"/>
      <c r="BJ1231" s="613"/>
      <c r="BK1231" s="614"/>
      <c r="BL1231" s="613"/>
      <c r="BM1231" s="613"/>
      <c r="BN1231" s="613"/>
      <c r="BO1231" s="613"/>
      <c r="BP1231" s="613"/>
      <c r="BQ1231" s="613"/>
      <c r="BR1231" s="613"/>
      <c r="BS1231" s="614"/>
      <c r="BU1231" s="1060"/>
      <c r="BV1231" s="29"/>
      <c r="BW1231" s="29"/>
      <c r="BX1231" s="29"/>
      <c r="BY1231" s="29"/>
      <c r="BZ1231" s="29"/>
      <c r="CA1231" s="29"/>
      <c r="CB1231" s="29"/>
      <c r="CC1231" s="29"/>
      <c r="CD1231" s="31"/>
      <c r="CE1231" s="22"/>
      <c r="CF1231" s="448" t="str">
        <f>IF(CG1231="","",MAX($CF$2:CF1230)+1)</f>
        <v/>
      </c>
      <c r="CG1231" s="1061"/>
      <c r="CH1231" s="1061"/>
      <c r="CI1231" s="1061"/>
      <c r="CO1231" s="29"/>
      <c r="CP1231" s="29"/>
      <c r="CQ1231" s="29"/>
      <c r="CR1231" s="29"/>
      <c r="CS1231" s="29"/>
      <c r="CT1231" s="29"/>
      <c r="CU1231" s="29"/>
      <c r="CV1231" s="29"/>
      <c r="CW1231" s="29"/>
      <c r="CX1231" s="29"/>
      <c r="CY1231" s="29"/>
      <c r="CZ1231" s="29"/>
      <c r="DA1231" s="29"/>
      <c r="DB1231" s="29"/>
      <c r="DC1231" s="29"/>
      <c r="DD1231" s="29"/>
    </row>
    <row r="1232" spans="1:108" s="11" customFormat="1" ht="13.5" customHeight="1">
      <c r="A1232" s="734"/>
      <c r="B1232" s="610" t="s">
        <v>83</v>
      </c>
      <c r="C1232" s="29"/>
      <c r="D1232" s="670"/>
      <c r="E1232" s="670"/>
      <c r="F1232" s="670"/>
      <c r="G1232" s="670"/>
      <c r="H1232" s="670"/>
      <c r="I1232" s="670"/>
      <c r="J1232" s="28"/>
      <c r="K1232" s="29"/>
      <c r="L1232" s="29"/>
      <c r="M1232" s="29"/>
      <c r="N1232" s="29"/>
      <c r="O1232" s="29"/>
      <c r="P1232" s="29"/>
      <c r="Q1232" s="29"/>
      <c r="R1232" s="29"/>
      <c r="S1232" s="575"/>
      <c r="T1232" s="29"/>
      <c r="U1232" s="432"/>
      <c r="V1232" s="29"/>
      <c r="W1232" s="29"/>
      <c r="X1232" s="29"/>
      <c r="Y1232" s="29"/>
      <c r="Z1232" s="29"/>
      <c r="AA1232" s="29"/>
      <c r="AB1232" s="771"/>
      <c r="AC1232" s="579"/>
      <c r="AD1232" s="579"/>
      <c r="AE1232" s="579"/>
      <c r="AF1232" s="579"/>
      <c r="AG1232" s="576"/>
      <c r="AH1232" s="612"/>
      <c r="AI1232" s="613"/>
      <c r="AJ1232" s="613"/>
      <c r="AK1232" s="613" t="s">
        <v>1962</v>
      </c>
      <c r="AL1232" s="613"/>
      <c r="AM1232" s="613"/>
      <c r="AN1232" s="613"/>
      <c r="AO1232" s="613"/>
      <c r="AP1232" s="613"/>
      <c r="AQ1232" s="613"/>
      <c r="AR1232" s="613"/>
      <c r="AS1232" s="613"/>
      <c r="AT1232" s="613"/>
      <c r="AU1232" s="613"/>
      <c r="AV1232" s="613"/>
      <c r="AW1232" s="613"/>
      <c r="AX1232" s="613"/>
      <c r="AY1232" s="613"/>
      <c r="AZ1232" s="613"/>
      <c r="BA1232" s="613"/>
      <c r="BB1232" s="613"/>
      <c r="BC1232" s="613"/>
      <c r="BD1232" s="613"/>
      <c r="BE1232" s="613"/>
      <c r="BF1232" s="613"/>
      <c r="BG1232" s="613"/>
      <c r="BH1232" s="613"/>
      <c r="BI1232" s="613"/>
      <c r="BJ1232" s="613"/>
      <c r="BK1232" s="614"/>
      <c r="BL1232" s="613"/>
      <c r="BM1232" s="613"/>
      <c r="BN1232" s="613"/>
      <c r="BO1232" s="613"/>
      <c r="BP1232" s="613"/>
      <c r="BQ1232" s="613"/>
      <c r="BR1232" s="613"/>
      <c r="BS1232" s="614"/>
      <c r="BU1232" s="772"/>
      <c r="BV1232" s="29"/>
      <c r="BW1232" s="29"/>
      <c r="BX1232" s="29"/>
      <c r="BY1232" s="29"/>
      <c r="BZ1232" s="29"/>
      <c r="CA1232" s="29"/>
      <c r="CB1232" s="29"/>
      <c r="CC1232" s="29"/>
      <c r="CD1232" s="31"/>
      <c r="CE1232" s="22"/>
      <c r="CF1232" s="448" t="str">
        <f>IF(CG1232="","",MAX($CF$2:CF1231)+1)</f>
        <v/>
      </c>
      <c r="CG1232" s="767"/>
      <c r="CH1232" s="767"/>
      <c r="CI1232" s="767"/>
      <c r="CO1232" s="29"/>
      <c r="CP1232" s="29"/>
      <c r="CQ1232" s="29"/>
      <c r="CR1232" s="29"/>
      <c r="CS1232" s="29"/>
      <c r="CT1232" s="29"/>
      <c r="CU1232" s="29"/>
      <c r="CV1232" s="29"/>
      <c r="CW1232" s="29"/>
      <c r="CX1232" s="29"/>
      <c r="CY1232" s="29"/>
      <c r="CZ1232" s="29"/>
      <c r="DA1232" s="29"/>
      <c r="DB1232" s="29"/>
      <c r="DC1232" s="29"/>
      <c r="DD1232" s="29"/>
    </row>
    <row r="1233" spans="1:108" s="11" customFormat="1" ht="13.5" customHeight="1">
      <c r="A1233" s="734"/>
      <c r="B1233" s="610" t="s">
        <v>83</v>
      </c>
      <c r="C1233" s="29"/>
      <c r="D1233" s="670"/>
      <c r="E1233" s="670"/>
      <c r="F1233" s="670"/>
      <c r="G1233" s="670"/>
      <c r="H1233" s="670"/>
      <c r="I1233" s="670"/>
      <c r="J1233" s="28"/>
      <c r="K1233" s="29"/>
      <c r="L1233" s="29"/>
      <c r="M1233" s="29"/>
      <c r="N1233" s="29"/>
      <c r="O1233" s="29"/>
      <c r="P1233" s="29"/>
      <c r="Q1233" s="29"/>
      <c r="R1233" s="29"/>
      <c r="S1233" s="575"/>
      <c r="T1233" s="29"/>
      <c r="U1233" s="432"/>
      <c r="V1233" s="29"/>
      <c r="W1233" s="29"/>
      <c r="X1233" s="29"/>
      <c r="Y1233" s="29"/>
      <c r="Z1233" s="29"/>
      <c r="AA1233" s="29"/>
      <c r="AB1233" s="1059"/>
      <c r="AC1233" s="579"/>
      <c r="AD1233" s="579"/>
      <c r="AE1233" s="579"/>
      <c r="AF1233" s="579"/>
      <c r="AG1233" s="576"/>
      <c r="AH1233" s="612"/>
      <c r="AI1233" s="613"/>
      <c r="AJ1233" s="613"/>
      <c r="AK1233" s="613"/>
      <c r="AL1233" s="613" t="s">
        <v>1963</v>
      </c>
      <c r="AM1233" s="613"/>
      <c r="AN1233" s="613"/>
      <c r="AO1233" s="613"/>
      <c r="AP1233" s="613"/>
      <c r="AQ1233" s="613"/>
      <c r="AR1233" s="613"/>
      <c r="AS1233" s="613"/>
      <c r="AT1233" s="613"/>
      <c r="AU1233" s="613"/>
      <c r="AV1233" s="613"/>
      <c r="AW1233" s="613"/>
      <c r="AX1233" s="613"/>
      <c r="AY1233" s="613"/>
      <c r="AZ1233" s="613"/>
      <c r="BA1233" s="613"/>
      <c r="BB1233" s="613"/>
      <c r="BC1233" s="613"/>
      <c r="BD1233" s="613"/>
      <c r="BE1233" s="613"/>
      <c r="BF1233" s="613"/>
      <c r="BG1233" s="613"/>
      <c r="BH1233" s="613"/>
      <c r="BI1233" s="613"/>
      <c r="BJ1233" s="613"/>
      <c r="BK1233" s="614"/>
      <c r="BL1233" s="613"/>
      <c r="BM1233" s="613"/>
      <c r="BN1233" s="613"/>
      <c r="BO1233" s="613"/>
      <c r="BP1233" s="613"/>
      <c r="BQ1233" s="613"/>
      <c r="BR1233" s="613"/>
      <c r="BS1233" s="614"/>
      <c r="BU1233" s="1060"/>
      <c r="BV1233" s="29"/>
      <c r="BW1233" s="29"/>
      <c r="BX1233" s="29"/>
      <c r="BY1233" s="29"/>
      <c r="BZ1233" s="29"/>
      <c r="CA1233" s="29"/>
      <c r="CB1233" s="29"/>
      <c r="CC1233" s="29"/>
      <c r="CD1233" s="31"/>
      <c r="CE1233" s="22"/>
      <c r="CF1233" s="448" t="str">
        <f>IF(CG1233="","",MAX($CF$2:CF1232)+1)</f>
        <v/>
      </c>
      <c r="CG1233" s="1061"/>
      <c r="CH1233" s="1061"/>
      <c r="CI1233" s="1061"/>
      <c r="CO1233" s="29"/>
      <c r="CP1233" s="29"/>
      <c r="CQ1233" s="29"/>
      <c r="CR1233" s="29"/>
      <c r="CS1233" s="29"/>
      <c r="CT1233" s="29"/>
      <c r="CU1233" s="29"/>
      <c r="CV1233" s="29"/>
      <c r="CW1233" s="29"/>
      <c r="CX1233" s="29"/>
      <c r="CY1233" s="29"/>
      <c r="CZ1233" s="29"/>
      <c r="DA1233" s="29"/>
      <c r="DB1233" s="29"/>
      <c r="DC1233" s="29"/>
      <c r="DD1233" s="29"/>
    </row>
    <row r="1234" spans="1:108" s="11" customFormat="1" ht="13.5" customHeight="1">
      <c r="A1234" s="734"/>
      <c r="B1234" s="610" t="s">
        <v>83</v>
      </c>
      <c r="C1234" s="29"/>
      <c r="D1234" s="670" t="s">
        <v>2208</v>
      </c>
      <c r="E1234" s="670"/>
      <c r="F1234" s="670"/>
      <c r="G1234" s="670"/>
      <c r="H1234" s="670"/>
      <c r="I1234" s="670"/>
      <c r="J1234" s="28"/>
      <c r="K1234" s="29"/>
      <c r="L1234" s="29"/>
      <c r="M1234" s="29"/>
      <c r="N1234" s="29"/>
      <c r="O1234" s="29"/>
      <c r="P1234" s="29"/>
      <c r="Q1234" s="29"/>
      <c r="R1234" s="29"/>
      <c r="S1234" s="575"/>
      <c r="T1234" s="29"/>
      <c r="U1234" s="432"/>
      <c r="V1234" s="29"/>
      <c r="W1234" s="29"/>
      <c r="X1234" s="29"/>
      <c r="Y1234" s="29"/>
      <c r="Z1234" s="29"/>
      <c r="AA1234" s="29"/>
      <c r="AB1234" s="771"/>
      <c r="AC1234" s="579"/>
      <c r="AD1234" s="579"/>
      <c r="AE1234" s="579"/>
      <c r="AF1234" s="579"/>
      <c r="AG1234" s="576"/>
      <c r="AH1234" s="612"/>
      <c r="AI1234" s="613"/>
      <c r="AJ1234" s="613" t="s">
        <v>1415</v>
      </c>
      <c r="AK1234" s="613"/>
      <c r="AL1234" s="613"/>
      <c r="AM1234" s="613"/>
      <c r="AN1234" s="613"/>
      <c r="AO1234" s="613"/>
      <c r="AP1234" s="613"/>
      <c r="AQ1234" s="613"/>
      <c r="AR1234" s="613"/>
      <c r="AS1234" s="613"/>
      <c r="AT1234" s="613"/>
      <c r="AU1234" s="613"/>
      <c r="AV1234" s="613"/>
      <c r="AW1234" s="613"/>
      <c r="AX1234" s="613"/>
      <c r="AY1234" s="613"/>
      <c r="AZ1234" s="613"/>
      <c r="BA1234" s="613"/>
      <c r="BB1234" s="613"/>
      <c r="BC1234" s="613"/>
      <c r="BD1234" s="613"/>
      <c r="BE1234" s="613"/>
      <c r="BF1234" s="613"/>
      <c r="BG1234" s="613"/>
      <c r="BH1234" s="613"/>
      <c r="BI1234" s="613"/>
      <c r="BJ1234" s="613"/>
      <c r="BK1234" s="614"/>
      <c r="BL1234" s="613"/>
      <c r="BM1234" s="613"/>
      <c r="BN1234" s="613"/>
      <c r="BO1234" s="613"/>
      <c r="BP1234" s="613"/>
      <c r="BQ1234" s="613"/>
      <c r="BR1234" s="613"/>
      <c r="BS1234" s="614"/>
      <c r="BU1234" s="772"/>
      <c r="BV1234" s="29"/>
      <c r="BW1234" s="29"/>
      <c r="BX1234" s="29"/>
      <c r="BY1234" s="29"/>
      <c r="BZ1234" s="29"/>
      <c r="CA1234" s="29"/>
      <c r="CB1234" s="29"/>
      <c r="CC1234" s="29"/>
      <c r="CD1234" s="31"/>
      <c r="CE1234" s="22"/>
      <c r="CF1234" s="448" t="str">
        <f>IF(CG1234="","",MAX($CF$2:CF1233)+1)</f>
        <v/>
      </c>
      <c r="CG1234" s="767"/>
      <c r="CH1234" s="767"/>
      <c r="CI1234" s="767"/>
      <c r="CO1234" s="29"/>
      <c r="CP1234" s="29"/>
      <c r="CQ1234" s="29"/>
      <c r="CR1234" s="29"/>
      <c r="CS1234" s="29"/>
      <c r="CT1234" s="29"/>
      <c r="CU1234" s="29"/>
      <c r="CV1234" s="29"/>
      <c r="CW1234" s="29"/>
      <c r="CX1234" s="29"/>
      <c r="CY1234" s="29"/>
      <c r="CZ1234" s="29"/>
      <c r="DA1234" s="29"/>
      <c r="DB1234" s="29"/>
      <c r="DC1234" s="29"/>
      <c r="DD1234" s="29"/>
    </row>
    <row r="1235" spans="1:108" s="11" customFormat="1" ht="13.5" customHeight="1">
      <c r="A1235" s="734"/>
      <c r="B1235" s="610" t="s">
        <v>83</v>
      </c>
      <c r="C1235" s="29"/>
      <c r="D1235" s="670"/>
      <c r="E1235" s="670"/>
      <c r="F1235" s="670"/>
      <c r="G1235" s="670"/>
      <c r="H1235" s="670"/>
      <c r="I1235" s="670"/>
      <c r="J1235" s="28"/>
      <c r="K1235" s="29"/>
      <c r="L1235" s="29"/>
      <c r="M1235" s="29"/>
      <c r="N1235" s="29"/>
      <c r="O1235" s="29"/>
      <c r="P1235" s="29"/>
      <c r="Q1235" s="29"/>
      <c r="R1235" s="29"/>
      <c r="S1235" s="575"/>
      <c r="T1235" s="29"/>
      <c r="U1235" s="432"/>
      <c r="V1235" s="29"/>
      <c r="W1235" s="29"/>
      <c r="X1235" s="29"/>
      <c r="Y1235" s="29"/>
      <c r="Z1235" s="29"/>
      <c r="AA1235" s="29"/>
      <c r="AB1235" s="771"/>
      <c r="AC1235" s="579"/>
      <c r="AD1235" s="579"/>
      <c r="AE1235" s="579"/>
      <c r="AF1235" s="579"/>
      <c r="AG1235" s="576"/>
      <c r="AH1235" s="612" t="s">
        <v>1416</v>
      </c>
      <c r="AI1235" s="613"/>
      <c r="AJ1235" s="613"/>
      <c r="AK1235" s="613"/>
      <c r="AL1235" s="613"/>
      <c r="AM1235" s="613"/>
      <c r="AN1235" s="613"/>
      <c r="AO1235" s="613"/>
      <c r="AP1235" s="613"/>
      <c r="AQ1235" s="613"/>
      <c r="AR1235" s="613"/>
      <c r="AS1235" s="613"/>
      <c r="AT1235" s="613"/>
      <c r="AU1235" s="613"/>
      <c r="AV1235" s="613"/>
      <c r="AW1235" s="613"/>
      <c r="AX1235" s="613"/>
      <c r="AY1235" s="613"/>
      <c r="AZ1235" s="613"/>
      <c r="BA1235" s="613"/>
      <c r="BB1235" s="613"/>
      <c r="BC1235" s="613"/>
      <c r="BD1235" s="613"/>
      <c r="BE1235" s="613"/>
      <c r="BF1235" s="613"/>
      <c r="BG1235" s="613"/>
      <c r="BH1235" s="613"/>
      <c r="BI1235" s="613"/>
      <c r="BJ1235" s="613"/>
      <c r="BK1235" s="614"/>
      <c r="BL1235" s="613"/>
      <c r="BM1235" s="613"/>
      <c r="BN1235" s="613"/>
      <c r="BO1235" s="613"/>
      <c r="BP1235" s="613"/>
      <c r="BQ1235" s="613"/>
      <c r="BR1235" s="613"/>
      <c r="BS1235" s="614"/>
      <c r="BU1235" s="772"/>
      <c r="BV1235" s="29"/>
      <c r="BW1235" s="29"/>
      <c r="BX1235" s="29"/>
      <c r="BY1235" s="29"/>
      <c r="BZ1235" s="29"/>
      <c r="CA1235" s="29"/>
      <c r="CB1235" s="29"/>
      <c r="CC1235" s="29"/>
      <c r="CD1235" s="31"/>
      <c r="CE1235" s="22"/>
      <c r="CF1235" s="448" t="str">
        <f>IF(CG1235="","",MAX($CF$2:CF1234)+1)</f>
        <v/>
      </c>
      <c r="CG1235" s="767"/>
      <c r="CH1235" s="767"/>
      <c r="CI1235" s="767"/>
      <c r="CO1235" s="29"/>
      <c r="CP1235" s="29"/>
      <c r="CQ1235" s="29"/>
      <c r="CR1235" s="29"/>
      <c r="CS1235" s="29"/>
      <c r="CT1235" s="29"/>
      <c r="CU1235" s="29"/>
      <c r="CV1235" s="29"/>
      <c r="CW1235" s="29"/>
      <c r="CX1235" s="29"/>
      <c r="CY1235" s="29"/>
      <c r="CZ1235" s="29"/>
      <c r="DA1235" s="29"/>
      <c r="DB1235" s="29"/>
      <c r="DC1235" s="29"/>
      <c r="DD1235" s="29"/>
    </row>
    <row r="1236" spans="1:108" s="11" customFormat="1" ht="13.5" customHeight="1">
      <c r="A1236" s="734"/>
      <c r="B1236" s="610" t="s">
        <v>83</v>
      </c>
      <c r="C1236" s="29"/>
      <c r="D1236" s="670"/>
      <c r="E1236" s="670"/>
      <c r="F1236" s="670"/>
      <c r="G1236" s="670"/>
      <c r="H1236" s="670"/>
      <c r="I1236" s="670"/>
      <c r="J1236" s="28"/>
      <c r="K1236" s="29"/>
      <c r="L1236" s="29"/>
      <c r="M1236" s="29"/>
      <c r="N1236" s="29"/>
      <c r="O1236" s="29"/>
      <c r="P1236" s="29"/>
      <c r="Q1236" s="29"/>
      <c r="R1236" s="29"/>
      <c r="S1236" s="575"/>
      <c r="T1236" s="29"/>
      <c r="U1236" s="432"/>
      <c r="V1236" s="29"/>
      <c r="W1236" s="29"/>
      <c r="X1236" s="29"/>
      <c r="Y1236" s="29"/>
      <c r="Z1236" s="29"/>
      <c r="AA1236" s="29"/>
      <c r="AB1236" s="692"/>
      <c r="AC1236" s="693"/>
      <c r="AD1236" s="693"/>
      <c r="AE1236" s="693"/>
      <c r="AF1236" s="693"/>
      <c r="AG1236" s="694"/>
      <c r="AH1236" s="55"/>
      <c r="AI1236" s="56"/>
      <c r="AJ1236" s="56"/>
      <c r="AK1236" s="56"/>
      <c r="AL1236" s="56"/>
      <c r="AM1236" s="56"/>
      <c r="AN1236" s="56"/>
      <c r="AO1236" s="56"/>
      <c r="AP1236" s="56"/>
      <c r="AQ1236" s="56"/>
      <c r="AR1236" s="56"/>
      <c r="AS1236" s="56"/>
      <c r="AT1236" s="56"/>
      <c r="AU1236" s="56"/>
      <c r="AV1236" s="56"/>
      <c r="AW1236" s="56"/>
      <c r="AX1236" s="56"/>
      <c r="AY1236" s="56"/>
      <c r="AZ1236" s="56"/>
      <c r="BA1236" s="56"/>
      <c r="BB1236" s="56"/>
      <c r="BC1236" s="56"/>
      <c r="BD1236" s="56"/>
      <c r="BE1236" s="56"/>
      <c r="BF1236" s="56"/>
      <c r="BG1236" s="56"/>
      <c r="BH1236" s="56"/>
      <c r="BI1236" s="56"/>
      <c r="BJ1236" s="56"/>
      <c r="BK1236" s="57"/>
      <c r="BL1236" s="56"/>
      <c r="BM1236" s="56"/>
      <c r="BN1236" s="56"/>
      <c r="BO1236" s="56"/>
      <c r="BP1236" s="56"/>
      <c r="BQ1236" s="56"/>
      <c r="BR1236" s="56"/>
      <c r="BS1236" s="57"/>
      <c r="BU1236" s="752"/>
      <c r="BV1236" s="29"/>
      <c r="BW1236" s="29"/>
      <c r="BX1236" s="29"/>
      <c r="BY1236" s="29"/>
      <c r="BZ1236" s="29"/>
      <c r="CA1236" s="29"/>
      <c r="CB1236" s="29"/>
      <c r="CC1236" s="29"/>
      <c r="CD1236" s="31"/>
      <c r="CE1236" s="22"/>
      <c r="CF1236" s="448" t="str">
        <f>IF(CG1236="","",MAX($CF$2:CF1235)+1)</f>
        <v/>
      </c>
      <c r="CG1236" s="749"/>
      <c r="CH1236" s="749"/>
      <c r="CI1236" s="749"/>
      <c r="CO1236" s="29"/>
      <c r="CP1236" s="29"/>
      <c r="CQ1236" s="29"/>
      <c r="CR1236" s="29"/>
      <c r="CS1236" s="29"/>
      <c r="CT1236" s="29"/>
      <c r="CU1236" s="29"/>
      <c r="CV1236" s="29"/>
      <c r="CW1236" s="29"/>
      <c r="CX1236" s="29"/>
      <c r="CY1236" s="29"/>
      <c r="CZ1236" s="29"/>
      <c r="DA1236" s="29"/>
      <c r="DB1236" s="29"/>
      <c r="DC1236" s="29"/>
      <c r="DD1236" s="29"/>
    </row>
    <row r="1237" spans="1:108" s="11" customFormat="1" ht="13.5" customHeight="1">
      <c r="A1237" s="734"/>
      <c r="B1237" s="610" t="s">
        <v>83</v>
      </c>
      <c r="C1237" s="29"/>
      <c r="D1237" s="670"/>
      <c r="E1237" s="670"/>
      <c r="F1237" s="670"/>
      <c r="G1237" s="670"/>
      <c r="H1237" s="670"/>
      <c r="I1237" s="670"/>
      <c r="J1237" s="28"/>
      <c r="K1237" s="29"/>
      <c r="L1237" s="29"/>
      <c r="M1237" s="29"/>
      <c r="N1237" s="29"/>
      <c r="O1237" s="29"/>
      <c r="P1237" s="29"/>
      <c r="Q1237" s="29"/>
      <c r="R1237" s="29"/>
      <c r="S1237" s="575"/>
      <c r="T1237" s="29"/>
      <c r="U1237" s="432"/>
      <c r="V1237" s="29"/>
      <c r="W1237" s="29"/>
      <c r="X1237" s="29"/>
      <c r="Y1237" s="29"/>
      <c r="Z1237" s="29"/>
      <c r="AA1237" s="29"/>
      <c r="AB1237" s="690" t="s">
        <v>62</v>
      </c>
      <c r="AC1237" s="691"/>
      <c r="AD1237" s="691"/>
      <c r="AE1237" s="691"/>
      <c r="AF1237" s="691"/>
      <c r="AG1237" s="578"/>
      <c r="AH1237" s="52" t="s">
        <v>947</v>
      </c>
      <c r="AI1237" s="53"/>
      <c r="AJ1237" s="53"/>
      <c r="AK1237" s="53"/>
      <c r="AL1237" s="53"/>
      <c r="AM1237" s="53"/>
      <c r="AN1237" s="53"/>
      <c r="AO1237" s="53"/>
      <c r="AP1237" s="53"/>
      <c r="AQ1237" s="53"/>
      <c r="AR1237" s="53"/>
      <c r="AS1237" s="53"/>
      <c r="AT1237" s="53"/>
      <c r="AU1237" s="53"/>
      <c r="AV1237" s="53"/>
      <c r="AW1237" s="53"/>
      <c r="AX1237" s="53"/>
      <c r="AY1237" s="53"/>
      <c r="AZ1237" s="53"/>
      <c r="BA1237" s="53"/>
      <c r="BB1237" s="53"/>
      <c r="BC1237" s="53"/>
      <c r="BD1237" s="53"/>
      <c r="BE1237" s="53"/>
      <c r="BF1237" s="53"/>
      <c r="BG1237" s="53"/>
      <c r="BH1237" s="53"/>
      <c r="BI1237" s="53"/>
      <c r="BJ1237" s="53"/>
      <c r="BK1237" s="54"/>
      <c r="BL1237" s="53" t="s">
        <v>80</v>
      </c>
      <c r="BM1237" s="53"/>
      <c r="BN1237" s="53"/>
      <c r="BO1237" s="53"/>
      <c r="BP1237" s="53"/>
      <c r="BQ1237" s="53"/>
      <c r="BR1237" s="53"/>
      <c r="BS1237" s="54"/>
      <c r="BU1237" s="752"/>
      <c r="BV1237" s="29"/>
      <c r="BW1237" s="29"/>
      <c r="BX1237" s="29"/>
      <c r="BY1237" s="29"/>
      <c r="BZ1237" s="29"/>
      <c r="CA1237" s="29"/>
      <c r="CB1237" s="29"/>
      <c r="CC1237" s="29"/>
      <c r="CD1237" s="31"/>
      <c r="CE1237" s="22"/>
      <c r="CF1237" s="448">
        <f>IF(CG1237="","",MAX($CF$2:CF1236)+1)</f>
        <v>633</v>
      </c>
      <c r="CG1237" s="749" t="s">
        <v>1021</v>
      </c>
      <c r="CH1237" s="749"/>
      <c r="CI1237" s="749"/>
      <c r="CO1237" s="29"/>
      <c r="CP1237" s="29"/>
      <c r="CQ1237" s="29"/>
      <c r="CR1237" s="29"/>
      <c r="CS1237" s="29"/>
      <c r="CT1237" s="29"/>
      <c r="CU1237" s="29"/>
      <c r="CV1237" s="29"/>
      <c r="CW1237" s="29"/>
      <c r="CX1237" s="29"/>
      <c r="CY1237" s="29"/>
      <c r="CZ1237" s="29"/>
      <c r="DA1237" s="29"/>
      <c r="DB1237" s="29"/>
      <c r="DC1237" s="29"/>
      <c r="DD1237" s="29"/>
    </row>
    <row r="1238" spans="1:108" s="11" customFormat="1" ht="13.5" customHeight="1">
      <c r="A1238" s="734"/>
      <c r="B1238" s="610" t="s">
        <v>83</v>
      </c>
      <c r="C1238" s="29"/>
      <c r="D1238" s="670" t="s">
        <v>2260</v>
      </c>
      <c r="E1238" s="670"/>
      <c r="F1238" s="670"/>
      <c r="G1238" s="670"/>
      <c r="H1238" s="670"/>
      <c r="I1238" s="670"/>
      <c r="J1238" s="28"/>
      <c r="K1238" s="29"/>
      <c r="L1238" s="29"/>
      <c r="M1238" s="29"/>
      <c r="N1238" s="29"/>
      <c r="O1238" s="29"/>
      <c r="P1238" s="29"/>
      <c r="Q1238" s="29"/>
      <c r="R1238" s="29"/>
      <c r="S1238" s="575"/>
      <c r="T1238" s="29"/>
      <c r="U1238" s="432"/>
      <c r="V1238" s="29"/>
      <c r="W1238" s="29"/>
      <c r="X1238" s="29"/>
      <c r="Y1238" s="29"/>
      <c r="Z1238" s="29"/>
      <c r="AA1238" s="29"/>
      <c r="AB1238" s="753"/>
      <c r="AC1238" s="579"/>
      <c r="AD1238" s="579"/>
      <c r="AE1238" s="579"/>
      <c r="AF1238" s="579"/>
      <c r="AG1238" s="576"/>
      <c r="AH1238" s="618" t="s">
        <v>877</v>
      </c>
      <c r="AI1238" s="430"/>
      <c r="AJ1238" s="430"/>
      <c r="AK1238" s="430"/>
      <c r="AL1238" s="430"/>
      <c r="AM1238" s="430"/>
      <c r="AN1238" s="430"/>
      <c r="AO1238" s="430"/>
      <c r="AP1238" s="430"/>
      <c r="AQ1238" s="430"/>
      <c r="AR1238" s="430"/>
      <c r="AS1238" s="430"/>
      <c r="AT1238" s="430"/>
      <c r="AU1238" s="430"/>
      <c r="AV1238" s="430"/>
      <c r="AW1238" s="430"/>
      <c r="AX1238" s="430"/>
      <c r="AY1238" s="430"/>
      <c r="AZ1238" s="430"/>
      <c r="BA1238" s="430"/>
      <c r="BB1238" s="430"/>
      <c r="BC1238" s="430"/>
      <c r="BD1238" s="430"/>
      <c r="BE1238" s="430"/>
      <c r="BF1238" s="430"/>
      <c r="BG1238" s="430"/>
      <c r="BH1238" s="430"/>
      <c r="BI1238" s="430"/>
      <c r="BJ1238" s="430"/>
      <c r="BK1238" s="431"/>
      <c r="BL1238" s="430"/>
      <c r="BM1238" s="430"/>
      <c r="BN1238" s="430"/>
      <c r="BO1238" s="430"/>
      <c r="BP1238" s="430"/>
      <c r="BQ1238" s="430"/>
      <c r="BR1238" s="430"/>
      <c r="BS1238" s="431"/>
      <c r="BU1238" s="752"/>
      <c r="BV1238" s="29"/>
      <c r="BW1238" s="29"/>
      <c r="BX1238" s="29"/>
      <c r="BY1238" s="29"/>
      <c r="BZ1238" s="29"/>
      <c r="CA1238" s="29"/>
      <c r="CB1238" s="29"/>
      <c r="CC1238" s="29"/>
      <c r="CD1238" s="31"/>
      <c r="CE1238" s="22"/>
      <c r="CF1238" s="448">
        <f>IF(CG1238="","",MAX($CF$2:CF1237)+1)</f>
        <v>634</v>
      </c>
      <c r="CG1238" s="749" t="s">
        <v>1021</v>
      </c>
      <c r="CH1238" s="749"/>
      <c r="CI1238" s="749"/>
      <c r="CO1238" s="29"/>
      <c r="CP1238" s="29"/>
      <c r="CQ1238" s="29"/>
      <c r="CR1238" s="29"/>
      <c r="CS1238" s="29"/>
      <c r="CT1238" s="29"/>
      <c r="CU1238" s="29"/>
      <c r="CV1238" s="29"/>
      <c r="CW1238" s="29"/>
      <c r="CX1238" s="29"/>
      <c r="CY1238" s="29"/>
      <c r="CZ1238" s="29"/>
      <c r="DA1238" s="29"/>
      <c r="DB1238" s="29"/>
      <c r="DC1238" s="29"/>
      <c r="DD1238" s="29"/>
    </row>
    <row r="1239" spans="1:108" s="11" customFormat="1" ht="13.5" customHeight="1">
      <c r="A1239" s="734"/>
      <c r="B1239" s="610" t="s">
        <v>83</v>
      </c>
      <c r="C1239" s="29"/>
      <c r="D1239" s="670"/>
      <c r="E1239" s="670"/>
      <c r="F1239" s="670"/>
      <c r="G1239" s="670"/>
      <c r="H1239" s="670"/>
      <c r="I1239" s="670"/>
      <c r="J1239" s="28"/>
      <c r="K1239" s="29"/>
      <c r="L1239" s="29"/>
      <c r="M1239" s="29"/>
      <c r="N1239" s="29"/>
      <c r="O1239" s="29"/>
      <c r="P1239" s="29"/>
      <c r="Q1239" s="29"/>
      <c r="R1239" s="29"/>
      <c r="S1239" s="575"/>
      <c r="T1239" s="29"/>
      <c r="U1239" s="432"/>
      <c r="V1239" s="29"/>
      <c r="W1239" s="29"/>
      <c r="X1239" s="29"/>
      <c r="Y1239" s="29"/>
      <c r="Z1239" s="29"/>
      <c r="AA1239" s="29"/>
      <c r="AB1239" s="753"/>
      <c r="AC1239" s="579"/>
      <c r="AD1239" s="579"/>
      <c r="AE1239" s="579"/>
      <c r="AF1239" s="579"/>
      <c r="AG1239" s="576"/>
      <c r="AH1239" s="618" t="s">
        <v>1964</v>
      </c>
      <c r="AI1239" s="430"/>
      <c r="AJ1239" s="430"/>
      <c r="AK1239" s="430"/>
      <c r="AL1239" s="430"/>
      <c r="AM1239" s="430"/>
      <c r="AN1239" s="430"/>
      <c r="AO1239" s="430"/>
      <c r="AP1239" s="430"/>
      <c r="AQ1239" s="430"/>
      <c r="AR1239" s="430"/>
      <c r="AS1239" s="430"/>
      <c r="AT1239" s="430"/>
      <c r="AU1239" s="430"/>
      <c r="AV1239" s="430"/>
      <c r="AW1239" s="430"/>
      <c r="AX1239" s="430"/>
      <c r="AY1239" s="430"/>
      <c r="AZ1239" s="430"/>
      <c r="BA1239" s="430"/>
      <c r="BB1239" s="430"/>
      <c r="BC1239" s="430"/>
      <c r="BD1239" s="430"/>
      <c r="BE1239" s="430"/>
      <c r="BF1239" s="430"/>
      <c r="BG1239" s="430"/>
      <c r="BH1239" s="430"/>
      <c r="BI1239" s="430"/>
      <c r="BJ1239" s="430"/>
      <c r="BK1239" s="431"/>
      <c r="BL1239" s="430"/>
      <c r="BM1239" s="430"/>
      <c r="BN1239" s="430"/>
      <c r="BO1239" s="430"/>
      <c r="BP1239" s="430"/>
      <c r="BQ1239" s="430"/>
      <c r="BR1239" s="430"/>
      <c r="BS1239" s="431"/>
      <c r="BU1239" s="752"/>
      <c r="BV1239" s="29"/>
      <c r="BW1239" s="29"/>
      <c r="BX1239" s="29"/>
      <c r="BY1239" s="29"/>
      <c r="BZ1239" s="29"/>
      <c r="CA1239" s="29"/>
      <c r="CB1239" s="29"/>
      <c r="CC1239" s="29"/>
      <c r="CD1239" s="31"/>
      <c r="CE1239" s="22"/>
      <c r="CF1239" s="448">
        <f>IF(CG1239="","",MAX($CF$2:CF1238)+1)</f>
        <v>635</v>
      </c>
      <c r="CG1239" s="749" t="s">
        <v>1021</v>
      </c>
      <c r="CH1239" s="749"/>
      <c r="CI1239" s="749"/>
      <c r="CO1239" s="29"/>
      <c r="CP1239" s="29"/>
      <c r="CQ1239" s="29"/>
      <c r="CR1239" s="29"/>
      <c r="CS1239" s="29"/>
      <c r="CT1239" s="29"/>
      <c r="CU1239" s="29"/>
      <c r="CV1239" s="29"/>
      <c r="CW1239" s="29"/>
      <c r="CX1239" s="29"/>
      <c r="CY1239" s="29"/>
      <c r="CZ1239" s="29"/>
      <c r="DA1239" s="29"/>
      <c r="DB1239" s="29"/>
      <c r="DC1239" s="29"/>
      <c r="DD1239" s="29"/>
    </row>
    <row r="1240" spans="1:108" s="11" customFormat="1" ht="13.5" customHeight="1">
      <c r="A1240" s="734"/>
      <c r="B1240" s="610" t="s">
        <v>83</v>
      </c>
      <c r="C1240" s="29"/>
      <c r="D1240" s="670"/>
      <c r="E1240" s="670"/>
      <c r="F1240" s="670"/>
      <c r="G1240" s="670"/>
      <c r="H1240" s="670"/>
      <c r="I1240" s="670"/>
      <c r="J1240" s="28"/>
      <c r="K1240" s="29"/>
      <c r="L1240" s="29"/>
      <c r="M1240" s="29"/>
      <c r="N1240" s="29"/>
      <c r="O1240" s="29"/>
      <c r="P1240" s="29"/>
      <c r="Q1240" s="29"/>
      <c r="R1240" s="29"/>
      <c r="S1240" s="575"/>
      <c r="T1240" s="29"/>
      <c r="U1240" s="432"/>
      <c r="V1240" s="29"/>
      <c r="W1240" s="29"/>
      <c r="X1240" s="29"/>
      <c r="Y1240" s="29"/>
      <c r="Z1240" s="29"/>
      <c r="AA1240" s="29"/>
      <c r="AB1240" s="654"/>
      <c r="AC1240" s="579"/>
      <c r="AD1240" s="579"/>
      <c r="AE1240" s="579"/>
      <c r="AF1240" s="579"/>
      <c r="AG1240" s="576"/>
      <c r="AH1240" s="618" t="s">
        <v>1965</v>
      </c>
      <c r="AI1240" s="430"/>
      <c r="AJ1240" s="430"/>
      <c r="AK1240" s="430"/>
      <c r="AL1240" s="430"/>
      <c r="AM1240" s="430"/>
      <c r="AN1240" s="430"/>
      <c r="AO1240" s="430"/>
      <c r="AP1240" s="430"/>
      <c r="AQ1240" s="430"/>
      <c r="AR1240" s="430"/>
      <c r="AS1240" s="430"/>
      <c r="AT1240" s="430"/>
      <c r="AU1240" s="430"/>
      <c r="AV1240" s="430"/>
      <c r="AW1240" s="430"/>
      <c r="AX1240" s="430"/>
      <c r="AY1240" s="430"/>
      <c r="AZ1240" s="430"/>
      <c r="BA1240" s="430"/>
      <c r="BB1240" s="430"/>
      <c r="BC1240" s="430"/>
      <c r="BD1240" s="430"/>
      <c r="BE1240" s="430"/>
      <c r="BF1240" s="430"/>
      <c r="BG1240" s="430"/>
      <c r="BH1240" s="430"/>
      <c r="BI1240" s="430"/>
      <c r="BJ1240" s="430"/>
      <c r="BK1240" s="431"/>
      <c r="BL1240" s="430"/>
      <c r="BM1240" s="430"/>
      <c r="BN1240" s="430"/>
      <c r="BO1240" s="430"/>
      <c r="BP1240" s="430"/>
      <c r="BQ1240" s="430"/>
      <c r="BR1240" s="430"/>
      <c r="BS1240" s="431"/>
      <c r="BU1240" s="752"/>
      <c r="BV1240" s="29"/>
      <c r="BW1240" s="29"/>
      <c r="BX1240" s="29"/>
      <c r="BY1240" s="29"/>
      <c r="BZ1240" s="29"/>
      <c r="CA1240" s="29"/>
      <c r="CB1240" s="29"/>
      <c r="CC1240" s="29"/>
      <c r="CD1240" s="31"/>
      <c r="CE1240" s="22"/>
      <c r="CF1240" s="448">
        <f>IF(CG1240="","",MAX($CF$2:CF1239)+1)</f>
        <v>636</v>
      </c>
      <c r="CG1240" s="749" t="s">
        <v>1021</v>
      </c>
      <c r="CH1240" s="749"/>
      <c r="CI1240" s="749"/>
      <c r="CO1240" s="29"/>
      <c r="CP1240" s="29"/>
      <c r="CQ1240" s="29"/>
      <c r="CR1240" s="29"/>
      <c r="CS1240" s="29"/>
      <c r="CT1240" s="29"/>
      <c r="CU1240" s="29"/>
      <c r="CV1240" s="29"/>
      <c r="CW1240" s="29"/>
      <c r="CX1240" s="29"/>
      <c r="CY1240" s="29"/>
      <c r="CZ1240" s="29"/>
      <c r="DA1240" s="29"/>
      <c r="DB1240" s="29"/>
      <c r="DC1240" s="29"/>
      <c r="DD1240" s="29"/>
    </row>
    <row r="1241" spans="1:108" s="11" customFormat="1" ht="13.5" customHeight="1">
      <c r="A1241" s="734"/>
      <c r="B1241" s="610" t="s">
        <v>83</v>
      </c>
      <c r="C1241" s="29"/>
      <c r="D1241" s="670" t="s">
        <v>2225</v>
      </c>
      <c r="E1241" s="670"/>
      <c r="F1241" s="670"/>
      <c r="G1241" s="670"/>
      <c r="H1241" s="670"/>
      <c r="I1241" s="670"/>
      <c r="J1241" s="28"/>
      <c r="K1241" s="29"/>
      <c r="L1241" s="29"/>
      <c r="M1241" s="29"/>
      <c r="N1241" s="29"/>
      <c r="O1241" s="29"/>
      <c r="P1241" s="29"/>
      <c r="Q1241" s="29"/>
      <c r="R1241" s="29"/>
      <c r="S1241" s="575"/>
      <c r="T1241" s="29"/>
      <c r="U1241" s="432"/>
      <c r="V1241" s="29"/>
      <c r="W1241" s="29"/>
      <c r="X1241" s="29"/>
      <c r="Y1241" s="29"/>
      <c r="Z1241" s="29"/>
      <c r="AA1241" s="29"/>
      <c r="AB1241" s="753"/>
      <c r="AC1241" s="579"/>
      <c r="AD1241" s="579"/>
      <c r="AE1241" s="579"/>
      <c r="AF1241" s="579"/>
      <c r="AG1241" s="576"/>
      <c r="AH1241" s="752" t="s">
        <v>1966</v>
      </c>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29"/>
      <c r="BH1241" s="29"/>
      <c r="BI1241" s="29"/>
      <c r="BJ1241" s="29"/>
      <c r="BK1241" s="575"/>
      <c r="BL1241" s="29"/>
      <c r="BM1241" s="29"/>
      <c r="BN1241" s="29"/>
      <c r="BO1241" s="29"/>
      <c r="BP1241" s="29"/>
      <c r="BQ1241" s="29"/>
      <c r="BR1241" s="29"/>
      <c r="BS1241" s="575"/>
      <c r="BU1241" s="752"/>
      <c r="BV1241" s="29"/>
      <c r="BW1241" s="29"/>
      <c r="BX1241" s="29"/>
      <c r="BY1241" s="29"/>
      <c r="BZ1241" s="29"/>
      <c r="CA1241" s="29"/>
      <c r="CB1241" s="29"/>
      <c r="CC1241" s="29"/>
      <c r="CD1241" s="31"/>
      <c r="CE1241" s="22"/>
      <c r="CF1241" s="448">
        <f>IF(CG1241="","",MAX($CF$2:CF1240)+1)</f>
        <v>637</v>
      </c>
      <c r="CG1241" s="749" t="s">
        <v>1021</v>
      </c>
      <c r="CH1241" s="749"/>
      <c r="CI1241" s="749"/>
      <c r="CO1241" s="29"/>
      <c r="CP1241" s="29"/>
      <c r="CQ1241" s="29"/>
      <c r="CR1241" s="29"/>
      <c r="CS1241" s="29"/>
      <c r="CT1241" s="29"/>
      <c r="CU1241" s="29"/>
      <c r="CV1241" s="29"/>
      <c r="CW1241" s="29"/>
      <c r="CX1241" s="29"/>
      <c r="CY1241" s="29"/>
      <c r="CZ1241" s="29"/>
      <c r="DA1241" s="29"/>
      <c r="DB1241" s="29"/>
      <c r="DC1241" s="29"/>
      <c r="DD1241" s="29"/>
    </row>
    <row r="1242" spans="1:108" s="11" customFormat="1" ht="13.5" customHeight="1">
      <c r="A1242" s="734"/>
      <c r="B1242" s="610" t="s">
        <v>83</v>
      </c>
      <c r="C1242" s="29"/>
      <c r="D1242" s="29"/>
      <c r="E1242" s="29"/>
      <c r="F1242" s="29"/>
      <c r="G1242" s="29"/>
      <c r="H1242" s="29"/>
      <c r="I1242" s="29"/>
      <c r="J1242" s="28"/>
      <c r="K1242" s="29"/>
      <c r="L1242" s="29"/>
      <c r="M1242" s="29"/>
      <c r="N1242" s="29"/>
      <c r="O1242" s="29"/>
      <c r="P1242" s="29"/>
      <c r="Q1242" s="29"/>
      <c r="R1242" s="29"/>
      <c r="S1242" s="575"/>
      <c r="T1242" s="29"/>
      <c r="U1242" s="432"/>
      <c r="V1242" s="29"/>
      <c r="W1242" s="29"/>
      <c r="X1242" s="29"/>
      <c r="Y1242" s="29"/>
      <c r="Z1242" s="29"/>
      <c r="AA1242" s="29"/>
      <c r="AB1242" s="654"/>
      <c r="AC1242" s="579"/>
      <c r="AD1242" s="579"/>
      <c r="AE1242" s="579"/>
      <c r="AF1242" s="579"/>
      <c r="AG1242" s="576"/>
      <c r="AH1242" s="752" t="s">
        <v>1967</v>
      </c>
      <c r="AI1242" s="583"/>
      <c r="AJ1242" s="583"/>
      <c r="AK1242" s="583"/>
      <c r="AL1242" s="583"/>
      <c r="AM1242" s="583"/>
      <c r="AN1242" s="583"/>
      <c r="AO1242" s="583"/>
      <c r="AP1242" s="583"/>
      <c r="AQ1242" s="583"/>
      <c r="AR1242" s="583"/>
      <c r="AS1242" s="583"/>
      <c r="AT1242" s="583"/>
      <c r="AU1242" s="583"/>
      <c r="AV1242" s="583"/>
      <c r="AW1242" s="583"/>
      <c r="AX1242" s="583"/>
      <c r="AY1242" s="583"/>
      <c r="AZ1242" s="583"/>
      <c r="BA1242" s="583"/>
      <c r="BB1242" s="583"/>
      <c r="BC1242" s="583"/>
      <c r="BD1242" s="583"/>
      <c r="BE1242" s="583"/>
      <c r="BF1242" s="583"/>
      <c r="BG1242" s="583"/>
      <c r="BH1242" s="583"/>
      <c r="BI1242" s="583"/>
      <c r="BJ1242" s="583"/>
      <c r="BK1242" s="587"/>
      <c r="BL1242" s="583"/>
      <c r="BM1242" s="583"/>
      <c r="BN1242" s="583"/>
      <c r="BO1242" s="583"/>
      <c r="BP1242" s="583"/>
      <c r="BQ1242" s="583"/>
      <c r="BR1242" s="583"/>
      <c r="BS1242" s="587"/>
      <c r="BU1242" s="752"/>
      <c r="BV1242" s="29"/>
      <c r="BW1242" s="29"/>
      <c r="BX1242" s="29"/>
      <c r="BY1242" s="29"/>
      <c r="BZ1242" s="29"/>
      <c r="CA1242" s="29"/>
      <c r="CB1242" s="29"/>
      <c r="CC1242" s="29"/>
      <c r="CD1242" s="31"/>
      <c r="CE1242" s="22"/>
      <c r="CF1242" s="448">
        <f>IF(CG1242="","",MAX($CF$2:CF1241)+1)</f>
        <v>638</v>
      </c>
      <c r="CG1242" s="749" t="s">
        <v>1021</v>
      </c>
      <c r="CH1242" s="749"/>
      <c r="CI1242" s="749"/>
      <c r="CO1242" s="29"/>
      <c r="CP1242" s="29"/>
      <c r="CQ1242" s="29"/>
      <c r="CR1242" s="29"/>
      <c r="CS1242" s="29"/>
      <c r="CT1242" s="29"/>
      <c r="CU1242" s="29"/>
      <c r="CV1242" s="29"/>
      <c r="CW1242" s="29"/>
      <c r="CX1242" s="29"/>
      <c r="CY1242" s="29"/>
      <c r="CZ1242" s="29"/>
      <c r="DA1242" s="29"/>
      <c r="DB1242" s="29"/>
      <c r="DC1242" s="29"/>
      <c r="DD1242" s="29"/>
    </row>
    <row r="1243" spans="1:108" s="11" customFormat="1" ht="13.5" customHeight="1">
      <c r="A1243" s="734"/>
      <c r="B1243" s="610" t="s">
        <v>83</v>
      </c>
      <c r="C1243" s="29"/>
      <c r="D1243" s="29"/>
      <c r="E1243" s="29"/>
      <c r="F1243" s="29"/>
      <c r="G1243" s="29"/>
      <c r="H1243" s="29"/>
      <c r="I1243" s="29"/>
      <c r="J1243" s="28"/>
      <c r="K1243" s="29"/>
      <c r="L1243" s="29"/>
      <c r="M1243" s="29"/>
      <c r="N1243" s="29"/>
      <c r="O1243" s="29"/>
      <c r="P1243" s="29"/>
      <c r="Q1243" s="29"/>
      <c r="R1243" s="29"/>
      <c r="S1243" s="575"/>
      <c r="T1243" s="29"/>
      <c r="U1243" s="432"/>
      <c r="V1243" s="29"/>
      <c r="W1243" s="29"/>
      <c r="X1243" s="29"/>
      <c r="Y1243" s="29"/>
      <c r="Z1243" s="29"/>
      <c r="AA1243" s="29"/>
      <c r="AB1243" s="692"/>
      <c r="AC1243" s="693"/>
      <c r="AD1243" s="693"/>
      <c r="AE1243" s="693"/>
      <c r="AF1243" s="693"/>
      <c r="AG1243" s="694"/>
      <c r="AH1243" s="55"/>
      <c r="AI1243" s="56"/>
      <c r="AJ1243" s="56"/>
      <c r="AK1243" s="56"/>
      <c r="AL1243" s="56"/>
      <c r="AM1243" s="56"/>
      <c r="AN1243" s="56"/>
      <c r="AO1243" s="56"/>
      <c r="AP1243" s="56"/>
      <c r="AQ1243" s="56"/>
      <c r="AR1243" s="56"/>
      <c r="AS1243" s="56"/>
      <c r="AT1243" s="56"/>
      <c r="AU1243" s="56"/>
      <c r="AV1243" s="56"/>
      <c r="AW1243" s="56"/>
      <c r="AX1243" s="56"/>
      <c r="AY1243" s="56"/>
      <c r="AZ1243" s="56"/>
      <c r="BA1243" s="56"/>
      <c r="BB1243" s="56"/>
      <c r="BC1243" s="56"/>
      <c r="BD1243" s="56"/>
      <c r="BE1243" s="56"/>
      <c r="BF1243" s="56"/>
      <c r="BG1243" s="56"/>
      <c r="BH1243" s="56"/>
      <c r="BI1243" s="56"/>
      <c r="BJ1243" s="56"/>
      <c r="BK1243" s="57"/>
      <c r="BL1243" s="56"/>
      <c r="BM1243" s="56"/>
      <c r="BN1243" s="56"/>
      <c r="BO1243" s="56"/>
      <c r="BP1243" s="56"/>
      <c r="BQ1243" s="56"/>
      <c r="BR1243" s="56"/>
      <c r="BS1243" s="57"/>
      <c r="BU1243" s="752"/>
      <c r="BV1243" s="29"/>
      <c r="BW1243" s="29"/>
      <c r="BX1243" s="29"/>
      <c r="BY1243" s="29"/>
      <c r="BZ1243" s="29"/>
      <c r="CA1243" s="29"/>
      <c r="CB1243" s="29"/>
      <c r="CC1243" s="29"/>
      <c r="CD1243" s="31"/>
      <c r="CE1243" s="22"/>
      <c r="CF1243" s="448" t="str">
        <f>IF(CG1243="","",MAX($CF$2:CF1242)+1)</f>
        <v/>
      </c>
      <c r="CG1243" s="749"/>
      <c r="CH1243" s="749"/>
      <c r="CI1243" s="749"/>
      <c r="CO1243" s="29"/>
      <c r="CP1243" s="29"/>
      <c r="CQ1243" s="29"/>
      <c r="CR1243" s="29"/>
      <c r="CS1243" s="29"/>
      <c r="CT1243" s="29"/>
      <c r="CU1243" s="29"/>
      <c r="CV1243" s="29"/>
      <c r="CW1243" s="29"/>
      <c r="CX1243" s="29"/>
      <c r="CY1243" s="29"/>
      <c r="CZ1243" s="29"/>
      <c r="DA1243" s="29"/>
      <c r="DB1243" s="29"/>
      <c r="DC1243" s="29"/>
      <c r="DD1243" s="29"/>
    </row>
    <row r="1244" spans="1:108" s="11" customFormat="1" ht="13.5" customHeight="1">
      <c r="A1244" s="734"/>
      <c r="B1244" s="610" t="s">
        <v>83</v>
      </c>
      <c r="C1244" s="29"/>
      <c r="D1244" s="29"/>
      <c r="E1244" s="29"/>
      <c r="F1244" s="29"/>
      <c r="G1244" s="29"/>
      <c r="H1244" s="29"/>
      <c r="I1244" s="29"/>
      <c r="J1244" s="28"/>
      <c r="K1244" s="29"/>
      <c r="L1244" s="29"/>
      <c r="M1244" s="29"/>
      <c r="N1244" s="29"/>
      <c r="O1244" s="29"/>
      <c r="P1244" s="29"/>
      <c r="Q1244" s="29"/>
      <c r="R1244" s="29"/>
      <c r="S1244" s="575"/>
      <c r="T1244" s="29"/>
      <c r="U1244" s="432"/>
      <c r="V1244" s="29"/>
      <c r="W1244" s="29"/>
      <c r="X1244" s="29"/>
      <c r="Y1244" s="29"/>
      <c r="Z1244" s="29"/>
      <c r="AB1244" s="690" t="s">
        <v>777</v>
      </c>
      <c r="AC1244" s="691"/>
      <c r="AD1244" s="691"/>
      <c r="AE1244" s="691"/>
      <c r="AF1244" s="691"/>
      <c r="AG1244" s="578"/>
      <c r="AH1244" s="52"/>
      <c r="AI1244" s="53"/>
      <c r="AJ1244" s="53"/>
      <c r="AK1244" s="580"/>
      <c r="AL1244" s="581" t="s">
        <v>1076</v>
      </c>
      <c r="AM1244" s="53"/>
      <c r="AN1244" s="53"/>
      <c r="AO1244" s="53"/>
      <c r="AP1244" s="53"/>
      <c r="AQ1244" s="53"/>
      <c r="AR1244" s="53"/>
      <c r="AS1244" s="53"/>
      <c r="AT1244" s="53"/>
      <c r="AU1244" s="53"/>
      <c r="AV1244" s="581" t="s">
        <v>558</v>
      </c>
      <c r="AW1244" s="580"/>
      <c r="AX1244" s="581" t="s">
        <v>358</v>
      </c>
      <c r="AY1244" s="53"/>
      <c r="AZ1244" s="53"/>
      <c r="BA1244" s="53"/>
      <c r="BB1244" s="53"/>
      <c r="BC1244" s="53"/>
      <c r="BD1244" s="53"/>
      <c r="BE1244" s="53"/>
      <c r="BF1244" s="53"/>
      <c r="BG1244" s="53"/>
      <c r="BH1244" s="53"/>
      <c r="BI1244" s="53"/>
      <c r="BJ1244" s="53"/>
      <c r="BK1244" s="54"/>
      <c r="BL1244" s="52" t="s">
        <v>884</v>
      </c>
      <c r="BM1244" s="53"/>
      <c r="BN1244" s="53"/>
      <c r="BO1244" s="53"/>
      <c r="BP1244" s="53"/>
      <c r="BQ1244" s="53"/>
      <c r="BR1244" s="53"/>
      <c r="BS1244" s="54"/>
      <c r="BU1244" s="750"/>
      <c r="BV1244" s="29"/>
      <c r="BW1244" s="29"/>
      <c r="BX1244" s="29"/>
      <c r="BY1244" s="29"/>
      <c r="BZ1244" s="29"/>
      <c r="CA1244" s="29"/>
      <c r="CB1244" s="29"/>
      <c r="CC1244" s="29"/>
      <c r="CD1244" s="31"/>
      <c r="CE1244" s="22"/>
      <c r="CF1244" s="448">
        <f>IF(CG1244="","",MAX($CF$2:CF1243)+1)</f>
        <v>639</v>
      </c>
      <c r="CG1244" s="655" t="s">
        <v>102</v>
      </c>
      <c r="CH1244" s="749"/>
      <c r="CI1244" s="749"/>
      <c r="CO1244" s="29"/>
      <c r="CP1244" s="29"/>
      <c r="CQ1244" s="29"/>
      <c r="CR1244" s="29"/>
      <c r="CS1244" s="29"/>
      <c r="CT1244" s="29"/>
      <c r="CU1244" s="29"/>
      <c r="CV1244" s="29"/>
      <c r="CW1244" s="29"/>
      <c r="CX1244" s="29"/>
      <c r="CY1244" s="29"/>
      <c r="CZ1244" s="29"/>
      <c r="DA1244" s="29"/>
      <c r="DB1244" s="29"/>
      <c r="DC1244" s="29"/>
      <c r="DD1244" s="29"/>
    </row>
    <row r="1245" spans="1:108" s="11" customFormat="1" ht="13.5" customHeight="1">
      <c r="A1245" s="734"/>
      <c r="B1245" s="610"/>
      <c r="C1245" s="29"/>
      <c r="D1245" s="29"/>
      <c r="E1245" s="29"/>
      <c r="F1245" s="29"/>
      <c r="G1245" s="29"/>
      <c r="H1245" s="29"/>
      <c r="I1245" s="29"/>
      <c r="J1245" s="28"/>
      <c r="K1245" s="29"/>
      <c r="L1245" s="29"/>
      <c r="M1245" s="29"/>
      <c r="N1245" s="29"/>
      <c r="O1245" s="29"/>
      <c r="P1245" s="29"/>
      <c r="Q1245" s="29"/>
      <c r="R1245" s="29"/>
      <c r="S1245" s="575"/>
      <c r="T1245" s="29"/>
      <c r="U1245" s="432"/>
      <c r="V1245" s="29"/>
      <c r="W1245" s="29"/>
      <c r="X1245" s="29"/>
      <c r="Y1245" s="29"/>
      <c r="Z1245" s="29"/>
      <c r="AB1245" s="1059"/>
      <c r="AC1245" s="579"/>
      <c r="AD1245" s="579"/>
      <c r="AE1245" s="579"/>
      <c r="AF1245" s="579"/>
      <c r="AG1245" s="576"/>
      <c r="AH1245" s="582" t="s">
        <v>63</v>
      </c>
      <c r="AI1245" s="430"/>
      <c r="AJ1245" s="430"/>
      <c r="AK1245" s="619"/>
      <c r="AL1245" s="620" t="s">
        <v>924</v>
      </c>
      <c r="AM1245" s="430"/>
      <c r="AN1245" s="430"/>
      <c r="AO1245" s="430"/>
      <c r="AP1245" s="430"/>
      <c r="AQ1245" s="430"/>
      <c r="AR1245" s="430"/>
      <c r="AS1245" s="430"/>
      <c r="AT1245" s="430"/>
      <c r="AU1245" s="430"/>
      <c r="AV1245" s="620" t="s">
        <v>609</v>
      </c>
      <c r="AW1245" s="619"/>
      <c r="AX1245" s="620" t="s">
        <v>923</v>
      </c>
      <c r="AY1245" s="430"/>
      <c r="AZ1245" s="430"/>
      <c r="BA1245" s="430"/>
      <c r="BB1245" s="430"/>
      <c r="BC1245" s="430"/>
      <c r="BD1245" s="430"/>
      <c r="BE1245" s="430"/>
      <c r="BF1245" s="430"/>
      <c r="BG1245" s="430"/>
      <c r="BH1245" s="430"/>
      <c r="BI1245" s="430"/>
      <c r="BJ1245" s="430"/>
      <c r="BK1245" s="431"/>
      <c r="BL1245" s="618" t="s">
        <v>930</v>
      </c>
      <c r="BM1245" s="430"/>
      <c r="BN1245" s="430"/>
      <c r="BO1245" s="430"/>
      <c r="BP1245" s="430"/>
      <c r="BQ1245" s="430"/>
      <c r="BR1245" s="430"/>
      <c r="BS1245" s="575"/>
      <c r="BU1245" s="1060"/>
      <c r="BV1245" s="29"/>
      <c r="BW1245" s="29"/>
      <c r="BX1245" s="29"/>
      <c r="BY1245" s="29"/>
      <c r="BZ1245" s="29"/>
      <c r="CA1245" s="29"/>
      <c r="CB1245" s="29"/>
      <c r="CC1245" s="29"/>
      <c r="CD1245" s="31"/>
      <c r="CE1245" s="22"/>
      <c r="CF1245" s="448">
        <f>IF(CG1245="","",MAX($CF$2:CF1244)+1)</f>
        <v>640</v>
      </c>
      <c r="CG1245" s="655" t="s">
        <v>102</v>
      </c>
      <c r="CH1245" s="1061"/>
      <c r="CI1245" s="1061"/>
      <c r="CO1245" s="29"/>
      <c r="CP1245" s="29"/>
      <c r="CQ1245" s="29"/>
      <c r="CR1245" s="29"/>
      <c r="CS1245" s="29"/>
      <c r="CT1245" s="29"/>
      <c r="CU1245" s="29"/>
      <c r="CV1245" s="29"/>
      <c r="CW1245" s="29"/>
      <c r="CX1245" s="29"/>
      <c r="CY1245" s="29"/>
      <c r="CZ1245" s="29"/>
      <c r="DA1245" s="29"/>
      <c r="DB1245" s="29"/>
      <c r="DC1245" s="29"/>
      <c r="DD1245" s="29"/>
    </row>
    <row r="1246" spans="1:108" s="11" customFormat="1" ht="13.5" customHeight="1">
      <c r="A1246" s="734"/>
      <c r="B1246" s="610" t="s">
        <v>83</v>
      </c>
      <c r="C1246" s="29"/>
      <c r="D1246" s="29"/>
      <c r="E1246" s="29"/>
      <c r="F1246" s="29"/>
      <c r="G1246" s="29"/>
      <c r="H1246" s="29"/>
      <c r="I1246" s="29"/>
      <c r="J1246" s="28"/>
      <c r="K1246" s="29"/>
      <c r="L1246" s="29"/>
      <c r="M1246" s="29"/>
      <c r="N1246" s="29"/>
      <c r="O1246" s="29"/>
      <c r="P1246" s="29"/>
      <c r="Q1246" s="29"/>
      <c r="R1246" s="29"/>
      <c r="S1246" s="575"/>
      <c r="T1246" s="29"/>
      <c r="U1246" s="432"/>
      <c r="V1246" s="29"/>
      <c r="W1246" s="29"/>
      <c r="X1246" s="29"/>
      <c r="Y1246" s="29"/>
      <c r="Z1246" s="29"/>
      <c r="AB1246" s="751"/>
      <c r="AC1246" s="579"/>
      <c r="AD1246" s="579"/>
      <c r="AE1246" s="579"/>
      <c r="AF1246" s="579"/>
      <c r="AG1246" s="576"/>
      <c r="AH1246" s="582" t="s">
        <v>63</v>
      </c>
      <c r="AI1246" s="583"/>
      <c r="AJ1246" s="583"/>
      <c r="AK1246" s="584"/>
      <c r="AL1246" s="585" t="s">
        <v>554</v>
      </c>
      <c r="AM1246" s="583"/>
      <c r="AN1246" s="583"/>
      <c r="AO1246" s="583"/>
      <c r="AP1246" s="583"/>
      <c r="AQ1246" s="583"/>
      <c r="AR1246" s="583"/>
      <c r="AS1246" s="583"/>
      <c r="AT1246" s="583"/>
      <c r="AU1246" s="583"/>
      <c r="AV1246" s="585" t="s">
        <v>558</v>
      </c>
      <c r="AW1246" s="584"/>
      <c r="AX1246" s="586" t="s">
        <v>64</v>
      </c>
      <c r="AY1246" s="583"/>
      <c r="AZ1246" s="583"/>
      <c r="BA1246" s="583"/>
      <c r="BB1246" s="583"/>
      <c r="BC1246" s="583"/>
      <c r="BD1246" s="583"/>
      <c r="BE1246" s="583"/>
      <c r="BF1246" s="583"/>
      <c r="BG1246" s="583"/>
      <c r="BH1246" s="583"/>
      <c r="BI1246" s="583"/>
      <c r="BJ1246" s="583"/>
      <c r="BK1246" s="587"/>
      <c r="BL1246" s="618"/>
      <c r="BM1246" s="583"/>
      <c r="BN1246" s="583"/>
      <c r="BO1246" s="583"/>
      <c r="BP1246" s="583"/>
      <c r="BQ1246" s="583"/>
      <c r="BR1246" s="583"/>
      <c r="BS1246" s="575"/>
      <c r="BU1246" s="750"/>
      <c r="BV1246" s="29"/>
      <c r="BW1246" s="29"/>
      <c r="BX1246" s="29"/>
      <c r="BY1246" s="29"/>
      <c r="BZ1246" s="29"/>
      <c r="CA1246" s="29"/>
      <c r="CB1246" s="29"/>
      <c r="CC1246" s="29"/>
      <c r="CD1246" s="31"/>
      <c r="CE1246" s="22"/>
      <c r="CF1246" s="448">
        <f>IF(CG1246="","",MAX($CF$2:CF1245)+1)</f>
        <v>641</v>
      </c>
      <c r="CG1246" s="655" t="s">
        <v>102</v>
      </c>
      <c r="CH1246" s="749"/>
      <c r="CI1246" s="749"/>
      <c r="CO1246" s="29"/>
      <c r="CP1246" s="29"/>
      <c r="CQ1246" s="29"/>
      <c r="CR1246" s="29"/>
      <c r="CS1246" s="29"/>
      <c r="CT1246" s="29"/>
      <c r="CU1246" s="29"/>
      <c r="CV1246" s="29"/>
      <c r="CW1246" s="29"/>
      <c r="CX1246" s="29"/>
      <c r="CY1246" s="29"/>
      <c r="CZ1246" s="29"/>
      <c r="DA1246" s="29"/>
      <c r="DB1246" s="29"/>
      <c r="DC1246" s="29"/>
      <c r="DD1246" s="29"/>
    </row>
    <row r="1247" spans="1:108" s="11" customFormat="1" ht="13.5" customHeight="1">
      <c r="A1247" s="734"/>
      <c r="B1247" s="610" t="s">
        <v>83</v>
      </c>
      <c r="C1247" s="29"/>
      <c r="D1247" s="29"/>
      <c r="E1247" s="29"/>
      <c r="F1247" s="29"/>
      <c r="G1247" s="29"/>
      <c r="H1247" s="29"/>
      <c r="I1247" s="29"/>
      <c r="J1247" s="28"/>
      <c r="K1247" s="29"/>
      <c r="L1247" s="29"/>
      <c r="M1247" s="29"/>
      <c r="N1247" s="29"/>
      <c r="O1247" s="29"/>
      <c r="P1247" s="29"/>
      <c r="Q1247" s="29"/>
      <c r="R1247" s="29"/>
      <c r="S1247" s="575"/>
      <c r="T1247" s="29"/>
      <c r="U1247" s="432"/>
      <c r="V1247" s="29"/>
      <c r="W1247" s="29"/>
      <c r="X1247" s="29"/>
      <c r="Y1247" s="29"/>
      <c r="Z1247" s="29"/>
      <c r="AB1247" s="751"/>
      <c r="AC1247" s="579"/>
      <c r="AD1247" s="579"/>
      <c r="AE1247" s="579"/>
      <c r="AF1247" s="579"/>
      <c r="AG1247" s="576"/>
      <c r="AH1247" s="55"/>
      <c r="AI1247" s="56"/>
      <c r="AJ1247" s="56"/>
      <c r="AK1247" s="588"/>
      <c r="AL1247" s="589"/>
      <c r="AM1247" s="56"/>
      <c r="AN1247" s="56"/>
      <c r="AO1247" s="56"/>
      <c r="AP1247" s="590"/>
      <c r="AQ1247" s="56"/>
      <c r="AR1247" s="56"/>
      <c r="AS1247" s="56"/>
      <c r="AT1247" s="56"/>
      <c r="AU1247" s="56"/>
      <c r="AV1247" s="589"/>
      <c r="AW1247" s="588"/>
      <c r="AX1247" s="589"/>
      <c r="AY1247" s="56"/>
      <c r="AZ1247" s="56"/>
      <c r="BA1247" s="56"/>
      <c r="BB1247" s="56"/>
      <c r="BC1247" s="56"/>
      <c r="BD1247" s="56"/>
      <c r="BE1247" s="56"/>
      <c r="BF1247" s="56"/>
      <c r="BG1247" s="56"/>
      <c r="BH1247" s="56"/>
      <c r="BI1247" s="56"/>
      <c r="BJ1247" s="56"/>
      <c r="BK1247" s="57"/>
      <c r="BL1247" s="55"/>
      <c r="BM1247" s="56"/>
      <c r="BN1247" s="56"/>
      <c r="BO1247" s="56"/>
      <c r="BP1247" s="56"/>
      <c r="BQ1247" s="56"/>
      <c r="BR1247" s="56"/>
      <c r="BS1247" s="57"/>
      <c r="BU1247" s="750"/>
      <c r="BV1247" s="29"/>
      <c r="BW1247" s="29"/>
      <c r="BX1247" s="29"/>
      <c r="BY1247" s="29"/>
      <c r="BZ1247" s="29"/>
      <c r="CA1247" s="29"/>
      <c r="CB1247" s="29"/>
      <c r="CC1247" s="29"/>
      <c r="CD1247" s="31"/>
      <c r="CE1247" s="22"/>
      <c r="CF1247" s="448" t="str">
        <f>IF(CG1247="","",MAX($CF$2:CF1246)+1)</f>
        <v/>
      </c>
      <c r="CG1247" s="749"/>
      <c r="CH1247" s="749"/>
      <c r="CI1247" s="749"/>
      <c r="CO1247" s="29"/>
      <c r="CP1247" s="29"/>
      <c r="CQ1247" s="29"/>
      <c r="CR1247" s="29"/>
      <c r="CS1247" s="29"/>
      <c r="CT1247" s="29"/>
      <c r="CU1247" s="29"/>
      <c r="CV1247" s="29"/>
      <c r="CW1247" s="29"/>
      <c r="CX1247" s="29"/>
      <c r="CY1247" s="29"/>
      <c r="CZ1247" s="29"/>
      <c r="DA1247" s="29"/>
      <c r="DB1247" s="29"/>
      <c r="DC1247" s="29"/>
      <c r="DD1247" s="29"/>
    </row>
    <row r="1248" spans="1:108" s="11" customFormat="1" ht="13.5" customHeight="1">
      <c r="A1248" s="734"/>
      <c r="B1248" s="610" t="s">
        <v>83</v>
      </c>
      <c r="C1248" s="29"/>
      <c r="D1248" s="29"/>
      <c r="E1248" s="29"/>
      <c r="F1248" s="29"/>
      <c r="G1248" s="29"/>
      <c r="H1248" s="29"/>
      <c r="I1248" s="29"/>
      <c r="J1248" s="28"/>
      <c r="K1248" s="29"/>
      <c r="L1248" s="29"/>
      <c r="M1248" s="29"/>
      <c r="N1248" s="29"/>
      <c r="O1248" s="29"/>
      <c r="P1248" s="29"/>
      <c r="Q1248" s="29"/>
      <c r="R1248" s="29"/>
      <c r="S1248" s="575"/>
      <c r="T1248" s="29"/>
      <c r="U1248" s="432"/>
      <c r="V1248" s="29"/>
      <c r="W1248" s="29"/>
      <c r="X1248" s="29"/>
      <c r="Y1248" s="29"/>
      <c r="Z1248" s="29"/>
      <c r="AA1248" s="29"/>
      <c r="AB1248" s="751"/>
      <c r="AC1248" s="579"/>
      <c r="AD1248" s="579"/>
      <c r="AE1248" s="579"/>
      <c r="AF1248" s="579"/>
      <c r="AG1248" s="576"/>
      <c r="AH1248" s="52"/>
      <c r="AI1248" s="53"/>
      <c r="AJ1248" s="53"/>
      <c r="AK1248" s="580"/>
      <c r="AL1248" s="581" t="s">
        <v>1968</v>
      </c>
      <c r="AM1248" s="53"/>
      <c r="AN1248" s="53"/>
      <c r="AO1248" s="53"/>
      <c r="AP1248" s="53"/>
      <c r="AQ1248" s="53"/>
      <c r="AR1248" s="53"/>
      <c r="AS1248" s="53"/>
      <c r="AT1248" s="53"/>
      <c r="AU1248" s="53"/>
      <c r="AV1248" s="581" t="s">
        <v>558</v>
      </c>
      <c r="AW1248" s="580"/>
      <c r="AX1248" s="581" t="s">
        <v>923</v>
      </c>
      <c r="AY1248" s="53"/>
      <c r="AZ1248" s="53"/>
      <c r="BA1248" s="53"/>
      <c r="BB1248" s="53"/>
      <c r="BC1248" s="53"/>
      <c r="BD1248" s="53"/>
      <c r="BE1248" s="53"/>
      <c r="BF1248" s="53"/>
      <c r="BG1248" s="53"/>
      <c r="BH1248" s="53"/>
      <c r="BI1248" s="53"/>
      <c r="BJ1248" s="53"/>
      <c r="BK1248" s="54"/>
      <c r="BL1248" s="52" t="s">
        <v>931</v>
      </c>
      <c r="BM1248" s="53"/>
      <c r="BN1248" s="53"/>
      <c r="BO1248" s="53"/>
      <c r="BP1248" s="53"/>
      <c r="BQ1248" s="53"/>
      <c r="BR1248" s="53"/>
      <c r="BS1248" s="54"/>
      <c r="BU1248" s="752"/>
      <c r="BV1248" s="29"/>
      <c r="BW1248" s="29"/>
      <c r="BX1248" s="29"/>
      <c r="BY1248" s="29"/>
      <c r="BZ1248" s="29"/>
      <c r="CA1248" s="29"/>
      <c r="CB1248" s="29"/>
      <c r="CC1248" s="29"/>
      <c r="CD1248" s="31"/>
      <c r="CE1248" s="22"/>
      <c r="CF1248" s="448">
        <f>IF(CG1248="","",MAX($CF$2:CF1247)+1)</f>
        <v>642</v>
      </c>
      <c r="CG1248" s="655" t="s">
        <v>102</v>
      </c>
      <c r="CH1248" s="749"/>
      <c r="CI1248" s="749"/>
      <c r="CO1248" s="29"/>
      <c r="CP1248" s="29"/>
      <c r="CQ1248" s="29"/>
      <c r="CR1248" s="29"/>
      <c r="CS1248" s="29"/>
      <c r="CT1248" s="29"/>
      <c r="CU1248" s="29"/>
      <c r="CV1248" s="29"/>
      <c r="CW1248" s="29"/>
      <c r="CX1248" s="29"/>
      <c r="CY1248" s="29"/>
      <c r="CZ1248" s="29"/>
      <c r="DA1248" s="29"/>
      <c r="DB1248" s="29"/>
      <c r="DC1248" s="29"/>
      <c r="DD1248" s="29"/>
    </row>
    <row r="1249" spans="1:108" s="11" customFormat="1" ht="13.5" customHeight="1">
      <c r="A1249" s="734"/>
      <c r="B1249" s="610" t="s">
        <v>83</v>
      </c>
      <c r="C1249" s="29"/>
      <c r="D1249" s="29"/>
      <c r="E1249" s="29"/>
      <c r="F1249" s="29"/>
      <c r="G1249" s="29"/>
      <c r="H1249" s="29"/>
      <c r="I1249" s="29"/>
      <c r="J1249" s="28"/>
      <c r="K1249" s="29"/>
      <c r="L1249" s="29"/>
      <c r="M1249" s="29"/>
      <c r="N1249" s="29"/>
      <c r="O1249" s="29"/>
      <c r="P1249" s="29"/>
      <c r="Q1249" s="29"/>
      <c r="R1249" s="29"/>
      <c r="S1249" s="575"/>
      <c r="T1249" s="29"/>
      <c r="U1249" s="432"/>
      <c r="V1249" s="29"/>
      <c r="W1249" s="29"/>
      <c r="X1249" s="29"/>
      <c r="Y1249" s="29"/>
      <c r="Z1249" s="29"/>
      <c r="AA1249" s="29"/>
      <c r="AB1249" s="751"/>
      <c r="AC1249" s="579"/>
      <c r="AD1249" s="579"/>
      <c r="AE1249" s="579"/>
      <c r="AF1249" s="579"/>
      <c r="AG1249" s="576"/>
      <c r="AH1249" s="582"/>
      <c r="AI1249" s="583"/>
      <c r="AJ1249" s="583"/>
      <c r="AK1249" s="584"/>
      <c r="AL1249" s="585"/>
      <c r="AM1249" s="583"/>
      <c r="AN1249" s="583"/>
      <c r="AO1249" s="583"/>
      <c r="AP1249" s="583"/>
      <c r="AQ1249" s="583"/>
      <c r="AR1249" s="583"/>
      <c r="AS1249" s="583"/>
      <c r="AT1249" s="583"/>
      <c r="AU1249" s="583"/>
      <c r="AV1249" s="585"/>
      <c r="AW1249" s="584"/>
      <c r="AX1249" s="586"/>
      <c r="AY1249" s="583"/>
      <c r="AZ1249" s="583"/>
      <c r="BA1249" s="583"/>
      <c r="BB1249" s="583"/>
      <c r="BC1249" s="583"/>
      <c r="BD1249" s="583"/>
      <c r="BE1249" s="583"/>
      <c r="BF1249" s="583"/>
      <c r="BG1249" s="583"/>
      <c r="BH1249" s="583"/>
      <c r="BI1249" s="583"/>
      <c r="BJ1249" s="583"/>
      <c r="BK1249" s="587"/>
      <c r="BL1249" s="1524" t="s">
        <v>949</v>
      </c>
      <c r="BM1249" s="1525"/>
      <c r="BN1249" s="1525"/>
      <c r="BO1249" s="1525"/>
      <c r="BP1249" s="1525"/>
      <c r="BQ1249" s="1525"/>
      <c r="BR1249" s="1525"/>
      <c r="BS1249" s="1526"/>
      <c r="BU1249" s="752"/>
      <c r="BV1249" s="29"/>
      <c r="BW1249" s="29"/>
      <c r="BX1249" s="29"/>
      <c r="BY1249" s="29"/>
      <c r="BZ1249" s="29"/>
      <c r="CA1249" s="29"/>
      <c r="CB1249" s="29"/>
      <c r="CC1249" s="29"/>
      <c r="CD1249" s="31"/>
      <c r="CE1249" s="22"/>
      <c r="CF1249" s="448" t="str">
        <f>IF(CG1249="","",MAX($CF$2:CF1248)+1)</f>
        <v/>
      </c>
      <c r="CG1249" s="749"/>
      <c r="CH1249" s="749"/>
      <c r="CI1249" s="749"/>
      <c r="CO1249" s="29"/>
      <c r="CP1249" s="29"/>
      <c r="CQ1249" s="29"/>
      <c r="CR1249" s="29"/>
      <c r="CS1249" s="29"/>
      <c r="CT1249" s="29"/>
      <c r="CU1249" s="29"/>
      <c r="CV1249" s="29"/>
      <c r="CW1249" s="29"/>
      <c r="CX1249" s="29"/>
      <c r="CY1249" s="29"/>
      <c r="CZ1249" s="29"/>
      <c r="DA1249" s="29"/>
      <c r="DB1249" s="29"/>
      <c r="DC1249" s="29"/>
      <c r="DD1249" s="29"/>
    </row>
    <row r="1250" spans="1:108" s="11" customFormat="1" ht="13.5" customHeight="1">
      <c r="A1250" s="734"/>
      <c r="B1250" s="610" t="s">
        <v>83</v>
      </c>
      <c r="C1250" s="29"/>
      <c r="D1250" s="29"/>
      <c r="E1250" s="29"/>
      <c r="F1250" s="29"/>
      <c r="G1250" s="29"/>
      <c r="H1250" s="29"/>
      <c r="I1250" s="29"/>
      <c r="J1250" s="28"/>
      <c r="K1250" s="29"/>
      <c r="L1250" s="29"/>
      <c r="M1250" s="29"/>
      <c r="N1250" s="29"/>
      <c r="O1250" s="29"/>
      <c r="P1250" s="29"/>
      <c r="Q1250" s="29"/>
      <c r="R1250" s="29"/>
      <c r="S1250" s="575"/>
      <c r="T1250" s="29"/>
      <c r="U1250" s="432"/>
      <c r="V1250" s="29"/>
      <c r="W1250" s="29"/>
      <c r="X1250" s="29"/>
      <c r="Y1250" s="29"/>
      <c r="Z1250" s="29"/>
      <c r="AA1250" s="29"/>
      <c r="AB1250" s="751"/>
      <c r="AC1250" s="579"/>
      <c r="AD1250" s="579"/>
      <c r="AE1250" s="579"/>
      <c r="AF1250" s="579"/>
      <c r="AG1250" s="576"/>
      <c r="AH1250" s="55"/>
      <c r="AI1250" s="56"/>
      <c r="AJ1250" s="56"/>
      <c r="AK1250" s="588"/>
      <c r="AL1250" s="589"/>
      <c r="AM1250" s="56"/>
      <c r="AN1250" s="56"/>
      <c r="AO1250" s="56"/>
      <c r="AP1250" s="590"/>
      <c r="AQ1250" s="56"/>
      <c r="AR1250" s="56"/>
      <c r="AS1250" s="56"/>
      <c r="AT1250" s="56"/>
      <c r="AU1250" s="56"/>
      <c r="AV1250" s="589"/>
      <c r="AW1250" s="588"/>
      <c r="AX1250" s="589"/>
      <c r="AY1250" s="56"/>
      <c r="AZ1250" s="56"/>
      <c r="BA1250" s="56"/>
      <c r="BB1250" s="56"/>
      <c r="BC1250" s="56"/>
      <c r="BD1250" s="56"/>
      <c r="BE1250" s="56"/>
      <c r="BF1250" s="56"/>
      <c r="BG1250" s="56"/>
      <c r="BH1250" s="56"/>
      <c r="BI1250" s="56"/>
      <c r="BJ1250" s="56"/>
      <c r="BK1250" s="57"/>
      <c r="BL1250" s="55" t="s">
        <v>803</v>
      </c>
      <c r="BM1250" s="56"/>
      <c r="BN1250" s="56"/>
      <c r="BO1250" s="56"/>
      <c r="BP1250" s="56"/>
      <c r="BQ1250" s="56"/>
      <c r="BR1250" s="56"/>
      <c r="BS1250" s="57"/>
      <c r="BU1250" s="752"/>
      <c r="BV1250" s="29"/>
      <c r="BW1250" s="29"/>
      <c r="BX1250" s="29"/>
      <c r="BY1250" s="29"/>
      <c r="BZ1250" s="29"/>
      <c r="CA1250" s="29"/>
      <c r="CB1250" s="29"/>
      <c r="CC1250" s="29"/>
      <c r="CD1250" s="31"/>
      <c r="CE1250" s="22"/>
      <c r="CF1250" s="448" t="str">
        <f>IF(CG1250="","",MAX($CF$2:CF1249)+1)</f>
        <v/>
      </c>
      <c r="CG1250" s="749"/>
      <c r="CH1250" s="749"/>
      <c r="CI1250" s="749"/>
      <c r="CO1250" s="29"/>
      <c r="CP1250" s="29"/>
      <c r="CQ1250" s="29"/>
      <c r="CR1250" s="29"/>
      <c r="CS1250" s="29"/>
      <c r="CT1250" s="29"/>
      <c r="CU1250" s="29"/>
      <c r="CV1250" s="29"/>
      <c r="CW1250" s="29"/>
      <c r="CX1250" s="29"/>
      <c r="CY1250" s="29"/>
      <c r="CZ1250" s="29"/>
      <c r="DA1250" s="29"/>
      <c r="DB1250" s="29"/>
      <c r="DC1250" s="29"/>
      <c r="DD1250" s="29"/>
    </row>
    <row r="1251" spans="1:108" s="11" customFormat="1" ht="13.5" customHeight="1">
      <c r="A1251" s="734"/>
      <c r="B1251" s="610" t="s">
        <v>83</v>
      </c>
      <c r="C1251" s="29"/>
      <c r="D1251" s="29"/>
      <c r="E1251" s="29"/>
      <c r="F1251" s="29"/>
      <c r="G1251" s="29"/>
      <c r="H1251" s="29"/>
      <c r="I1251" s="29"/>
      <c r="J1251" s="28"/>
      <c r="K1251" s="29"/>
      <c r="L1251" s="29"/>
      <c r="M1251" s="29"/>
      <c r="N1251" s="29"/>
      <c r="O1251" s="29"/>
      <c r="P1251" s="29"/>
      <c r="Q1251" s="29"/>
      <c r="R1251" s="29"/>
      <c r="S1251" s="575"/>
      <c r="T1251" s="29"/>
      <c r="U1251" s="432"/>
      <c r="V1251" s="29"/>
      <c r="W1251" s="29"/>
      <c r="X1251" s="29"/>
      <c r="Y1251" s="29"/>
      <c r="Z1251" s="29"/>
      <c r="AA1251" s="29"/>
      <c r="AB1251" s="654"/>
      <c r="AC1251" s="579"/>
      <c r="AD1251" s="579"/>
      <c r="AE1251" s="579"/>
      <c r="AF1251" s="579"/>
      <c r="AG1251" s="576"/>
      <c r="AH1251" s="52"/>
      <c r="AI1251" s="53"/>
      <c r="AJ1251" s="53"/>
      <c r="AK1251" s="580"/>
      <c r="AL1251" s="581" t="s">
        <v>960</v>
      </c>
      <c r="AM1251" s="53"/>
      <c r="AN1251" s="53"/>
      <c r="AO1251" s="53"/>
      <c r="AP1251" s="53"/>
      <c r="AQ1251" s="53"/>
      <c r="AR1251" s="53"/>
      <c r="AS1251" s="53"/>
      <c r="AT1251" s="53"/>
      <c r="AU1251" s="53"/>
      <c r="AV1251" s="581" t="s">
        <v>558</v>
      </c>
      <c r="AW1251" s="580"/>
      <c r="AX1251" s="581" t="s">
        <v>923</v>
      </c>
      <c r="AY1251" s="53"/>
      <c r="AZ1251" s="53"/>
      <c r="BA1251" s="53"/>
      <c r="BB1251" s="53"/>
      <c r="BC1251" s="53"/>
      <c r="BD1251" s="53"/>
      <c r="BE1251" s="53"/>
      <c r="BF1251" s="53"/>
      <c r="BG1251" s="53"/>
      <c r="BH1251" s="53"/>
      <c r="BI1251" s="53"/>
      <c r="BJ1251" s="53"/>
      <c r="BK1251" s="54"/>
      <c r="BL1251" s="52" t="s">
        <v>931</v>
      </c>
      <c r="BM1251" s="53"/>
      <c r="BN1251" s="53"/>
      <c r="BO1251" s="53"/>
      <c r="BP1251" s="53"/>
      <c r="BQ1251" s="53"/>
      <c r="BR1251" s="53"/>
      <c r="BS1251" s="54"/>
      <c r="BU1251" s="752"/>
      <c r="BV1251" s="29"/>
      <c r="BW1251" s="29"/>
      <c r="BX1251" s="29"/>
      <c r="BY1251" s="29"/>
      <c r="BZ1251" s="29"/>
      <c r="CA1251" s="29"/>
      <c r="CB1251" s="29"/>
      <c r="CC1251" s="29"/>
      <c r="CD1251" s="31"/>
      <c r="CE1251" s="22"/>
      <c r="CF1251" s="448">
        <f>IF(CG1251="","",MAX($CF$2:CF1250)+1)</f>
        <v>643</v>
      </c>
      <c r="CG1251" s="655" t="s">
        <v>102</v>
      </c>
      <c r="CH1251" s="749"/>
      <c r="CI1251" s="749"/>
      <c r="CO1251" s="29"/>
      <c r="CP1251" s="29"/>
      <c r="CQ1251" s="29"/>
      <c r="CR1251" s="29"/>
      <c r="CS1251" s="29"/>
      <c r="CT1251" s="29"/>
      <c r="CU1251" s="29"/>
      <c r="CV1251" s="29"/>
      <c r="CW1251" s="29"/>
      <c r="CX1251" s="29"/>
      <c r="CY1251" s="29"/>
      <c r="CZ1251" s="29"/>
      <c r="DA1251" s="29"/>
      <c r="DB1251" s="29"/>
      <c r="DC1251" s="29"/>
      <c r="DD1251" s="29"/>
    </row>
    <row r="1252" spans="1:108" s="11" customFormat="1" ht="13.5" customHeight="1">
      <c r="A1252" s="734"/>
      <c r="B1252" s="610" t="s">
        <v>83</v>
      </c>
      <c r="C1252" s="29"/>
      <c r="D1252" s="29"/>
      <c r="E1252" s="29"/>
      <c r="F1252" s="29"/>
      <c r="G1252" s="29"/>
      <c r="H1252" s="29"/>
      <c r="I1252" s="29"/>
      <c r="J1252" s="28"/>
      <c r="K1252" s="29"/>
      <c r="L1252" s="29"/>
      <c r="M1252" s="29"/>
      <c r="N1252" s="29"/>
      <c r="O1252" s="29"/>
      <c r="P1252" s="29"/>
      <c r="Q1252" s="29"/>
      <c r="R1252" s="29"/>
      <c r="S1252" s="575"/>
      <c r="T1252" s="29"/>
      <c r="U1252" s="432"/>
      <c r="V1252" s="29"/>
      <c r="W1252" s="29"/>
      <c r="X1252" s="29"/>
      <c r="Y1252" s="29"/>
      <c r="Z1252" s="29"/>
      <c r="AA1252" s="29"/>
      <c r="AB1252" s="654"/>
      <c r="AC1252" s="579"/>
      <c r="AD1252" s="579"/>
      <c r="AE1252" s="579"/>
      <c r="AF1252" s="579"/>
      <c r="AG1252" s="576"/>
      <c r="AH1252" s="582"/>
      <c r="AI1252" s="430"/>
      <c r="AJ1252" s="430"/>
      <c r="AK1252" s="619"/>
      <c r="AL1252" s="620"/>
      <c r="AM1252" s="430"/>
      <c r="AN1252" s="430"/>
      <c r="AO1252" s="430"/>
      <c r="AP1252" s="430"/>
      <c r="AQ1252" s="430"/>
      <c r="AR1252" s="430"/>
      <c r="AS1252" s="430"/>
      <c r="AT1252" s="430"/>
      <c r="AU1252" s="430"/>
      <c r="AV1252" s="585"/>
      <c r="AW1252" s="619"/>
      <c r="AX1252" s="697"/>
      <c r="AY1252" s="430"/>
      <c r="AZ1252" s="430"/>
      <c r="BA1252" s="430"/>
      <c r="BB1252" s="430"/>
      <c r="BC1252" s="430"/>
      <c r="BD1252" s="430"/>
      <c r="BE1252" s="430"/>
      <c r="BF1252" s="430"/>
      <c r="BG1252" s="430"/>
      <c r="BH1252" s="430"/>
      <c r="BI1252" s="430"/>
      <c r="BJ1252" s="430"/>
      <c r="BK1252" s="431"/>
      <c r="BL1252" s="1527" t="s">
        <v>950</v>
      </c>
      <c r="BM1252" s="1528"/>
      <c r="BN1252" s="1528"/>
      <c r="BO1252" s="1528"/>
      <c r="BP1252" s="1528"/>
      <c r="BQ1252" s="1528"/>
      <c r="BR1252" s="1528"/>
      <c r="BS1252" s="1529"/>
      <c r="BU1252" s="752"/>
      <c r="BV1252" s="29"/>
      <c r="BW1252" s="29"/>
      <c r="BX1252" s="29"/>
      <c r="BY1252" s="29"/>
      <c r="BZ1252" s="29"/>
      <c r="CA1252" s="29"/>
      <c r="CB1252" s="29"/>
      <c r="CC1252" s="29"/>
      <c r="CD1252" s="31"/>
      <c r="CE1252" s="22"/>
      <c r="CF1252" s="448" t="str">
        <f>IF(CG1252="","",MAX($CF$2:CF1251)+1)</f>
        <v/>
      </c>
      <c r="CG1252" s="749"/>
      <c r="CH1252" s="749"/>
      <c r="CI1252" s="749"/>
      <c r="CO1252" s="29"/>
      <c r="CP1252" s="29"/>
      <c r="CQ1252" s="29"/>
      <c r="CR1252" s="29"/>
      <c r="CS1252" s="29"/>
      <c r="CT1252" s="29"/>
      <c r="CU1252" s="29"/>
      <c r="CV1252" s="29"/>
      <c r="CW1252" s="29"/>
      <c r="CX1252" s="29"/>
      <c r="CY1252" s="29"/>
      <c r="CZ1252" s="29"/>
      <c r="DA1252" s="29"/>
      <c r="DB1252" s="29"/>
      <c r="DC1252" s="29"/>
      <c r="DD1252" s="29"/>
    </row>
    <row r="1253" spans="1:108" s="11" customFormat="1" ht="13.5" customHeight="1">
      <c r="A1253" s="734"/>
      <c r="B1253" s="610" t="s">
        <v>83</v>
      </c>
      <c r="C1253" s="29"/>
      <c r="D1253" s="29"/>
      <c r="E1253" s="29"/>
      <c r="F1253" s="29"/>
      <c r="G1253" s="29"/>
      <c r="H1253" s="29"/>
      <c r="I1253" s="29"/>
      <c r="J1253" s="28"/>
      <c r="K1253" s="29"/>
      <c r="L1253" s="29"/>
      <c r="M1253" s="29"/>
      <c r="N1253" s="29"/>
      <c r="O1253" s="29"/>
      <c r="P1253" s="29"/>
      <c r="Q1253" s="29"/>
      <c r="R1253" s="29"/>
      <c r="S1253" s="575"/>
      <c r="T1253" s="29"/>
      <c r="U1253" s="432"/>
      <c r="V1253" s="29"/>
      <c r="W1253" s="29"/>
      <c r="X1253" s="29"/>
      <c r="Y1253" s="29"/>
      <c r="Z1253" s="29"/>
      <c r="AA1253" s="29"/>
      <c r="AB1253" s="753"/>
      <c r="AC1253" s="579"/>
      <c r="AD1253" s="579"/>
      <c r="AE1253" s="579"/>
      <c r="AF1253" s="579"/>
      <c r="AG1253" s="576"/>
      <c r="AH1253" s="55"/>
      <c r="AI1253" s="56"/>
      <c r="AJ1253" s="56"/>
      <c r="AK1253" s="588"/>
      <c r="AL1253" s="589"/>
      <c r="AM1253" s="56"/>
      <c r="AN1253" s="56"/>
      <c r="AO1253" s="56"/>
      <c r="AP1253" s="590"/>
      <c r="AQ1253" s="56"/>
      <c r="AR1253" s="56"/>
      <c r="AS1253" s="56"/>
      <c r="AT1253" s="56"/>
      <c r="AU1253" s="56"/>
      <c r="AV1253" s="589"/>
      <c r="AW1253" s="588"/>
      <c r="AX1253" s="589"/>
      <c r="AY1253" s="56"/>
      <c r="AZ1253" s="56"/>
      <c r="BA1253" s="56"/>
      <c r="BB1253" s="56"/>
      <c r="BC1253" s="56"/>
      <c r="BD1253" s="56"/>
      <c r="BE1253" s="56"/>
      <c r="BF1253" s="56"/>
      <c r="BG1253" s="56"/>
      <c r="BH1253" s="56"/>
      <c r="BI1253" s="56"/>
      <c r="BJ1253" s="56"/>
      <c r="BK1253" s="57"/>
      <c r="BL1253" s="55" t="s">
        <v>803</v>
      </c>
      <c r="BM1253" s="56"/>
      <c r="BN1253" s="56"/>
      <c r="BO1253" s="56"/>
      <c r="BP1253" s="56"/>
      <c r="BQ1253" s="56"/>
      <c r="BR1253" s="56"/>
      <c r="BS1253" s="57"/>
      <c r="BU1253" s="752"/>
      <c r="BV1253" s="29"/>
      <c r="BW1253" s="29"/>
      <c r="BX1253" s="29"/>
      <c r="BY1253" s="29"/>
      <c r="BZ1253" s="29"/>
      <c r="CA1253" s="29"/>
      <c r="CB1253" s="29"/>
      <c r="CC1253" s="29"/>
      <c r="CD1253" s="31"/>
      <c r="CE1253" s="22"/>
      <c r="CF1253" s="448" t="str">
        <f>IF(CG1253="","",MAX($CF$2:CF1252)+1)</f>
        <v/>
      </c>
      <c r="CG1253" s="749"/>
      <c r="CH1253" s="749"/>
      <c r="CI1253" s="749"/>
      <c r="CO1253" s="29"/>
      <c r="CP1253" s="29"/>
      <c r="CQ1253" s="29"/>
      <c r="CR1253" s="29"/>
      <c r="CS1253" s="29"/>
      <c r="CT1253" s="29"/>
      <c r="CU1253" s="29"/>
      <c r="CV1253" s="29"/>
      <c r="CW1253" s="29"/>
      <c r="CX1253" s="29"/>
      <c r="CY1253" s="29"/>
      <c r="CZ1253" s="29"/>
      <c r="DA1253" s="29"/>
      <c r="DB1253" s="29"/>
      <c r="DC1253" s="29"/>
      <c r="DD1253" s="29"/>
    </row>
    <row r="1254" spans="1:108" s="11" customFormat="1" ht="13.5" customHeight="1">
      <c r="A1254" s="734"/>
      <c r="B1254" s="610" t="s">
        <v>83</v>
      </c>
      <c r="C1254" s="29"/>
      <c r="D1254" s="29"/>
      <c r="E1254" s="29"/>
      <c r="F1254" s="29"/>
      <c r="G1254" s="29"/>
      <c r="H1254" s="29"/>
      <c r="I1254" s="29"/>
      <c r="J1254" s="28"/>
      <c r="K1254" s="29"/>
      <c r="L1254" s="29"/>
      <c r="M1254" s="29"/>
      <c r="N1254" s="29"/>
      <c r="O1254" s="29"/>
      <c r="P1254" s="29"/>
      <c r="Q1254" s="29"/>
      <c r="R1254" s="29"/>
      <c r="S1254" s="575"/>
      <c r="T1254" s="29"/>
      <c r="U1254" s="432"/>
      <c r="V1254" s="29"/>
      <c r="W1254" s="29"/>
      <c r="X1254" s="29"/>
      <c r="Y1254" s="29"/>
      <c r="Z1254" s="29"/>
      <c r="AA1254" s="29"/>
      <c r="AB1254" s="753"/>
      <c r="AC1254" s="579"/>
      <c r="AD1254" s="579"/>
      <c r="AE1254" s="579"/>
      <c r="AF1254" s="579"/>
      <c r="AG1254" s="576"/>
      <c r="AH1254" s="52"/>
      <c r="AI1254" s="53"/>
      <c r="AJ1254" s="53"/>
      <c r="AK1254" s="580"/>
      <c r="AL1254" s="581" t="s">
        <v>1022</v>
      </c>
      <c r="AM1254" s="53"/>
      <c r="AN1254" s="53"/>
      <c r="AO1254" s="53"/>
      <c r="AP1254" s="53"/>
      <c r="AQ1254" s="53"/>
      <c r="AR1254" s="53"/>
      <c r="AS1254" s="53"/>
      <c r="AT1254" s="53"/>
      <c r="AU1254" s="53"/>
      <c r="AV1254" s="581" t="s">
        <v>558</v>
      </c>
      <c r="AW1254" s="580"/>
      <c r="AX1254" s="581" t="s">
        <v>923</v>
      </c>
      <c r="AY1254" s="53"/>
      <c r="AZ1254" s="53"/>
      <c r="BA1254" s="53"/>
      <c r="BB1254" s="53"/>
      <c r="BC1254" s="53"/>
      <c r="BD1254" s="53"/>
      <c r="BE1254" s="53"/>
      <c r="BF1254" s="53"/>
      <c r="BG1254" s="53"/>
      <c r="BH1254" s="53"/>
      <c r="BI1254" s="53"/>
      <c r="BJ1254" s="53"/>
      <c r="BK1254" s="54"/>
      <c r="BL1254" s="52" t="s">
        <v>931</v>
      </c>
      <c r="BM1254" s="53"/>
      <c r="BN1254" s="53"/>
      <c r="BO1254" s="53"/>
      <c r="BP1254" s="53"/>
      <c r="BQ1254" s="53"/>
      <c r="BR1254" s="53"/>
      <c r="BS1254" s="54"/>
      <c r="BU1254" s="752"/>
      <c r="BV1254" s="29"/>
      <c r="BW1254" s="29"/>
      <c r="BX1254" s="29"/>
      <c r="BY1254" s="29"/>
      <c r="BZ1254" s="29"/>
      <c r="CA1254" s="29"/>
      <c r="CB1254" s="29"/>
      <c r="CC1254" s="29"/>
      <c r="CD1254" s="31"/>
      <c r="CE1254" s="22"/>
      <c r="CF1254" s="448">
        <f>IF(CG1254="","",MAX($CF$2:CF1253)+1)</f>
        <v>644</v>
      </c>
      <c r="CG1254" s="655" t="s">
        <v>102</v>
      </c>
      <c r="CH1254" s="749"/>
      <c r="CI1254" s="749"/>
      <c r="CO1254" s="29"/>
      <c r="CP1254" s="29"/>
      <c r="CQ1254" s="29"/>
      <c r="CR1254" s="29"/>
      <c r="CS1254" s="29"/>
      <c r="CT1254" s="29"/>
      <c r="CU1254" s="29"/>
      <c r="CV1254" s="29"/>
      <c r="CW1254" s="29"/>
      <c r="CX1254" s="29"/>
      <c r="CY1254" s="29"/>
      <c r="CZ1254" s="29"/>
      <c r="DA1254" s="29"/>
      <c r="DB1254" s="29"/>
      <c r="DC1254" s="29"/>
      <c r="DD1254" s="29"/>
    </row>
    <row r="1255" spans="1:108" s="11" customFormat="1" ht="13.5" customHeight="1">
      <c r="A1255" s="734"/>
      <c r="B1255" s="610" t="s">
        <v>83</v>
      </c>
      <c r="C1255" s="29"/>
      <c r="D1255" s="29"/>
      <c r="E1255" s="29"/>
      <c r="F1255" s="29"/>
      <c r="G1255" s="29"/>
      <c r="H1255" s="29"/>
      <c r="I1255" s="29"/>
      <c r="J1255" s="28"/>
      <c r="K1255" s="29"/>
      <c r="L1255" s="29"/>
      <c r="M1255" s="29"/>
      <c r="N1255" s="29"/>
      <c r="O1255" s="29"/>
      <c r="P1255" s="29"/>
      <c r="Q1255" s="29"/>
      <c r="R1255" s="29"/>
      <c r="S1255" s="575"/>
      <c r="T1255" s="29"/>
      <c r="U1255" s="432"/>
      <c r="V1255" s="29"/>
      <c r="W1255" s="29"/>
      <c r="X1255" s="29"/>
      <c r="Y1255" s="29"/>
      <c r="Z1255" s="29"/>
      <c r="AA1255" s="29"/>
      <c r="AB1255" s="654"/>
      <c r="AC1255" s="579"/>
      <c r="AD1255" s="579"/>
      <c r="AE1255" s="579"/>
      <c r="AF1255" s="579"/>
      <c r="AG1255" s="576"/>
      <c r="AH1255" s="582"/>
      <c r="AI1255" s="583"/>
      <c r="AJ1255" s="583"/>
      <c r="AK1255" s="584"/>
      <c r="AL1255" s="620"/>
      <c r="AM1255" s="430"/>
      <c r="AN1255" s="430"/>
      <c r="AO1255" s="430"/>
      <c r="AP1255" s="430"/>
      <c r="AQ1255" s="430"/>
      <c r="AR1255" s="430"/>
      <c r="AS1255" s="430"/>
      <c r="AT1255" s="430"/>
      <c r="AU1255" s="430"/>
      <c r="AV1255" s="585"/>
      <c r="AW1255" s="619"/>
      <c r="AX1255" s="697"/>
      <c r="AY1255" s="430"/>
      <c r="AZ1255" s="430"/>
      <c r="BA1255" s="430"/>
      <c r="BB1255" s="430"/>
      <c r="BC1255" s="430"/>
      <c r="BD1255" s="430"/>
      <c r="BE1255" s="430"/>
      <c r="BF1255" s="430"/>
      <c r="BG1255" s="430"/>
      <c r="BH1255" s="430"/>
      <c r="BI1255" s="430"/>
      <c r="BJ1255" s="430"/>
      <c r="BK1255" s="431"/>
      <c r="BL1255" s="1527" t="s">
        <v>957</v>
      </c>
      <c r="BM1255" s="1528"/>
      <c r="BN1255" s="1528"/>
      <c r="BO1255" s="1528"/>
      <c r="BP1255" s="1528"/>
      <c r="BQ1255" s="1528"/>
      <c r="BR1255" s="1528"/>
      <c r="BS1255" s="1529"/>
      <c r="BU1255" s="752"/>
      <c r="BV1255" s="29"/>
      <c r="BW1255" s="29"/>
      <c r="BX1255" s="29"/>
      <c r="BY1255" s="29"/>
      <c r="BZ1255" s="29"/>
      <c r="CA1255" s="29"/>
      <c r="CB1255" s="29"/>
      <c r="CC1255" s="29"/>
      <c r="CD1255" s="31"/>
      <c r="CE1255" s="22"/>
      <c r="CF1255" s="448" t="str">
        <f>IF(CG1255="","",MAX($CF$2:CF1254)+1)</f>
        <v/>
      </c>
      <c r="CG1255" s="749"/>
      <c r="CH1255" s="749"/>
      <c r="CI1255" s="749"/>
      <c r="CO1255" s="29"/>
      <c r="CP1255" s="29"/>
      <c r="CQ1255" s="29"/>
      <c r="CR1255" s="29"/>
      <c r="CS1255" s="29"/>
      <c r="CT1255" s="29"/>
      <c r="CU1255" s="29"/>
      <c r="CV1255" s="29"/>
      <c r="CW1255" s="29"/>
      <c r="CX1255" s="29"/>
      <c r="CY1255" s="29"/>
      <c r="CZ1255" s="29"/>
      <c r="DA1255" s="29"/>
      <c r="DB1255" s="29"/>
      <c r="DC1255" s="29"/>
      <c r="DD1255" s="29"/>
    </row>
    <row r="1256" spans="1:108" s="11" customFormat="1" ht="13.5" customHeight="1">
      <c r="A1256" s="734"/>
      <c r="B1256" s="610" t="s">
        <v>83</v>
      </c>
      <c r="C1256" s="29"/>
      <c r="D1256" s="29"/>
      <c r="E1256" s="29"/>
      <c r="F1256" s="29"/>
      <c r="G1256" s="29"/>
      <c r="H1256" s="29"/>
      <c r="I1256" s="29"/>
      <c r="J1256" s="28"/>
      <c r="K1256" s="29"/>
      <c r="L1256" s="29"/>
      <c r="M1256" s="29"/>
      <c r="N1256" s="29"/>
      <c r="O1256" s="29"/>
      <c r="P1256" s="29"/>
      <c r="Q1256" s="29"/>
      <c r="R1256" s="29"/>
      <c r="S1256" s="575"/>
      <c r="T1256" s="29"/>
      <c r="U1256" s="432"/>
      <c r="V1256" s="29"/>
      <c r="W1256" s="29"/>
      <c r="X1256" s="29"/>
      <c r="Y1256" s="29"/>
      <c r="Z1256" s="29"/>
      <c r="AA1256" s="29"/>
      <c r="AB1256" s="654"/>
      <c r="AC1256" s="579"/>
      <c r="AD1256" s="579"/>
      <c r="AE1256" s="579"/>
      <c r="AF1256" s="579"/>
      <c r="AG1256" s="576"/>
      <c r="AH1256" s="55"/>
      <c r="AI1256" s="56"/>
      <c r="AJ1256" s="56"/>
      <c r="AK1256" s="588"/>
      <c r="AL1256" s="589"/>
      <c r="AM1256" s="56"/>
      <c r="AN1256" s="56"/>
      <c r="AO1256" s="56"/>
      <c r="AP1256" s="590"/>
      <c r="AQ1256" s="56"/>
      <c r="AR1256" s="56"/>
      <c r="AS1256" s="56"/>
      <c r="AT1256" s="56"/>
      <c r="AU1256" s="56"/>
      <c r="AV1256" s="589"/>
      <c r="AW1256" s="588"/>
      <c r="AX1256" s="589"/>
      <c r="AY1256" s="56"/>
      <c r="AZ1256" s="56"/>
      <c r="BA1256" s="56"/>
      <c r="BB1256" s="56"/>
      <c r="BC1256" s="56"/>
      <c r="BD1256" s="56"/>
      <c r="BE1256" s="56"/>
      <c r="BF1256" s="56"/>
      <c r="BG1256" s="56"/>
      <c r="BH1256" s="56"/>
      <c r="BI1256" s="56"/>
      <c r="BJ1256" s="56"/>
      <c r="BK1256" s="57"/>
      <c r="BL1256" s="55" t="s">
        <v>803</v>
      </c>
      <c r="BM1256" s="56"/>
      <c r="BN1256" s="56"/>
      <c r="BO1256" s="56"/>
      <c r="BP1256" s="56"/>
      <c r="BQ1256" s="56"/>
      <c r="BR1256" s="56"/>
      <c r="BS1256" s="57"/>
      <c r="BU1256" s="752"/>
      <c r="BV1256" s="29"/>
      <c r="BW1256" s="29"/>
      <c r="BX1256" s="29"/>
      <c r="BY1256" s="29"/>
      <c r="BZ1256" s="29"/>
      <c r="CA1256" s="29"/>
      <c r="CB1256" s="29"/>
      <c r="CC1256" s="29"/>
      <c r="CD1256" s="31"/>
      <c r="CE1256" s="22"/>
      <c r="CF1256" s="448" t="str">
        <f>IF(CG1256="","",MAX($CF$2:CF1255)+1)</f>
        <v/>
      </c>
      <c r="CG1256" s="749"/>
      <c r="CH1256" s="749"/>
      <c r="CI1256" s="749"/>
      <c r="CO1256" s="29"/>
      <c r="CP1256" s="29"/>
      <c r="CQ1256" s="29"/>
      <c r="CR1256" s="29"/>
      <c r="CS1256" s="29"/>
      <c r="CT1256" s="29"/>
      <c r="CU1256" s="29"/>
      <c r="CV1256" s="29"/>
      <c r="CW1256" s="29"/>
      <c r="CX1256" s="29"/>
      <c r="CY1256" s="29"/>
      <c r="CZ1256" s="29"/>
      <c r="DA1256" s="29"/>
      <c r="DB1256" s="29"/>
      <c r="DC1256" s="29"/>
      <c r="DD1256" s="29"/>
    </row>
    <row r="1257" spans="1:108" s="11" customFormat="1" ht="13.5" customHeight="1">
      <c r="A1257" s="734"/>
      <c r="B1257" s="610" t="s">
        <v>83</v>
      </c>
      <c r="C1257" s="29"/>
      <c r="D1257" s="29"/>
      <c r="E1257" s="29"/>
      <c r="F1257" s="29"/>
      <c r="G1257" s="29"/>
      <c r="H1257" s="29"/>
      <c r="I1257" s="29"/>
      <c r="J1257" s="28"/>
      <c r="K1257" s="29"/>
      <c r="L1257" s="29"/>
      <c r="M1257" s="29"/>
      <c r="N1257" s="29"/>
      <c r="O1257" s="29"/>
      <c r="P1257" s="29"/>
      <c r="Q1257" s="29"/>
      <c r="R1257" s="29"/>
      <c r="S1257" s="575"/>
      <c r="T1257" s="29"/>
      <c r="U1257" s="432"/>
      <c r="V1257" s="29"/>
      <c r="W1257" s="29"/>
      <c r="X1257" s="29"/>
      <c r="Y1257" s="29"/>
      <c r="Z1257" s="29"/>
      <c r="AA1257" s="29"/>
      <c r="AB1257" s="654"/>
      <c r="AC1257" s="579"/>
      <c r="AD1257" s="579"/>
      <c r="AE1257" s="579"/>
      <c r="AF1257" s="579"/>
      <c r="AG1257" s="576"/>
      <c r="AH1257" s="52"/>
      <c r="AI1257" s="53"/>
      <c r="AJ1257" s="53"/>
      <c r="AK1257" s="580"/>
      <c r="AL1257" s="581" t="s">
        <v>961</v>
      </c>
      <c r="AM1257" s="53"/>
      <c r="AN1257" s="53"/>
      <c r="AO1257" s="53"/>
      <c r="AP1257" s="53"/>
      <c r="AQ1257" s="53"/>
      <c r="AR1257" s="53"/>
      <c r="AS1257" s="53"/>
      <c r="AT1257" s="53"/>
      <c r="AU1257" s="53"/>
      <c r="AV1257" s="581" t="s">
        <v>558</v>
      </c>
      <c r="AW1257" s="580"/>
      <c r="AX1257" s="581" t="s">
        <v>923</v>
      </c>
      <c r="AY1257" s="53"/>
      <c r="AZ1257" s="53"/>
      <c r="BA1257" s="53"/>
      <c r="BB1257" s="53"/>
      <c r="BC1257" s="53"/>
      <c r="BD1257" s="53"/>
      <c r="BE1257" s="53"/>
      <c r="BF1257" s="53"/>
      <c r="BG1257" s="53"/>
      <c r="BH1257" s="53"/>
      <c r="BI1257" s="53"/>
      <c r="BJ1257" s="53"/>
      <c r="BK1257" s="54"/>
      <c r="BL1257" s="52" t="s">
        <v>931</v>
      </c>
      <c r="BM1257" s="53"/>
      <c r="BN1257" s="53"/>
      <c r="BO1257" s="53"/>
      <c r="BP1257" s="53"/>
      <c r="BQ1257" s="53"/>
      <c r="BR1257" s="53"/>
      <c r="BS1257" s="54"/>
      <c r="BU1257" s="752"/>
      <c r="BV1257" s="29"/>
      <c r="BW1257" s="29"/>
      <c r="BX1257" s="29"/>
      <c r="BY1257" s="29"/>
      <c r="BZ1257" s="29"/>
      <c r="CA1257" s="29"/>
      <c r="CB1257" s="29"/>
      <c r="CC1257" s="29"/>
      <c r="CD1257" s="31"/>
      <c r="CE1257" s="22"/>
      <c r="CF1257" s="448">
        <f>IF(CG1257="","",MAX($CF$2:CF1256)+1)</f>
        <v>645</v>
      </c>
      <c r="CG1257" s="655" t="s">
        <v>102</v>
      </c>
      <c r="CH1257" s="749"/>
      <c r="CI1257" s="749"/>
      <c r="CO1257" s="29"/>
      <c r="CP1257" s="29"/>
      <c r="CQ1257" s="29"/>
      <c r="CR1257" s="29"/>
      <c r="CS1257" s="29"/>
      <c r="CT1257" s="29"/>
      <c r="CU1257" s="29"/>
      <c r="CV1257" s="29"/>
      <c r="CW1257" s="29"/>
      <c r="CX1257" s="29"/>
      <c r="CY1257" s="29"/>
      <c r="CZ1257" s="29"/>
      <c r="DA1257" s="29"/>
      <c r="DB1257" s="29"/>
      <c r="DC1257" s="29"/>
      <c r="DD1257" s="29"/>
    </row>
    <row r="1258" spans="1:108" s="11" customFormat="1" ht="13.5" customHeight="1">
      <c r="A1258" s="734"/>
      <c r="B1258" s="610" t="s">
        <v>83</v>
      </c>
      <c r="C1258" s="29"/>
      <c r="D1258" s="29"/>
      <c r="E1258" s="29"/>
      <c r="F1258" s="29"/>
      <c r="G1258" s="29"/>
      <c r="H1258" s="29"/>
      <c r="I1258" s="29"/>
      <c r="J1258" s="28"/>
      <c r="K1258" s="29"/>
      <c r="L1258" s="29"/>
      <c r="M1258" s="29"/>
      <c r="N1258" s="29"/>
      <c r="O1258" s="29"/>
      <c r="P1258" s="29"/>
      <c r="Q1258" s="29"/>
      <c r="R1258" s="29"/>
      <c r="S1258" s="575"/>
      <c r="T1258" s="29"/>
      <c r="U1258" s="432"/>
      <c r="V1258" s="29"/>
      <c r="W1258" s="29"/>
      <c r="X1258" s="29"/>
      <c r="Y1258" s="29"/>
      <c r="Z1258" s="29"/>
      <c r="AA1258" s="29"/>
      <c r="AB1258" s="654"/>
      <c r="AC1258" s="579"/>
      <c r="AD1258" s="579"/>
      <c r="AE1258" s="579"/>
      <c r="AF1258" s="579"/>
      <c r="AG1258" s="576"/>
      <c r="AH1258" s="582"/>
      <c r="AI1258" s="583"/>
      <c r="AJ1258" s="583"/>
      <c r="AK1258" s="584"/>
      <c r="AL1258" s="620"/>
      <c r="AM1258" s="430"/>
      <c r="AN1258" s="430"/>
      <c r="AO1258" s="430"/>
      <c r="AP1258" s="430"/>
      <c r="AQ1258" s="430"/>
      <c r="AR1258" s="430"/>
      <c r="AS1258" s="430"/>
      <c r="AT1258" s="430"/>
      <c r="AU1258" s="430"/>
      <c r="AV1258" s="585"/>
      <c r="AW1258" s="619"/>
      <c r="AX1258" s="697"/>
      <c r="AY1258" s="430"/>
      <c r="AZ1258" s="430"/>
      <c r="BA1258" s="430"/>
      <c r="BB1258" s="430"/>
      <c r="BC1258" s="430"/>
      <c r="BD1258" s="430"/>
      <c r="BE1258" s="430"/>
      <c r="BF1258" s="430"/>
      <c r="BG1258" s="430"/>
      <c r="BH1258" s="430"/>
      <c r="BI1258" s="430"/>
      <c r="BJ1258" s="430"/>
      <c r="BK1258" s="431"/>
      <c r="BL1258" s="1527" t="s">
        <v>958</v>
      </c>
      <c r="BM1258" s="1528"/>
      <c r="BN1258" s="1528"/>
      <c r="BO1258" s="1528"/>
      <c r="BP1258" s="1528"/>
      <c r="BQ1258" s="1528"/>
      <c r="BR1258" s="1528"/>
      <c r="BS1258" s="1529"/>
      <c r="BU1258" s="752"/>
      <c r="BV1258" s="29"/>
      <c r="BW1258" s="29"/>
      <c r="BX1258" s="29"/>
      <c r="BY1258" s="29"/>
      <c r="BZ1258" s="29"/>
      <c r="CA1258" s="29"/>
      <c r="CB1258" s="29"/>
      <c r="CC1258" s="29"/>
      <c r="CD1258" s="31"/>
      <c r="CE1258" s="22"/>
      <c r="CF1258" s="448" t="str">
        <f>IF(CG1258="","",MAX($CF$2:CF1257)+1)</f>
        <v/>
      </c>
      <c r="CG1258" s="749"/>
      <c r="CH1258" s="749"/>
      <c r="CI1258" s="749"/>
      <c r="CO1258" s="29"/>
      <c r="CP1258" s="29"/>
      <c r="CQ1258" s="29"/>
      <c r="CR1258" s="29"/>
      <c r="CS1258" s="29"/>
      <c r="CT1258" s="29"/>
      <c r="CU1258" s="29"/>
      <c r="CV1258" s="29"/>
      <c r="CW1258" s="29"/>
      <c r="CX1258" s="29"/>
      <c r="CY1258" s="29"/>
      <c r="CZ1258" s="29"/>
      <c r="DA1258" s="29"/>
      <c r="DB1258" s="29"/>
      <c r="DC1258" s="29"/>
      <c r="DD1258" s="29"/>
    </row>
    <row r="1259" spans="1:108" s="11" customFormat="1" ht="13.5" customHeight="1">
      <c r="A1259" s="734"/>
      <c r="B1259" s="610" t="s">
        <v>83</v>
      </c>
      <c r="C1259" s="29"/>
      <c r="D1259" s="29"/>
      <c r="E1259" s="29"/>
      <c r="F1259" s="29"/>
      <c r="G1259" s="29"/>
      <c r="H1259" s="29"/>
      <c r="I1259" s="29"/>
      <c r="J1259" s="28"/>
      <c r="K1259" s="29"/>
      <c r="L1259" s="29"/>
      <c r="M1259" s="29"/>
      <c r="N1259" s="29"/>
      <c r="O1259" s="29"/>
      <c r="P1259" s="29"/>
      <c r="Q1259" s="29"/>
      <c r="R1259" s="29"/>
      <c r="S1259" s="575"/>
      <c r="T1259" s="29"/>
      <c r="U1259" s="432"/>
      <c r="V1259" s="29"/>
      <c r="W1259" s="29"/>
      <c r="X1259" s="29"/>
      <c r="Y1259" s="29"/>
      <c r="Z1259" s="29"/>
      <c r="AA1259" s="29"/>
      <c r="AB1259" s="654"/>
      <c r="AC1259" s="579"/>
      <c r="AD1259" s="579"/>
      <c r="AE1259" s="579"/>
      <c r="AF1259" s="579"/>
      <c r="AG1259" s="576"/>
      <c r="AH1259" s="55"/>
      <c r="AI1259" s="56"/>
      <c r="AJ1259" s="56"/>
      <c r="AK1259" s="588"/>
      <c r="AL1259" s="589"/>
      <c r="AM1259" s="56"/>
      <c r="AN1259" s="56"/>
      <c r="AO1259" s="56"/>
      <c r="AP1259" s="590"/>
      <c r="AQ1259" s="56"/>
      <c r="AR1259" s="56"/>
      <c r="AS1259" s="56"/>
      <c r="AT1259" s="56"/>
      <c r="AU1259" s="56"/>
      <c r="AV1259" s="589"/>
      <c r="AW1259" s="588"/>
      <c r="AX1259" s="589"/>
      <c r="AY1259" s="56"/>
      <c r="AZ1259" s="56"/>
      <c r="BA1259" s="56"/>
      <c r="BB1259" s="56"/>
      <c r="BC1259" s="56"/>
      <c r="BD1259" s="56"/>
      <c r="BE1259" s="56"/>
      <c r="BF1259" s="56"/>
      <c r="BG1259" s="56"/>
      <c r="BH1259" s="56"/>
      <c r="BI1259" s="56"/>
      <c r="BJ1259" s="56"/>
      <c r="BK1259" s="57"/>
      <c r="BL1259" s="55" t="s">
        <v>803</v>
      </c>
      <c r="BM1259" s="56"/>
      <c r="BN1259" s="56"/>
      <c r="BO1259" s="56"/>
      <c r="BP1259" s="56"/>
      <c r="BQ1259" s="56"/>
      <c r="BR1259" s="56"/>
      <c r="BS1259" s="57"/>
      <c r="BU1259" s="752"/>
      <c r="BV1259" s="29"/>
      <c r="BW1259" s="29"/>
      <c r="BX1259" s="29"/>
      <c r="BY1259" s="29"/>
      <c r="BZ1259" s="29"/>
      <c r="CA1259" s="29"/>
      <c r="CB1259" s="29"/>
      <c r="CC1259" s="29"/>
      <c r="CD1259" s="31"/>
      <c r="CE1259" s="22"/>
      <c r="CF1259" s="448" t="str">
        <f>IF(CG1259="","",MAX($CF$2:CF1258)+1)</f>
        <v/>
      </c>
      <c r="CG1259" s="749"/>
      <c r="CH1259" s="749"/>
      <c r="CI1259" s="749"/>
      <c r="CO1259" s="29"/>
      <c r="CP1259" s="29"/>
      <c r="CQ1259" s="29"/>
      <c r="CR1259" s="29"/>
      <c r="CS1259" s="29"/>
      <c r="CT1259" s="29"/>
      <c r="CU1259" s="29"/>
      <c r="CV1259" s="29"/>
      <c r="CW1259" s="29"/>
      <c r="CX1259" s="29"/>
      <c r="CY1259" s="29"/>
      <c r="CZ1259" s="29"/>
      <c r="DA1259" s="29"/>
      <c r="DB1259" s="29"/>
      <c r="DC1259" s="29"/>
      <c r="DD1259" s="29"/>
    </row>
    <row r="1260" spans="1:108" s="11" customFormat="1" ht="13.5" customHeight="1">
      <c r="A1260" s="734"/>
      <c r="B1260" s="610" t="s">
        <v>83</v>
      </c>
      <c r="C1260" s="29"/>
      <c r="D1260" s="29"/>
      <c r="E1260" s="29"/>
      <c r="F1260" s="29"/>
      <c r="G1260" s="29"/>
      <c r="H1260" s="29"/>
      <c r="I1260" s="29"/>
      <c r="J1260" s="28"/>
      <c r="K1260" s="29"/>
      <c r="L1260" s="29"/>
      <c r="M1260" s="29"/>
      <c r="N1260" s="29"/>
      <c r="O1260" s="29"/>
      <c r="P1260" s="29"/>
      <c r="Q1260" s="29"/>
      <c r="R1260" s="29"/>
      <c r="S1260" s="575"/>
      <c r="T1260" s="29"/>
      <c r="U1260" s="432"/>
      <c r="V1260" s="29"/>
      <c r="W1260" s="29"/>
      <c r="X1260" s="29"/>
      <c r="Y1260" s="29"/>
      <c r="Z1260" s="29"/>
      <c r="AA1260" s="29"/>
      <c r="AB1260" s="690" t="s">
        <v>32</v>
      </c>
      <c r="AC1260" s="691"/>
      <c r="AD1260" s="691"/>
      <c r="AE1260" s="691"/>
      <c r="AF1260" s="691"/>
      <c r="AG1260" s="578"/>
      <c r="AH1260" s="52"/>
      <c r="AI1260" s="53"/>
      <c r="AJ1260" s="53"/>
      <c r="AK1260" s="580"/>
      <c r="AL1260" s="620" t="s">
        <v>952</v>
      </c>
      <c r="AM1260" s="430"/>
      <c r="AN1260" s="430"/>
      <c r="AO1260" s="430"/>
      <c r="AP1260" s="430"/>
      <c r="AQ1260" s="430"/>
      <c r="AR1260" s="430"/>
      <c r="AS1260" s="430"/>
      <c r="AT1260" s="430"/>
      <c r="AU1260" s="430"/>
      <c r="AV1260" s="585" t="s">
        <v>609</v>
      </c>
      <c r="AW1260" s="619"/>
      <c r="AX1260" s="581" t="s">
        <v>984</v>
      </c>
      <c r="AY1260" s="53"/>
      <c r="AZ1260" s="53"/>
      <c r="BA1260" s="53"/>
      <c r="BB1260" s="53"/>
      <c r="BC1260" s="53"/>
      <c r="BD1260" s="53"/>
      <c r="BE1260" s="53"/>
      <c r="BF1260" s="53"/>
      <c r="BG1260" s="53"/>
      <c r="BH1260" s="53"/>
      <c r="BI1260" s="53"/>
      <c r="BJ1260" s="53"/>
      <c r="BK1260" s="54"/>
      <c r="BL1260" s="52"/>
      <c r="BM1260" s="53"/>
      <c r="BN1260" s="53"/>
      <c r="BO1260" s="53"/>
      <c r="BP1260" s="53"/>
      <c r="BQ1260" s="53"/>
      <c r="BR1260" s="53"/>
      <c r="BS1260" s="54"/>
      <c r="BU1260" s="752"/>
      <c r="BV1260" s="29"/>
      <c r="BW1260" s="29"/>
      <c r="BX1260" s="29"/>
      <c r="BY1260" s="29"/>
      <c r="BZ1260" s="29"/>
      <c r="CA1260" s="29"/>
      <c r="CB1260" s="29"/>
      <c r="CC1260" s="29"/>
      <c r="CD1260" s="31"/>
      <c r="CE1260" s="22"/>
      <c r="CF1260" s="448">
        <f>IF(CG1260="","",MAX($CF$2:CF1259)+1)</f>
        <v>646</v>
      </c>
      <c r="CG1260" s="655" t="s">
        <v>102</v>
      </c>
      <c r="CH1260" s="749"/>
      <c r="CI1260" s="749"/>
      <c r="CO1260" s="29"/>
      <c r="CP1260" s="29"/>
      <c r="CQ1260" s="29"/>
      <c r="CR1260" s="29"/>
      <c r="CS1260" s="29"/>
      <c r="CT1260" s="29"/>
      <c r="CU1260" s="29"/>
      <c r="CV1260" s="29"/>
      <c r="CW1260" s="29"/>
      <c r="CX1260" s="29"/>
      <c r="CY1260" s="29"/>
      <c r="CZ1260" s="29"/>
      <c r="DA1260" s="29"/>
      <c r="DB1260" s="29"/>
      <c r="DC1260" s="29"/>
      <c r="DD1260" s="29"/>
    </row>
    <row r="1261" spans="1:108" s="11" customFormat="1" ht="13.5" customHeight="1">
      <c r="A1261" s="734"/>
      <c r="B1261" s="610" t="s">
        <v>83</v>
      </c>
      <c r="C1261" s="29"/>
      <c r="D1261" s="29"/>
      <c r="E1261" s="29"/>
      <c r="F1261" s="29"/>
      <c r="G1261" s="29"/>
      <c r="H1261" s="29"/>
      <c r="I1261" s="29"/>
      <c r="J1261" s="28"/>
      <c r="K1261" s="29"/>
      <c r="L1261" s="29"/>
      <c r="M1261" s="29"/>
      <c r="N1261" s="29"/>
      <c r="O1261" s="29"/>
      <c r="P1261" s="29"/>
      <c r="Q1261" s="29"/>
      <c r="R1261" s="29"/>
      <c r="S1261" s="575"/>
      <c r="T1261" s="29"/>
      <c r="U1261" s="432"/>
      <c r="V1261" s="29"/>
      <c r="W1261" s="29"/>
      <c r="X1261" s="29"/>
      <c r="Y1261" s="29"/>
      <c r="Z1261" s="29"/>
      <c r="AA1261" s="29"/>
      <c r="AB1261" s="753"/>
      <c r="AC1261" s="579"/>
      <c r="AD1261" s="579"/>
      <c r="AE1261" s="579"/>
      <c r="AF1261" s="579"/>
      <c r="AG1261" s="576"/>
      <c r="AH1261" s="582" t="s">
        <v>801</v>
      </c>
      <c r="AI1261" s="583"/>
      <c r="AJ1261" s="583"/>
      <c r="AK1261" s="584"/>
      <c r="AL1261" s="585" t="s">
        <v>953</v>
      </c>
      <c r="AM1261" s="583"/>
      <c r="AN1261" s="583"/>
      <c r="AO1261" s="583"/>
      <c r="AP1261" s="583"/>
      <c r="AQ1261" s="583"/>
      <c r="AR1261" s="583"/>
      <c r="AS1261" s="583"/>
      <c r="AT1261" s="583"/>
      <c r="AU1261" s="583"/>
      <c r="AV1261" s="585" t="s">
        <v>609</v>
      </c>
      <c r="AW1261" s="619"/>
      <c r="AX1261" s="620" t="s">
        <v>985</v>
      </c>
      <c r="AY1261" s="583"/>
      <c r="AZ1261" s="430"/>
      <c r="BA1261" s="430"/>
      <c r="BB1261" s="430"/>
      <c r="BC1261" s="430"/>
      <c r="BD1261" s="430"/>
      <c r="BE1261" s="430"/>
      <c r="BF1261" s="430"/>
      <c r="BG1261" s="430"/>
      <c r="BH1261" s="430"/>
      <c r="BI1261" s="430"/>
      <c r="BJ1261" s="430"/>
      <c r="BK1261" s="431"/>
      <c r="BL1261" s="618"/>
      <c r="BM1261" s="430"/>
      <c r="BN1261" s="430"/>
      <c r="BO1261" s="430"/>
      <c r="BP1261" s="430"/>
      <c r="BQ1261" s="430"/>
      <c r="BR1261" s="430"/>
      <c r="BS1261" s="431"/>
      <c r="BU1261" s="752"/>
      <c r="BV1261" s="29"/>
      <c r="BW1261" s="29"/>
      <c r="BX1261" s="29"/>
      <c r="BY1261" s="29"/>
      <c r="BZ1261" s="29"/>
      <c r="CA1261" s="29"/>
      <c r="CB1261" s="29"/>
      <c r="CC1261" s="29"/>
      <c r="CD1261" s="31"/>
      <c r="CE1261" s="22"/>
      <c r="CF1261" s="448">
        <f>IF(CG1261="","",MAX($CF$2:CF1260)+1)</f>
        <v>647</v>
      </c>
      <c r="CG1261" s="655" t="s">
        <v>102</v>
      </c>
      <c r="CH1261" s="749"/>
      <c r="CI1261" s="749"/>
      <c r="CO1261" s="29"/>
      <c r="CP1261" s="29"/>
      <c r="CQ1261" s="29"/>
      <c r="CR1261" s="29"/>
      <c r="CS1261" s="29"/>
      <c r="CT1261" s="29"/>
      <c r="CU1261" s="29"/>
      <c r="CV1261" s="29"/>
      <c r="CW1261" s="29"/>
      <c r="CX1261" s="29"/>
      <c r="CY1261" s="29"/>
      <c r="CZ1261" s="29"/>
      <c r="DA1261" s="29"/>
      <c r="DB1261" s="29"/>
      <c r="DC1261" s="29"/>
      <c r="DD1261" s="29"/>
    </row>
    <row r="1262" spans="1:108" s="11" customFormat="1" ht="13.5" customHeight="1">
      <c r="A1262" s="734"/>
      <c r="B1262" s="610" t="s">
        <v>83</v>
      </c>
      <c r="C1262" s="29"/>
      <c r="D1262" s="29"/>
      <c r="E1262" s="29"/>
      <c r="F1262" s="29"/>
      <c r="G1262" s="29"/>
      <c r="H1262" s="29"/>
      <c r="I1262" s="29"/>
      <c r="J1262" s="28"/>
      <c r="K1262" s="29"/>
      <c r="L1262" s="29"/>
      <c r="M1262" s="29"/>
      <c r="N1262" s="29"/>
      <c r="O1262" s="29"/>
      <c r="P1262" s="29"/>
      <c r="Q1262" s="29"/>
      <c r="R1262" s="29"/>
      <c r="S1262" s="575"/>
      <c r="T1262" s="29"/>
      <c r="U1262" s="432"/>
      <c r="V1262" s="29"/>
      <c r="W1262" s="29"/>
      <c r="X1262" s="29"/>
      <c r="Y1262" s="29"/>
      <c r="Z1262" s="29"/>
      <c r="AB1262" s="753"/>
      <c r="AC1262" s="579"/>
      <c r="AD1262" s="579"/>
      <c r="AE1262" s="579"/>
      <c r="AF1262" s="579"/>
      <c r="AG1262" s="576"/>
      <c r="AH1262" s="582" t="s">
        <v>63</v>
      </c>
      <c r="AI1262" s="430"/>
      <c r="AJ1262" s="430"/>
      <c r="AK1262" s="619"/>
      <c r="AL1262" s="620" t="s">
        <v>787</v>
      </c>
      <c r="AM1262" s="430"/>
      <c r="AN1262" s="430"/>
      <c r="AO1262" s="430"/>
      <c r="AP1262" s="430"/>
      <c r="AQ1262" s="430"/>
      <c r="AR1262" s="430"/>
      <c r="AS1262" s="430"/>
      <c r="AT1262" s="430"/>
      <c r="AU1262" s="430"/>
      <c r="AV1262" s="585" t="s">
        <v>609</v>
      </c>
      <c r="AW1262" s="619"/>
      <c r="AX1262" s="620" t="s">
        <v>1536</v>
      </c>
      <c r="AY1262" s="430"/>
      <c r="AZ1262" s="430"/>
      <c r="BA1262" s="430"/>
      <c r="BB1262" s="430"/>
      <c r="BC1262" s="430"/>
      <c r="BD1262" s="430"/>
      <c r="BE1262" s="430"/>
      <c r="BF1262" s="430"/>
      <c r="BG1262" s="430"/>
      <c r="BH1262" s="430"/>
      <c r="BI1262" s="430"/>
      <c r="BJ1262" s="430"/>
      <c r="BK1262" s="431"/>
      <c r="BL1262" s="582"/>
      <c r="BM1262" s="430"/>
      <c r="BN1262" s="430"/>
      <c r="BO1262" s="430"/>
      <c r="BP1262" s="430"/>
      <c r="BQ1262" s="430"/>
      <c r="BR1262" s="430"/>
      <c r="BS1262" s="431"/>
      <c r="BT1262" s="29"/>
      <c r="BU1262" s="752"/>
      <c r="BV1262" s="29"/>
      <c r="BW1262" s="29"/>
      <c r="BX1262" s="29"/>
      <c r="BY1262" s="29"/>
      <c r="BZ1262" s="29"/>
      <c r="CA1262" s="29"/>
      <c r="CB1262" s="29"/>
      <c r="CC1262" s="29"/>
      <c r="CD1262" s="31"/>
      <c r="CE1262" s="22"/>
      <c r="CF1262" s="448">
        <f>IF(CG1262="","",MAX($CF$2:CF1261)+1)</f>
        <v>648</v>
      </c>
      <c r="CG1262" s="655" t="s">
        <v>102</v>
      </c>
      <c r="CH1262" s="749"/>
      <c r="CI1262" s="749"/>
      <c r="CO1262" s="29"/>
      <c r="CP1262" s="29"/>
      <c r="CQ1262" s="29"/>
      <c r="CR1262" s="29"/>
      <c r="CS1262" s="29"/>
      <c r="CT1262" s="29"/>
      <c r="CU1262" s="29"/>
      <c r="CV1262" s="29"/>
      <c r="CW1262" s="29"/>
      <c r="CX1262" s="29"/>
      <c r="CY1262" s="29"/>
      <c r="CZ1262" s="29"/>
      <c r="DA1262" s="29"/>
      <c r="DB1262" s="29"/>
      <c r="DC1262" s="29"/>
      <c r="DD1262" s="29"/>
    </row>
    <row r="1263" spans="1:108" s="11" customFormat="1" ht="13.5" customHeight="1">
      <c r="A1263" s="734"/>
      <c r="B1263" s="610" t="s">
        <v>83</v>
      </c>
      <c r="C1263" s="29"/>
      <c r="D1263" s="29"/>
      <c r="E1263" s="29"/>
      <c r="F1263" s="29"/>
      <c r="G1263" s="29"/>
      <c r="H1263" s="29"/>
      <c r="I1263" s="29"/>
      <c r="J1263" s="28"/>
      <c r="K1263" s="29"/>
      <c r="L1263" s="29"/>
      <c r="M1263" s="29"/>
      <c r="N1263" s="29"/>
      <c r="O1263" s="29"/>
      <c r="P1263" s="29"/>
      <c r="Q1263" s="29"/>
      <c r="R1263" s="29"/>
      <c r="S1263" s="575"/>
      <c r="T1263" s="29"/>
      <c r="U1263" s="432"/>
      <c r="V1263" s="29"/>
      <c r="W1263" s="29"/>
      <c r="X1263" s="29"/>
      <c r="Y1263" s="29"/>
      <c r="Z1263" s="29"/>
      <c r="AA1263" s="29"/>
      <c r="AB1263" s="753"/>
      <c r="AC1263" s="579"/>
      <c r="AD1263" s="579"/>
      <c r="AE1263" s="579"/>
      <c r="AF1263" s="579"/>
      <c r="AG1263" s="576"/>
      <c r="AH1263" s="582" t="s">
        <v>63</v>
      </c>
      <c r="AI1263" s="583"/>
      <c r="AJ1263" s="583"/>
      <c r="AK1263" s="584"/>
      <c r="AL1263" s="585" t="s">
        <v>948</v>
      </c>
      <c r="AM1263" s="583"/>
      <c r="AN1263" s="583"/>
      <c r="AO1263" s="583"/>
      <c r="AP1263" s="583"/>
      <c r="AQ1263" s="583"/>
      <c r="AR1263" s="583"/>
      <c r="AS1263" s="583"/>
      <c r="AT1263" s="583"/>
      <c r="AU1263" s="583"/>
      <c r="AV1263" s="585" t="s">
        <v>609</v>
      </c>
      <c r="AW1263" s="619"/>
      <c r="AX1263" s="586" t="s">
        <v>926</v>
      </c>
      <c r="AY1263" s="583"/>
      <c r="AZ1263" s="430"/>
      <c r="BA1263" s="430"/>
      <c r="BB1263" s="430"/>
      <c r="BC1263" s="430"/>
      <c r="BD1263" s="430"/>
      <c r="BE1263" s="430"/>
      <c r="BF1263" s="430"/>
      <c r="BG1263" s="430"/>
      <c r="BH1263" s="430"/>
      <c r="BI1263" s="430"/>
      <c r="BJ1263" s="430"/>
      <c r="BK1263" s="431"/>
      <c r="BL1263" s="618"/>
      <c r="BM1263" s="430"/>
      <c r="BN1263" s="430"/>
      <c r="BO1263" s="430"/>
      <c r="BP1263" s="430"/>
      <c r="BQ1263" s="430"/>
      <c r="BR1263" s="430"/>
      <c r="BS1263" s="431"/>
      <c r="BU1263" s="752"/>
      <c r="BV1263" s="29"/>
      <c r="BW1263" s="29"/>
      <c r="BX1263" s="29"/>
      <c r="BY1263" s="29"/>
      <c r="BZ1263" s="29"/>
      <c r="CA1263" s="29"/>
      <c r="CB1263" s="29"/>
      <c r="CC1263" s="29"/>
      <c r="CD1263" s="31"/>
      <c r="CE1263" s="22"/>
      <c r="CF1263" s="448">
        <f>IF(CG1263="","",MAX($CF$2:CF1262)+1)</f>
        <v>649</v>
      </c>
      <c r="CG1263" s="655" t="s">
        <v>102</v>
      </c>
      <c r="CH1263" s="749"/>
      <c r="CI1263" s="749"/>
      <c r="CO1263" s="29"/>
      <c r="CP1263" s="29"/>
      <c r="CQ1263" s="29"/>
      <c r="CR1263" s="29"/>
      <c r="CS1263" s="29"/>
      <c r="CT1263" s="29"/>
      <c r="CU1263" s="29"/>
      <c r="CV1263" s="29"/>
      <c r="CW1263" s="29"/>
      <c r="CX1263" s="29"/>
      <c r="CY1263" s="29"/>
      <c r="CZ1263" s="29"/>
      <c r="DA1263" s="29"/>
      <c r="DB1263" s="29"/>
      <c r="DC1263" s="29"/>
      <c r="DD1263" s="29"/>
    </row>
    <row r="1264" spans="1:108" s="11" customFormat="1" ht="13.5" customHeight="1">
      <c r="A1264" s="734"/>
      <c r="B1264" s="610" t="s">
        <v>83</v>
      </c>
      <c r="C1264" s="29"/>
      <c r="D1264" s="29"/>
      <c r="E1264" s="29"/>
      <c r="F1264" s="29"/>
      <c r="G1264" s="29"/>
      <c r="H1264" s="29"/>
      <c r="I1264" s="29"/>
      <c r="J1264" s="28"/>
      <c r="K1264" s="29"/>
      <c r="L1264" s="29"/>
      <c r="M1264" s="29"/>
      <c r="N1264" s="29"/>
      <c r="O1264" s="29"/>
      <c r="P1264" s="29"/>
      <c r="Q1264" s="29"/>
      <c r="R1264" s="29"/>
      <c r="S1264" s="575"/>
      <c r="T1264" s="29"/>
      <c r="U1264" s="432"/>
      <c r="V1264" s="29"/>
      <c r="W1264" s="29"/>
      <c r="X1264" s="29"/>
      <c r="Y1264" s="29"/>
      <c r="Z1264" s="29"/>
      <c r="AA1264" s="29"/>
      <c r="AB1264" s="654"/>
      <c r="AC1264" s="579"/>
      <c r="AD1264" s="579"/>
      <c r="AE1264" s="579"/>
      <c r="AF1264" s="579"/>
      <c r="AG1264" s="576"/>
      <c r="AH1264" s="582" t="s">
        <v>63</v>
      </c>
      <c r="AI1264" s="583"/>
      <c r="AJ1264" s="583"/>
      <c r="AK1264" s="584"/>
      <c r="AL1264" s="585" t="s">
        <v>606</v>
      </c>
      <c r="AM1264" s="583"/>
      <c r="AN1264" s="583"/>
      <c r="AO1264" s="583"/>
      <c r="AP1264" s="583"/>
      <c r="AQ1264" s="583"/>
      <c r="AR1264" s="583"/>
      <c r="AS1264" s="583"/>
      <c r="AT1264" s="583"/>
      <c r="AU1264" s="583"/>
      <c r="AV1264" s="585" t="s">
        <v>558</v>
      </c>
      <c r="AW1264" s="619"/>
      <c r="AX1264" s="586" t="s">
        <v>64</v>
      </c>
      <c r="AY1264" s="583"/>
      <c r="AZ1264" s="583"/>
      <c r="BA1264" s="583"/>
      <c r="BB1264" s="583"/>
      <c r="BC1264" s="583"/>
      <c r="BD1264" s="583"/>
      <c r="BE1264" s="583"/>
      <c r="BF1264" s="583"/>
      <c r="BG1264" s="583"/>
      <c r="BH1264" s="583"/>
      <c r="BI1264" s="583"/>
      <c r="BJ1264" s="583"/>
      <c r="BK1264" s="587"/>
      <c r="BL1264" s="582"/>
      <c r="BM1264" s="583"/>
      <c r="BN1264" s="583"/>
      <c r="BO1264" s="583"/>
      <c r="BP1264" s="583"/>
      <c r="BQ1264" s="583"/>
      <c r="BR1264" s="583"/>
      <c r="BS1264" s="587"/>
      <c r="BU1264" s="752"/>
      <c r="BV1264" s="29"/>
      <c r="BW1264" s="29"/>
      <c r="BX1264" s="29"/>
      <c r="BY1264" s="29"/>
      <c r="BZ1264" s="29"/>
      <c r="CA1264" s="29"/>
      <c r="CB1264" s="29"/>
      <c r="CC1264" s="29"/>
      <c r="CD1264" s="31"/>
      <c r="CE1264" s="22"/>
      <c r="CF1264" s="448">
        <f>IF(CG1264="","",MAX($CF$2:CF1263)+1)</f>
        <v>650</v>
      </c>
      <c r="CG1264" s="655" t="s">
        <v>102</v>
      </c>
      <c r="CH1264" s="749"/>
      <c r="CI1264" s="749"/>
      <c r="CO1264" s="29"/>
      <c r="CP1264" s="29"/>
      <c r="CQ1264" s="29"/>
      <c r="CR1264" s="29"/>
      <c r="CS1264" s="29"/>
      <c r="CT1264" s="29"/>
      <c r="CU1264" s="29"/>
      <c r="CV1264" s="29"/>
      <c r="CW1264" s="29"/>
      <c r="CX1264" s="29"/>
      <c r="CY1264" s="29"/>
      <c r="CZ1264" s="29"/>
      <c r="DA1264" s="29"/>
      <c r="DB1264" s="29"/>
      <c r="DC1264" s="29"/>
      <c r="DD1264" s="29"/>
    </row>
    <row r="1265" spans="1:108" s="11" customFormat="1" ht="13.5" customHeight="1">
      <c r="A1265" s="734"/>
      <c r="B1265" s="610" t="s">
        <v>83</v>
      </c>
      <c r="C1265" s="29"/>
      <c r="D1265" s="29"/>
      <c r="E1265" s="29"/>
      <c r="F1265" s="29"/>
      <c r="G1265" s="29"/>
      <c r="H1265" s="29"/>
      <c r="I1265" s="29"/>
      <c r="J1265" s="28"/>
      <c r="K1265" s="29"/>
      <c r="L1265" s="29"/>
      <c r="M1265" s="29"/>
      <c r="N1265" s="29"/>
      <c r="O1265" s="29"/>
      <c r="P1265" s="29"/>
      <c r="Q1265" s="29"/>
      <c r="R1265" s="29"/>
      <c r="S1265" s="575"/>
      <c r="T1265" s="29"/>
      <c r="U1265" s="432"/>
      <c r="V1265" s="29"/>
      <c r="W1265" s="29"/>
      <c r="X1265" s="29"/>
      <c r="Y1265" s="29"/>
      <c r="Z1265" s="29"/>
      <c r="AA1265" s="29"/>
      <c r="AB1265" s="692"/>
      <c r="AC1265" s="693"/>
      <c r="AD1265" s="693"/>
      <c r="AE1265" s="693"/>
      <c r="AF1265" s="693"/>
      <c r="AG1265" s="694"/>
      <c r="AH1265" s="55"/>
      <c r="AI1265" s="56"/>
      <c r="AJ1265" s="56"/>
      <c r="AK1265" s="588"/>
      <c r="AL1265" s="589"/>
      <c r="AM1265" s="56"/>
      <c r="AN1265" s="56"/>
      <c r="AO1265" s="56"/>
      <c r="AP1265" s="590"/>
      <c r="AQ1265" s="56"/>
      <c r="AR1265" s="56"/>
      <c r="AS1265" s="56"/>
      <c r="AT1265" s="56"/>
      <c r="AU1265" s="56"/>
      <c r="AV1265" s="589"/>
      <c r="AW1265" s="588"/>
      <c r="AX1265" s="589"/>
      <c r="AY1265" s="56"/>
      <c r="AZ1265" s="56"/>
      <c r="BA1265" s="56"/>
      <c r="BB1265" s="56"/>
      <c r="BC1265" s="56"/>
      <c r="BD1265" s="56"/>
      <c r="BE1265" s="56"/>
      <c r="BF1265" s="56"/>
      <c r="BG1265" s="56"/>
      <c r="BH1265" s="56"/>
      <c r="BI1265" s="56"/>
      <c r="BJ1265" s="56"/>
      <c r="BK1265" s="57"/>
      <c r="BL1265" s="55"/>
      <c r="BM1265" s="56"/>
      <c r="BN1265" s="56"/>
      <c r="BO1265" s="56"/>
      <c r="BP1265" s="56"/>
      <c r="BQ1265" s="56"/>
      <c r="BR1265" s="56"/>
      <c r="BS1265" s="57"/>
      <c r="BU1265" s="752"/>
      <c r="BV1265" s="29"/>
      <c r="BW1265" s="29"/>
      <c r="BX1265" s="29"/>
      <c r="BY1265" s="29"/>
      <c r="BZ1265" s="29"/>
      <c r="CA1265" s="29"/>
      <c r="CB1265" s="29"/>
      <c r="CC1265" s="29"/>
      <c r="CD1265" s="31"/>
      <c r="CE1265" s="22"/>
      <c r="CF1265" s="448" t="str">
        <f>IF(CG1265="","",MAX($CF$2:CF1264)+1)</f>
        <v/>
      </c>
      <c r="CG1265" s="749"/>
      <c r="CH1265" s="749"/>
      <c r="CI1265" s="749"/>
      <c r="CO1265" s="29"/>
      <c r="CP1265" s="29"/>
      <c r="CQ1265" s="29"/>
      <c r="CR1265" s="29"/>
      <c r="CS1265" s="29"/>
      <c r="CT1265" s="29"/>
      <c r="CU1265" s="29"/>
      <c r="CV1265" s="29"/>
      <c r="CW1265" s="29"/>
      <c r="CX1265" s="29"/>
      <c r="CY1265" s="29"/>
      <c r="CZ1265" s="29"/>
      <c r="DA1265" s="29"/>
      <c r="DB1265" s="29"/>
      <c r="DC1265" s="29"/>
      <c r="DD1265" s="29"/>
    </row>
    <row r="1266" spans="1:108" s="11" customFormat="1" ht="13.5" customHeight="1">
      <c r="A1266" s="734"/>
      <c r="B1266" s="610" t="s">
        <v>83</v>
      </c>
      <c r="C1266" s="29"/>
      <c r="D1266" s="29"/>
      <c r="E1266" s="29"/>
      <c r="F1266" s="29"/>
      <c r="G1266" s="29"/>
      <c r="H1266" s="29"/>
      <c r="I1266" s="29"/>
      <c r="J1266" s="28"/>
      <c r="K1266" s="29"/>
      <c r="L1266" s="29"/>
      <c r="M1266" s="29"/>
      <c r="N1266" s="29"/>
      <c r="O1266" s="29"/>
      <c r="P1266" s="29"/>
      <c r="Q1266" s="29"/>
      <c r="R1266" s="29"/>
      <c r="S1266" s="575"/>
      <c r="T1266" s="29"/>
      <c r="U1266" s="432"/>
      <c r="V1266" s="29"/>
      <c r="W1266" s="29"/>
      <c r="X1266" s="29"/>
      <c r="Y1266" s="29"/>
      <c r="Z1266" s="29"/>
      <c r="AA1266" s="29"/>
      <c r="AB1266" s="690" t="s">
        <v>874</v>
      </c>
      <c r="AC1266" s="723"/>
      <c r="AD1266" s="723"/>
      <c r="AE1266" s="723"/>
      <c r="AF1266" s="723"/>
      <c r="AG1266" s="724"/>
      <c r="AH1266" s="52" t="s">
        <v>1948</v>
      </c>
      <c r="AI1266" s="53"/>
      <c r="AJ1266" s="53"/>
      <c r="AK1266" s="53"/>
      <c r="AL1266" s="53"/>
      <c r="AM1266" s="53"/>
      <c r="AN1266" s="53"/>
      <c r="AO1266" s="53"/>
      <c r="AP1266" s="53"/>
      <c r="AQ1266" s="53"/>
      <c r="AR1266" s="53"/>
      <c r="AS1266" s="53"/>
      <c r="AT1266" s="53"/>
      <c r="AU1266" s="53"/>
      <c r="AV1266" s="53"/>
      <c r="AW1266" s="53"/>
      <c r="AX1266" s="53"/>
      <c r="AY1266" s="53"/>
      <c r="AZ1266" s="53"/>
      <c r="BA1266" s="53"/>
      <c r="BB1266" s="53"/>
      <c r="BC1266" s="53"/>
      <c r="BD1266" s="53"/>
      <c r="BE1266" s="53"/>
      <c r="BF1266" s="53"/>
      <c r="BG1266" s="53"/>
      <c r="BH1266" s="53"/>
      <c r="BI1266" s="53"/>
      <c r="BJ1266" s="53"/>
      <c r="BK1266" s="53"/>
      <c r="BL1266" s="52"/>
      <c r="BM1266" s="53"/>
      <c r="BN1266" s="53"/>
      <c r="BO1266" s="53"/>
      <c r="BP1266" s="53"/>
      <c r="BQ1266" s="53"/>
      <c r="BR1266" s="53"/>
      <c r="BS1266" s="54"/>
      <c r="BU1266" s="752"/>
      <c r="BV1266" s="29"/>
      <c r="BW1266" s="29"/>
      <c r="BX1266" s="29"/>
      <c r="BY1266" s="29"/>
      <c r="BZ1266" s="29"/>
      <c r="CA1266" s="29"/>
      <c r="CB1266" s="29"/>
      <c r="CC1266" s="29"/>
      <c r="CD1266" s="31"/>
      <c r="CE1266" s="22"/>
      <c r="CF1266" s="448">
        <f>IF(CG1266="","",MAX($CF$2:CF1265)+1)</f>
        <v>651</v>
      </c>
      <c r="CG1266" s="749" t="s">
        <v>1021</v>
      </c>
      <c r="CH1266" s="749"/>
      <c r="CI1266" s="749"/>
      <c r="CO1266" s="29"/>
      <c r="CP1266" s="29"/>
      <c r="CQ1266" s="29"/>
      <c r="CR1266" s="29"/>
      <c r="CS1266" s="29"/>
      <c r="CT1266" s="29"/>
      <c r="CU1266" s="29"/>
      <c r="CV1266" s="29"/>
      <c r="CW1266" s="29"/>
      <c r="CX1266" s="29"/>
      <c r="CY1266" s="29"/>
      <c r="CZ1266" s="29"/>
      <c r="DA1266" s="29"/>
      <c r="DB1266" s="29"/>
      <c r="DC1266" s="29"/>
      <c r="DD1266" s="29"/>
    </row>
    <row r="1267" spans="1:108" s="11" customFormat="1" ht="13.5" customHeight="1">
      <c r="A1267" s="734"/>
      <c r="B1267" s="610" t="s">
        <v>83</v>
      </c>
      <c r="C1267" s="29"/>
      <c r="D1267" s="29"/>
      <c r="E1267" s="29"/>
      <c r="F1267" s="29"/>
      <c r="G1267" s="29"/>
      <c r="H1267" s="29"/>
      <c r="I1267" s="29"/>
      <c r="J1267" s="28"/>
      <c r="K1267" s="29"/>
      <c r="L1267" s="29"/>
      <c r="M1267" s="29"/>
      <c r="N1267" s="29"/>
      <c r="O1267" s="29"/>
      <c r="P1267" s="29"/>
      <c r="Q1267" s="29"/>
      <c r="R1267" s="29"/>
      <c r="S1267" s="575"/>
      <c r="T1267" s="29"/>
      <c r="U1267" s="432"/>
      <c r="V1267" s="29"/>
      <c r="W1267" s="29"/>
      <c r="X1267" s="29"/>
      <c r="Y1267" s="29"/>
      <c r="Z1267" s="29"/>
      <c r="AA1267" s="29"/>
      <c r="AB1267" s="692"/>
      <c r="AC1267" s="693"/>
      <c r="AD1267" s="693"/>
      <c r="AE1267" s="693"/>
      <c r="AF1267" s="693"/>
      <c r="AG1267" s="694"/>
      <c r="AH1267" s="55"/>
      <c r="AI1267" s="56"/>
      <c r="AJ1267" s="56"/>
      <c r="AK1267" s="56"/>
      <c r="AL1267" s="56"/>
      <c r="AM1267" s="56"/>
      <c r="AN1267" s="56"/>
      <c r="AO1267" s="56"/>
      <c r="AP1267" s="56"/>
      <c r="AQ1267" s="56"/>
      <c r="AR1267" s="56"/>
      <c r="AS1267" s="56"/>
      <c r="AT1267" s="56"/>
      <c r="AU1267" s="56"/>
      <c r="AV1267" s="56"/>
      <c r="AW1267" s="56"/>
      <c r="AX1267" s="56"/>
      <c r="AY1267" s="56"/>
      <c r="AZ1267" s="56"/>
      <c r="BA1267" s="56"/>
      <c r="BB1267" s="56"/>
      <c r="BC1267" s="56"/>
      <c r="BD1267" s="56"/>
      <c r="BE1267" s="56"/>
      <c r="BF1267" s="56"/>
      <c r="BG1267" s="56"/>
      <c r="BH1267" s="56"/>
      <c r="BI1267" s="56"/>
      <c r="BJ1267" s="56"/>
      <c r="BK1267" s="56"/>
      <c r="BL1267" s="55"/>
      <c r="BM1267" s="56"/>
      <c r="BN1267" s="56"/>
      <c r="BO1267" s="56"/>
      <c r="BP1267" s="56"/>
      <c r="BQ1267" s="56"/>
      <c r="BR1267" s="56"/>
      <c r="BS1267" s="57"/>
      <c r="BU1267" s="752"/>
      <c r="BV1267" s="29"/>
      <c r="BW1267" s="29"/>
      <c r="BX1267" s="29"/>
      <c r="BY1267" s="29"/>
      <c r="BZ1267" s="29"/>
      <c r="CA1267" s="29"/>
      <c r="CB1267" s="29"/>
      <c r="CC1267" s="29"/>
      <c r="CD1267" s="31"/>
      <c r="CE1267" s="22"/>
      <c r="CF1267" s="448" t="str">
        <f>IF(CG1267="","",MAX($CF$2:CF1266)+1)</f>
        <v/>
      </c>
      <c r="CG1267" s="749"/>
      <c r="CH1267" s="749"/>
      <c r="CI1267" s="749"/>
      <c r="CO1267" s="29"/>
      <c r="CP1267" s="29"/>
      <c r="CQ1267" s="29"/>
      <c r="CR1267" s="29"/>
      <c r="CS1267" s="29"/>
      <c r="CT1267" s="29"/>
      <c r="CU1267" s="29"/>
      <c r="CV1267" s="29"/>
      <c r="CW1267" s="29"/>
      <c r="CX1267" s="29"/>
      <c r="CY1267" s="29"/>
      <c r="CZ1267" s="29"/>
      <c r="DA1267" s="29"/>
      <c r="DB1267" s="29"/>
      <c r="DC1267" s="29"/>
      <c r="DD1267" s="29"/>
    </row>
    <row r="1268" spans="1:108" s="11" customFormat="1" ht="13.5" customHeight="1">
      <c r="A1268" s="734"/>
      <c r="B1268" s="610" t="s">
        <v>83</v>
      </c>
      <c r="C1268" s="29"/>
      <c r="D1268" s="29"/>
      <c r="E1268" s="29"/>
      <c r="F1268" s="29"/>
      <c r="G1268" s="29"/>
      <c r="H1268" s="29"/>
      <c r="I1268" s="29"/>
      <c r="J1268" s="28"/>
      <c r="K1268" s="29"/>
      <c r="L1268" s="29"/>
      <c r="M1268" s="29"/>
      <c r="N1268" s="29"/>
      <c r="O1268" s="29"/>
      <c r="P1268" s="29"/>
      <c r="Q1268" s="29"/>
      <c r="R1268" s="29"/>
      <c r="S1268" s="575"/>
      <c r="T1268" s="29"/>
      <c r="U1268" s="432"/>
      <c r="V1268" s="29"/>
      <c r="W1268" s="29"/>
      <c r="X1268" s="29"/>
      <c r="Y1268" s="29"/>
      <c r="Z1268" s="29"/>
      <c r="AA1268" s="29"/>
      <c r="AB1268" s="690" t="s">
        <v>875</v>
      </c>
      <c r="AC1268" s="723"/>
      <c r="AD1268" s="723"/>
      <c r="AE1268" s="723"/>
      <c r="AF1268" s="723"/>
      <c r="AG1268" s="724"/>
      <c r="AH1268" s="52" t="s">
        <v>86</v>
      </c>
      <c r="AI1268" s="53"/>
      <c r="AJ1268" s="53"/>
      <c r="AK1268" s="53"/>
      <c r="AL1268" s="53"/>
      <c r="AM1268" s="53"/>
      <c r="AN1268" s="53"/>
      <c r="AO1268" s="53"/>
      <c r="AP1268" s="53"/>
      <c r="AQ1268" s="53"/>
      <c r="AR1268" s="53"/>
      <c r="AS1268" s="53"/>
      <c r="AT1268" s="53"/>
      <c r="AU1268" s="53"/>
      <c r="AV1268" s="53"/>
      <c r="AW1268" s="53"/>
      <c r="AX1268" s="53"/>
      <c r="AY1268" s="53"/>
      <c r="AZ1268" s="53"/>
      <c r="BA1268" s="53"/>
      <c r="BB1268" s="53"/>
      <c r="BC1268" s="53"/>
      <c r="BD1268" s="53"/>
      <c r="BE1268" s="53"/>
      <c r="BF1268" s="53"/>
      <c r="BG1268" s="53"/>
      <c r="BH1268" s="53"/>
      <c r="BI1268" s="53"/>
      <c r="BJ1268" s="53"/>
      <c r="BK1268" s="53"/>
      <c r="BL1268" s="52"/>
      <c r="BM1268" s="53"/>
      <c r="BN1268" s="53"/>
      <c r="BO1268" s="53"/>
      <c r="BP1268" s="53"/>
      <c r="BQ1268" s="53"/>
      <c r="BR1268" s="53"/>
      <c r="BS1268" s="54"/>
      <c r="BU1268" s="752"/>
      <c r="BV1268" s="29"/>
      <c r="BW1268" s="29"/>
      <c r="BX1268" s="29"/>
      <c r="BY1268" s="29"/>
      <c r="BZ1268" s="29"/>
      <c r="CA1268" s="29"/>
      <c r="CB1268" s="29"/>
      <c r="CC1268" s="29"/>
      <c r="CD1268" s="31"/>
      <c r="CE1268" s="22"/>
      <c r="CF1268" s="448" t="str">
        <f>IF(CG1268="","",MAX($CF$2:CF1267)+1)</f>
        <v/>
      </c>
      <c r="CG1268" s="749"/>
      <c r="CH1268" s="749"/>
      <c r="CI1268" s="749"/>
      <c r="CO1268" s="29"/>
      <c r="CP1268" s="29"/>
      <c r="CQ1268" s="29"/>
      <c r="CR1268" s="29"/>
      <c r="CS1268" s="29"/>
      <c r="CT1268" s="29"/>
      <c r="CU1268" s="29"/>
      <c r="CV1268" s="29"/>
      <c r="CW1268" s="29"/>
      <c r="CX1268" s="29"/>
      <c r="CY1268" s="29"/>
      <c r="CZ1268" s="29"/>
      <c r="DA1268" s="29"/>
      <c r="DB1268" s="29"/>
      <c r="DC1268" s="29"/>
      <c r="DD1268" s="29"/>
    </row>
    <row r="1269" spans="1:108" s="11" customFormat="1" ht="13.5" customHeight="1">
      <c r="A1269" s="734"/>
      <c r="B1269" s="610" t="s">
        <v>83</v>
      </c>
      <c r="C1269" s="29"/>
      <c r="D1269" s="29"/>
      <c r="E1269" s="29"/>
      <c r="F1269" s="29"/>
      <c r="G1269" s="29"/>
      <c r="H1269" s="29"/>
      <c r="I1269" s="29"/>
      <c r="J1269" s="28"/>
      <c r="K1269" s="29"/>
      <c r="L1269" s="29"/>
      <c r="M1269" s="29"/>
      <c r="N1269" s="29"/>
      <c r="O1269" s="29"/>
      <c r="P1269" s="29"/>
      <c r="Q1269" s="29"/>
      <c r="R1269" s="29"/>
      <c r="S1269" s="575"/>
      <c r="T1269" s="29"/>
      <c r="U1269" s="432"/>
      <c r="V1269" s="29"/>
      <c r="W1269" s="29"/>
      <c r="X1269" s="29"/>
      <c r="Y1269" s="29"/>
      <c r="Z1269" s="29"/>
      <c r="AA1269" s="29"/>
      <c r="AB1269" s="692"/>
      <c r="AC1269" s="693"/>
      <c r="AD1269" s="693"/>
      <c r="AE1269" s="693"/>
      <c r="AF1269" s="693"/>
      <c r="AG1269" s="694"/>
      <c r="AH1269" s="55"/>
      <c r="AI1269" s="56"/>
      <c r="AJ1269" s="56"/>
      <c r="AK1269" s="56"/>
      <c r="AL1269" s="56"/>
      <c r="AM1269" s="56"/>
      <c r="AN1269" s="56"/>
      <c r="AO1269" s="56"/>
      <c r="AP1269" s="56"/>
      <c r="AQ1269" s="56"/>
      <c r="AR1269" s="56"/>
      <c r="AS1269" s="56"/>
      <c r="AT1269" s="56"/>
      <c r="AU1269" s="56"/>
      <c r="AV1269" s="56"/>
      <c r="AW1269" s="56"/>
      <c r="AX1269" s="56"/>
      <c r="AY1269" s="56"/>
      <c r="AZ1269" s="56"/>
      <c r="BA1269" s="56"/>
      <c r="BB1269" s="56"/>
      <c r="BC1269" s="56"/>
      <c r="BD1269" s="56"/>
      <c r="BE1269" s="56"/>
      <c r="BF1269" s="56"/>
      <c r="BG1269" s="56"/>
      <c r="BH1269" s="56"/>
      <c r="BI1269" s="56"/>
      <c r="BJ1269" s="56"/>
      <c r="BK1269" s="56"/>
      <c r="BL1269" s="55"/>
      <c r="BM1269" s="56"/>
      <c r="BN1269" s="56"/>
      <c r="BO1269" s="56"/>
      <c r="BP1269" s="56"/>
      <c r="BQ1269" s="56"/>
      <c r="BR1269" s="56"/>
      <c r="BS1269" s="57"/>
      <c r="BU1269" s="752"/>
      <c r="BV1269" s="29"/>
      <c r="BW1269" s="29"/>
      <c r="BX1269" s="29"/>
      <c r="BY1269" s="29"/>
      <c r="BZ1269" s="29"/>
      <c r="CA1269" s="29"/>
      <c r="CB1269" s="29"/>
      <c r="CC1269" s="29"/>
      <c r="CD1269" s="31"/>
      <c r="CE1269" s="22"/>
      <c r="CF1269" s="448" t="str">
        <f>IF(CG1269="","",MAX($CF$2:CF1268)+1)</f>
        <v/>
      </c>
      <c r="CG1269" s="749"/>
      <c r="CH1269" s="749"/>
      <c r="CI1269" s="749"/>
      <c r="CO1269" s="29"/>
      <c r="CP1269" s="29"/>
      <c r="CQ1269" s="29"/>
      <c r="CR1269" s="29"/>
      <c r="CS1269" s="29"/>
      <c r="CT1269" s="29"/>
      <c r="CU1269" s="29"/>
      <c r="CV1269" s="29"/>
      <c r="CW1269" s="29"/>
      <c r="CX1269" s="29"/>
      <c r="CY1269" s="29"/>
      <c r="CZ1269" s="29"/>
      <c r="DA1269" s="29"/>
      <c r="DB1269" s="29"/>
      <c r="DC1269" s="29"/>
      <c r="DD1269" s="29"/>
    </row>
    <row r="1270" spans="1:108" s="11" customFormat="1" ht="13.5" customHeight="1">
      <c r="A1270" s="734"/>
      <c r="B1270" s="610" t="s">
        <v>83</v>
      </c>
      <c r="C1270" s="29"/>
      <c r="D1270" s="29"/>
      <c r="E1270" s="29"/>
      <c r="F1270" s="29"/>
      <c r="G1270" s="29"/>
      <c r="H1270" s="29"/>
      <c r="I1270" s="29"/>
      <c r="J1270" s="28"/>
      <c r="K1270" s="29"/>
      <c r="L1270" s="29"/>
      <c r="M1270" s="29"/>
      <c r="N1270" s="29"/>
      <c r="O1270" s="29"/>
      <c r="P1270" s="29"/>
      <c r="Q1270" s="29"/>
      <c r="R1270" s="29"/>
      <c r="S1270" s="575"/>
      <c r="T1270" s="29"/>
      <c r="U1270" s="432"/>
      <c r="V1270" s="29"/>
      <c r="W1270" s="29"/>
      <c r="X1270" s="29"/>
      <c r="Y1270" s="29"/>
      <c r="Z1270" s="29"/>
      <c r="AA1270" s="29"/>
      <c r="AB1270" s="29"/>
      <c r="BP1270" s="29"/>
      <c r="BQ1270" s="29"/>
      <c r="BR1270" s="29"/>
      <c r="BS1270" s="29"/>
      <c r="BU1270" s="752"/>
      <c r="BV1270" s="29"/>
      <c r="BW1270" s="29"/>
      <c r="BX1270" s="29"/>
      <c r="BY1270" s="29"/>
      <c r="BZ1270" s="29"/>
      <c r="CA1270" s="29"/>
      <c r="CB1270" s="29"/>
      <c r="CC1270" s="29"/>
      <c r="CD1270" s="31"/>
      <c r="CE1270" s="22"/>
      <c r="CF1270" s="448" t="str">
        <f>IF(CG1270="","",MAX($CF$2:CF1269)+1)</f>
        <v/>
      </c>
      <c r="CG1270" s="749"/>
      <c r="CH1270" s="749"/>
      <c r="CI1270" s="749"/>
      <c r="CO1270" s="29"/>
      <c r="CP1270" s="29"/>
      <c r="CQ1270" s="29"/>
      <c r="CR1270" s="29"/>
      <c r="CS1270" s="29"/>
      <c r="CT1270" s="29"/>
      <c r="CU1270" s="29"/>
      <c r="CV1270" s="29"/>
      <c r="CW1270" s="29"/>
      <c r="CX1270" s="29"/>
      <c r="CY1270" s="29"/>
      <c r="CZ1270" s="29"/>
      <c r="DA1270" s="29"/>
      <c r="DB1270" s="29"/>
      <c r="DC1270" s="29"/>
      <c r="DD1270" s="29"/>
    </row>
    <row r="1271" spans="1:108" s="11" customFormat="1" ht="13.5" customHeight="1">
      <c r="A1271" s="734"/>
      <c r="B1271" s="610" t="s">
        <v>83</v>
      </c>
      <c r="C1271" s="29"/>
      <c r="D1271" s="29"/>
      <c r="E1271" s="29"/>
      <c r="F1271" s="29"/>
      <c r="G1271" s="29"/>
      <c r="H1271" s="29"/>
      <c r="I1271" s="29"/>
      <c r="J1271" s="29"/>
      <c r="K1271" s="29"/>
      <c r="L1271" s="28"/>
      <c r="M1271" s="29"/>
      <c r="N1271" s="29"/>
      <c r="O1271" s="29"/>
      <c r="P1271" s="29"/>
      <c r="Q1271" s="29"/>
      <c r="R1271" s="29"/>
      <c r="S1271" s="29"/>
      <c r="T1271" s="29"/>
      <c r="U1271" s="575"/>
      <c r="V1271" s="29"/>
      <c r="W1271" s="29"/>
      <c r="X1271" s="29"/>
      <c r="Y1271" s="29"/>
      <c r="Z1271" s="29"/>
      <c r="AA1271" s="29"/>
      <c r="AB1271" s="1145" t="s">
        <v>951</v>
      </c>
      <c r="AC1271" s="1145"/>
      <c r="AD1271" s="1145"/>
      <c r="AE1271" s="1145"/>
      <c r="AF1271" s="1145"/>
      <c r="AG1271" s="1145"/>
      <c r="AH1271" s="1145"/>
      <c r="AI1271" s="1145"/>
      <c r="AJ1271" s="1145"/>
      <c r="AK1271" s="1145"/>
      <c r="AL1271" s="1145"/>
      <c r="AM1271" s="1145"/>
      <c r="BP1271" s="29"/>
      <c r="BQ1271" s="29"/>
      <c r="BR1271" s="29"/>
      <c r="BS1271" s="29"/>
      <c r="BU1271" s="752"/>
      <c r="BV1271" s="29"/>
      <c r="BW1271" s="29"/>
      <c r="BX1271" s="29"/>
      <c r="BY1271" s="29"/>
      <c r="BZ1271" s="29"/>
      <c r="CA1271" s="29"/>
      <c r="CB1271" s="29"/>
      <c r="CC1271" s="29"/>
      <c r="CD1271" s="31"/>
      <c r="CE1271" s="22"/>
      <c r="CF1271" s="448" t="str">
        <f>IF(CG1271="","",MAX($CF$2:CF1270)+1)</f>
        <v/>
      </c>
      <c r="CG1271" s="755"/>
      <c r="CH1271" s="755"/>
      <c r="CI1271" s="755"/>
      <c r="CO1271" s="29"/>
      <c r="CP1271" s="29"/>
      <c r="CQ1271" s="29"/>
      <c r="CR1271" s="29"/>
      <c r="CS1271" s="29"/>
      <c r="CT1271" s="29"/>
      <c r="CU1271" s="29"/>
      <c r="CV1271" s="29"/>
      <c r="CW1271" s="29"/>
      <c r="CX1271" s="29"/>
      <c r="CY1271" s="29"/>
      <c r="CZ1271" s="29"/>
      <c r="DA1271" s="29"/>
      <c r="DB1271" s="29"/>
      <c r="DC1271" s="29"/>
      <c r="DD1271" s="29"/>
    </row>
    <row r="1272" spans="1:108" s="11" customFormat="1" ht="13.5" customHeight="1">
      <c r="A1272" s="734"/>
      <c r="B1272" s="610" t="s">
        <v>83</v>
      </c>
      <c r="C1272" s="29"/>
      <c r="D1272" s="29"/>
      <c r="E1272" s="29"/>
      <c r="F1272" s="29"/>
      <c r="G1272" s="29"/>
      <c r="H1272" s="29"/>
      <c r="I1272" s="29"/>
      <c r="J1272" s="29"/>
      <c r="K1272" s="29"/>
      <c r="L1272" s="28"/>
      <c r="M1272" s="29"/>
      <c r="N1272" s="29"/>
      <c r="O1272" s="29"/>
      <c r="P1272" s="29"/>
      <c r="Q1272" s="29"/>
      <c r="R1272" s="29"/>
      <c r="S1272" s="29"/>
      <c r="T1272" s="29"/>
      <c r="U1272" s="575"/>
      <c r="V1272" s="29"/>
      <c r="W1272" s="29"/>
      <c r="X1272" s="29"/>
      <c r="Y1272" s="29"/>
      <c r="Z1272" s="29"/>
      <c r="AA1272" s="29"/>
      <c r="AB1272" s="690" t="s">
        <v>84</v>
      </c>
      <c r="AC1272" s="691"/>
      <c r="AD1272" s="691"/>
      <c r="AE1272" s="691"/>
      <c r="AF1272" s="691"/>
      <c r="AG1272" s="578"/>
      <c r="AH1272" s="52" t="s">
        <v>923</v>
      </c>
      <c r="AI1272" s="53"/>
      <c r="AJ1272" s="53"/>
      <c r="AK1272" s="53"/>
      <c r="AL1272" s="53"/>
      <c r="AM1272" s="53"/>
      <c r="AN1272" s="53"/>
      <c r="AO1272" s="53"/>
      <c r="AP1272" s="53"/>
      <c r="AQ1272" s="53"/>
      <c r="AR1272" s="53"/>
      <c r="AS1272" s="53"/>
      <c r="AT1272" s="53"/>
      <c r="AU1272" s="53"/>
      <c r="AV1272" s="53"/>
      <c r="AW1272" s="53"/>
      <c r="AX1272" s="53"/>
      <c r="AY1272" s="53"/>
      <c r="AZ1272" s="53"/>
      <c r="BA1272" s="53"/>
      <c r="BB1272" s="53"/>
      <c r="BC1272" s="53"/>
      <c r="BD1272" s="53"/>
      <c r="BE1272" s="53"/>
      <c r="BF1272" s="53"/>
      <c r="BG1272" s="53"/>
      <c r="BH1272" s="53"/>
      <c r="BI1272" s="53"/>
      <c r="BJ1272" s="53"/>
      <c r="BK1272" s="54"/>
      <c r="BL1272" s="764" t="s">
        <v>641</v>
      </c>
      <c r="BM1272" s="757"/>
      <c r="BN1272" s="757"/>
      <c r="BO1272" s="757"/>
      <c r="BP1272" s="757"/>
      <c r="BQ1272" s="757"/>
      <c r="BR1272" s="757"/>
      <c r="BS1272" s="758"/>
      <c r="BU1272" s="752"/>
      <c r="BV1272" s="29"/>
      <c r="BW1272" s="29"/>
      <c r="BX1272" s="29"/>
      <c r="BY1272" s="29"/>
      <c r="BZ1272" s="29"/>
      <c r="CA1272" s="29"/>
      <c r="CB1272" s="29"/>
      <c r="CC1272" s="29"/>
      <c r="CD1272" s="31"/>
      <c r="CE1272" s="22"/>
      <c r="CF1272" s="448">
        <f>IF(CG1272="","",MAX($CF$2:CF1271)+1)</f>
        <v>652</v>
      </c>
      <c r="CG1272" s="749" t="s">
        <v>1021</v>
      </c>
      <c r="CH1272" s="749"/>
      <c r="CI1272" s="749"/>
      <c r="CO1272" s="29"/>
      <c r="CP1272" s="29"/>
      <c r="CQ1272" s="29"/>
      <c r="CR1272" s="29"/>
      <c r="CS1272" s="29"/>
      <c r="CT1272" s="29"/>
      <c r="CU1272" s="29"/>
      <c r="CV1272" s="29"/>
      <c r="CW1272" s="29"/>
      <c r="CX1272" s="29"/>
      <c r="CY1272" s="29"/>
      <c r="CZ1272" s="29"/>
      <c r="DA1272" s="29"/>
      <c r="DB1272" s="29"/>
      <c r="DC1272" s="29"/>
      <c r="DD1272" s="29"/>
    </row>
    <row r="1273" spans="1:108" s="11" customFormat="1" ht="13.5" customHeight="1">
      <c r="A1273" s="734"/>
      <c r="B1273" s="610" t="s">
        <v>83</v>
      </c>
      <c r="C1273" s="29"/>
      <c r="D1273" s="29"/>
      <c r="E1273" s="29"/>
      <c r="F1273" s="29"/>
      <c r="G1273" s="29"/>
      <c r="H1273" s="29"/>
      <c r="I1273" s="29"/>
      <c r="J1273" s="29"/>
      <c r="K1273" s="29"/>
      <c r="L1273" s="28"/>
      <c r="M1273" s="29"/>
      <c r="N1273" s="29"/>
      <c r="O1273" s="29"/>
      <c r="P1273" s="29"/>
      <c r="Q1273" s="29"/>
      <c r="R1273" s="29"/>
      <c r="S1273" s="29"/>
      <c r="T1273" s="29"/>
      <c r="U1273" s="575"/>
      <c r="V1273" s="29"/>
      <c r="W1273" s="29"/>
      <c r="X1273" s="29"/>
      <c r="Y1273" s="29"/>
      <c r="Z1273" s="29"/>
      <c r="AA1273" s="29"/>
      <c r="AB1273" s="726"/>
      <c r="AC1273" s="579"/>
      <c r="AD1273" s="579"/>
      <c r="AE1273" s="579"/>
      <c r="AF1273" s="579"/>
      <c r="AG1273" s="576"/>
      <c r="AH1273" s="582" t="s">
        <v>1799</v>
      </c>
      <c r="AI1273" s="583"/>
      <c r="AJ1273" s="583"/>
      <c r="AK1273" s="583"/>
      <c r="AL1273" s="583"/>
      <c r="AM1273" s="583"/>
      <c r="AN1273" s="583"/>
      <c r="AO1273" s="583"/>
      <c r="AP1273" s="583"/>
      <c r="AQ1273" s="583"/>
      <c r="AR1273" s="583"/>
      <c r="AS1273" s="583"/>
      <c r="AT1273" s="583"/>
      <c r="AU1273" s="583"/>
      <c r="AV1273" s="583" t="s">
        <v>2278</v>
      </c>
      <c r="AW1273" s="583"/>
      <c r="AX1273" s="583"/>
      <c r="AY1273" s="583"/>
      <c r="AZ1273" s="583"/>
      <c r="BA1273" s="583"/>
      <c r="BB1273" s="583"/>
      <c r="BC1273" s="583"/>
      <c r="BD1273" s="583"/>
      <c r="BE1273" s="583"/>
      <c r="BF1273" s="583"/>
      <c r="BG1273" s="583"/>
      <c r="BH1273" s="583"/>
      <c r="BI1273" s="583"/>
      <c r="BJ1273" s="583"/>
      <c r="BK1273" s="587"/>
      <c r="BL1273" s="583" t="s">
        <v>963</v>
      </c>
      <c r="BM1273" s="583"/>
      <c r="BN1273" s="583"/>
      <c r="BO1273" s="583"/>
      <c r="BP1273" s="583"/>
      <c r="BQ1273" s="583"/>
      <c r="BR1273" s="583"/>
      <c r="BS1273" s="587"/>
      <c r="BU1273" s="752"/>
      <c r="BV1273" s="29"/>
      <c r="BW1273" s="29"/>
      <c r="BX1273" s="29"/>
      <c r="BY1273" s="29"/>
      <c r="BZ1273" s="29"/>
      <c r="CA1273" s="29"/>
      <c r="CB1273" s="29"/>
      <c r="CC1273" s="29"/>
      <c r="CD1273" s="31"/>
      <c r="CE1273" s="22"/>
      <c r="CF1273" s="448" t="str">
        <f>IF(CG1273="","",MAX($CF$2:CF1272)+1)</f>
        <v/>
      </c>
      <c r="CG1273" s="749"/>
      <c r="CH1273" s="749"/>
      <c r="CI1273" s="749"/>
      <c r="CO1273" s="29"/>
      <c r="CP1273" s="29"/>
      <c r="CQ1273" s="29"/>
      <c r="CR1273" s="29"/>
      <c r="CS1273" s="29"/>
      <c r="CT1273" s="29"/>
      <c r="CU1273" s="29"/>
      <c r="CV1273" s="29"/>
      <c r="CW1273" s="29"/>
      <c r="CX1273" s="29"/>
      <c r="CY1273" s="29"/>
      <c r="CZ1273" s="29"/>
      <c r="DA1273" s="29"/>
      <c r="DB1273" s="29"/>
      <c r="DC1273" s="29"/>
      <c r="DD1273" s="29"/>
    </row>
    <row r="1274" spans="1:108" s="11" customFormat="1" ht="13.5" customHeight="1">
      <c r="A1274" s="734"/>
      <c r="B1274" s="610" t="s">
        <v>83</v>
      </c>
      <c r="C1274" s="29"/>
      <c r="D1274" s="29"/>
      <c r="E1274" s="29" t="s">
        <v>2254</v>
      </c>
      <c r="F1274" s="29"/>
      <c r="G1274" s="29"/>
      <c r="H1274" s="29"/>
      <c r="I1274" s="29"/>
      <c r="J1274" s="29"/>
      <c r="K1274" s="29"/>
      <c r="L1274" s="28"/>
      <c r="M1274" s="29"/>
      <c r="N1274" s="29"/>
      <c r="O1274" s="29"/>
      <c r="P1274" s="29"/>
      <c r="Q1274" s="29"/>
      <c r="R1274" s="29"/>
      <c r="S1274" s="29"/>
      <c r="T1274" s="29"/>
      <c r="U1274" s="575"/>
      <c r="V1274" s="29"/>
      <c r="W1274" s="29"/>
      <c r="X1274" s="29"/>
      <c r="Y1274" s="29"/>
      <c r="Z1274" s="29"/>
      <c r="AA1274" s="29"/>
      <c r="AB1274" s="726"/>
      <c r="AC1274" s="579"/>
      <c r="AD1274" s="579"/>
      <c r="AE1274" s="579"/>
      <c r="AF1274" s="579"/>
      <c r="AG1274" s="576"/>
      <c r="AH1274" s="582" t="s">
        <v>1800</v>
      </c>
      <c r="AI1274" s="583"/>
      <c r="AJ1274" s="583"/>
      <c r="AK1274" s="583"/>
      <c r="AL1274" s="583"/>
      <c r="AM1274" s="583"/>
      <c r="AN1274" s="583"/>
      <c r="AO1274" s="583"/>
      <c r="AP1274" s="583"/>
      <c r="AQ1274" s="583"/>
      <c r="AR1274" s="583"/>
      <c r="AS1274" s="583"/>
      <c r="AT1274" s="583"/>
      <c r="AU1274" s="583"/>
      <c r="AV1274" s="583" t="s">
        <v>2279</v>
      </c>
      <c r="AW1274" s="583"/>
      <c r="AX1274" s="583"/>
      <c r="AY1274" s="583"/>
      <c r="AZ1274" s="583"/>
      <c r="BA1274" s="583"/>
      <c r="BB1274" s="583"/>
      <c r="BC1274" s="583"/>
      <c r="BD1274" s="583"/>
      <c r="BE1274" s="583"/>
      <c r="BF1274" s="583"/>
      <c r="BG1274" s="583"/>
      <c r="BH1274" s="583"/>
      <c r="BI1274" s="583"/>
      <c r="BJ1274" s="583"/>
      <c r="BK1274" s="587"/>
      <c r="BL1274" s="583" t="s">
        <v>964</v>
      </c>
      <c r="BM1274" s="583"/>
      <c r="BN1274" s="583"/>
      <c r="BO1274" s="583"/>
      <c r="BP1274" s="583"/>
      <c r="BQ1274" s="583"/>
      <c r="BR1274" s="583"/>
      <c r="BS1274" s="587"/>
      <c r="BU1274" s="752"/>
      <c r="BV1274" s="29"/>
      <c r="BW1274" s="29"/>
      <c r="BX1274" s="29"/>
      <c r="BY1274" s="29"/>
      <c r="BZ1274" s="29"/>
      <c r="CA1274" s="29"/>
      <c r="CB1274" s="29"/>
      <c r="CC1274" s="29"/>
      <c r="CD1274" s="31"/>
      <c r="CE1274" s="22"/>
      <c r="CF1274" s="448" t="str">
        <f>IF(CG1274="","",MAX($CF$2:CF1273)+1)</f>
        <v/>
      </c>
      <c r="CG1274" s="749"/>
      <c r="CH1274" s="749"/>
      <c r="CI1274" s="749"/>
      <c r="CO1274" s="29"/>
      <c r="CP1274" s="29"/>
      <c r="CQ1274" s="29"/>
      <c r="CR1274" s="29"/>
      <c r="CS1274" s="29"/>
      <c r="CT1274" s="29"/>
      <c r="CU1274" s="29"/>
      <c r="CV1274" s="29"/>
      <c r="CW1274" s="29"/>
      <c r="CX1274" s="29"/>
      <c r="CY1274" s="29"/>
      <c r="CZ1274" s="29"/>
      <c r="DA1274" s="29"/>
      <c r="DB1274" s="29"/>
      <c r="DC1274" s="29"/>
      <c r="DD1274" s="29"/>
    </row>
    <row r="1275" spans="1:108" s="11" customFormat="1" ht="13.5" customHeight="1">
      <c r="A1275" s="734"/>
      <c r="B1275" s="610" t="s">
        <v>83</v>
      </c>
      <c r="C1275" s="29"/>
      <c r="D1275" s="29"/>
      <c r="E1275" s="29"/>
      <c r="F1275" s="29"/>
      <c r="G1275" s="29"/>
      <c r="H1275" s="29"/>
      <c r="I1275" s="29"/>
      <c r="J1275" s="29"/>
      <c r="K1275" s="29"/>
      <c r="L1275" s="28"/>
      <c r="M1275" s="29"/>
      <c r="N1275" s="29"/>
      <c r="O1275" s="29"/>
      <c r="P1275" s="29"/>
      <c r="Q1275" s="29"/>
      <c r="R1275" s="29"/>
      <c r="S1275" s="29"/>
      <c r="T1275" s="29"/>
      <c r="U1275" s="575"/>
      <c r="V1275" s="29"/>
      <c r="W1275" s="29"/>
      <c r="X1275" s="29"/>
      <c r="Y1275" s="29"/>
      <c r="Z1275" s="29"/>
      <c r="AA1275" s="29"/>
      <c r="AB1275" s="726"/>
      <c r="AC1275" s="579"/>
      <c r="AD1275" s="579"/>
      <c r="AE1275" s="579"/>
      <c r="AF1275" s="579"/>
      <c r="AG1275" s="576"/>
      <c r="AH1275" s="582" t="s">
        <v>1801</v>
      </c>
      <c r="AI1275" s="583"/>
      <c r="AJ1275" s="583"/>
      <c r="AK1275" s="583"/>
      <c r="AL1275" s="583"/>
      <c r="AM1275" s="583"/>
      <c r="AN1275" s="583"/>
      <c r="AO1275" s="583"/>
      <c r="AP1275" s="583"/>
      <c r="AQ1275" s="583"/>
      <c r="AR1275" s="583"/>
      <c r="AS1275" s="583"/>
      <c r="AT1275" s="583"/>
      <c r="AU1275" s="583"/>
      <c r="AV1275" s="583" t="s">
        <v>2280</v>
      </c>
      <c r="AW1275" s="583"/>
      <c r="AX1275" s="583"/>
      <c r="AY1275" s="583"/>
      <c r="AZ1275" s="583"/>
      <c r="BA1275" s="583"/>
      <c r="BB1275" s="583"/>
      <c r="BC1275" s="583"/>
      <c r="BD1275" s="583"/>
      <c r="BE1275" s="583"/>
      <c r="BF1275" s="583"/>
      <c r="BG1275" s="583"/>
      <c r="BH1275" s="583"/>
      <c r="BI1275" s="583"/>
      <c r="BJ1275" s="583"/>
      <c r="BK1275" s="587"/>
      <c r="BL1275" s="583" t="s">
        <v>965</v>
      </c>
      <c r="BM1275" s="583"/>
      <c r="BN1275" s="583"/>
      <c r="BO1275" s="583"/>
      <c r="BP1275" s="583"/>
      <c r="BQ1275" s="583"/>
      <c r="BR1275" s="583"/>
      <c r="BS1275" s="587"/>
      <c r="BU1275" s="752"/>
      <c r="BV1275" s="29"/>
      <c r="BW1275" s="29"/>
      <c r="BX1275" s="29"/>
      <c r="BY1275" s="29"/>
      <c r="BZ1275" s="29"/>
      <c r="CA1275" s="29"/>
      <c r="CB1275" s="29"/>
      <c r="CC1275" s="29"/>
      <c r="CD1275" s="31"/>
      <c r="CE1275" s="22"/>
      <c r="CF1275" s="448" t="str">
        <f>IF(CG1275="","",MAX($CF$2:CF1274)+1)</f>
        <v/>
      </c>
      <c r="CG1275" s="749"/>
      <c r="CH1275" s="749"/>
      <c r="CI1275" s="749"/>
      <c r="CO1275" s="29"/>
      <c r="CP1275" s="29"/>
      <c r="CQ1275" s="29"/>
      <c r="CR1275" s="29"/>
      <c r="CS1275" s="29"/>
      <c r="CT1275" s="29"/>
      <c r="CU1275" s="29"/>
      <c r="CV1275" s="29"/>
      <c r="CW1275" s="29"/>
      <c r="CX1275" s="29"/>
      <c r="CY1275" s="29"/>
      <c r="CZ1275" s="29"/>
      <c r="DA1275" s="29"/>
      <c r="DB1275" s="29"/>
      <c r="DC1275" s="29"/>
      <c r="DD1275" s="29"/>
    </row>
    <row r="1276" spans="1:108" s="11" customFormat="1" ht="13.5" customHeight="1">
      <c r="A1276" s="734"/>
      <c r="B1276" s="610" t="s">
        <v>83</v>
      </c>
      <c r="C1276" s="29"/>
      <c r="D1276" s="29"/>
      <c r="E1276" s="29"/>
      <c r="F1276" s="29"/>
      <c r="G1276" s="29"/>
      <c r="H1276" s="29"/>
      <c r="I1276" s="29"/>
      <c r="J1276" s="29"/>
      <c r="K1276" s="29"/>
      <c r="L1276" s="28"/>
      <c r="M1276" s="29"/>
      <c r="N1276" s="29"/>
      <c r="O1276" s="29"/>
      <c r="P1276" s="29"/>
      <c r="Q1276" s="29"/>
      <c r="R1276" s="29"/>
      <c r="S1276" s="29"/>
      <c r="T1276" s="29"/>
      <c r="U1276" s="575"/>
      <c r="V1276" s="29"/>
      <c r="W1276" s="29"/>
      <c r="X1276" s="29"/>
      <c r="Y1276" s="29"/>
      <c r="Z1276" s="29"/>
      <c r="AA1276" s="29"/>
      <c r="AB1276" s="692"/>
      <c r="AC1276" s="693"/>
      <c r="AD1276" s="693"/>
      <c r="AE1276" s="693"/>
      <c r="AF1276" s="693"/>
      <c r="AG1276" s="694"/>
      <c r="AH1276" s="55"/>
      <c r="AI1276" s="56"/>
      <c r="AJ1276" s="56"/>
      <c r="AK1276" s="56"/>
      <c r="AL1276" s="56"/>
      <c r="AM1276" s="56"/>
      <c r="AN1276" s="56"/>
      <c r="AO1276" s="56"/>
      <c r="AP1276" s="56"/>
      <c r="AQ1276" s="56"/>
      <c r="AR1276" s="56"/>
      <c r="AS1276" s="56"/>
      <c r="AT1276" s="56"/>
      <c r="AU1276" s="56"/>
      <c r="AV1276" s="56"/>
      <c r="AW1276" s="56"/>
      <c r="AX1276" s="56"/>
      <c r="AY1276" s="56"/>
      <c r="AZ1276" s="56"/>
      <c r="BA1276" s="56"/>
      <c r="BB1276" s="56"/>
      <c r="BC1276" s="56"/>
      <c r="BD1276" s="56"/>
      <c r="BE1276" s="56"/>
      <c r="BF1276" s="56"/>
      <c r="BG1276" s="56"/>
      <c r="BH1276" s="56"/>
      <c r="BI1276" s="56"/>
      <c r="BJ1276" s="56"/>
      <c r="BK1276" s="57"/>
      <c r="BL1276" s="56"/>
      <c r="BM1276" s="56"/>
      <c r="BN1276" s="56"/>
      <c r="BO1276" s="56"/>
      <c r="BP1276" s="56"/>
      <c r="BQ1276" s="56"/>
      <c r="BR1276" s="56"/>
      <c r="BS1276" s="57"/>
      <c r="BU1276" s="752"/>
      <c r="BV1276" s="29"/>
      <c r="BW1276" s="29"/>
      <c r="BX1276" s="29"/>
      <c r="BY1276" s="29"/>
      <c r="BZ1276" s="29"/>
      <c r="CA1276" s="29"/>
      <c r="CB1276" s="29"/>
      <c r="CC1276" s="29"/>
      <c r="CD1276" s="31"/>
      <c r="CE1276" s="22"/>
      <c r="CF1276" s="448" t="str">
        <f>IF(CG1276="","",MAX($CF$2:CF1275)+1)</f>
        <v/>
      </c>
      <c r="CG1276" s="749"/>
      <c r="CH1276" s="749"/>
      <c r="CI1276" s="749"/>
      <c r="CO1276" s="29"/>
      <c r="CP1276" s="29"/>
      <c r="CQ1276" s="29"/>
      <c r="CR1276" s="29"/>
      <c r="CS1276" s="29"/>
      <c r="CT1276" s="29"/>
      <c r="CU1276" s="29"/>
      <c r="CV1276" s="29"/>
      <c r="CW1276" s="29"/>
      <c r="CX1276" s="29"/>
      <c r="CY1276" s="29"/>
      <c r="CZ1276" s="29"/>
      <c r="DA1276" s="29"/>
      <c r="DB1276" s="29"/>
      <c r="DC1276" s="29"/>
      <c r="DD1276" s="29"/>
    </row>
    <row r="1277" spans="1:108" s="11" customFormat="1" ht="13.5" customHeight="1">
      <c r="A1277" s="734"/>
      <c r="B1277" s="610" t="s">
        <v>83</v>
      </c>
      <c r="C1277" s="29"/>
      <c r="D1277" s="29"/>
      <c r="E1277" s="29"/>
      <c r="F1277" s="29" t="s">
        <v>2221</v>
      </c>
      <c r="G1277" s="29"/>
      <c r="H1277" s="29"/>
      <c r="I1277" s="29"/>
      <c r="J1277" s="29"/>
      <c r="K1277" s="29"/>
      <c r="L1277" s="28"/>
      <c r="M1277" s="29"/>
      <c r="N1277" s="29"/>
      <c r="O1277" s="29"/>
      <c r="P1277" s="29"/>
      <c r="Q1277" s="29"/>
      <c r="R1277" s="29"/>
      <c r="S1277" s="29"/>
      <c r="T1277" s="29"/>
      <c r="U1277" s="575"/>
      <c r="V1277" s="29"/>
      <c r="W1277" s="29"/>
      <c r="X1277" s="29"/>
      <c r="Y1277" s="29"/>
      <c r="Z1277" s="29"/>
      <c r="AA1277" s="29"/>
      <c r="AB1277" s="690" t="s">
        <v>62</v>
      </c>
      <c r="AC1277" s="691"/>
      <c r="AD1277" s="691"/>
      <c r="AE1277" s="691"/>
      <c r="AF1277" s="691"/>
      <c r="AG1277" s="578"/>
      <c r="AH1277" s="52" t="s">
        <v>932</v>
      </c>
      <c r="AI1277" s="53"/>
      <c r="AJ1277" s="53"/>
      <c r="AK1277" s="53"/>
      <c r="AL1277" s="53"/>
      <c r="AM1277" s="53"/>
      <c r="AN1277" s="53"/>
      <c r="AO1277" s="53"/>
      <c r="AP1277" s="53"/>
      <c r="AQ1277" s="53"/>
      <c r="AR1277" s="53"/>
      <c r="AS1277" s="53"/>
      <c r="AT1277" s="53"/>
      <c r="AU1277" s="53"/>
      <c r="AV1277" s="53"/>
      <c r="AW1277" s="53"/>
      <c r="AX1277" s="53"/>
      <c r="AY1277" s="53"/>
      <c r="AZ1277" s="53"/>
      <c r="BA1277" s="53"/>
      <c r="BB1277" s="53"/>
      <c r="BC1277" s="53"/>
      <c r="BD1277" s="53"/>
      <c r="BE1277" s="53"/>
      <c r="BF1277" s="53"/>
      <c r="BG1277" s="53"/>
      <c r="BH1277" s="53"/>
      <c r="BI1277" s="53"/>
      <c r="BJ1277" s="53"/>
      <c r="BK1277" s="54"/>
      <c r="BL1277" s="53" t="s">
        <v>80</v>
      </c>
      <c r="BM1277" s="53"/>
      <c r="BN1277" s="53"/>
      <c r="BO1277" s="53"/>
      <c r="BP1277" s="53"/>
      <c r="BQ1277" s="53"/>
      <c r="BR1277" s="53"/>
      <c r="BS1277" s="54"/>
      <c r="BU1277" s="752"/>
      <c r="BV1277" s="29"/>
      <c r="BW1277" s="29"/>
      <c r="BX1277" s="29"/>
      <c r="BY1277" s="29"/>
      <c r="BZ1277" s="29"/>
      <c r="CA1277" s="29"/>
      <c r="CB1277" s="29"/>
      <c r="CC1277" s="29"/>
      <c r="CD1277" s="31"/>
      <c r="CE1277" s="22"/>
      <c r="CF1277" s="448">
        <f>IF(CG1277="","",MAX($CF$2:CF1276)+1)</f>
        <v>653</v>
      </c>
      <c r="CG1277" s="749" t="s">
        <v>1021</v>
      </c>
      <c r="CH1277" s="749"/>
      <c r="CI1277" s="749"/>
      <c r="CO1277" s="29"/>
      <c r="CP1277" s="29"/>
      <c r="CQ1277" s="29"/>
      <c r="CR1277" s="29"/>
      <c r="CS1277" s="29"/>
      <c r="CT1277" s="29"/>
      <c r="CU1277" s="29"/>
      <c r="CV1277" s="29"/>
      <c r="CW1277" s="29"/>
      <c r="CX1277" s="29"/>
      <c r="CY1277" s="29"/>
      <c r="CZ1277" s="29"/>
      <c r="DA1277" s="29"/>
      <c r="DB1277" s="29"/>
      <c r="DC1277" s="29"/>
      <c r="DD1277" s="29"/>
    </row>
    <row r="1278" spans="1:108" s="11" customFormat="1" ht="13.5" customHeight="1">
      <c r="A1278" s="734"/>
      <c r="B1278" s="610" t="s">
        <v>83</v>
      </c>
      <c r="C1278" s="29"/>
      <c r="D1278" s="29"/>
      <c r="E1278" s="29"/>
      <c r="F1278" s="29"/>
      <c r="G1278" s="29"/>
      <c r="H1278" s="29"/>
      <c r="I1278" s="29"/>
      <c r="J1278" s="29"/>
      <c r="K1278" s="29"/>
      <c r="L1278" s="28"/>
      <c r="M1278" s="29"/>
      <c r="N1278" s="29"/>
      <c r="O1278" s="29"/>
      <c r="P1278" s="29"/>
      <c r="Q1278" s="29"/>
      <c r="R1278" s="29"/>
      <c r="S1278" s="29"/>
      <c r="T1278" s="29"/>
      <c r="U1278" s="575"/>
      <c r="V1278" s="29"/>
      <c r="W1278" s="29"/>
      <c r="X1278" s="29"/>
      <c r="Y1278" s="29"/>
      <c r="Z1278" s="29"/>
      <c r="AA1278" s="29"/>
      <c r="AB1278" s="1059"/>
      <c r="AC1278" s="579"/>
      <c r="AD1278" s="579"/>
      <c r="AE1278" s="579"/>
      <c r="AF1278" s="579"/>
      <c r="AG1278" s="576"/>
      <c r="AH1278" s="618" t="s">
        <v>1780</v>
      </c>
      <c r="AI1278" s="430"/>
      <c r="AJ1278" s="430"/>
      <c r="AK1278" s="430"/>
      <c r="AL1278" s="430"/>
      <c r="AM1278" s="430"/>
      <c r="AN1278" s="430"/>
      <c r="AO1278" s="430"/>
      <c r="AP1278" s="430"/>
      <c r="AQ1278" s="430"/>
      <c r="AR1278" s="430"/>
      <c r="AS1278" s="430"/>
      <c r="AT1278" s="430"/>
      <c r="AU1278" s="430"/>
      <c r="AV1278" s="430"/>
      <c r="AW1278" s="430"/>
      <c r="AX1278" s="430"/>
      <c r="AY1278" s="430"/>
      <c r="AZ1278" s="430"/>
      <c r="BA1278" s="430"/>
      <c r="BB1278" s="430"/>
      <c r="BC1278" s="430"/>
      <c r="BD1278" s="430"/>
      <c r="BE1278" s="430"/>
      <c r="BF1278" s="430"/>
      <c r="BG1278" s="430"/>
      <c r="BH1278" s="430"/>
      <c r="BI1278" s="430"/>
      <c r="BJ1278" s="430"/>
      <c r="BK1278" s="431"/>
      <c r="BL1278" s="430"/>
      <c r="BM1278" s="430"/>
      <c r="BN1278" s="430"/>
      <c r="BO1278" s="430"/>
      <c r="BP1278" s="430"/>
      <c r="BQ1278" s="430"/>
      <c r="BR1278" s="430"/>
      <c r="BS1278" s="431"/>
      <c r="BU1278" s="1060"/>
      <c r="BV1278" s="29"/>
      <c r="BW1278" s="29"/>
      <c r="BX1278" s="29"/>
      <c r="BY1278" s="29"/>
      <c r="BZ1278" s="29"/>
      <c r="CA1278" s="29"/>
      <c r="CB1278" s="29"/>
      <c r="CC1278" s="29"/>
      <c r="CD1278" s="31"/>
      <c r="CE1278" s="22"/>
      <c r="CF1278" s="448">
        <f>IF(CG1278="","",MAX($CF$2:CF1277)+1)</f>
        <v>654</v>
      </c>
      <c r="CG1278" s="1061" t="s">
        <v>1783</v>
      </c>
      <c r="CH1278" s="1061"/>
      <c r="CI1278" s="1061"/>
      <c r="CO1278" s="29"/>
      <c r="CP1278" s="29"/>
      <c r="CQ1278" s="29"/>
      <c r="CR1278" s="29"/>
      <c r="CS1278" s="29"/>
      <c r="CT1278" s="29"/>
      <c r="CU1278" s="29"/>
      <c r="CV1278" s="29"/>
      <c r="CW1278" s="29"/>
      <c r="CX1278" s="29"/>
      <c r="CY1278" s="29"/>
      <c r="CZ1278" s="29"/>
      <c r="DA1278" s="29"/>
      <c r="DB1278" s="29"/>
      <c r="DC1278" s="29"/>
      <c r="DD1278" s="29"/>
    </row>
    <row r="1279" spans="1:108" s="11" customFormat="1" ht="13.5" customHeight="1">
      <c r="A1279" s="734"/>
      <c r="B1279" s="610" t="s">
        <v>83</v>
      </c>
      <c r="C1279" s="29"/>
      <c r="D1279" s="29"/>
      <c r="E1279" s="29"/>
      <c r="F1279" s="29"/>
      <c r="G1279" s="29"/>
      <c r="H1279" s="29"/>
      <c r="I1279" s="29"/>
      <c r="J1279" s="29"/>
      <c r="K1279" s="29"/>
      <c r="L1279" s="28"/>
      <c r="M1279" s="29"/>
      <c r="N1279" s="29"/>
      <c r="O1279" s="29"/>
      <c r="P1279" s="29"/>
      <c r="Q1279" s="29"/>
      <c r="R1279" s="29"/>
      <c r="S1279" s="29"/>
      <c r="T1279" s="29"/>
      <c r="U1279" s="575"/>
      <c r="V1279" s="29"/>
      <c r="W1279" s="29"/>
      <c r="X1279" s="29"/>
      <c r="Y1279" s="29"/>
      <c r="Z1279" s="29"/>
      <c r="AA1279" s="29"/>
      <c r="AB1279" s="654"/>
      <c r="AC1279" s="579"/>
      <c r="AD1279" s="579"/>
      <c r="AE1279" s="579"/>
      <c r="AF1279" s="579"/>
      <c r="AG1279" s="576"/>
      <c r="AH1279" s="618" t="s">
        <v>1785</v>
      </c>
      <c r="AI1279" s="430"/>
      <c r="AJ1279" s="430"/>
      <c r="AK1279" s="430"/>
      <c r="AL1279" s="430"/>
      <c r="AM1279" s="430"/>
      <c r="AN1279" s="430"/>
      <c r="AO1279" s="430"/>
      <c r="AP1279" s="430"/>
      <c r="AQ1279" s="430"/>
      <c r="AR1279" s="430"/>
      <c r="AS1279" s="430"/>
      <c r="AT1279" s="430"/>
      <c r="AU1279" s="430"/>
      <c r="AV1279" s="430"/>
      <c r="AW1279" s="430"/>
      <c r="AX1279" s="430"/>
      <c r="AY1279" s="430"/>
      <c r="AZ1279" s="430"/>
      <c r="BA1279" s="430"/>
      <c r="BB1279" s="430"/>
      <c r="BC1279" s="430"/>
      <c r="BD1279" s="430"/>
      <c r="BE1279" s="430"/>
      <c r="BF1279" s="430"/>
      <c r="BG1279" s="430"/>
      <c r="BH1279" s="430"/>
      <c r="BI1279" s="430"/>
      <c r="BJ1279" s="430"/>
      <c r="BK1279" s="431"/>
      <c r="BL1279" s="430"/>
      <c r="BM1279" s="430"/>
      <c r="BN1279" s="430"/>
      <c r="BO1279" s="430"/>
      <c r="BP1279" s="430"/>
      <c r="BQ1279" s="430"/>
      <c r="BR1279" s="430"/>
      <c r="BS1279" s="431"/>
      <c r="BU1279" s="752"/>
      <c r="BV1279" s="29"/>
      <c r="BW1279" s="29"/>
      <c r="BX1279" s="29"/>
      <c r="BY1279" s="29"/>
      <c r="BZ1279" s="29"/>
      <c r="CA1279" s="29"/>
      <c r="CB1279" s="29"/>
      <c r="CC1279" s="29"/>
      <c r="CD1279" s="31"/>
      <c r="CE1279" s="22"/>
      <c r="CF1279" s="448">
        <f>IF(CG1279="","",MAX($CF$2:CF1278)+1)</f>
        <v>655</v>
      </c>
      <c r="CG1279" s="749" t="s">
        <v>1021</v>
      </c>
      <c r="CH1279" s="749"/>
      <c r="CI1279" s="749"/>
      <c r="CO1279" s="29"/>
      <c r="CP1279" s="29"/>
      <c r="CQ1279" s="29"/>
      <c r="CR1279" s="29"/>
      <c r="CS1279" s="29"/>
      <c r="CT1279" s="29"/>
      <c r="CU1279" s="29"/>
      <c r="CV1279" s="29"/>
      <c r="CW1279" s="29"/>
      <c r="CX1279" s="29"/>
      <c r="CY1279" s="29"/>
      <c r="CZ1279" s="29"/>
      <c r="DA1279" s="29"/>
      <c r="DB1279" s="29"/>
      <c r="DC1279" s="29"/>
      <c r="DD1279" s="29"/>
    </row>
    <row r="1280" spans="1:108" s="11" customFormat="1" ht="13.5" customHeight="1">
      <c r="A1280" s="734"/>
      <c r="B1280" s="610" t="s">
        <v>83</v>
      </c>
      <c r="C1280" s="29"/>
      <c r="D1280" s="29"/>
      <c r="E1280" s="29"/>
      <c r="F1280" s="29" t="s">
        <v>2274</v>
      </c>
      <c r="G1280" s="29"/>
      <c r="H1280" s="29"/>
      <c r="I1280" s="29"/>
      <c r="J1280" s="29"/>
      <c r="K1280" s="29"/>
      <c r="L1280" s="28"/>
      <c r="M1280" s="29"/>
      <c r="N1280" s="29"/>
      <c r="O1280" s="29"/>
      <c r="P1280" s="29"/>
      <c r="Q1280" s="29"/>
      <c r="R1280" s="29"/>
      <c r="S1280" s="29"/>
      <c r="T1280" s="29"/>
      <c r="U1280" s="575"/>
      <c r="V1280" s="29"/>
      <c r="W1280" s="29"/>
      <c r="X1280" s="29"/>
      <c r="Y1280" s="29"/>
      <c r="Z1280" s="29"/>
      <c r="AA1280" s="29"/>
      <c r="AB1280" s="753"/>
      <c r="AC1280" s="579"/>
      <c r="AD1280" s="579"/>
      <c r="AE1280" s="579"/>
      <c r="AF1280" s="579"/>
      <c r="AG1280" s="576"/>
      <c r="AH1280" s="752" t="s">
        <v>1786</v>
      </c>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29"/>
      <c r="BH1280" s="29"/>
      <c r="BI1280" s="29"/>
      <c r="BJ1280" s="29"/>
      <c r="BK1280" s="575"/>
      <c r="BL1280" s="29"/>
      <c r="BM1280" s="29"/>
      <c r="BN1280" s="29"/>
      <c r="BO1280" s="29"/>
      <c r="BP1280" s="29"/>
      <c r="BQ1280" s="29"/>
      <c r="BR1280" s="29"/>
      <c r="BS1280" s="575"/>
      <c r="BU1280" s="752"/>
      <c r="BV1280" s="29"/>
      <c r="BW1280" s="29"/>
      <c r="BX1280" s="29"/>
      <c r="BY1280" s="29"/>
      <c r="BZ1280" s="29"/>
      <c r="CA1280" s="29"/>
      <c r="CB1280" s="29"/>
      <c r="CC1280" s="29"/>
      <c r="CD1280" s="31"/>
      <c r="CE1280" s="22"/>
      <c r="CF1280" s="448">
        <f>IF(CG1280="","",MAX($CF$2:CF1279)+1)</f>
        <v>656</v>
      </c>
      <c r="CG1280" s="749" t="s">
        <v>1021</v>
      </c>
      <c r="CH1280" s="749"/>
      <c r="CI1280" s="749"/>
      <c r="CO1280" s="29"/>
      <c r="CP1280" s="29"/>
      <c r="CQ1280" s="29"/>
      <c r="CR1280" s="29"/>
      <c r="CS1280" s="29"/>
      <c r="CT1280" s="29"/>
      <c r="CU1280" s="29"/>
      <c r="CV1280" s="29"/>
      <c r="CW1280" s="29"/>
      <c r="CX1280" s="29"/>
      <c r="CY1280" s="29"/>
      <c r="CZ1280" s="29"/>
      <c r="DA1280" s="29"/>
      <c r="DB1280" s="29"/>
      <c r="DC1280" s="29"/>
      <c r="DD1280" s="29"/>
    </row>
    <row r="1281" spans="1:108" s="11" customFormat="1" ht="13.5" customHeight="1">
      <c r="A1281" s="734"/>
      <c r="B1281" s="610" t="s">
        <v>83</v>
      </c>
      <c r="C1281" s="29"/>
      <c r="D1281" s="29"/>
      <c r="E1281" s="29"/>
      <c r="F1281" s="29"/>
      <c r="G1281" s="29"/>
      <c r="H1281" s="29"/>
      <c r="I1281" s="29"/>
      <c r="J1281" s="29"/>
      <c r="K1281" s="29"/>
      <c r="L1281" s="28"/>
      <c r="M1281" s="29"/>
      <c r="N1281" s="29"/>
      <c r="O1281" s="29"/>
      <c r="P1281" s="29"/>
      <c r="Q1281" s="29"/>
      <c r="R1281" s="29"/>
      <c r="S1281" s="29"/>
      <c r="T1281" s="29"/>
      <c r="U1281" s="575"/>
      <c r="V1281" s="29"/>
      <c r="W1281" s="29"/>
      <c r="X1281" s="29"/>
      <c r="Y1281" s="29"/>
      <c r="Z1281" s="29"/>
      <c r="AA1281" s="29"/>
      <c r="AB1281" s="692"/>
      <c r="AC1281" s="693"/>
      <c r="AD1281" s="693"/>
      <c r="AE1281" s="693"/>
      <c r="AF1281" s="693"/>
      <c r="AG1281" s="694"/>
      <c r="AH1281" s="55"/>
      <c r="AI1281" s="56"/>
      <c r="AJ1281" s="56"/>
      <c r="AK1281" s="56"/>
      <c r="AL1281" s="56"/>
      <c r="AM1281" s="56"/>
      <c r="AN1281" s="56"/>
      <c r="AO1281" s="56"/>
      <c r="AP1281" s="56"/>
      <c r="AQ1281" s="56"/>
      <c r="AR1281" s="56"/>
      <c r="AS1281" s="56"/>
      <c r="AT1281" s="56"/>
      <c r="AU1281" s="56"/>
      <c r="AV1281" s="56"/>
      <c r="AW1281" s="56"/>
      <c r="AX1281" s="56"/>
      <c r="AY1281" s="56"/>
      <c r="AZ1281" s="56"/>
      <c r="BA1281" s="56"/>
      <c r="BB1281" s="56"/>
      <c r="BC1281" s="56"/>
      <c r="BD1281" s="56"/>
      <c r="BE1281" s="56"/>
      <c r="BF1281" s="56"/>
      <c r="BG1281" s="56"/>
      <c r="BH1281" s="56"/>
      <c r="BI1281" s="56"/>
      <c r="BJ1281" s="56"/>
      <c r="BK1281" s="57"/>
      <c r="BL1281" s="56"/>
      <c r="BM1281" s="56"/>
      <c r="BN1281" s="56"/>
      <c r="BO1281" s="56"/>
      <c r="BP1281" s="56"/>
      <c r="BQ1281" s="56"/>
      <c r="BR1281" s="56"/>
      <c r="BS1281" s="57"/>
      <c r="BU1281" s="752"/>
      <c r="BV1281" s="29"/>
      <c r="BW1281" s="29"/>
      <c r="BX1281" s="29"/>
      <c r="BY1281" s="29"/>
      <c r="BZ1281" s="29"/>
      <c r="CA1281" s="29"/>
      <c r="CB1281" s="29"/>
      <c r="CC1281" s="29"/>
      <c r="CD1281" s="31"/>
      <c r="CE1281" s="22"/>
      <c r="CF1281" s="448" t="str">
        <f>IF(CG1281="","",MAX($CF$2:CF1280)+1)</f>
        <v/>
      </c>
      <c r="CG1281" s="749"/>
      <c r="CH1281" s="749"/>
      <c r="CI1281" s="749"/>
      <c r="CO1281" s="29"/>
      <c r="CP1281" s="29"/>
      <c r="CQ1281" s="29"/>
      <c r="CR1281" s="29"/>
      <c r="CS1281" s="29"/>
      <c r="CT1281" s="29"/>
      <c r="CU1281" s="29"/>
      <c r="CV1281" s="29"/>
      <c r="CW1281" s="29"/>
      <c r="CX1281" s="29"/>
      <c r="CY1281" s="29"/>
      <c r="CZ1281" s="29"/>
      <c r="DA1281" s="29"/>
      <c r="DB1281" s="29"/>
      <c r="DC1281" s="29"/>
      <c r="DD1281" s="29"/>
    </row>
    <row r="1282" spans="1:108" s="11" customFormat="1" ht="13.5" customHeight="1">
      <c r="A1282" s="734"/>
      <c r="B1282" s="610" t="s">
        <v>83</v>
      </c>
      <c r="C1282" s="29"/>
      <c r="D1282" s="29"/>
      <c r="E1282" s="29"/>
      <c r="F1282" s="29" t="s">
        <v>2276</v>
      </c>
      <c r="G1282" s="29"/>
      <c r="H1282" s="29"/>
      <c r="I1282" s="29"/>
      <c r="J1282" s="29"/>
      <c r="K1282" s="29"/>
      <c r="L1282" s="28"/>
      <c r="M1282" s="29"/>
      <c r="N1282" s="29"/>
      <c r="O1282" s="29"/>
      <c r="P1282" s="29"/>
      <c r="Q1282" s="29"/>
      <c r="R1282" s="29"/>
      <c r="S1282" s="29"/>
      <c r="T1282" s="29"/>
      <c r="U1282" s="575"/>
      <c r="V1282" s="29"/>
      <c r="W1282" s="29"/>
      <c r="X1282" s="29"/>
      <c r="Y1282" s="29"/>
      <c r="Z1282" s="29"/>
      <c r="AA1282" s="29"/>
      <c r="AB1282" s="690" t="s">
        <v>777</v>
      </c>
      <c r="AC1282" s="691"/>
      <c r="AD1282" s="691"/>
      <c r="AE1282" s="691"/>
      <c r="AF1282" s="691"/>
      <c r="AG1282" s="578"/>
      <c r="AH1282" s="52"/>
      <c r="AI1282" s="53"/>
      <c r="AJ1282" s="53"/>
      <c r="AK1282" s="580"/>
      <c r="AL1282" s="581" t="s">
        <v>792</v>
      </c>
      <c r="AM1282" s="53"/>
      <c r="AN1282" s="53"/>
      <c r="AO1282" s="53"/>
      <c r="AP1282" s="53"/>
      <c r="AQ1282" s="53"/>
      <c r="AR1282" s="53"/>
      <c r="AS1282" s="53"/>
      <c r="AT1282" s="53"/>
      <c r="AU1282" s="53"/>
      <c r="AV1282" s="581" t="s">
        <v>558</v>
      </c>
      <c r="AW1282" s="580"/>
      <c r="AX1282" s="581" t="s">
        <v>1782</v>
      </c>
      <c r="AY1282" s="53"/>
      <c r="AZ1282" s="53"/>
      <c r="BA1282" s="53"/>
      <c r="BB1282" s="53"/>
      <c r="BC1282" s="53"/>
      <c r="BD1282" s="53"/>
      <c r="BE1282" s="53"/>
      <c r="BF1282" s="53"/>
      <c r="BG1282" s="53"/>
      <c r="BH1282" s="53"/>
      <c r="BI1282" s="53"/>
      <c r="BJ1282" s="53"/>
      <c r="BK1282" s="54"/>
      <c r="BL1282" s="52" t="s">
        <v>1781</v>
      </c>
      <c r="BM1282" s="53"/>
      <c r="BN1282" s="53"/>
      <c r="BO1282" s="53"/>
      <c r="BP1282" s="53"/>
      <c r="BQ1282" s="53"/>
      <c r="BR1282" s="53"/>
      <c r="BS1282" s="54"/>
      <c r="BU1282" s="752"/>
      <c r="BV1282" s="29"/>
      <c r="BW1282" s="29"/>
      <c r="BX1282" s="29"/>
      <c r="BY1282" s="29"/>
      <c r="BZ1282" s="29"/>
      <c r="CA1282" s="29"/>
      <c r="CB1282" s="29"/>
      <c r="CC1282" s="29"/>
      <c r="CD1282" s="31"/>
      <c r="CE1282" s="22"/>
      <c r="CF1282" s="448">
        <f>IF(CG1282="","",MAX($CF$2:CF1281)+1)</f>
        <v>657</v>
      </c>
      <c r="CG1282" s="749" t="s">
        <v>102</v>
      </c>
      <c r="CH1282" s="749"/>
      <c r="CI1282" s="749"/>
      <c r="CO1282" s="29"/>
      <c r="CP1282" s="29"/>
      <c r="CQ1282" s="29"/>
      <c r="CR1282" s="29"/>
      <c r="CS1282" s="29"/>
      <c r="CT1282" s="29"/>
      <c r="CU1282" s="29"/>
      <c r="CV1282" s="29"/>
      <c r="CW1282" s="29"/>
      <c r="CX1282" s="29"/>
      <c r="CY1282" s="29"/>
      <c r="CZ1282" s="29"/>
      <c r="DA1282" s="29"/>
      <c r="DB1282" s="29"/>
      <c r="DC1282" s="29"/>
      <c r="DD1282" s="29"/>
    </row>
    <row r="1283" spans="1:108" s="11" customFormat="1" ht="13.5" customHeight="1">
      <c r="A1283" s="734"/>
      <c r="B1283" s="610" t="s">
        <v>83</v>
      </c>
      <c r="C1283" s="29"/>
      <c r="D1283" s="29"/>
      <c r="E1283" s="29"/>
      <c r="F1283" s="29"/>
      <c r="G1283" s="29"/>
      <c r="H1283" s="29"/>
      <c r="I1283" s="29"/>
      <c r="J1283" s="29"/>
      <c r="K1283" s="29"/>
      <c r="L1283" s="28"/>
      <c r="M1283" s="29"/>
      <c r="N1283" s="29"/>
      <c r="O1283" s="29"/>
      <c r="P1283" s="29"/>
      <c r="Q1283" s="29"/>
      <c r="R1283" s="29"/>
      <c r="S1283" s="29"/>
      <c r="T1283" s="29"/>
      <c r="U1283" s="575"/>
      <c r="V1283" s="29"/>
      <c r="W1283" s="29"/>
      <c r="X1283" s="29"/>
      <c r="Y1283" s="29"/>
      <c r="Z1283" s="29"/>
      <c r="AA1283" s="29"/>
      <c r="AB1283" s="1059"/>
      <c r="AC1283" s="579"/>
      <c r="AD1283" s="579"/>
      <c r="AE1283" s="579"/>
      <c r="AF1283" s="579"/>
      <c r="AG1283" s="576"/>
      <c r="AH1283" s="582" t="s">
        <v>63</v>
      </c>
      <c r="AI1283" s="430"/>
      <c r="AJ1283" s="430"/>
      <c r="AK1283" s="619"/>
      <c r="AL1283" s="620" t="s">
        <v>1075</v>
      </c>
      <c r="AM1283" s="430"/>
      <c r="AN1283" s="430"/>
      <c r="AO1283" s="430"/>
      <c r="AP1283" s="430"/>
      <c r="AQ1283" s="430"/>
      <c r="AR1283" s="430"/>
      <c r="AS1283" s="430"/>
      <c r="AT1283" s="430"/>
      <c r="AU1283" s="430"/>
      <c r="AV1283" s="620" t="s">
        <v>609</v>
      </c>
      <c r="AW1283" s="619"/>
      <c r="AX1283" s="620" t="s">
        <v>984</v>
      </c>
      <c r="AY1283" s="430"/>
      <c r="AZ1283" s="430"/>
      <c r="BA1283" s="430"/>
      <c r="BB1283" s="430"/>
      <c r="BC1283" s="430"/>
      <c r="BD1283" s="430"/>
      <c r="BE1283" s="430"/>
      <c r="BF1283" s="430"/>
      <c r="BG1283" s="430"/>
      <c r="BH1283" s="430"/>
      <c r="BI1283" s="430"/>
      <c r="BJ1283" s="430"/>
      <c r="BK1283" s="431"/>
      <c r="BL1283" s="618" t="s">
        <v>1784</v>
      </c>
      <c r="BM1283" s="430"/>
      <c r="BN1283" s="430"/>
      <c r="BO1283" s="430"/>
      <c r="BP1283" s="430"/>
      <c r="BQ1283" s="430"/>
      <c r="BR1283" s="430"/>
      <c r="BS1283" s="431"/>
      <c r="BU1283" s="1060"/>
      <c r="BV1283" s="29"/>
      <c r="BW1283" s="29"/>
      <c r="BX1283" s="29"/>
      <c r="BY1283" s="29"/>
      <c r="BZ1283" s="29"/>
      <c r="CA1283" s="29"/>
      <c r="CB1283" s="29"/>
      <c r="CC1283" s="29"/>
      <c r="CD1283" s="31"/>
      <c r="CE1283" s="22"/>
      <c r="CF1283" s="448">
        <f>IF(CG1283="","",MAX($CF$2:CF1282)+1)</f>
        <v>658</v>
      </c>
      <c r="CG1283" s="749" t="s">
        <v>102</v>
      </c>
      <c r="CH1283" s="1061"/>
      <c r="CI1283" s="1061"/>
      <c r="CO1283" s="29"/>
      <c r="CP1283" s="29"/>
      <c r="CQ1283" s="29"/>
      <c r="CR1283" s="29"/>
      <c r="CS1283" s="29"/>
      <c r="CT1283" s="29"/>
      <c r="CU1283" s="29"/>
      <c r="CV1283" s="29"/>
      <c r="CW1283" s="29"/>
      <c r="CX1283" s="29"/>
      <c r="CY1283" s="29"/>
      <c r="CZ1283" s="29"/>
      <c r="DA1283" s="29"/>
      <c r="DB1283" s="29"/>
      <c r="DC1283" s="29"/>
      <c r="DD1283" s="29"/>
    </row>
    <row r="1284" spans="1:108" s="11" customFormat="1" ht="13.5" customHeight="1">
      <c r="A1284" s="734"/>
      <c r="B1284" s="610" t="s">
        <v>83</v>
      </c>
      <c r="C1284" s="29"/>
      <c r="D1284" s="29"/>
      <c r="E1284" s="29"/>
      <c r="F1284" s="29"/>
      <c r="G1284" s="29"/>
      <c r="H1284" s="29"/>
      <c r="I1284" s="29"/>
      <c r="J1284" s="29"/>
      <c r="K1284" s="29"/>
      <c r="L1284" s="28"/>
      <c r="M1284" s="29"/>
      <c r="N1284" s="29"/>
      <c r="O1284" s="29"/>
      <c r="P1284" s="29"/>
      <c r="Q1284" s="29"/>
      <c r="R1284" s="29"/>
      <c r="S1284" s="29"/>
      <c r="T1284" s="29"/>
      <c r="U1284" s="575"/>
      <c r="V1284" s="29"/>
      <c r="W1284" s="29"/>
      <c r="X1284" s="29"/>
      <c r="Y1284" s="29"/>
      <c r="Z1284" s="29"/>
      <c r="AA1284" s="29"/>
      <c r="AB1284" s="1059"/>
      <c r="AC1284" s="579"/>
      <c r="AD1284" s="579"/>
      <c r="AE1284" s="579"/>
      <c r="AF1284" s="579"/>
      <c r="AG1284" s="576"/>
      <c r="AH1284" s="582" t="s">
        <v>63</v>
      </c>
      <c r="AI1284" s="430"/>
      <c r="AJ1284" s="430"/>
      <c r="AK1284" s="619"/>
      <c r="AL1284" s="620" t="s">
        <v>1076</v>
      </c>
      <c r="AM1284" s="430"/>
      <c r="AN1284" s="430"/>
      <c r="AO1284" s="430"/>
      <c r="AP1284" s="430"/>
      <c r="AQ1284" s="430"/>
      <c r="AR1284" s="430"/>
      <c r="AS1284" s="430"/>
      <c r="AT1284" s="430"/>
      <c r="AU1284" s="430"/>
      <c r="AV1284" s="620" t="s">
        <v>609</v>
      </c>
      <c r="AW1284" s="619"/>
      <c r="AX1284" s="620" t="s">
        <v>985</v>
      </c>
      <c r="AY1284" s="430"/>
      <c r="AZ1284" s="430"/>
      <c r="BA1284" s="430"/>
      <c r="BB1284" s="430"/>
      <c r="BC1284" s="430"/>
      <c r="BD1284" s="430"/>
      <c r="BE1284" s="430"/>
      <c r="BF1284" s="430"/>
      <c r="BG1284" s="430"/>
      <c r="BH1284" s="430"/>
      <c r="BI1284" s="430"/>
      <c r="BJ1284" s="430"/>
      <c r="BK1284" s="431"/>
      <c r="BL1284" s="618"/>
      <c r="BM1284" s="430"/>
      <c r="BN1284" s="430"/>
      <c r="BO1284" s="430"/>
      <c r="BP1284" s="430"/>
      <c r="BQ1284" s="430"/>
      <c r="BR1284" s="430"/>
      <c r="BS1284" s="431"/>
      <c r="BU1284" s="1060"/>
      <c r="BV1284" s="29"/>
      <c r="BW1284" s="29"/>
      <c r="BX1284" s="29"/>
      <c r="BY1284" s="29"/>
      <c r="BZ1284" s="29"/>
      <c r="CA1284" s="29"/>
      <c r="CB1284" s="29"/>
      <c r="CC1284" s="29"/>
      <c r="CD1284" s="31"/>
      <c r="CE1284" s="22"/>
      <c r="CF1284" s="448">
        <f>IF(CG1284="","",MAX($CF$2:CF1283)+1)</f>
        <v>659</v>
      </c>
      <c r="CG1284" s="749" t="s">
        <v>102</v>
      </c>
      <c r="CH1284" s="1061"/>
      <c r="CI1284" s="1061"/>
      <c r="CO1284" s="29"/>
      <c r="CP1284" s="29"/>
      <c r="CQ1284" s="29"/>
      <c r="CR1284" s="29"/>
      <c r="CS1284" s="29"/>
      <c r="CT1284" s="29"/>
      <c r="CU1284" s="29"/>
      <c r="CV1284" s="29"/>
      <c r="CW1284" s="29"/>
      <c r="CX1284" s="29"/>
      <c r="CY1284" s="29"/>
      <c r="CZ1284" s="29"/>
      <c r="DA1284" s="29"/>
      <c r="DB1284" s="29"/>
      <c r="DC1284" s="29"/>
      <c r="DD1284" s="29"/>
    </row>
    <row r="1285" spans="1:108" s="11" customFormat="1" ht="13.5" customHeight="1">
      <c r="A1285" s="734"/>
      <c r="B1285" s="610" t="s">
        <v>83</v>
      </c>
      <c r="C1285" s="29"/>
      <c r="D1285" s="29"/>
      <c r="E1285" s="29"/>
      <c r="F1285" s="29" t="s">
        <v>2259</v>
      </c>
      <c r="G1285" s="29"/>
      <c r="H1285" s="29"/>
      <c r="I1285" s="29"/>
      <c r="J1285" s="29"/>
      <c r="K1285" s="29"/>
      <c r="L1285" s="28"/>
      <c r="M1285" s="29"/>
      <c r="N1285" s="29"/>
      <c r="O1285" s="29"/>
      <c r="P1285" s="29"/>
      <c r="Q1285" s="29"/>
      <c r="R1285" s="29"/>
      <c r="S1285" s="29"/>
      <c r="T1285" s="29"/>
      <c r="U1285" s="575"/>
      <c r="V1285" s="29"/>
      <c r="W1285" s="29"/>
      <c r="X1285" s="29"/>
      <c r="Y1285" s="29"/>
      <c r="Z1285" s="29"/>
      <c r="AA1285" s="29"/>
      <c r="AB1285" s="654"/>
      <c r="AC1285" s="579"/>
      <c r="AD1285" s="579"/>
      <c r="AE1285" s="579"/>
      <c r="AF1285" s="579"/>
      <c r="AG1285" s="576"/>
      <c r="AH1285" s="582" t="s">
        <v>63</v>
      </c>
      <c r="AI1285" s="583"/>
      <c r="AJ1285" s="583"/>
      <c r="AK1285" s="584"/>
      <c r="AL1285" s="585" t="s">
        <v>554</v>
      </c>
      <c r="AM1285" s="583"/>
      <c r="AN1285" s="583"/>
      <c r="AO1285" s="583"/>
      <c r="AP1285" s="583"/>
      <c r="AQ1285" s="583"/>
      <c r="AR1285" s="583"/>
      <c r="AS1285" s="583"/>
      <c r="AT1285" s="583"/>
      <c r="AU1285" s="583"/>
      <c r="AV1285" s="585" t="s">
        <v>558</v>
      </c>
      <c r="AW1285" s="584"/>
      <c r="AX1285" s="586" t="s">
        <v>64</v>
      </c>
      <c r="AY1285" s="583"/>
      <c r="AZ1285" s="583"/>
      <c r="BA1285" s="583"/>
      <c r="BB1285" s="583"/>
      <c r="BC1285" s="583"/>
      <c r="BD1285" s="583"/>
      <c r="BE1285" s="583"/>
      <c r="BF1285" s="583"/>
      <c r="BG1285" s="583"/>
      <c r="BH1285" s="583"/>
      <c r="BI1285" s="583"/>
      <c r="BJ1285" s="583"/>
      <c r="BK1285" s="587"/>
      <c r="BL1285" s="618"/>
      <c r="BM1285" s="583"/>
      <c r="BN1285" s="583"/>
      <c r="BO1285" s="583"/>
      <c r="BP1285" s="583"/>
      <c r="BQ1285" s="583"/>
      <c r="BR1285" s="583"/>
      <c r="BS1285" s="587"/>
      <c r="BU1285" s="752"/>
      <c r="BV1285" s="29"/>
      <c r="BW1285" s="29"/>
      <c r="BX1285" s="29"/>
      <c r="BY1285" s="29"/>
      <c r="BZ1285" s="29"/>
      <c r="CA1285" s="29"/>
      <c r="CB1285" s="29"/>
      <c r="CC1285" s="29"/>
      <c r="CD1285" s="31"/>
      <c r="CE1285" s="22"/>
      <c r="CF1285" s="448">
        <f>IF(CG1285="","",MAX($CF$2:CF1284)+1)</f>
        <v>660</v>
      </c>
      <c r="CG1285" s="749" t="s">
        <v>102</v>
      </c>
      <c r="CH1285" s="749"/>
      <c r="CI1285" s="749"/>
      <c r="CO1285" s="29"/>
      <c r="CP1285" s="29"/>
      <c r="CQ1285" s="29"/>
      <c r="CR1285" s="29"/>
      <c r="CS1285" s="29"/>
      <c r="CT1285" s="29"/>
      <c r="CU1285" s="29"/>
      <c r="CV1285" s="29"/>
      <c r="CW1285" s="29"/>
      <c r="CX1285" s="29"/>
      <c r="CY1285" s="29"/>
      <c r="CZ1285" s="29"/>
      <c r="DA1285" s="29"/>
      <c r="DB1285" s="29"/>
      <c r="DC1285" s="29"/>
      <c r="DD1285" s="29"/>
    </row>
    <row r="1286" spans="1:108" s="11" customFormat="1" ht="13.5" customHeight="1">
      <c r="A1286" s="734"/>
      <c r="B1286" s="610" t="s">
        <v>83</v>
      </c>
      <c r="C1286" s="29"/>
      <c r="D1286" s="29"/>
      <c r="E1286" s="29"/>
      <c r="F1286" s="29"/>
      <c r="G1286" s="29"/>
      <c r="H1286" s="29"/>
      <c r="I1286" s="29"/>
      <c r="J1286" s="29"/>
      <c r="K1286" s="29"/>
      <c r="L1286" s="28"/>
      <c r="M1286" s="29"/>
      <c r="N1286" s="29"/>
      <c r="O1286" s="29"/>
      <c r="P1286" s="29"/>
      <c r="Q1286" s="29"/>
      <c r="R1286" s="29"/>
      <c r="S1286" s="29"/>
      <c r="T1286" s="29"/>
      <c r="U1286" s="575"/>
      <c r="V1286" s="29"/>
      <c r="W1286" s="29"/>
      <c r="X1286" s="29"/>
      <c r="Y1286" s="29"/>
      <c r="Z1286" s="29"/>
      <c r="AA1286" s="29"/>
      <c r="AB1286" s="654"/>
      <c r="AC1286" s="579"/>
      <c r="AD1286" s="579"/>
      <c r="AE1286" s="579"/>
      <c r="AF1286" s="579"/>
      <c r="AG1286" s="576"/>
      <c r="AH1286" s="55"/>
      <c r="AI1286" s="56"/>
      <c r="AJ1286" s="56"/>
      <c r="AK1286" s="588"/>
      <c r="AL1286" s="589"/>
      <c r="AM1286" s="56"/>
      <c r="AN1286" s="56"/>
      <c r="AO1286" s="56"/>
      <c r="AP1286" s="590"/>
      <c r="AQ1286" s="56"/>
      <c r="AR1286" s="56"/>
      <c r="AS1286" s="56"/>
      <c r="AT1286" s="56"/>
      <c r="AU1286" s="56"/>
      <c r="AV1286" s="589"/>
      <c r="AW1286" s="588"/>
      <c r="AX1286" s="589"/>
      <c r="AY1286" s="56"/>
      <c r="AZ1286" s="56"/>
      <c r="BA1286" s="56"/>
      <c r="BB1286" s="56"/>
      <c r="BC1286" s="56"/>
      <c r="BD1286" s="56"/>
      <c r="BE1286" s="56"/>
      <c r="BF1286" s="56"/>
      <c r="BG1286" s="56"/>
      <c r="BH1286" s="56"/>
      <c r="BI1286" s="56"/>
      <c r="BJ1286" s="56"/>
      <c r="BK1286" s="57"/>
      <c r="BL1286" s="55"/>
      <c r="BM1286" s="56"/>
      <c r="BN1286" s="56"/>
      <c r="BO1286" s="56"/>
      <c r="BP1286" s="56"/>
      <c r="BQ1286" s="56"/>
      <c r="BR1286" s="56"/>
      <c r="BS1286" s="57"/>
      <c r="BU1286" s="752"/>
      <c r="BV1286" s="29"/>
      <c r="BW1286" s="29"/>
      <c r="BX1286" s="29"/>
      <c r="BY1286" s="29"/>
      <c r="BZ1286" s="29"/>
      <c r="CA1286" s="29"/>
      <c r="CB1286" s="29"/>
      <c r="CC1286" s="29"/>
      <c r="CD1286" s="31"/>
      <c r="CE1286" s="22"/>
      <c r="CF1286" s="448" t="str">
        <f>IF(CG1286="","",MAX($CF$2:CF1285)+1)</f>
        <v/>
      </c>
      <c r="CG1286" s="749"/>
      <c r="CH1286" s="749"/>
      <c r="CI1286" s="749"/>
      <c r="CO1286" s="29"/>
      <c r="CP1286" s="29"/>
      <c r="CQ1286" s="29"/>
      <c r="CR1286" s="29"/>
      <c r="CS1286" s="29"/>
      <c r="CT1286" s="29"/>
      <c r="CU1286" s="29"/>
      <c r="CV1286" s="29"/>
      <c r="CW1286" s="29"/>
      <c r="CX1286" s="29"/>
      <c r="CY1286" s="29"/>
      <c r="CZ1286" s="29"/>
      <c r="DA1286" s="29"/>
      <c r="DB1286" s="29"/>
      <c r="DC1286" s="29"/>
      <c r="DD1286" s="29"/>
    </row>
    <row r="1287" spans="1:108" s="11" customFormat="1" ht="13.5" customHeight="1">
      <c r="A1287" s="734"/>
      <c r="B1287" s="610" t="s">
        <v>83</v>
      </c>
      <c r="C1287" s="29"/>
      <c r="D1287" s="29"/>
      <c r="E1287" s="29"/>
      <c r="F1287" s="29"/>
      <c r="G1287" s="29"/>
      <c r="H1287" s="29"/>
      <c r="I1287" s="29"/>
      <c r="J1287" s="29"/>
      <c r="K1287" s="29"/>
      <c r="L1287" s="28"/>
      <c r="M1287" s="29"/>
      <c r="N1287" s="29"/>
      <c r="O1287" s="29"/>
      <c r="P1287" s="29"/>
      <c r="Q1287" s="29"/>
      <c r="R1287" s="29"/>
      <c r="S1287" s="29"/>
      <c r="T1287" s="29"/>
      <c r="U1287" s="575"/>
      <c r="V1287" s="29"/>
      <c r="W1287" s="29"/>
      <c r="X1287" s="29"/>
      <c r="Y1287" s="29"/>
      <c r="Z1287" s="29"/>
      <c r="AA1287" s="29"/>
      <c r="AB1287" s="1059"/>
      <c r="AC1287" s="579"/>
      <c r="AD1287" s="579"/>
      <c r="AE1287" s="579"/>
      <c r="AF1287" s="579"/>
      <c r="AG1287" s="576"/>
      <c r="AH1287" s="52"/>
      <c r="AI1287" s="53"/>
      <c r="AJ1287" s="53"/>
      <c r="AK1287" s="580"/>
      <c r="AL1287" s="581" t="s">
        <v>1787</v>
      </c>
      <c r="AM1287" s="53"/>
      <c r="AN1287" s="53"/>
      <c r="AO1287" s="53"/>
      <c r="AP1287" s="53"/>
      <c r="AQ1287" s="53"/>
      <c r="AR1287" s="53"/>
      <c r="AS1287" s="53"/>
      <c r="AT1287" s="53"/>
      <c r="AU1287" s="53"/>
      <c r="AV1287" s="581" t="s">
        <v>558</v>
      </c>
      <c r="AW1287" s="580"/>
      <c r="AX1287" s="581" t="s">
        <v>1190</v>
      </c>
      <c r="AY1287" s="53"/>
      <c r="AZ1287" s="53"/>
      <c r="BA1287" s="53"/>
      <c r="BB1287" s="53"/>
      <c r="BC1287" s="53"/>
      <c r="BD1287" s="53"/>
      <c r="BE1287" s="53"/>
      <c r="BF1287" s="53"/>
      <c r="BG1287" s="53"/>
      <c r="BH1287" s="53"/>
      <c r="BI1287" s="53"/>
      <c r="BJ1287" s="53"/>
      <c r="BK1287" s="54"/>
      <c r="BL1287" s="52" t="s">
        <v>882</v>
      </c>
      <c r="BM1287" s="53"/>
      <c r="BN1287" s="53"/>
      <c r="BO1287" s="53"/>
      <c r="BP1287" s="53"/>
      <c r="BQ1287" s="53"/>
      <c r="BR1287" s="53"/>
      <c r="BS1287" s="54"/>
      <c r="BU1287" s="752"/>
      <c r="BV1287" s="29"/>
      <c r="BW1287" s="29"/>
      <c r="BX1287" s="29"/>
      <c r="BY1287" s="29"/>
      <c r="BZ1287" s="29"/>
      <c r="CA1287" s="29"/>
      <c r="CB1287" s="29"/>
      <c r="CC1287" s="29"/>
      <c r="CD1287" s="31"/>
      <c r="CE1287" s="22"/>
      <c r="CF1287" s="448">
        <f>IF(CG1287="","",MAX($CF$2:CF1286)+1)</f>
        <v>661</v>
      </c>
      <c r="CG1287" s="749" t="s">
        <v>1021</v>
      </c>
      <c r="CH1287" s="749"/>
      <c r="CI1287" s="749"/>
      <c r="CO1287" s="29"/>
      <c r="CP1287" s="29"/>
      <c r="CQ1287" s="29"/>
      <c r="CR1287" s="29"/>
      <c r="CS1287" s="29"/>
      <c r="CT1287" s="29"/>
      <c r="CU1287" s="29"/>
      <c r="CV1287" s="29"/>
      <c r="CW1287" s="29"/>
      <c r="CX1287" s="29"/>
      <c r="CY1287" s="29"/>
      <c r="CZ1287" s="29"/>
      <c r="DA1287" s="29"/>
      <c r="DB1287" s="29"/>
      <c r="DC1287" s="29"/>
      <c r="DD1287" s="29"/>
    </row>
    <row r="1288" spans="1:108" s="11" customFormat="1" ht="13.5" customHeight="1">
      <c r="A1288" s="734"/>
      <c r="B1288" s="610" t="s">
        <v>83</v>
      </c>
      <c r="C1288" s="29"/>
      <c r="D1288" s="29"/>
      <c r="E1288" s="29"/>
      <c r="F1288" s="29"/>
      <c r="G1288" s="29"/>
      <c r="H1288" s="29"/>
      <c r="I1288" s="29"/>
      <c r="J1288" s="29"/>
      <c r="K1288" s="29"/>
      <c r="L1288" s="28"/>
      <c r="M1288" s="29"/>
      <c r="N1288" s="29"/>
      <c r="O1288" s="29"/>
      <c r="P1288" s="29"/>
      <c r="Q1288" s="29"/>
      <c r="R1288" s="29"/>
      <c r="S1288" s="29"/>
      <c r="T1288" s="29"/>
      <c r="U1288" s="575"/>
      <c r="V1288" s="29"/>
      <c r="W1288" s="29"/>
      <c r="X1288" s="29"/>
      <c r="Y1288" s="29"/>
      <c r="Z1288" s="29"/>
      <c r="AA1288" s="29"/>
      <c r="AB1288" s="1059"/>
      <c r="AC1288" s="579"/>
      <c r="AD1288" s="579"/>
      <c r="AE1288" s="579"/>
      <c r="AF1288" s="579"/>
      <c r="AG1288" s="576"/>
      <c r="AH1288" s="582" t="s">
        <v>63</v>
      </c>
      <c r="AI1288" s="583"/>
      <c r="AJ1288" s="583"/>
      <c r="AK1288" s="584"/>
      <c r="AL1288" s="585" t="s">
        <v>556</v>
      </c>
      <c r="AM1288" s="583"/>
      <c r="AN1288" s="583"/>
      <c r="AO1288" s="583"/>
      <c r="AP1288" s="583"/>
      <c r="AQ1288" s="583"/>
      <c r="AR1288" s="583"/>
      <c r="AS1288" s="583"/>
      <c r="AT1288" s="583"/>
      <c r="AU1288" s="583"/>
      <c r="AV1288" s="585" t="s">
        <v>558</v>
      </c>
      <c r="AW1288" s="584"/>
      <c r="AX1288" s="586" t="s">
        <v>64</v>
      </c>
      <c r="AY1288" s="583"/>
      <c r="AZ1288" s="583"/>
      <c r="BA1288" s="583"/>
      <c r="BB1288" s="583"/>
      <c r="BC1288" s="583"/>
      <c r="BD1288" s="583"/>
      <c r="BE1288" s="583"/>
      <c r="BF1288" s="583"/>
      <c r="BG1288" s="583"/>
      <c r="BH1288" s="583"/>
      <c r="BI1288" s="583"/>
      <c r="BJ1288" s="583"/>
      <c r="BK1288" s="587"/>
      <c r="BL1288" s="618" t="s">
        <v>555</v>
      </c>
      <c r="BM1288" s="583"/>
      <c r="BN1288" s="583"/>
      <c r="BO1288" s="583"/>
      <c r="BP1288" s="583"/>
      <c r="BQ1288" s="583"/>
      <c r="BR1288" s="583"/>
      <c r="BS1288" s="587"/>
      <c r="BU1288" s="752"/>
      <c r="BV1288" s="29"/>
      <c r="BW1288" s="29"/>
      <c r="BX1288" s="29"/>
      <c r="BY1288" s="29"/>
      <c r="BZ1288" s="29"/>
      <c r="CA1288" s="29"/>
      <c r="CB1288" s="29"/>
      <c r="CC1288" s="29"/>
      <c r="CD1288" s="31"/>
      <c r="CE1288" s="22"/>
      <c r="CF1288" s="448">
        <f>IF(CG1288="","",MAX($CF$2:CF1287)+1)</f>
        <v>662</v>
      </c>
      <c r="CG1288" s="749" t="s">
        <v>1021</v>
      </c>
      <c r="CH1288" s="749"/>
      <c r="CI1288" s="749"/>
      <c r="CO1288" s="29"/>
      <c r="CP1288" s="29"/>
      <c r="CQ1288" s="29"/>
      <c r="CR1288" s="29"/>
      <c r="CS1288" s="29"/>
      <c r="CT1288" s="29"/>
      <c r="CU1288" s="29"/>
      <c r="CV1288" s="29"/>
      <c r="CW1288" s="29"/>
      <c r="CX1288" s="29"/>
      <c r="CY1288" s="29"/>
      <c r="CZ1288" s="29"/>
      <c r="DA1288" s="29"/>
      <c r="DB1288" s="29"/>
      <c r="DC1288" s="29"/>
      <c r="DD1288" s="29"/>
    </row>
    <row r="1289" spans="1:108" s="11" customFormat="1" ht="13.5" customHeight="1">
      <c r="A1289" s="734"/>
      <c r="B1289" s="610" t="s">
        <v>83</v>
      </c>
      <c r="C1289" s="29"/>
      <c r="D1289" s="29"/>
      <c r="E1289" s="29"/>
      <c r="F1289" s="29" t="s">
        <v>2260</v>
      </c>
      <c r="G1289" s="29"/>
      <c r="H1289" s="29"/>
      <c r="I1289" s="29"/>
      <c r="J1289" s="29"/>
      <c r="K1289" s="29"/>
      <c r="L1289" s="28"/>
      <c r="M1289" s="29"/>
      <c r="N1289" s="29"/>
      <c r="O1289" s="29"/>
      <c r="P1289" s="29"/>
      <c r="Q1289" s="29"/>
      <c r="R1289" s="29"/>
      <c r="S1289" s="29"/>
      <c r="T1289" s="29"/>
      <c r="U1289" s="575"/>
      <c r="V1289" s="29"/>
      <c r="W1289" s="29"/>
      <c r="X1289" s="29"/>
      <c r="Y1289" s="29"/>
      <c r="Z1289" s="29"/>
      <c r="AA1289" s="29"/>
      <c r="AB1289" s="1059"/>
      <c r="AC1289" s="579"/>
      <c r="AD1289" s="579"/>
      <c r="AE1289" s="579"/>
      <c r="AF1289" s="579"/>
      <c r="AG1289" s="576"/>
      <c r="AH1289" s="55"/>
      <c r="AI1289" s="56"/>
      <c r="AJ1289" s="56"/>
      <c r="AK1289" s="588"/>
      <c r="AL1289" s="589"/>
      <c r="AM1289" s="56"/>
      <c r="AN1289" s="56"/>
      <c r="AO1289" s="56"/>
      <c r="AP1289" s="590"/>
      <c r="AQ1289" s="56"/>
      <c r="AR1289" s="56"/>
      <c r="AS1289" s="56"/>
      <c r="AT1289" s="56"/>
      <c r="AU1289" s="56"/>
      <c r="AV1289" s="589"/>
      <c r="AW1289" s="588"/>
      <c r="AX1289" s="589"/>
      <c r="AY1289" s="56"/>
      <c r="AZ1289" s="56"/>
      <c r="BA1289" s="56"/>
      <c r="BB1289" s="56"/>
      <c r="BC1289" s="56"/>
      <c r="BD1289" s="56"/>
      <c r="BE1289" s="56"/>
      <c r="BF1289" s="56"/>
      <c r="BG1289" s="56"/>
      <c r="BH1289" s="56"/>
      <c r="BI1289" s="56"/>
      <c r="BJ1289" s="56"/>
      <c r="BK1289" s="57"/>
      <c r="BL1289" s="55"/>
      <c r="BM1289" s="56"/>
      <c r="BN1289" s="56"/>
      <c r="BO1289" s="56"/>
      <c r="BP1289" s="56"/>
      <c r="BQ1289" s="56"/>
      <c r="BR1289" s="56"/>
      <c r="BS1289" s="57"/>
      <c r="BU1289" s="752"/>
      <c r="BV1289" s="29"/>
      <c r="BW1289" s="29"/>
      <c r="BX1289" s="29"/>
      <c r="BY1289" s="29"/>
      <c r="BZ1289" s="29"/>
      <c r="CA1289" s="29"/>
      <c r="CB1289" s="29"/>
      <c r="CC1289" s="29"/>
      <c r="CD1289" s="31"/>
      <c r="CE1289" s="22"/>
      <c r="CF1289" s="448" t="str">
        <f>IF(CG1289="","",MAX($CF$2:CF1288)+1)</f>
        <v/>
      </c>
      <c r="CG1289" s="749"/>
      <c r="CH1289" s="749"/>
      <c r="CI1289" s="749"/>
      <c r="CO1289" s="29"/>
      <c r="CP1289" s="29"/>
      <c r="CQ1289" s="29"/>
      <c r="CR1289" s="29"/>
      <c r="CS1289" s="29"/>
      <c r="CT1289" s="29"/>
      <c r="CU1289" s="29"/>
      <c r="CV1289" s="29"/>
      <c r="CW1289" s="29"/>
      <c r="CX1289" s="29"/>
      <c r="CY1289" s="29"/>
      <c r="CZ1289" s="29"/>
      <c r="DA1289" s="29"/>
      <c r="DB1289" s="29"/>
      <c r="DC1289" s="29"/>
      <c r="DD1289" s="29"/>
    </row>
    <row r="1290" spans="1:108" s="11" customFormat="1" ht="13.5" customHeight="1">
      <c r="A1290" s="734"/>
      <c r="B1290" s="610" t="s">
        <v>83</v>
      </c>
      <c r="C1290" s="29"/>
      <c r="D1290" s="29"/>
      <c r="E1290" s="29"/>
      <c r="F1290" s="29"/>
      <c r="G1290" s="29"/>
      <c r="H1290" s="29"/>
      <c r="I1290" s="29"/>
      <c r="J1290" s="29"/>
      <c r="K1290" s="29"/>
      <c r="L1290" s="28"/>
      <c r="M1290" s="29"/>
      <c r="N1290" s="29"/>
      <c r="O1290" s="29"/>
      <c r="P1290" s="29"/>
      <c r="Q1290" s="29"/>
      <c r="R1290" s="29"/>
      <c r="S1290" s="29"/>
      <c r="T1290" s="29"/>
      <c r="U1290" s="575"/>
      <c r="V1290" s="29"/>
      <c r="W1290" s="29"/>
      <c r="X1290" s="29"/>
      <c r="Y1290" s="29"/>
      <c r="Z1290" s="29"/>
      <c r="AA1290" s="29"/>
      <c r="AB1290" s="654"/>
      <c r="AC1290" s="579"/>
      <c r="AD1290" s="579"/>
      <c r="AE1290" s="579"/>
      <c r="AF1290" s="579"/>
      <c r="AG1290" s="576"/>
      <c r="AH1290" s="52"/>
      <c r="AI1290" s="53"/>
      <c r="AJ1290" s="53"/>
      <c r="AK1290" s="580"/>
      <c r="AL1290" s="581" t="s">
        <v>1903</v>
      </c>
      <c r="AM1290" s="53"/>
      <c r="AN1290" s="53"/>
      <c r="AO1290" s="53"/>
      <c r="AP1290" s="53"/>
      <c r="AQ1290" s="53"/>
      <c r="AR1290" s="53"/>
      <c r="AS1290" s="53"/>
      <c r="AT1290" s="53"/>
      <c r="AU1290" s="53"/>
      <c r="AV1290" s="581" t="s">
        <v>558</v>
      </c>
      <c r="AW1290" s="580"/>
      <c r="AX1290" s="581" t="s">
        <v>1902</v>
      </c>
      <c r="AY1290" s="53"/>
      <c r="AZ1290" s="53"/>
      <c r="BA1290" s="53"/>
      <c r="BB1290" s="53"/>
      <c r="BC1290" s="53"/>
      <c r="BD1290" s="53"/>
      <c r="BE1290" s="53"/>
      <c r="BF1290" s="53"/>
      <c r="BG1290" s="53"/>
      <c r="BH1290" s="53"/>
      <c r="BI1290" s="53"/>
      <c r="BJ1290" s="53"/>
      <c r="BK1290" s="54"/>
      <c r="BL1290" s="52" t="s">
        <v>936</v>
      </c>
      <c r="BM1290" s="53"/>
      <c r="BN1290" s="53"/>
      <c r="BO1290" s="53"/>
      <c r="BP1290" s="53"/>
      <c r="BQ1290" s="53"/>
      <c r="BR1290" s="53"/>
      <c r="BS1290" s="54"/>
      <c r="BU1290" s="752"/>
      <c r="BV1290" s="29"/>
      <c r="BW1290" s="29"/>
      <c r="BX1290" s="29"/>
      <c r="BY1290" s="29"/>
      <c r="BZ1290" s="29"/>
      <c r="CA1290" s="29"/>
      <c r="CB1290" s="29"/>
      <c r="CC1290" s="29"/>
      <c r="CD1290" s="31"/>
      <c r="CE1290" s="22"/>
      <c r="CF1290" s="448">
        <f>IF(CG1290="","",MAX($CF$2:CF1289)+1)</f>
        <v>663</v>
      </c>
      <c r="CG1290" s="749" t="s">
        <v>1021</v>
      </c>
      <c r="CH1290" s="749"/>
      <c r="CI1290" s="749"/>
      <c r="CO1290" s="29"/>
      <c r="CP1290" s="29"/>
      <c r="CQ1290" s="29"/>
      <c r="CR1290" s="29"/>
      <c r="CS1290" s="29"/>
      <c r="CT1290" s="29"/>
      <c r="CU1290" s="29"/>
      <c r="CV1290" s="29"/>
      <c r="CW1290" s="29"/>
      <c r="CX1290" s="29"/>
      <c r="CY1290" s="29"/>
      <c r="CZ1290" s="29"/>
      <c r="DA1290" s="29"/>
      <c r="DB1290" s="29"/>
      <c r="DC1290" s="29"/>
      <c r="DD1290" s="29"/>
    </row>
    <row r="1291" spans="1:108" s="11" customFormat="1" ht="13.5" customHeight="1">
      <c r="A1291" s="734"/>
      <c r="B1291" s="610" t="s">
        <v>83</v>
      </c>
      <c r="C1291" s="29"/>
      <c r="D1291" s="29"/>
      <c r="E1291" s="29"/>
      <c r="F1291" s="29"/>
      <c r="G1291" s="29"/>
      <c r="H1291" s="29"/>
      <c r="I1291" s="29"/>
      <c r="J1291" s="29"/>
      <c r="K1291" s="29"/>
      <c r="L1291" s="28"/>
      <c r="M1291" s="29"/>
      <c r="N1291" s="29"/>
      <c r="O1291" s="29"/>
      <c r="P1291" s="29"/>
      <c r="Q1291" s="29"/>
      <c r="R1291" s="29"/>
      <c r="S1291" s="29"/>
      <c r="T1291" s="29"/>
      <c r="U1291" s="575"/>
      <c r="V1291" s="29"/>
      <c r="W1291" s="29"/>
      <c r="X1291" s="29"/>
      <c r="Y1291" s="29"/>
      <c r="Z1291" s="29"/>
      <c r="AA1291" s="29"/>
      <c r="AB1291" s="753"/>
      <c r="AC1291" s="579"/>
      <c r="AD1291" s="579"/>
      <c r="AE1291" s="579"/>
      <c r="AF1291" s="579"/>
      <c r="AG1291" s="576"/>
      <c r="AH1291" s="582" t="s">
        <v>801</v>
      </c>
      <c r="AI1291" s="430"/>
      <c r="AJ1291" s="430"/>
      <c r="AK1291" s="619"/>
      <c r="AL1291" s="697" t="s">
        <v>1788</v>
      </c>
      <c r="AM1291" s="430"/>
      <c r="AN1291" s="430"/>
      <c r="AO1291" s="430"/>
      <c r="AP1291" s="430"/>
      <c r="AQ1291" s="430"/>
      <c r="AR1291" s="430"/>
      <c r="AS1291" s="430"/>
      <c r="AT1291" s="430"/>
      <c r="AU1291" s="430"/>
      <c r="AV1291" s="585" t="s">
        <v>826</v>
      </c>
      <c r="AW1291" s="619"/>
      <c r="AX1291" s="697" t="s">
        <v>1049</v>
      </c>
      <c r="AY1291" s="430"/>
      <c r="AZ1291" s="430"/>
      <c r="BA1291" s="430"/>
      <c r="BB1291" s="430"/>
      <c r="BC1291" s="430"/>
      <c r="BD1291" s="430"/>
      <c r="BE1291" s="430"/>
      <c r="BF1291" s="430"/>
      <c r="BG1291" s="430"/>
      <c r="BH1291" s="430"/>
      <c r="BI1291" s="430"/>
      <c r="BJ1291" s="430"/>
      <c r="BK1291" s="431"/>
      <c r="BL1291" s="582" t="s">
        <v>1050</v>
      </c>
      <c r="BM1291" s="430"/>
      <c r="BN1291" s="430"/>
      <c r="BO1291" s="430"/>
      <c r="BP1291" s="430"/>
      <c r="BQ1291" s="430"/>
      <c r="BR1291" s="430"/>
      <c r="BS1291" s="431"/>
      <c r="BU1291" s="752"/>
      <c r="BV1291" s="29"/>
      <c r="BW1291" s="29"/>
      <c r="BX1291" s="29"/>
      <c r="BY1291" s="29"/>
      <c r="BZ1291" s="29"/>
      <c r="CA1291" s="29"/>
      <c r="CB1291" s="29"/>
      <c r="CC1291" s="29"/>
      <c r="CD1291" s="31"/>
      <c r="CE1291" s="22"/>
      <c r="CF1291" s="448">
        <f>IF(CG1291="","",MAX($CF$2:CF1290)+1)</f>
        <v>664</v>
      </c>
      <c r="CG1291" s="749" t="s">
        <v>1021</v>
      </c>
      <c r="CH1291" s="749"/>
      <c r="CI1291" s="749"/>
      <c r="CO1291" s="29"/>
      <c r="CP1291" s="29"/>
      <c r="CQ1291" s="29"/>
      <c r="CR1291" s="29"/>
      <c r="CS1291" s="29"/>
      <c r="CT1291" s="29"/>
      <c r="CU1291" s="29"/>
      <c r="CV1291" s="29"/>
      <c r="CW1291" s="29"/>
      <c r="CX1291" s="29"/>
      <c r="CY1291" s="29"/>
      <c r="CZ1291" s="29"/>
      <c r="DA1291" s="29"/>
      <c r="DB1291" s="29"/>
      <c r="DC1291" s="29"/>
      <c r="DD1291" s="29"/>
    </row>
    <row r="1292" spans="1:108" s="11" customFormat="1" ht="13.5" customHeight="1">
      <c r="A1292" s="734"/>
      <c r="B1292" s="610" t="s">
        <v>83</v>
      </c>
      <c r="C1292" s="29"/>
      <c r="D1292" s="29"/>
      <c r="E1292" s="29"/>
      <c r="F1292" s="29" t="s">
        <v>2275</v>
      </c>
      <c r="G1292" s="29"/>
      <c r="H1292" s="29"/>
      <c r="I1292" s="29"/>
      <c r="J1292" s="29"/>
      <c r="K1292" s="29"/>
      <c r="L1292" s="28"/>
      <c r="M1292" s="29"/>
      <c r="N1292" s="29"/>
      <c r="O1292" s="29"/>
      <c r="P1292" s="29"/>
      <c r="Q1292" s="29"/>
      <c r="R1292" s="29"/>
      <c r="S1292" s="29"/>
      <c r="T1292" s="29"/>
      <c r="U1292" s="575"/>
      <c r="V1292" s="29"/>
      <c r="W1292" s="29"/>
      <c r="X1292" s="29"/>
      <c r="Y1292" s="29"/>
      <c r="Z1292" s="29"/>
      <c r="AA1292" s="29"/>
      <c r="AB1292" s="771"/>
      <c r="AC1292" s="579"/>
      <c r="AD1292" s="579"/>
      <c r="AE1292" s="579"/>
      <c r="AF1292" s="579"/>
      <c r="AG1292" s="576"/>
      <c r="AH1292" s="582" t="s">
        <v>801</v>
      </c>
      <c r="AI1292" s="430"/>
      <c r="AJ1292" s="430"/>
      <c r="AK1292" s="619"/>
      <c r="AL1292" s="697" t="s">
        <v>1789</v>
      </c>
      <c r="AM1292" s="430"/>
      <c r="AN1292" s="430"/>
      <c r="AO1292" s="430"/>
      <c r="AP1292" s="430"/>
      <c r="AQ1292" s="430"/>
      <c r="AR1292" s="430"/>
      <c r="AS1292" s="430"/>
      <c r="AT1292" s="430"/>
      <c r="AU1292" s="430"/>
      <c r="AV1292" s="585" t="s">
        <v>825</v>
      </c>
      <c r="AW1292" s="619"/>
      <c r="AX1292" s="697" t="s">
        <v>1049</v>
      </c>
      <c r="AY1292" s="430"/>
      <c r="AZ1292" s="430"/>
      <c r="BA1292" s="430"/>
      <c r="BB1292" s="430"/>
      <c r="BC1292" s="430"/>
      <c r="BD1292" s="430"/>
      <c r="BE1292" s="430"/>
      <c r="BF1292" s="430"/>
      <c r="BG1292" s="430"/>
      <c r="BH1292" s="430"/>
      <c r="BI1292" s="430"/>
      <c r="BJ1292" s="430"/>
      <c r="BK1292" s="431"/>
      <c r="BL1292" s="582"/>
      <c r="BM1292" s="430"/>
      <c r="BN1292" s="430"/>
      <c r="BO1292" s="430"/>
      <c r="BP1292" s="430"/>
      <c r="BQ1292" s="430"/>
      <c r="BR1292" s="430"/>
      <c r="BS1292" s="431"/>
      <c r="BU1292" s="772"/>
      <c r="BV1292" s="29"/>
      <c r="BW1292" s="29"/>
      <c r="BX1292" s="29"/>
      <c r="BY1292" s="29"/>
      <c r="BZ1292" s="29"/>
      <c r="CA1292" s="29"/>
      <c r="CB1292" s="29"/>
      <c r="CC1292" s="29"/>
      <c r="CD1292" s="31"/>
      <c r="CE1292" s="22"/>
      <c r="CF1292" s="448">
        <f>IF(CG1292="","",MAX($CF$2:CF1291)+1)</f>
        <v>665</v>
      </c>
      <c r="CG1292" s="749" t="s">
        <v>102</v>
      </c>
      <c r="CH1292" s="767"/>
      <c r="CI1292" s="767"/>
      <c r="CO1292" s="29"/>
      <c r="CP1292" s="29"/>
      <c r="CQ1292" s="29"/>
      <c r="CR1292" s="29"/>
      <c r="CS1292" s="29"/>
      <c r="CT1292" s="29"/>
      <c r="CU1292" s="29"/>
      <c r="CV1292" s="29"/>
      <c r="CW1292" s="29"/>
      <c r="CX1292" s="29"/>
      <c r="CY1292" s="29"/>
      <c r="CZ1292" s="29"/>
      <c r="DA1292" s="29"/>
      <c r="DB1292" s="29"/>
      <c r="DC1292" s="29"/>
      <c r="DD1292" s="29"/>
    </row>
    <row r="1293" spans="1:108" s="11" customFormat="1" ht="13.5" customHeight="1">
      <c r="A1293" s="734"/>
      <c r="B1293" s="610" t="s">
        <v>83</v>
      </c>
      <c r="C1293" s="29"/>
      <c r="D1293" s="29"/>
      <c r="E1293" s="29"/>
      <c r="F1293" s="29"/>
      <c r="G1293" s="29"/>
      <c r="H1293" s="29"/>
      <c r="I1293" s="29"/>
      <c r="J1293" s="29"/>
      <c r="K1293" s="29"/>
      <c r="L1293" s="28"/>
      <c r="M1293" s="29"/>
      <c r="N1293" s="29"/>
      <c r="O1293" s="29"/>
      <c r="P1293" s="29"/>
      <c r="Q1293" s="29"/>
      <c r="R1293" s="29"/>
      <c r="S1293" s="29"/>
      <c r="T1293" s="29"/>
      <c r="U1293" s="575"/>
      <c r="V1293" s="29"/>
      <c r="W1293" s="29"/>
      <c r="X1293" s="29"/>
      <c r="Y1293" s="29"/>
      <c r="Z1293" s="29"/>
      <c r="AA1293" s="29"/>
      <c r="AB1293" s="753"/>
      <c r="AC1293" s="579"/>
      <c r="AD1293" s="579"/>
      <c r="AE1293" s="579"/>
      <c r="AF1293" s="579"/>
      <c r="AG1293" s="576"/>
      <c r="AH1293" s="582" t="s">
        <v>63</v>
      </c>
      <c r="AI1293" s="430"/>
      <c r="AJ1293" s="430"/>
      <c r="AK1293" s="619"/>
      <c r="AL1293" s="620" t="s">
        <v>939</v>
      </c>
      <c r="AM1293" s="430"/>
      <c r="AN1293" s="430"/>
      <c r="AO1293" s="430"/>
      <c r="AP1293" s="430"/>
      <c r="AQ1293" s="430"/>
      <c r="AR1293" s="430"/>
      <c r="AS1293" s="430"/>
      <c r="AT1293" s="430"/>
      <c r="AU1293" s="430"/>
      <c r="AV1293" s="585"/>
      <c r="AW1293" s="619"/>
      <c r="AX1293" s="697"/>
      <c r="AY1293" s="430"/>
      <c r="AZ1293" s="430"/>
      <c r="BA1293" s="430"/>
      <c r="BB1293" s="430"/>
      <c r="BC1293" s="430"/>
      <c r="BD1293" s="430"/>
      <c r="BE1293" s="430"/>
      <c r="BF1293" s="430"/>
      <c r="BG1293" s="430"/>
      <c r="BH1293" s="430"/>
      <c r="BI1293" s="430"/>
      <c r="BJ1293" s="430"/>
      <c r="BK1293" s="431"/>
      <c r="BL1293" s="582"/>
      <c r="BM1293" s="430"/>
      <c r="BN1293" s="430"/>
      <c r="BO1293" s="430"/>
      <c r="BP1293" s="430"/>
      <c r="BQ1293" s="430"/>
      <c r="BR1293" s="430"/>
      <c r="BS1293" s="431"/>
      <c r="BU1293" s="752"/>
      <c r="BV1293" s="29"/>
      <c r="BW1293" s="29"/>
      <c r="BX1293" s="29"/>
      <c r="BY1293" s="29"/>
      <c r="BZ1293" s="29"/>
      <c r="CA1293" s="29"/>
      <c r="CB1293" s="29"/>
      <c r="CC1293" s="29"/>
      <c r="CD1293" s="31"/>
      <c r="CE1293" s="22"/>
      <c r="CF1293" s="448" t="str">
        <f>IF(CG1293="","",MAX($CF$2:CF1292)+1)</f>
        <v/>
      </c>
      <c r="CG1293" s="749"/>
      <c r="CH1293" s="749"/>
      <c r="CI1293" s="749"/>
      <c r="CO1293" s="29"/>
      <c r="CP1293" s="29"/>
      <c r="CQ1293" s="29"/>
      <c r="CR1293" s="29"/>
      <c r="CS1293" s="29"/>
      <c r="CT1293" s="29"/>
      <c r="CU1293" s="29"/>
      <c r="CV1293" s="29"/>
      <c r="CW1293" s="29"/>
      <c r="CX1293" s="29"/>
      <c r="CY1293" s="29"/>
      <c r="CZ1293" s="29"/>
      <c r="DA1293" s="29"/>
      <c r="DB1293" s="29"/>
      <c r="DC1293" s="29"/>
      <c r="DD1293" s="29"/>
    </row>
    <row r="1294" spans="1:108" s="11" customFormat="1" ht="13.5" customHeight="1">
      <c r="A1294" s="734"/>
      <c r="B1294" s="610" t="s">
        <v>83</v>
      </c>
      <c r="C1294" s="29"/>
      <c r="D1294" s="29"/>
      <c r="E1294" s="29"/>
      <c r="F1294" s="29"/>
      <c r="G1294" s="29"/>
      <c r="H1294" s="29"/>
      <c r="I1294" s="29"/>
      <c r="J1294" s="29"/>
      <c r="K1294" s="29"/>
      <c r="L1294" s="28"/>
      <c r="M1294" s="29"/>
      <c r="N1294" s="29"/>
      <c r="O1294" s="29"/>
      <c r="P1294" s="29"/>
      <c r="Q1294" s="29"/>
      <c r="R1294" s="29"/>
      <c r="S1294" s="29"/>
      <c r="T1294" s="29"/>
      <c r="U1294" s="575"/>
      <c r="V1294" s="29"/>
      <c r="W1294" s="29"/>
      <c r="X1294" s="29"/>
      <c r="Y1294" s="29"/>
      <c r="Z1294" s="29"/>
      <c r="AA1294" s="29"/>
      <c r="AB1294" s="753"/>
      <c r="AC1294" s="579"/>
      <c r="AD1294" s="579"/>
      <c r="AE1294" s="579"/>
      <c r="AF1294" s="579"/>
      <c r="AG1294" s="576"/>
      <c r="AH1294" s="582"/>
      <c r="AI1294" s="430"/>
      <c r="AJ1294" s="430"/>
      <c r="AK1294" s="619"/>
      <c r="AL1294" s="620"/>
      <c r="AM1294" s="430" t="s">
        <v>1790</v>
      </c>
      <c r="AN1294" s="430"/>
      <c r="AO1294" s="430"/>
      <c r="AP1294" s="430"/>
      <c r="AQ1294" s="430"/>
      <c r="AR1294" s="430"/>
      <c r="AS1294" s="430"/>
      <c r="AT1294" s="430"/>
      <c r="AU1294" s="430"/>
      <c r="AV1294" s="585" t="s">
        <v>937</v>
      </c>
      <c r="AW1294" s="619"/>
      <c r="AX1294" s="697" t="s">
        <v>938</v>
      </c>
      <c r="AY1294" s="430"/>
      <c r="AZ1294" s="430"/>
      <c r="BA1294" s="430"/>
      <c r="BB1294" s="430"/>
      <c r="BC1294" s="430"/>
      <c r="BD1294" s="430"/>
      <c r="BE1294" s="430"/>
      <c r="BF1294" s="430"/>
      <c r="BG1294" s="430"/>
      <c r="BH1294" s="430"/>
      <c r="BI1294" s="430"/>
      <c r="BJ1294" s="430"/>
      <c r="BK1294" s="431"/>
      <c r="BL1294" s="582"/>
      <c r="BM1294" s="430"/>
      <c r="BN1294" s="430"/>
      <c r="BO1294" s="430"/>
      <c r="BP1294" s="430"/>
      <c r="BQ1294" s="430"/>
      <c r="BR1294" s="430"/>
      <c r="BS1294" s="431"/>
      <c r="BU1294" s="752"/>
      <c r="BV1294" s="29"/>
      <c r="BW1294" s="29"/>
      <c r="BX1294" s="29"/>
      <c r="BY1294" s="29"/>
      <c r="BZ1294" s="29"/>
      <c r="CA1294" s="29"/>
      <c r="CB1294" s="29"/>
      <c r="CC1294" s="29"/>
      <c r="CD1294" s="31"/>
      <c r="CE1294" s="22"/>
      <c r="CF1294" s="448">
        <f>IF(CG1294="","",MAX($CF$2:CF1293)+1)</f>
        <v>666</v>
      </c>
      <c r="CG1294" s="749" t="s">
        <v>1021</v>
      </c>
      <c r="CH1294" s="749"/>
      <c r="CI1294" s="749"/>
      <c r="CO1294" s="29"/>
      <c r="CP1294" s="29"/>
      <c r="CQ1294" s="29"/>
      <c r="CR1294" s="29"/>
      <c r="CS1294" s="29"/>
      <c r="CT1294" s="29"/>
      <c r="CU1294" s="29"/>
      <c r="CV1294" s="29"/>
      <c r="CW1294" s="29"/>
      <c r="CX1294" s="29"/>
      <c r="CY1294" s="29"/>
      <c r="CZ1294" s="29"/>
      <c r="DA1294" s="29"/>
      <c r="DB1294" s="29"/>
      <c r="DC1294" s="29"/>
      <c r="DD1294" s="29"/>
    </row>
    <row r="1295" spans="1:108" s="11" customFormat="1" ht="13.5" customHeight="1">
      <c r="A1295" s="734"/>
      <c r="B1295" s="610" t="s">
        <v>83</v>
      </c>
      <c r="C1295" s="29"/>
      <c r="D1295" s="29"/>
      <c r="E1295" s="29"/>
      <c r="F1295" s="29"/>
      <c r="G1295" s="29"/>
      <c r="H1295" s="29"/>
      <c r="I1295" s="29"/>
      <c r="J1295" s="29"/>
      <c r="K1295" s="29"/>
      <c r="L1295" s="28"/>
      <c r="M1295" s="29"/>
      <c r="N1295" s="29"/>
      <c r="O1295" s="29"/>
      <c r="P1295" s="29"/>
      <c r="Q1295" s="29"/>
      <c r="R1295" s="29"/>
      <c r="S1295" s="29"/>
      <c r="T1295" s="29"/>
      <c r="U1295" s="575"/>
      <c r="V1295" s="29"/>
      <c r="W1295" s="29"/>
      <c r="X1295" s="29"/>
      <c r="Y1295" s="29"/>
      <c r="Z1295" s="29"/>
      <c r="AA1295" s="29"/>
      <c r="AB1295" s="753"/>
      <c r="AC1295" s="579"/>
      <c r="AD1295" s="579"/>
      <c r="AE1295" s="579"/>
      <c r="AF1295" s="579"/>
      <c r="AG1295" s="576"/>
      <c r="AH1295" s="582"/>
      <c r="AI1295" s="430"/>
      <c r="AJ1295" s="430"/>
      <c r="AK1295" s="619"/>
      <c r="AL1295" s="620" t="s">
        <v>940</v>
      </c>
      <c r="AM1295" s="430"/>
      <c r="AN1295" s="430"/>
      <c r="AO1295" s="430"/>
      <c r="AP1295" s="430"/>
      <c r="AQ1295" s="430"/>
      <c r="AR1295" s="430"/>
      <c r="AS1295" s="430"/>
      <c r="AT1295" s="430"/>
      <c r="AU1295" s="430"/>
      <c r="AV1295" s="585"/>
      <c r="AW1295" s="619"/>
      <c r="AX1295" s="697"/>
      <c r="AY1295" s="430"/>
      <c r="AZ1295" s="430"/>
      <c r="BA1295" s="430"/>
      <c r="BB1295" s="430"/>
      <c r="BC1295" s="430"/>
      <c r="BD1295" s="430"/>
      <c r="BE1295" s="430"/>
      <c r="BF1295" s="430"/>
      <c r="BG1295" s="430"/>
      <c r="BH1295" s="430"/>
      <c r="BI1295" s="430"/>
      <c r="BJ1295" s="430"/>
      <c r="BK1295" s="431"/>
      <c r="BL1295" s="582"/>
      <c r="BM1295" s="430"/>
      <c r="BN1295" s="430"/>
      <c r="BO1295" s="430"/>
      <c r="BP1295" s="430"/>
      <c r="BQ1295" s="430"/>
      <c r="BR1295" s="430"/>
      <c r="BS1295" s="431"/>
      <c r="BU1295" s="752"/>
      <c r="BV1295" s="29"/>
      <c r="BW1295" s="29"/>
      <c r="BX1295" s="29"/>
      <c r="BY1295" s="29"/>
      <c r="BZ1295" s="29"/>
      <c r="CA1295" s="29"/>
      <c r="CB1295" s="29"/>
      <c r="CC1295" s="29"/>
      <c r="CD1295" s="31"/>
      <c r="CE1295" s="22"/>
      <c r="CF1295" s="448" t="str">
        <f>IF(CG1295="","",MAX($CF$2:CF1294)+1)</f>
        <v/>
      </c>
      <c r="CG1295" s="749"/>
      <c r="CH1295" s="749"/>
      <c r="CI1295" s="749"/>
      <c r="CO1295" s="29"/>
      <c r="CP1295" s="29"/>
      <c r="CQ1295" s="29"/>
      <c r="CR1295" s="29"/>
      <c r="CS1295" s="29"/>
      <c r="CT1295" s="29"/>
      <c r="CU1295" s="29"/>
      <c r="CV1295" s="29"/>
      <c r="CW1295" s="29"/>
      <c r="CX1295" s="29"/>
      <c r="CY1295" s="29"/>
      <c r="CZ1295" s="29"/>
      <c r="DA1295" s="29"/>
      <c r="DB1295" s="29"/>
      <c r="DC1295" s="29"/>
      <c r="DD1295" s="29"/>
    </row>
    <row r="1296" spans="1:108" s="11" customFormat="1" ht="13.5" customHeight="1">
      <c r="A1296" s="734"/>
      <c r="B1296" s="610" t="s">
        <v>83</v>
      </c>
      <c r="C1296" s="29"/>
      <c r="D1296" s="29"/>
      <c r="E1296" s="29"/>
      <c r="F1296" s="29"/>
      <c r="G1296" s="29"/>
      <c r="H1296" s="29"/>
      <c r="I1296" s="29"/>
      <c r="J1296" s="28"/>
      <c r="K1296" s="29"/>
      <c r="L1296" s="29"/>
      <c r="M1296" s="29"/>
      <c r="N1296" s="29"/>
      <c r="O1296" s="29"/>
      <c r="P1296" s="29"/>
      <c r="Q1296" s="29"/>
      <c r="R1296" s="29"/>
      <c r="S1296" s="575"/>
      <c r="T1296" s="29"/>
      <c r="U1296" s="432"/>
      <c r="V1296" s="29"/>
      <c r="W1296" s="29"/>
      <c r="X1296" s="29"/>
      <c r="Y1296" s="29"/>
      <c r="Z1296" s="29"/>
      <c r="AA1296" s="29"/>
      <c r="AB1296" s="753"/>
      <c r="AC1296" s="579"/>
      <c r="AD1296" s="579"/>
      <c r="AE1296" s="579"/>
      <c r="AF1296" s="579"/>
      <c r="AG1296" s="576"/>
      <c r="AH1296" s="582"/>
      <c r="AI1296" s="430"/>
      <c r="AJ1296" s="430"/>
      <c r="AK1296" s="619"/>
      <c r="AL1296" s="620"/>
      <c r="AM1296" s="430" t="s">
        <v>1790</v>
      </c>
      <c r="AN1296" s="430"/>
      <c r="AO1296" s="430"/>
      <c r="AP1296" s="430"/>
      <c r="AQ1296" s="430"/>
      <c r="AR1296" s="430"/>
      <c r="AS1296" s="430"/>
      <c r="AT1296" s="430"/>
      <c r="AU1296" s="430"/>
      <c r="AV1296" s="585" t="s">
        <v>783</v>
      </c>
      <c r="AW1296" s="619"/>
      <c r="AX1296" s="697" t="s">
        <v>942</v>
      </c>
      <c r="AY1296" s="430"/>
      <c r="AZ1296" s="430"/>
      <c r="BA1296" s="430"/>
      <c r="BB1296" s="430"/>
      <c r="BC1296" s="430"/>
      <c r="BD1296" s="430"/>
      <c r="BE1296" s="430"/>
      <c r="BF1296" s="430"/>
      <c r="BG1296" s="430"/>
      <c r="BH1296" s="430"/>
      <c r="BI1296" s="430"/>
      <c r="BJ1296" s="430"/>
      <c r="BK1296" s="431"/>
      <c r="BL1296" s="582"/>
      <c r="BM1296" s="430"/>
      <c r="BN1296" s="430"/>
      <c r="BO1296" s="430"/>
      <c r="BP1296" s="430"/>
      <c r="BQ1296" s="430"/>
      <c r="BR1296" s="430"/>
      <c r="BS1296" s="431"/>
      <c r="BU1296" s="752"/>
      <c r="BV1296" s="29"/>
      <c r="BW1296" s="29"/>
      <c r="BX1296" s="29"/>
      <c r="BY1296" s="29"/>
      <c r="BZ1296" s="29"/>
      <c r="CA1296" s="29"/>
      <c r="CB1296" s="29"/>
      <c r="CC1296" s="29"/>
      <c r="CD1296" s="31"/>
      <c r="CE1296" s="22"/>
      <c r="CF1296" s="448">
        <f>IF(CG1296="","",MAX($CF$2:CF1295)+1)</f>
        <v>667</v>
      </c>
      <c r="CG1296" s="749" t="s">
        <v>1021</v>
      </c>
      <c r="CH1296" s="749"/>
      <c r="CI1296" s="749"/>
      <c r="CO1296" s="29"/>
      <c r="CP1296" s="29"/>
      <c r="CQ1296" s="29"/>
      <c r="CR1296" s="29"/>
      <c r="CS1296" s="29"/>
      <c r="CT1296" s="29"/>
      <c r="CU1296" s="29"/>
      <c r="CV1296" s="29"/>
      <c r="CW1296" s="29"/>
      <c r="CX1296" s="29"/>
      <c r="CY1296" s="29"/>
      <c r="CZ1296" s="29"/>
      <c r="DA1296" s="29"/>
      <c r="DB1296" s="29"/>
      <c r="DC1296" s="29"/>
      <c r="DD1296" s="29"/>
    </row>
    <row r="1297" spans="1:108" s="11" customFormat="1" ht="13.5" customHeight="1">
      <c r="A1297" s="734"/>
      <c r="B1297" s="610" t="s">
        <v>83</v>
      </c>
      <c r="C1297" s="29"/>
      <c r="D1297" s="29"/>
      <c r="E1297" s="29"/>
      <c r="F1297" s="29"/>
      <c r="G1297" s="29"/>
      <c r="H1297" s="29"/>
      <c r="I1297" s="29"/>
      <c r="J1297" s="28"/>
      <c r="K1297" s="29"/>
      <c r="L1297" s="29"/>
      <c r="M1297" s="29"/>
      <c r="N1297" s="29"/>
      <c r="O1297" s="29"/>
      <c r="P1297" s="29"/>
      <c r="Q1297" s="29"/>
      <c r="R1297" s="29"/>
      <c r="S1297" s="575"/>
      <c r="T1297" s="29"/>
      <c r="U1297" s="432"/>
      <c r="V1297" s="29"/>
      <c r="W1297" s="29"/>
      <c r="X1297" s="29"/>
      <c r="Y1297" s="29"/>
      <c r="Z1297" s="29"/>
      <c r="AA1297" s="29"/>
      <c r="AB1297" s="753"/>
      <c r="AC1297" s="579"/>
      <c r="AD1297" s="579"/>
      <c r="AE1297" s="579"/>
      <c r="AF1297" s="579"/>
      <c r="AG1297" s="576"/>
      <c r="AH1297" s="582"/>
      <c r="AI1297" s="430"/>
      <c r="AJ1297" s="430"/>
      <c r="AK1297" s="619"/>
      <c r="AL1297" s="620" t="s">
        <v>941</v>
      </c>
      <c r="AM1297" s="430"/>
      <c r="AN1297" s="430"/>
      <c r="AO1297" s="430"/>
      <c r="AP1297" s="430"/>
      <c r="AQ1297" s="430"/>
      <c r="AR1297" s="430"/>
      <c r="AS1297" s="430"/>
      <c r="AT1297" s="430"/>
      <c r="AU1297" s="430"/>
      <c r="AV1297" s="585"/>
      <c r="AW1297" s="619"/>
      <c r="AX1297" s="697"/>
      <c r="AY1297" s="430"/>
      <c r="AZ1297" s="430"/>
      <c r="BA1297" s="430"/>
      <c r="BB1297" s="430"/>
      <c r="BC1297" s="430"/>
      <c r="BD1297" s="430"/>
      <c r="BE1297" s="430"/>
      <c r="BF1297" s="430"/>
      <c r="BG1297" s="430"/>
      <c r="BH1297" s="430"/>
      <c r="BI1297" s="430"/>
      <c r="BJ1297" s="430"/>
      <c r="BK1297" s="431"/>
      <c r="BL1297" s="582"/>
      <c r="BM1297" s="430"/>
      <c r="BN1297" s="430"/>
      <c r="BO1297" s="430"/>
      <c r="BP1297" s="430"/>
      <c r="BQ1297" s="430"/>
      <c r="BR1297" s="430"/>
      <c r="BS1297" s="431"/>
      <c r="BU1297" s="752"/>
      <c r="BV1297" s="29"/>
      <c r="BW1297" s="29"/>
      <c r="BX1297" s="29"/>
      <c r="BY1297" s="29"/>
      <c r="BZ1297" s="29"/>
      <c r="CA1297" s="29"/>
      <c r="CB1297" s="29"/>
      <c r="CC1297" s="29"/>
      <c r="CD1297" s="31"/>
      <c r="CE1297" s="22"/>
      <c r="CF1297" s="448" t="str">
        <f>IF(CG1297="","",MAX($CF$2:CF1296)+1)</f>
        <v/>
      </c>
      <c r="CG1297" s="749"/>
      <c r="CH1297" s="749"/>
      <c r="CI1297" s="749"/>
      <c r="CO1297" s="29"/>
      <c r="CP1297" s="29"/>
      <c r="CQ1297" s="29"/>
      <c r="CR1297" s="29"/>
      <c r="CS1297" s="29"/>
      <c r="CT1297" s="29"/>
      <c r="CU1297" s="29"/>
      <c r="CV1297" s="29"/>
      <c r="CW1297" s="29"/>
      <c r="CX1297" s="29"/>
      <c r="CY1297" s="29"/>
      <c r="CZ1297" s="29"/>
      <c r="DA1297" s="29"/>
      <c r="DB1297" s="29"/>
      <c r="DC1297" s="29"/>
      <c r="DD1297" s="29"/>
    </row>
    <row r="1298" spans="1:108" s="11" customFormat="1" ht="13.5" customHeight="1">
      <c r="A1298" s="734"/>
      <c r="B1298" s="610" t="s">
        <v>83</v>
      </c>
      <c r="C1298" s="29"/>
      <c r="D1298" s="29"/>
      <c r="E1298" s="29"/>
      <c r="F1298" s="29"/>
      <c r="G1298" s="29"/>
      <c r="H1298" s="29"/>
      <c r="I1298" s="29"/>
      <c r="J1298" s="28"/>
      <c r="K1298" s="29"/>
      <c r="L1298" s="29"/>
      <c r="M1298" s="29"/>
      <c r="N1298" s="29"/>
      <c r="O1298" s="29"/>
      <c r="P1298" s="29"/>
      <c r="Q1298" s="29"/>
      <c r="R1298" s="29"/>
      <c r="S1298" s="575"/>
      <c r="T1298" s="29"/>
      <c r="U1298" s="432"/>
      <c r="V1298" s="29"/>
      <c r="W1298" s="29"/>
      <c r="X1298" s="29"/>
      <c r="Y1298" s="29"/>
      <c r="Z1298" s="29"/>
      <c r="AA1298" s="29"/>
      <c r="AB1298" s="753"/>
      <c r="AC1298" s="579"/>
      <c r="AD1298" s="579"/>
      <c r="AE1298" s="579"/>
      <c r="AF1298" s="579"/>
      <c r="AG1298" s="576"/>
      <c r="AH1298" s="582" t="s">
        <v>801</v>
      </c>
      <c r="AI1298" s="430"/>
      <c r="AJ1298" s="430"/>
      <c r="AK1298" s="619"/>
      <c r="AL1298" s="620" t="s">
        <v>939</v>
      </c>
      <c r="AM1298" s="430"/>
      <c r="AN1298" s="430"/>
      <c r="AO1298" s="430"/>
      <c r="AP1298" s="430"/>
      <c r="AQ1298" s="430"/>
      <c r="AR1298" s="430"/>
      <c r="AS1298" s="430"/>
      <c r="AT1298" s="430"/>
      <c r="AU1298" s="430"/>
      <c r="AV1298" s="585"/>
      <c r="AW1298" s="619"/>
      <c r="AX1298" s="697"/>
      <c r="AY1298" s="430"/>
      <c r="AZ1298" s="430"/>
      <c r="BA1298" s="430"/>
      <c r="BB1298" s="430"/>
      <c r="BC1298" s="430"/>
      <c r="BD1298" s="430"/>
      <c r="BE1298" s="430"/>
      <c r="BF1298" s="430"/>
      <c r="BG1298" s="430"/>
      <c r="BH1298" s="430"/>
      <c r="BI1298" s="430"/>
      <c r="BJ1298" s="430"/>
      <c r="BK1298" s="431"/>
      <c r="BL1298" s="582"/>
      <c r="BM1298" s="430"/>
      <c r="BN1298" s="430"/>
      <c r="BO1298" s="430"/>
      <c r="BP1298" s="430"/>
      <c r="BQ1298" s="430"/>
      <c r="BR1298" s="430"/>
      <c r="BS1298" s="431"/>
      <c r="BU1298" s="752"/>
      <c r="BV1298" s="29"/>
      <c r="BW1298" s="29"/>
      <c r="BX1298" s="29"/>
      <c r="BY1298" s="29"/>
      <c r="BZ1298" s="29"/>
      <c r="CA1298" s="29"/>
      <c r="CB1298" s="29"/>
      <c r="CC1298" s="29"/>
      <c r="CD1298" s="31"/>
      <c r="CE1298" s="22"/>
      <c r="CF1298" s="448" t="str">
        <f>IF(CG1298="","",MAX($CF$2:CF1297)+1)</f>
        <v/>
      </c>
      <c r="CG1298" s="749"/>
      <c r="CH1298" s="749"/>
      <c r="CI1298" s="749"/>
      <c r="CO1298" s="29"/>
      <c r="CP1298" s="29"/>
      <c r="CQ1298" s="29"/>
      <c r="CR1298" s="29"/>
      <c r="CS1298" s="29"/>
      <c r="CT1298" s="29"/>
      <c r="CU1298" s="29"/>
      <c r="CV1298" s="29"/>
      <c r="CW1298" s="29"/>
      <c r="CX1298" s="29"/>
      <c r="CY1298" s="29"/>
      <c r="CZ1298" s="29"/>
      <c r="DA1298" s="29"/>
      <c r="DB1298" s="29"/>
      <c r="DC1298" s="29"/>
      <c r="DD1298" s="29"/>
    </row>
    <row r="1299" spans="1:108" s="11" customFormat="1" ht="13.5" customHeight="1">
      <c r="A1299" s="734"/>
      <c r="B1299" s="610" t="s">
        <v>83</v>
      </c>
      <c r="C1299" s="29"/>
      <c r="D1299" s="29"/>
      <c r="E1299" s="29"/>
      <c r="F1299" s="29"/>
      <c r="G1299" s="29"/>
      <c r="H1299" s="29"/>
      <c r="I1299" s="29"/>
      <c r="J1299" s="28"/>
      <c r="K1299" s="29"/>
      <c r="L1299" s="29"/>
      <c r="M1299" s="29"/>
      <c r="N1299" s="29"/>
      <c r="O1299" s="29"/>
      <c r="P1299" s="29"/>
      <c r="Q1299" s="29"/>
      <c r="R1299" s="29"/>
      <c r="S1299" s="575"/>
      <c r="T1299" s="29"/>
      <c r="U1299" s="432"/>
      <c r="V1299" s="29"/>
      <c r="W1299" s="29"/>
      <c r="X1299" s="29"/>
      <c r="Y1299" s="29"/>
      <c r="Z1299" s="29"/>
      <c r="AA1299" s="29"/>
      <c r="AB1299" s="1059"/>
      <c r="AC1299" s="579"/>
      <c r="AD1299" s="579"/>
      <c r="AE1299" s="579"/>
      <c r="AF1299" s="579"/>
      <c r="AG1299" s="576"/>
      <c r="AH1299" s="582"/>
      <c r="AI1299" s="430"/>
      <c r="AJ1299" s="430"/>
      <c r="AK1299" s="619"/>
      <c r="AL1299" s="620"/>
      <c r="AM1299" s="430" t="s">
        <v>1805</v>
      </c>
      <c r="AN1299" s="430"/>
      <c r="AO1299" s="430"/>
      <c r="AP1299" s="430"/>
      <c r="AQ1299" s="430"/>
      <c r="AR1299" s="430"/>
      <c r="AS1299" s="430"/>
      <c r="AT1299" s="430"/>
      <c r="AU1299" s="430"/>
      <c r="AV1299" s="585"/>
      <c r="AW1299" s="619"/>
      <c r="AX1299" s="697"/>
      <c r="AY1299" s="430"/>
      <c r="AZ1299" s="430"/>
      <c r="BA1299" s="430"/>
      <c r="BB1299" s="430"/>
      <c r="BC1299" s="430"/>
      <c r="BD1299" s="430"/>
      <c r="BE1299" s="430"/>
      <c r="BF1299" s="430"/>
      <c r="BG1299" s="430"/>
      <c r="BH1299" s="430"/>
      <c r="BI1299" s="430"/>
      <c r="BJ1299" s="430"/>
      <c r="BK1299" s="431"/>
      <c r="BL1299" s="582"/>
      <c r="BM1299" s="430"/>
      <c r="BN1299" s="430"/>
      <c r="BO1299" s="430"/>
      <c r="BP1299" s="430"/>
      <c r="BQ1299" s="430"/>
      <c r="BR1299" s="430"/>
      <c r="BS1299" s="431"/>
      <c r="BU1299" s="1060"/>
      <c r="BV1299" s="29"/>
      <c r="BW1299" s="29"/>
      <c r="BX1299" s="29"/>
      <c r="BY1299" s="29"/>
      <c r="BZ1299" s="29"/>
      <c r="CA1299" s="29"/>
      <c r="CB1299" s="29"/>
      <c r="CC1299" s="29"/>
      <c r="CD1299" s="31"/>
      <c r="CE1299" s="22"/>
      <c r="CF1299" s="448" t="str">
        <f>IF(CG1299="","",MAX($CF$2:CF1298)+1)</f>
        <v/>
      </c>
      <c r="CG1299" s="1061"/>
      <c r="CH1299" s="1061"/>
      <c r="CI1299" s="1061"/>
      <c r="CO1299" s="29"/>
      <c r="CP1299" s="29"/>
      <c r="CQ1299" s="29"/>
      <c r="CR1299" s="29"/>
      <c r="CS1299" s="29"/>
      <c r="CT1299" s="29"/>
      <c r="CU1299" s="29"/>
      <c r="CV1299" s="29"/>
      <c r="CW1299" s="29"/>
      <c r="CX1299" s="29"/>
      <c r="CY1299" s="29"/>
      <c r="CZ1299" s="29"/>
      <c r="DA1299" s="29"/>
      <c r="DB1299" s="29"/>
      <c r="DC1299" s="29"/>
      <c r="DD1299" s="29"/>
    </row>
    <row r="1300" spans="1:108" s="11" customFormat="1" ht="13.5" customHeight="1">
      <c r="A1300" s="734"/>
      <c r="B1300" s="610" t="s">
        <v>83</v>
      </c>
      <c r="C1300" s="29"/>
      <c r="D1300" s="29"/>
      <c r="E1300" s="29"/>
      <c r="F1300" s="29"/>
      <c r="G1300" s="29"/>
      <c r="H1300" s="29"/>
      <c r="I1300" s="29"/>
      <c r="J1300" s="28"/>
      <c r="K1300" s="29"/>
      <c r="L1300" s="29"/>
      <c r="M1300" s="29"/>
      <c r="N1300" s="29"/>
      <c r="O1300" s="29"/>
      <c r="P1300" s="29"/>
      <c r="Q1300" s="29"/>
      <c r="R1300" s="29"/>
      <c r="S1300" s="575"/>
      <c r="T1300" s="29"/>
      <c r="U1300" s="432"/>
      <c r="V1300" s="29"/>
      <c r="W1300" s="29"/>
      <c r="X1300" s="29"/>
      <c r="Y1300" s="29"/>
      <c r="Z1300" s="29"/>
      <c r="AA1300" s="29"/>
      <c r="AB1300" s="1059"/>
      <c r="AC1300" s="579"/>
      <c r="AD1300" s="579"/>
      <c r="AE1300" s="579"/>
      <c r="AF1300" s="579"/>
      <c r="AG1300" s="576"/>
      <c r="AH1300" s="582"/>
      <c r="AI1300" s="430"/>
      <c r="AJ1300" s="430"/>
      <c r="AK1300" s="619"/>
      <c r="AL1300" s="585"/>
      <c r="AM1300" s="1081"/>
      <c r="AN1300" s="583" t="s">
        <v>1791</v>
      </c>
      <c r="AO1300" s="430"/>
      <c r="AP1300" s="430"/>
      <c r="AQ1300" s="430"/>
      <c r="AR1300" s="430"/>
      <c r="AS1300" s="430"/>
      <c r="AT1300" s="430"/>
      <c r="AU1300" s="430"/>
      <c r="AV1300" s="585" t="s">
        <v>1802</v>
      </c>
      <c r="AW1300" s="619"/>
      <c r="AX1300" s="697" t="s">
        <v>1803</v>
      </c>
      <c r="AY1300" s="430"/>
      <c r="AZ1300" s="430"/>
      <c r="BA1300" s="430"/>
      <c r="BB1300" s="430"/>
      <c r="BC1300" s="430"/>
      <c r="BD1300" s="430"/>
      <c r="BE1300" s="430"/>
      <c r="BF1300" s="430"/>
      <c r="BG1300" s="430"/>
      <c r="BH1300" s="430"/>
      <c r="BI1300" s="430"/>
      <c r="BJ1300" s="430"/>
      <c r="BK1300" s="431"/>
      <c r="BL1300" s="582"/>
      <c r="BM1300" s="430"/>
      <c r="BN1300" s="430"/>
      <c r="BO1300" s="430"/>
      <c r="BP1300" s="430"/>
      <c r="BQ1300" s="430"/>
      <c r="BR1300" s="430"/>
      <c r="BS1300" s="431"/>
      <c r="BU1300" s="1060"/>
      <c r="BV1300" s="29"/>
      <c r="BW1300" s="29"/>
      <c r="BX1300" s="29"/>
      <c r="BY1300" s="29"/>
      <c r="BZ1300" s="29"/>
      <c r="CA1300" s="29"/>
      <c r="CB1300" s="29"/>
      <c r="CC1300" s="29"/>
      <c r="CD1300" s="31"/>
      <c r="CE1300" s="22"/>
      <c r="CF1300" s="448">
        <f>IF(CG1300="","",MAX($CF$2:CF1299)+1)</f>
        <v>668</v>
      </c>
      <c r="CG1300" s="1061" t="s">
        <v>1792</v>
      </c>
      <c r="CH1300" s="1061"/>
      <c r="CI1300" s="1061"/>
      <c r="CO1300" s="29"/>
      <c r="CP1300" s="29"/>
      <c r="CQ1300" s="29"/>
      <c r="CR1300" s="29"/>
      <c r="CS1300" s="29"/>
      <c r="CT1300" s="29"/>
      <c r="CU1300" s="29"/>
      <c r="CV1300" s="29"/>
      <c r="CW1300" s="29"/>
      <c r="CX1300" s="29"/>
      <c r="CY1300" s="29"/>
      <c r="CZ1300" s="29"/>
      <c r="DA1300" s="29"/>
      <c r="DB1300" s="29"/>
      <c r="DC1300" s="29"/>
      <c r="DD1300" s="29"/>
    </row>
    <row r="1301" spans="1:108" s="11" customFormat="1" ht="13.5" customHeight="1">
      <c r="A1301" s="734"/>
      <c r="B1301" s="610" t="s">
        <v>83</v>
      </c>
      <c r="C1301" s="29"/>
      <c r="D1301" s="29"/>
      <c r="E1301" s="29"/>
      <c r="F1301" s="29"/>
      <c r="G1301" s="29"/>
      <c r="H1301" s="29"/>
      <c r="I1301" s="29"/>
      <c r="J1301" s="28"/>
      <c r="K1301" s="29"/>
      <c r="L1301" s="29"/>
      <c r="M1301" s="29"/>
      <c r="N1301" s="29"/>
      <c r="O1301" s="29"/>
      <c r="P1301" s="29"/>
      <c r="Q1301" s="29"/>
      <c r="R1301" s="29"/>
      <c r="S1301" s="575"/>
      <c r="T1301" s="29"/>
      <c r="U1301" s="432"/>
      <c r="V1301" s="29"/>
      <c r="W1301" s="29"/>
      <c r="X1301" s="29"/>
      <c r="Y1301" s="29"/>
      <c r="Z1301" s="29"/>
      <c r="AA1301" s="29"/>
      <c r="AB1301" s="1059"/>
      <c r="AC1301" s="579"/>
      <c r="AD1301" s="579"/>
      <c r="AE1301" s="579"/>
      <c r="AF1301" s="579"/>
      <c r="AG1301" s="576"/>
      <c r="AH1301" s="582"/>
      <c r="AI1301" s="430"/>
      <c r="AJ1301" s="430"/>
      <c r="AK1301" s="619"/>
      <c r="AL1301" s="585"/>
      <c r="AM1301" s="583" t="s">
        <v>1804</v>
      </c>
      <c r="AN1301" s="583"/>
      <c r="AO1301" s="430"/>
      <c r="AP1301" s="430"/>
      <c r="AQ1301" s="430"/>
      <c r="AR1301" s="430"/>
      <c r="AS1301" s="430"/>
      <c r="AT1301" s="430"/>
      <c r="AU1301" s="430"/>
      <c r="AV1301" s="585"/>
      <c r="AW1301" s="619"/>
      <c r="AX1301" s="697"/>
      <c r="AY1301" s="430"/>
      <c r="AZ1301" s="430"/>
      <c r="BA1301" s="430"/>
      <c r="BB1301" s="430"/>
      <c r="BC1301" s="430"/>
      <c r="BD1301" s="430"/>
      <c r="BE1301" s="430"/>
      <c r="BF1301" s="430"/>
      <c r="BG1301" s="430"/>
      <c r="BH1301" s="430"/>
      <c r="BI1301" s="430"/>
      <c r="BJ1301" s="430"/>
      <c r="BK1301" s="431"/>
      <c r="BL1301" s="582"/>
      <c r="BM1301" s="430"/>
      <c r="BN1301" s="430"/>
      <c r="BO1301" s="430"/>
      <c r="BP1301" s="430"/>
      <c r="BQ1301" s="430"/>
      <c r="BR1301" s="430"/>
      <c r="BS1301" s="431"/>
      <c r="BU1301" s="1060"/>
      <c r="BV1301" s="29"/>
      <c r="BW1301" s="29"/>
      <c r="BX1301" s="29"/>
      <c r="BY1301" s="29"/>
      <c r="BZ1301" s="29"/>
      <c r="CA1301" s="29"/>
      <c r="CB1301" s="29"/>
      <c r="CC1301" s="29"/>
      <c r="CD1301" s="31"/>
      <c r="CE1301" s="22"/>
      <c r="CF1301" s="448" t="str">
        <f>IF(CG1301="","",MAX($CF$2:CF1300)+1)</f>
        <v/>
      </c>
      <c r="CG1301" s="1061"/>
      <c r="CH1301" s="1061"/>
      <c r="CI1301" s="1061"/>
      <c r="CO1301" s="29"/>
      <c r="CP1301" s="29"/>
      <c r="CQ1301" s="29"/>
      <c r="CR1301" s="29"/>
      <c r="CS1301" s="29"/>
      <c r="CT1301" s="29"/>
      <c r="CU1301" s="29"/>
      <c r="CV1301" s="29"/>
      <c r="CW1301" s="29"/>
      <c r="CX1301" s="29"/>
      <c r="CY1301" s="29"/>
      <c r="CZ1301" s="29"/>
      <c r="DA1301" s="29"/>
      <c r="DB1301" s="29"/>
      <c r="DC1301" s="29"/>
      <c r="DD1301" s="29"/>
    </row>
    <row r="1302" spans="1:108" s="11" customFormat="1" ht="13.5" customHeight="1">
      <c r="A1302" s="734"/>
      <c r="B1302" s="610" t="s">
        <v>83</v>
      </c>
      <c r="C1302" s="29"/>
      <c r="D1302" s="29"/>
      <c r="E1302" s="29"/>
      <c r="F1302" s="29"/>
      <c r="G1302" s="29"/>
      <c r="H1302" s="29"/>
      <c r="I1302" s="29"/>
      <c r="J1302" s="28"/>
      <c r="K1302" s="29"/>
      <c r="L1302" s="29"/>
      <c r="M1302" s="29"/>
      <c r="N1302" s="29"/>
      <c r="O1302" s="29"/>
      <c r="P1302" s="29"/>
      <c r="Q1302" s="29"/>
      <c r="R1302" s="29"/>
      <c r="S1302" s="575"/>
      <c r="T1302" s="29"/>
      <c r="U1302" s="432"/>
      <c r="V1302" s="29"/>
      <c r="W1302" s="29"/>
      <c r="X1302" s="29"/>
      <c r="Y1302" s="29"/>
      <c r="Z1302" s="29"/>
      <c r="AA1302" s="29"/>
      <c r="AB1302" s="1059"/>
      <c r="AC1302" s="579"/>
      <c r="AD1302" s="579"/>
      <c r="AE1302" s="579"/>
      <c r="AF1302" s="579"/>
      <c r="AG1302" s="576"/>
      <c r="AH1302" s="582"/>
      <c r="AI1302" s="430"/>
      <c r="AJ1302" s="430"/>
      <c r="AK1302" s="619"/>
      <c r="AL1302" s="620"/>
      <c r="AM1302" s="430"/>
      <c r="AN1302" s="583" t="s">
        <v>1791</v>
      </c>
      <c r="AO1302" s="430"/>
      <c r="AP1302" s="430"/>
      <c r="AQ1302" s="430"/>
      <c r="AR1302" s="430"/>
      <c r="AS1302" s="430"/>
      <c r="AT1302" s="430"/>
      <c r="AU1302" s="430"/>
      <c r="AV1302" s="585" t="s">
        <v>1806</v>
      </c>
      <c r="AW1302" s="619"/>
      <c r="AX1302" s="697" t="s">
        <v>1807</v>
      </c>
      <c r="AY1302" s="430"/>
      <c r="AZ1302" s="430"/>
      <c r="BA1302" s="430"/>
      <c r="BB1302" s="430"/>
      <c r="BC1302" s="430"/>
      <c r="BD1302" s="430"/>
      <c r="BE1302" s="430"/>
      <c r="BF1302" s="430"/>
      <c r="BG1302" s="430"/>
      <c r="BH1302" s="430"/>
      <c r="BI1302" s="430"/>
      <c r="BJ1302" s="430"/>
      <c r="BK1302" s="431"/>
      <c r="BL1302" s="582"/>
      <c r="BM1302" s="430"/>
      <c r="BN1302" s="430"/>
      <c r="BO1302" s="430"/>
      <c r="BP1302" s="430"/>
      <c r="BQ1302" s="430"/>
      <c r="BR1302" s="430"/>
      <c r="BS1302" s="431"/>
      <c r="BU1302" s="1060"/>
      <c r="BV1302" s="29"/>
      <c r="BW1302" s="29"/>
      <c r="BX1302" s="29"/>
      <c r="BY1302" s="29"/>
      <c r="BZ1302" s="29"/>
      <c r="CA1302" s="29"/>
      <c r="CB1302" s="29"/>
      <c r="CC1302" s="29"/>
      <c r="CD1302" s="31"/>
      <c r="CE1302" s="22"/>
      <c r="CF1302" s="448">
        <f>IF(CG1302="","",MAX($CF$2:CF1301)+1)</f>
        <v>669</v>
      </c>
      <c r="CG1302" s="1061" t="s">
        <v>1792</v>
      </c>
      <c r="CH1302" s="1061"/>
      <c r="CI1302" s="1061"/>
      <c r="CO1302" s="29"/>
      <c r="CP1302" s="29"/>
      <c r="CQ1302" s="29"/>
      <c r="CR1302" s="29"/>
      <c r="CS1302" s="29"/>
      <c r="CT1302" s="29"/>
      <c r="CU1302" s="29"/>
      <c r="CV1302" s="29"/>
      <c r="CW1302" s="29"/>
      <c r="CX1302" s="29"/>
      <c r="CY1302" s="29"/>
      <c r="CZ1302" s="29"/>
      <c r="DA1302" s="29"/>
      <c r="DB1302" s="29"/>
      <c r="DC1302" s="29"/>
      <c r="DD1302" s="29"/>
    </row>
    <row r="1303" spans="1:108" s="11" customFormat="1" ht="13.5" customHeight="1">
      <c r="A1303" s="734"/>
      <c r="B1303" s="610" t="s">
        <v>83</v>
      </c>
      <c r="C1303" s="29"/>
      <c r="D1303" s="29"/>
      <c r="E1303" s="29"/>
      <c r="F1303" s="29"/>
      <c r="G1303" s="29"/>
      <c r="H1303" s="29"/>
      <c r="I1303" s="29"/>
      <c r="J1303" s="28"/>
      <c r="K1303" s="29"/>
      <c r="L1303" s="29"/>
      <c r="M1303" s="29"/>
      <c r="N1303" s="29"/>
      <c r="O1303" s="29"/>
      <c r="P1303" s="29"/>
      <c r="Q1303" s="29"/>
      <c r="R1303" s="29"/>
      <c r="S1303" s="575"/>
      <c r="T1303" s="29"/>
      <c r="U1303" s="432"/>
      <c r="V1303" s="29"/>
      <c r="W1303" s="29"/>
      <c r="X1303" s="29"/>
      <c r="Y1303" s="29"/>
      <c r="Z1303" s="29"/>
      <c r="AA1303" s="29"/>
      <c r="AB1303" s="753"/>
      <c r="AC1303" s="579"/>
      <c r="AD1303" s="579"/>
      <c r="AE1303" s="579"/>
      <c r="AF1303" s="579"/>
      <c r="AG1303" s="576"/>
      <c r="AH1303" s="582"/>
      <c r="AI1303" s="430"/>
      <c r="AJ1303" s="430"/>
      <c r="AK1303" s="619"/>
      <c r="AL1303" s="620"/>
      <c r="AM1303" s="583" t="s">
        <v>941</v>
      </c>
      <c r="AN1303" s="430"/>
      <c r="AO1303" s="430"/>
      <c r="AP1303" s="430"/>
      <c r="AQ1303" s="430"/>
      <c r="AR1303" s="430"/>
      <c r="AS1303" s="430"/>
      <c r="AT1303" s="430"/>
      <c r="AU1303" s="430"/>
      <c r="AV1303" s="585"/>
      <c r="AW1303" s="619"/>
      <c r="AX1303" s="697"/>
      <c r="AY1303" s="430"/>
      <c r="AZ1303" s="430"/>
      <c r="BA1303" s="430"/>
      <c r="BB1303" s="430"/>
      <c r="BC1303" s="430"/>
      <c r="BD1303" s="430"/>
      <c r="BE1303" s="430"/>
      <c r="BF1303" s="430"/>
      <c r="BG1303" s="430"/>
      <c r="BH1303" s="430"/>
      <c r="BI1303" s="430"/>
      <c r="BJ1303" s="430"/>
      <c r="BK1303" s="431"/>
      <c r="BL1303" s="582"/>
      <c r="BM1303" s="430"/>
      <c r="BN1303" s="430"/>
      <c r="BO1303" s="430"/>
      <c r="BP1303" s="430"/>
      <c r="BQ1303" s="430"/>
      <c r="BR1303" s="430"/>
      <c r="BS1303" s="431"/>
      <c r="BU1303" s="752"/>
      <c r="BV1303" s="29"/>
      <c r="BW1303" s="29"/>
      <c r="BX1303" s="29"/>
      <c r="BY1303" s="29"/>
      <c r="BZ1303" s="29"/>
      <c r="CA1303" s="29"/>
      <c r="CB1303" s="29"/>
      <c r="CC1303" s="29"/>
      <c r="CD1303" s="31"/>
      <c r="CE1303" s="22"/>
      <c r="CF1303" s="448" t="str">
        <f>IF(CG1303="","",MAX($CF$2:CF1302)+1)</f>
        <v/>
      </c>
      <c r="CG1303" s="749"/>
      <c r="CH1303" s="749"/>
      <c r="CI1303" s="749"/>
      <c r="CO1303" s="29"/>
      <c r="CP1303" s="29"/>
      <c r="CQ1303" s="29"/>
      <c r="CR1303" s="29"/>
      <c r="CS1303" s="29"/>
      <c r="CT1303" s="29"/>
      <c r="CU1303" s="29"/>
      <c r="CV1303" s="29"/>
      <c r="CW1303" s="29"/>
      <c r="CX1303" s="29"/>
      <c r="CY1303" s="29"/>
      <c r="CZ1303" s="29"/>
      <c r="DA1303" s="29"/>
      <c r="DB1303" s="29"/>
      <c r="DC1303" s="29"/>
      <c r="DD1303" s="29"/>
    </row>
    <row r="1304" spans="1:108" s="11" customFormat="1" ht="13.5" customHeight="1">
      <c r="A1304" s="734"/>
      <c r="B1304" s="610" t="s">
        <v>83</v>
      </c>
      <c r="C1304" s="29"/>
      <c r="D1304" s="29"/>
      <c r="E1304" s="29"/>
      <c r="F1304" s="29"/>
      <c r="G1304" s="29"/>
      <c r="H1304" s="29"/>
      <c r="I1304" s="29"/>
      <c r="J1304" s="28"/>
      <c r="K1304" s="29"/>
      <c r="L1304" s="29"/>
      <c r="M1304" s="29"/>
      <c r="N1304" s="29"/>
      <c r="O1304" s="29"/>
      <c r="P1304" s="29"/>
      <c r="Q1304" s="29"/>
      <c r="R1304" s="29"/>
      <c r="S1304" s="575"/>
      <c r="T1304" s="29"/>
      <c r="U1304" s="432"/>
      <c r="V1304" s="29"/>
      <c r="W1304" s="29"/>
      <c r="X1304" s="29"/>
      <c r="Y1304" s="29"/>
      <c r="Z1304" s="29"/>
      <c r="AA1304" s="29"/>
      <c r="AB1304" s="753"/>
      <c r="AC1304" s="579"/>
      <c r="AD1304" s="579"/>
      <c r="AE1304" s="579"/>
      <c r="AF1304" s="579"/>
      <c r="AG1304" s="576"/>
      <c r="AH1304" s="582"/>
      <c r="AI1304" s="430"/>
      <c r="AJ1304" s="430"/>
      <c r="AK1304" s="619"/>
      <c r="AL1304" s="620" t="s">
        <v>940</v>
      </c>
      <c r="AM1304" s="430"/>
      <c r="AN1304" s="430"/>
      <c r="AO1304" s="430"/>
      <c r="AP1304" s="430"/>
      <c r="AQ1304" s="430"/>
      <c r="AR1304" s="430"/>
      <c r="AS1304" s="430"/>
      <c r="AT1304" s="430"/>
      <c r="AU1304" s="430"/>
      <c r="AV1304" s="585"/>
      <c r="AW1304" s="619"/>
      <c r="AX1304" s="697"/>
      <c r="AY1304" s="430"/>
      <c r="AZ1304" s="430"/>
      <c r="BA1304" s="430"/>
      <c r="BB1304" s="430"/>
      <c r="BC1304" s="430"/>
      <c r="BD1304" s="430"/>
      <c r="BE1304" s="430"/>
      <c r="BF1304" s="430"/>
      <c r="BG1304" s="430"/>
      <c r="BH1304" s="430"/>
      <c r="BI1304" s="430"/>
      <c r="BJ1304" s="430"/>
      <c r="BK1304" s="431"/>
      <c r="BL1304" s="582"/>
      <c r="BM1304" s="430"/>
      <c r="BN1304" s="430"/>
      <c r="BO1304" s="430"/>
      <c r="BP1304" s="430"/>
      <c r="BQ1304" s="430"/>
      <c r="BR1304" s="430"/>
      <c r="BS1304" s="431"/>
      <c r="BU1304" s="752"/>
      <c r="BV1304" s="29"/>
      <c r="BW1304" s="29"/>
      <c r="BX1304" s="29"/>
      <c r="BY1304" s="29"/>
      <c r="BZ1304" s="29"/>
      <c r="CA1304" s="29"/>
      <c r="CB1304" s="29"/>
      <c r="CC1304" s="29"/>
      <c r="CD1304" s="31"/>
      <c r="CE1304" s="22"/>
      <c r="CF1304" s="448" t="str">
        <f>IF(CG1304="","",MAX($CF$2:CF1303)+1)</f>
        <v/>
      </c>
      <c r="CG1304" s="749"/>
      <c r="CH1304" s="749"/>
      <c r="CI1304" s="749"/>
      <c r="CO1304" s="29"/>
      <c r="CP1304" s="29"/>
      <c r="CQ1304" s="29"/>
      <c r="CR1304" s="29"/>
      <c r="CS1304" s="29"/>
      <c r="CT1304" s="29"/>
      <c r="CU1304" s="29"/>
      <c r="CV1304" s="29"/>
      <c r="CW1304" s="29"/>
      <c r="CX1304" s="29"/>
      <c r="CY1304" s="29"/>
      <c r="CZ1304" s="29"/>
      <c r="DA1304" s="29"/>
      <c r="DB1304" s="29"/>
      <c r="DC1304" s="29"/>
      <c r="DD1304" s="29"/>
    </row>
    <row r="1305" spans="1:108" s="11" customFormat="1" ht="13.5" customHeight="1">
      <c r="A1305" s="734"/>
      <c r="B1305" s="610" t="s">
        <v>83</v>
      </c>
      <c r="C1305" s="29"/>
      <c r="D1305" s="29"/>
      <c r="E1305" s="29"/>
      <c r="F1305" s="29"/>
      <c r="G1305" s="29"/>
      <c r="H1305" s="29"/>
      <c r="I1305" s="29"/>
      <c r="J1305" s="28"/>
      <c r="K1305" s="29"/>
      <c r="L1305" s="29"/>
      <c r="M1305" s="29"/>
      <c r="N1305" s="29"/>
      <c r="O1305" s="29"/>
      <c r="P1305" s="29"/>
      <c r="Q1305" s="29"/>
      <c r="R1305" s="29"/>
      <c r="S1305" s="575"/>
      <c r="T1305" s="29"/>
      <c r="U1305" s="432"/>
      <c r="V1305" s="29"/>
      <c r="W1305" s="29"/>
      <c r="X1305" s="29"/>
      <c r="Y1305" s="29"/>
      <c r="Z1305" s="29"/>
      <c r="AA1305" s="29"/>
      <c r="AB1305" s="1059"/>
      <c r="AC1305" s="579"/>
      <c r="AD1305" s="579"/>
      <c r="AE1305" s="579"/>
      <c r="AF1305" s="579"/>
      <c r="AG1305" s="576"/>
      <c r="AH1305" s="582"/>
      <c r="AI1305" s="430"/>
      <c r="AJ1305" s="430"/>
      <c r="AK1305" s="619"/>
      <c r="AL1305" s="620"/>
      <c r="AM1305" s="430" t="s">
        <v>1805</v>
      </c>
      <c r="AN1305" s="430"/>
      <c r="AO1305" s="430"/>
      <c r="AP1305" s="430"/>
      <c r="AQ1305" s="430"/>
      <c r="AR1305" s="430"/>
      <c r="AS1305" s="430"/>
      <c r="AT1305" s="430"/>
      <c r="AU1305" s="430"/>
      <c r="AV1305" s="585"/>
      <c r="AW1305" s="619"/>
      <c r="AX1305" s="697"/>
      <c r="AY1305" s="430"/>
      <c r="AZ1305" s="430"/>
      <c r="BA1305" s="430"/>
      <c r="BB1305" s="430"/>
      <c r="BC1305" s="430"/>
      <c r="BD1305" s="430"/>
      <c r="BE1305" s="430"/>
      <c r="BF1305" s="430"/>
      <c r="BG1305" s="430"/>
      <c r="BH1305" s="430"/>
      <c r="BI1305" s="430"/>
      <c r="BJ1305" s="430"/>
      <c r="BK1305" s="431"/>
      <c r="BL1305" s="582"/>
      <c r="BM1305" s="430"/>
      <c r="BN1305" s="430"/>
      <c r="BO1305" s="430"/>
      <c r="BP1305" s="430"/>
      <c r="BQ1305" s="430"/>
      <c r="BR1305" s="430"/>
      <c r="BS1305" s="431"/>
      <c r="BU1305" s="1060"/>
      <c r="BV1305" s="29"/>
      <c r="BW1305" s="29"/>
      <c r="BX1305" s="29"/>
      <c r="BY1305" s="29"/>
      <c r="BZ1305" s="29"/>
      <c r="CA1305" s="29"/>
      <c r="CB1305" s="29"/>
      <c r="CC1305" s="29"/>
      <c r="CD1305" s="31"/>
      <c r="CE1305" s="22"/>
      <c r="CF1305" s="448" t="str">
        <f>IF(CG1305="","",MAX($CF$2:CF1304)+1)</f>
        <v/>
      </c>
      <c r="CG1305" s="1061"/>
      <c r="CH1305" s="1061"/>
      <c r="CI1305" s="1061"/>
      <c r="CO1305" s="29"/>
      <c r="CP1305" s="29"/>
      <c r="CQ1305" s="29"/>
      <c r="CR1305" s="29"/>
      <c r="CS1305" s="29"/>
      <c r="CT1305" s="29"/>
      <c r="CU1305" s="29"/>
      <c r="CV1305" s="29"/>
      <c r="CW1305" s="29"/>
      <c r="CX1305" s="29"/>
      <c r="CY1305" s="29"/>
      <c r="CZ1305" s="29"/>
      <c r="DA1305" s="29"/>
      <c r="DB1305" s="29"/>
      <c r="DC1305" s="29"/>
      <c r="DD1305" s="29"/>
    </row>
    <row r="1306" spans="1:108" s="11" customFormat="1" ht="13.5" customHeight="1">
      <c r="A1306" s="734"/>
      <c r="B1306" s="610" t="s">
        <v>83</v>
      </c>
      <c r="C1306" s="29"/>
      <c r="D1306" s="29"/>
      <c r="E1306" s="29"/>
      <c r="F1306" s="29"/>
      <c r="G1306" s="29"/>
      <c r="H1306" s="29"/>
      <c r="I1306" s="29"/>
      <c r="J1306" s="28"/>
      <c r="K1306" s="29"/>
      <c r="L1306" s="29"/>
      <c r="M1306" s="29"/>
      <c r="N1306" s="29"/>
      <c r="O1306" s="29"/>
      <c r="P1306" s="29"/>
      <c r="Q1306" s="29"/>
      <c r="R1306" s="29"/>
      <c r="S1306" s="575"/>
      <c r="T1306" s="29"/>
      <c r="U1306" s="432"/>
      <c r="V1306" s="29"/>
      <c r="W1306" s="29"/>
      <c r="X1306" s="29"/>
      <c r="Y1306" s="29"/>
      <c r="Z1306" s="29"/>
      <c r="AA1306" s="29"/>
      <c r="AB1306" s="1059"/>
      <c r="AC1306" s="579"/>
      <c r="AD1306" s="579"/>
      <c r="AE1306" s="579"/>
      <c r="AF1306" s="579"/>
      <c r="AG1306" s="576"/>
      <c r="AH1306" s="582"/>
      <c r="AI1306" s="430"/>
      <c r="AJ1306" s="430"/>
      <c r="AK1306" s="619"/>
      <c r="AL1306" s="585"/>
      <c r="AM1306" s="1081"/>
      <c r="AN1306" s="583" t="s">
        <v>1791</v>
      </c>
      <c r="AO1306" s="430"/>
      <c r="AP1306" s="430"/>
      <c r="AQ1306" s="430"/>
      <c r="AR1306" s="430"/>
      <c r="AS1306" s="430"/>
      <c r="AT1306" s="430"/>
      <c r="AU1306" s="430"/>
      <c r="AV1306" s="585" t="s">
        <v>1802</v>
      </c>
      <c r="AW1306" s="619"/>
      <c r="AX1306" s="697" t="s">
        <v>1808</v>
      </c>
      <c r="AY1306" s="430"/>
      <c r="AZ1306" s="430"/>
      <c r="BA1306" s="430"/>
      <c r="BB1306" s="430"/>
      <c r="BC1306" s="430"/>
      <c r="BD1306" s="430"/>
      <c r="BE1306" s="430"/>
      <c r="BF1306" s="430"/>
      <c r="BG1306" s="430"/>
      <c r="BH1306" s="430"/>
      <c r="BI1306" s="430"/>
      <c r="BJ1306" s="430"/>
      <c r="BK1306" s="431"/>
      <c r="BL1306" s="582"/>
      <c r="BM1306" s="430"/>
      <c r="BN1306" s="430"/>
      <c r="BO1306" s="430"/>
      <c r="BP1306" s="430"/>
      <c r="BQ1306" s="430"/>
      <c r="BR1306" s="430"/>
      <c r="BS1306" s="431"/>
      <c r="BU1306" s="1060"/>
      <c r="BV1306" s="29"/>
      <c r="BW1306" s="29"/>
      <c r="BX1306" s="29"/>
      <c r="BY1306" s="29"/>
      <c r="BZ1306" s="29"/>
      <c r="CA1306" s="29"/>
      <c r="CB1306" s="29"/>
      <c r="CC1306" s="29"/>
      <c r="CD1306" s="31"/>
      <c r="CE1306" s="22"/>
      <c r="CF1306" s="448">
        <f>IF(CG1306="","",MAX($CF$2:CF1305)+1)</f>
        <v>670</v>
      </c>
      <c r="CG1306" s="1061" t="s">
        <v>1792</v>
      </c>
      <c r="CH1306" s="1061"/>
      <c r="CI1306" s="1061"/>
      <c r="CO1306" s="29"/>
      <c r="CP1306" s="29"/>
      <c r="CQ1306" s="29"/>
      <c r="CR1306" s="29"/>
      <c r="CS1306" s="29"/>
      <c r="CT1306" s="29"/>
      <c r="CU1306" s="29"/>
      <c r="CV1306" s="29"/>
      <c r="CW1306" s="29"/>
      <c r="CX1306" s="29"/>
      <c r="CY1306" s="29"/>
      <c r="CZ1306" s="29"/>
      <c r="DA1306" s="29"/>
      <c r="DB1306" s="29"/>
      <c r="DC1306" s="29"/>
      <c r="DD1306" s="29"/>
    </row>
    <row r="1307" spans="1:108" s="11" customFormat="1" ht="13.5" customHeight="1">
      <c r="A1307" s="734"/>
      <c r="B1307" s="610" t="s">
        <v>83</v>
      </c>
      <c r="C1307" s="29"/>
      <c r="D1307" s="29"/>
      <c r="E1307" s="29"/>
      <c r="F1307" s="29"/>
      <c r="G1307" s="29"/>
      <c r="H1307" s="29"/>
      <c r="I1307" s="29"/>
      <c r="J1307" s="28"/>
      <c r="K1307" s="29"/>
      <c r="L1307" s="29"/>
      <c r="M1307" s="29"/>
      <c r="N1307" s="29"/>
      <c r="O1307" s="29"/>
      <c r="P1307" s="29"/>
      <c r="Q1307" s="29"/>
      <c r="R1307" s="29"/>
      <c r="S1307" s="575"/>
      <c r="T1307" s="29"/>
      <c r="U1307" s="432"/>
      <c r="V1307" s="29"/>
      <c r="W1307" s="29"/>
      <c r="X1307" s="29"/>
      <c r="Y1307" s="29"/>
      <c r="Z1307" s="29"/>
      <c r="AA1307" s="29"/>
      <c r="AB1307" s="1059"/>
      <c r="AC1307" s="579"/>
      <c r="AD1307" s="579"/>
      <c r="AE1307" s="579"/>
      <c r="AF1307" s="579"/>
      <c r="AG1307" s="576"/>
      <c r="AH1307" s="582"/>
      <c r="AI1307" s="430"/>
      <c r="AJ1307" s="430"/>
      <c r="AK1307" s="619"/>
      <c r="AL1307" s="585"/>
      <c r="AM1307" s="583" t="s">
        <v>1804</v>
      </c>
      <c r="AN1307" s="583"/>
      <c r="AO1307" s="430"/>
      <c r="AP1307" s="430"/>
      <c r="AQ1307" s="430"/>
      <c r="AR1307" s="430"/>
      <c r="AS1307" s="430"/>
      <c r="AT1307" s="430"/>
      <c r="AU1307" s="430"/>
      <c r="AV1307" s="585"/>
      <c r="AW1307" s="619"/>
      <c r="AX1307" s="697"/>
      <c r="AY1307" s="430"/>
      <c r="AZ1307" s="430"/>
      <c r="BA1307" s="430"/>
      <c r="BB1307" s="430"/>
      <c r="BC1307" s="430"/>
      <c r="BD1307" s="430"/>
      <c r="BE1307" s="430"/>
      <c r="BF1307" s="430"/>
      <c r="BG1307" s="430"/>
      <c r="BH1307" s="430"/>
      <c r="BI1307" s="430"/>
      <c r="BJ1307" s="430"/>
      <c r="BK1307" s="431"/>
      <c r="BL1307" s="582"/>
      <c r="BM1307" s="430"/>
      <c r="BN1307" s="430"/>
      <c r="BO1307" s="430"/>
      <c r="BP1307" s="430"/>
      <c r="BQ1307" s="430"/>
      <c r="BR1307" s="430"/>
      <c r="BS1307" s="431"/>
      <c r="BU1307" s="1060"/>
      <c r="BV1307" s="29"/>
      <c r="BW1307" s="29"/>
      <c r="BX1307" s="29"/>
      <c r="BY1307" s="29"/>
      <c r="BZ1307" s="29"/>
      <c r="CA1307" s="29"/>
      <c r="CB1307" s="29"/>
      <c r="CC1307" s="29"/>
      <c r="CD1307" s="31"/>
      <c r="CE1307" s="22"/>
      <c r="CF1307" s="448" t="str">
        <f>IF(CG1307="","",MAX($CF$2:CF1306)+1)</f>
        <v/>
      </c>
      <c r="CG1307" s="1061"/>
      <c r="CH1307" s="1061"/>
      <c r="CI1307" s="1061"/>
      <c r="CO1307" s="29"/>
      <c r="CP1307" s="29"/>
      <c r="CQ1307" s="29"/>
      <c r="CR1307" s="29"/>
      <c r="CS1307" s="29"/>
      <c r="CT1307" s="29"/>
      <c r="CU1307" s="29"/>
      <c r="CV1307" s="29"/>
      <c r="CW1307" s="29"/>
      <c r="CX1307" s="29"/>
      <c r="CY1307" s="29"/>
      <c r="CZ1307" s="29"/>
      <c r="DA1307" s="29"/>
      <c r="DB1307" s="29"/>
      <c r="DC1307" s="29"/>
      <c r="DD1307" s="29"/>
    </row>
    <row r="1308" spans="1:108" s="11" customFormat="1" ht="13.5" customHeight="1">
      <c r="A1308" s="734"/>
      <c r="B1308" s="610" t="s">
        <v>83</v>
      </c>
      <c r="C1308" s="29"/>
      <c r="D1308" s="29"/>
      <c r="E1308" s="29"/>
      <c r="F1308" s="29"/>
      <c r="G1308" s="29"/>
      <c r="H1308" s="29"/>
      <c r="I1308" s="29"/>
      <c r="J1308" s="28"/>
      <c r="K1308" s="29"/>
      <c r="L1308" s="29"/>
      <c r="M1308" s="29"/>
      <c r="N1308" s="29"/>
      <c r="O1308" s="29"/>
      <c r="P1308" s="29"/>
      <c r="Q1308" s="29"/>
      <c r="R1308" s="29"/>
      <c r="S1308" s="575"/>
      <c r="T1308" s="29"/>
      <c r="U1308" s="432"/>
      <c r="V1308" s="29"/>
      <c r="W1308" s="29"/>
      <c r="X1308" s="29"/>
      <c r="Y1308" s="29"/>
      <c r="Z1308" s="29"/>
      <c r="AA1308" s="29"/>
      <c r="AB1308" s="1059"/>
      <c r="AC1308" s="579"/>
      <c r="AD1308" s="579"/>
      <c r="AE1308" s="579"/>
      <c r="AF1308" s="579"/>
      <c r="AG1308" s="576"/>
      <c r="AH1308" s="582"/>
      <c r="AI1308" s="430"/>
      <c r="AJ1308" s="430"/>
      <c r="AK1308" s="619"/>
      <c r="AL1308" s="620"/>
      <c r="AM1308" s="430"/>
      <c r="AN1308" s="583" t="s">
        <v>1791</v>
      </c>
      <c r="AO1308" s="430"/>
      <c r="AP1308" s="430"/>
      <c r="AQ1308" s="430"/>
      <c r="AR1308" s="430"/>
      <c r="AS1308" s="430"/>
      <c r="AT1308" s="430"/>
      <c r="AU1308" s="430"/>
      <c r="AV1308" s="585" t="s">
        <v>1806</v>
      </c>
      <c r="AW1308" s="619"/>
      <c r="AX1308" s="697" t="s">
        <v>1809</v>
      </c>
      <c r="AY1308" s="430"/>
      <c r="AZ1308" s="430"/>
      <c r="BA1308" s="430"/>
      <c r="BB1308" s="430"/>
      <c r="BC1308" s="430"/>
      <c r="BD1308" s="430"/>
      <c r="BE1308" s="430"/>
      <c r="BF1308" s="430"/>
      <c r="BG1308" s="430"/>
      <c r="BH1308" s="430"/>
      <c r="BI1308" s="430"/>
      <c r="BJ1308" s="430"/>
      <c r="BK1308" s="431"/>
      <c r="BL1308" s="582"/>
      <c r="BM1308" s="430"/>
      <c r="BN1308" s="430"/>
      <c r="BO1308" s="430"/>
      <c r="BP1308" s="430"/>
      <c r="BQ1308" s="430"/>
      <c r="BR1308" s="430"/>
      <c r="BS1308" s="431"/>
      <c r="BU1308" s="1060"/>
      <c r="BV1308" s="29"/>
      <c r="BW1308" s="29"/>
      <c r="BX1308" s="29"/>
      <c r="BY1308" s="29"/>
      <c r="BZ1308" s="29"/>
      <c r="CA1308" s="29"/>
      <c r="CB1308" s="29"/>
      <c r="CC1308" s="29"/>
      <c r="CD1308" s="31"/>
      <c r="CE1308" s="22"/>
      <c r="CF1308" s="448">
        <f>IF(CG1308="","",MAX($CF$2:CF1307)+1)</f>
        <v>671</v>
      </c>
      <c r="CG1308" s="1061" t="s">
        <v>1792</v>
      </c>
      <c r="CH1308" s="1061"/>
      <c r="CI1308" s="1061"/>
      <c r="CO1308" s="29"/>
      <c r="CP1308" s="29"/>
      <c r="CQ1308" s="29"/>
      <c r="CR1308" s="29"/>
      <c r="CS1308" s="29"/>
      <c r="CT1308" s="29"/>
      <c r="CU1308" s="29"/>
      <c r="CV1308" s="29"/>
      <c r="CW1308" s="29"/>
      <c r="CX1308" s="29"/>
      <c r="CY1308" s="29"/>
      <c r="CZ1308" s="29"/>
      <c r="DA1308" s="29"/>
      <c r="DB1308" s="29"/>
      <c r="DC1308" s="29"/>
      <c r="DD1308" s="29"/>
    </row>
    <row r="1309" spans="1:108" s="11" customFormat="1" ht="13.5" customHeight="1">
      <c r="A1309" s="734"/>
      <c r="B1309" s="610" t="s">
        <v>83</v>
      </c>
      <c r="C1309" s="29"/>
      <c r="D1309" s="29"/>
      <c r="E1309" s="29"/>
      <c r="F1309" s="29"/>
      <c r="G1309" s="29"/>
      <c r="H1309" s="29"/>
      <c r="I1309" s="29"/>
      <c r="J1309" s="28"/>
      <c r="K1309" s="29"/>
      <c r="L1309" s="29"/>
      <c r="M1309" s="29"/>
      <c r="N1309" s="29"/>
      <c r="O1309" s="29"/>
      <c r="P1309" s="29"/>
      <c r="Q1309" s="29"/>
      <c r="R1309" s="29"/>
      <c r="S1309" s="575"/>
      <c r="T1309" s="29"/>
      <c r="U1309" s="432"/>
      <c r="V1309" s="29"/>
      <c r="W1309" s="29"/>
      <c r="X1309" s="29"/>
      <c r="Y1309" s="29"/>
      <c r="Z1309" s="29"/>
      <c r="AA1309" s="29"/>
      <c r="AB1309" s="753"/>
      <c r="AC1309" s="579"/>
      <c r="AD1309" s="579"/>
      <c r="AE1309" s="579"/>
      <c r="AF1309" s="579"/>
      <c r="AG1309" s="576"/>
      <c r="AH1309" s="582"/>
      <c r="AI1309" s="430"/>
      <c r="AJ1309" s="430"/>
      <c r="AK1309" s="619"/>
      <c r="AL1309" s="620"/>
      <c r="AM1309" s="583" t="s">
        <v>941</v>
      </c>
      <c r="AN1309" s="430"/>
      <c r="AO1309" s="430"/>
      <c r="AP1309" s="430"/>
      <c r="AQ1309" s="430"/>
      <c r="AR1309" s="430"/>
      <c r="AS1309" s="430"/>
      <c r="AT1309" s="430"/>
      <c r="AU1309" s="430"/>
      <c r="AV1309" s="585"/>
      <c r="AW1309" s="619"/>
      <c r="AX1309" s="697"/>
      <c r="AY1309" s="430"/>
      <c r="AZ1309" s="430"/>
      <c r="BA1309" s="430"/>
      <c r="BB1309" s="430"/>
      <c r="BC1309" s="430"/>
      <c r="BD1309" s="430"/>
      <c r="BE1309" s="430"/>
      <c r="BF1309" s="430"/>
      <c r="BG1309" s="430"/>
      <c r="BH1309" s="430"/>
      <c r="BI1309" s="430"/>
      <c r="BJ1309" s="430"/>
      <c r="BK1309" s="431"/>
      <c r="BL1309" s="582"/>
      <c r="BM1309" s="430"/>
      <c r="BN1309" s="430"/>
      <c r="BO1309" s="430"/>
      <c r="BP1309" s="430"/>
      <c r="BQ1309" s="430"/>
      <c r="BR1309" s="430"/>
      <c r="BS1309" s="431"/>
      <c r="BU1309" s="752"/>
      <c r="BV1309" s="29"/>
      <c r="BW1309" s="29"/>
      <c r="BX1309" s="29"/>
      <c r="BY1309" s="29"/>
      <c r="BZ1309" s="29"/>
      <c r="CA1309" s="29"/>
      <c r="CB1309" s="29"/>
      <c r="CC1309" s="29"/>
      <c r="CD1309" s="31"/>
      <c r="CE1309" s="22"/>
      <c r="CF1309" s="448" t="str">
        <f>IF(CG1309="","",MAX($CF$2:CF1308)+1)</f>
        <v/>
      </c>
      <c r="CG1309" s="749"/>
      <c r="CH1309" s="749"/>
      <c r="CI1309" s="749"/>
      <c r="CO1309" s="29"/>
      <c r="CP1309" s="29"/>
      <c r="CQ1309" s="29"/>
      <c r="CR1309" s="29"/>
      <c r="CS1309" s="29"/>
      <c r="CT1309" s="29"/>
      <c r="CU1309" s="29"/>
      <c r="CV1309" s="29"/>
      <c r="CW1309" s="29"/>
      <c r="CX1309" s="29"/>
      <c r="CY1309" s="29"/>
      <c r="CZ1309" s="29"/>
      <c r="DA1309" s="29"/>
      <c r="DB1309" s="29"/>
      <c r="DC1309" s="29"/>
      <c r="DD1309" s="29"/>
    </row>
    <row r="1310" spans="1:108" s="11" customFormat="1" ht="13.5" customHeight="1">
      <c r="A1310" s="734"/>
      <c r="B1310" s="610" t="s">
        <v>83</v>
      </c>
      <c r="C1310" s="29"/>
      <c r="D1310" s="29"/>
      <c r="E1310" s="29"/>
      <c r="F1310" s="29"/>
      <c r="G1310" s="29"/>
      <c r="H1310" s="29"/>
      <c r="I1310" s="29"/>
      <c r="J1310" s="28"/>
      <c r="K1310" s="29"/>
      <c r="L1310" s="29"/>
      <c r="M1310" s="29"/>
      <c r="N1310" s="29"/>
      <c r="O1310" s="29"/>
      <c r="P1310" s="29"/>
      <c r="Q1310" s="29"/>
      <c r="R1310" s="29"/>
      <c r="S1310" s="575"/>
      <c r="T1310" s="29"/>
      <c r="U1310" s="432"/>
      <c r="V1310" s="29"/>
      <c r="W1310" s="29"/>
      <c r="X1310" s="29"/>
      <c r="Y1310" s="29"/>
      <c r="Z1310" s="29"/>
      <c r="AA1310" s="29"/>
      <c r="AB1310" s="753"/>
      <c r="AC1310" s="579"/>
      <c r="AD1310" s="579"/>
      <c r="AE1310" s="579"/>
      <c r="AF1310" s="579"/>
      <c r="AG1310" s="576"/>
      <c r="AH1310" s="582"/>
      <c r="AI1310" s="430"/>
      <c r="AJ1310" s="430"/>
      <c r="AK1310" s="619"/>
      <c r="AL1310" s="620" t="s">
        <v>941</v>
      </c>
      <c r="AM1310" s="430"/>
      <c r="AN1310" s="430"/>
      <c r="AO1310" s="430"/>
      <c r="AP1310" s="430"/>
      <c r="AQ1310" s="430"/>
      <c r="AR1310" s="430"/>
      <c r="AS1310" s="430"/>
      <c r="AT1310" s="430"/>
      <c r="AU1310" s="430"/>
      <c r="AV1310" s="585"/>
      <c r="AW1310" s="619"/>
      <c r="AX1310" s="697"/>
      <c r="AY1310" s="430"/>
      <c r="AZ1310" s="430"/>
      <c r="BA1310" s="430"/>
      <c r="BB1310" s="430"/>
      <c r="BC1310" s="430"/>
      <c r="BD1310" s="430"/>
      <c r="BE1310" s="430"/>
      <c r="BF1310" s="430"/>
      <c r="BG1310" s="430"/>
      <c r="BH1310" s="430"/>
      <c r="BI1310" s="430"/>
      <c r="BJ1310" s="430"/>
      <c r="BK1310" s="431"/>
      <c r="BL1310" s="582"/>
      <c r="BM1310" s="430"/>
      <c r="BN1310" s="430"/>
      <c r="BO1310" s="430"/>
      <c r="BP1310" s="430"/>
      <c r="BQ1310" s="430"/>
      <c r="BR1310" s="430"/>
      <c r="BS1310" s="431"/>
      <c r="BU1310" s="752"/>
      <c r="BV1310" s="29"/>
      <c r="BW1310" s="29"/>
      <c r="BX1310" s="29"/>
      <c r="BY1310" s="29"/>
      <c r="BZ1310" s="29"/>
      <c r="CA1310" s="29"/>
      <c r="CB1310" s="29"/>
      <c r="CC1310" s="29"/>
      <c r="CD1310" s="31"/>
      <c r="CE1310" s="22"/>
      <c r="CF1310" s="448" t="str">
        <f>IF(CG1310="","",MAX($CF$2:CF1309)+1)</f>
        <v/>
      </c>
      <c r="CG1310" s="749"/>
      <c r="CH1310" s="749"/>
      <c r="CI1310" s="749"/>
      <c r="CO1310" s="29"/>
      <c r="CP1310" s="29"/>
      <c r="CQ1310" s="29"/>
      <c r="CR1310" s="29"/>
      <c r="CS1310" s="29"/>
      <c r="CT1310" s="29"/>
      <c r="CU1310" s="29"/>
      <c r="CV1310" s="29"/>
      <c r="CW1310" s="29"/>
      <c r="CX1310" s="29"/>
      <c r="CY1310" s="29"/>
      <c r="CZ1310" s="29"/>
      <c r="DA1310" s="29"/>
      <c r="DB1310" s="29"/>
      <c r="DC1310" s="29"/>
      <c r="DD1310" s="29"/>
    </row>
    <row r="1311" spans="1:108" s="11" customFormat="1" ht="13.5" customHeight="1">
      <c r="A1311" s="734"/>
      <c r="B1311" s="610" t="s">
        <v>83</v>
      </c>
      <c r="C1311" s="29"/>
      <c r="D1311" s="29"/>
      <c r="E1311" s="29"/>
      <c r="F1311" s="29"/>
      <c r="G1311" s="29"/>
      <c r="H1311" s="29"/>
      <c r="I1311" s="29"/>
      <c r="J1311" s="28"/>
      <c r="K1311" s="29"/>
      <c r="L1311" s="29"/>
      <c r="M1311" s="29"/>
      <c r="N1311" s="29"/>
      <c r="O1311" s="29"/>
      <c r="P1311" s="29"/>
      <c r="Q1311" s="29"/>
      <c r="R1311" s="29"/>
      <c r="S1311" s="575"/>
      <c r="T1311" s="29"/>
      <c r="U1311" s="432"/>
      <c r="V1311" s="29"/>
      <c r="W1311" s="29"/>
      <c r="X1311" s="29"/>
      <c r="Y1311" s="29"/>
      <c r="Z1311" s="29"/>
      <c r="AA1311" s="29"/>
      <c r="AB1311" s="753"/>
      <c r="AC1311" s="579"/>
      <c r="AD1311" s="579"/>
      <c r="AE1311" s="579"/>
      <c r="AF1311" s="579"/>
      <c r="AG1311" s="576"/>
      <c r="AH1311" s="582" t="s">
        <v>63</v>
      </c>
      <c r="AI1311" s="583"/>
      <c r="AJ1311" s="583"/>
      <c r="AK1311" s="584"/>
      <c r="AL1311" s="585" t="s">
        <v>557</v>
      </c>
      <c r="AM1311" s="583"/>
      <c r="AN1311" s="583"/>
      <c r="AO1311" s="583"/>
      <c r="AP1311" s="583"/>
      <c r="AQ1311" s="583"/>
      <c r="AR1311" s="583"/>
      <c r="AS1311" s="583"/>
      <c r="AT1311" s="583"/>
      <c r="AU1311" s="583"/>
      <c r="AV1311" s="585" t="s">
        <v>558</v>
      </c>
      <c r="AW1311" s="584"/>
      <c r="AX1311" s="586" t="s">
        <v>64</v>
      </c>
      <c r="AY1311" s="583"/>
      <c r="AZ1311" s="583"/>
      <c r="BA1311" s="583"/>
      <c r="BB1311" s="583"/>
      <c r="BC1311" s="583"/>
      <c r="BD1311" s="583"/>
      <c r="BE1311" s="583"/>
      <c r="BF1311" s="583"/>
      <c r="BG1311" s="583"/>
      <c r="BH1311" s="583"/>
      <c r="BI1311" s="583"/>
      <c r="BJ1311" s="583"/>
      <c r="BK1311" s="587"/>
      <c r="BL1311" s="618"/>
      <c r="BM1311" s="430"/>
      <c r="BN1311" s="430"/>
      <c r="BO1311" s="430"/>
      <c r="BP1311" s="430"/>
      <c r="BQ1311" s="430"/>
      <c r="BR1311" s="430"/>
      <c r="BS1311" s="431"/>
      <c r="BU1311" s="752"/>
      <c r="BV1311" s="29"/>
      <c r="BW1311" s="29"/>
      <c r="BX1311" s="29"/>
      <c r="BY1311" s="29"/>
      <c r="BZ1311" s="29"/>
      <c r="CA1311" s="29"/>
      <c r="CB1311" s="29"/>
      <c r="CC1311" s="29"/>
      <c r="CD1311" s="31"/>
      <c r="CE1311" s="22"/>
      <c r="CF1311" s="448">
        <f>IF(CG1311="","",MAX($CF$2:CF1310)+1)</f>
        <v>672</v>
      </c>
      <c r="CG1311" s="749" t="s">
        <v>1021</v>
      </c>
      <c r="CH1311" s="749"/>
      <c r="CI1311" s="749"/>
      <c r="CO1311" s="29"/>
      <c r="CP1311" s="29"/>
      <c r="CQ1311" s="29"/>
      <c r="CR1311" s="29"/>
      <c r="CS1311" s="29"/>
      <c r="CT1311" s="29"/>
      <c r="CU1311" s="29"/>
      <c r="CV1311" s="29"/>
      <c r="CW1311" s="29"/>
      <c r="CX1311" s="29"/>
      <c r="CY1311" s="29"/>
      <c r="CZ1311" s="29"/>
      <c r="DA1311" s="29"/>
      <c r="DB1311" s="29"/>
      <c r="DC1311" s="29"/>
      <c r="DD1311" s="29"/>
    </row>
    <row r="1312" spans="1:108" s="11" customFormat="1" ht="13.5" customHeight="1">
      <c r="A1312" s="734"/>
      <c r="B1312" s="610" t="s">
        <v>83</v>
      </c>
      <c r="C1312" s="29"/>
      <c r="D1312" s="29"/>
      <c r="E1312" s="29"/>
      <c r="F1312" s="29"/>
      <c r="G1312" s="29"/>
      <c r="H1312" s="29"/>
      <c r="I1312" s="29"/>
      <c r="J1312" s="28"/>
      <c r="K1312" s="29"/>
      <c r="L1312" s="29"/>
      <c r="M1312" s="29"/>
      <c r="N1312" s="29"/>
      <c r="O1312" s="29"/>
      <c r="P1312" s="29"/>
      <c r="Q1312" s="29"/>
      <c r="R1312" s="29"/>
      <c r="S1312" s="575"/>
      <c r="T1312" s="29"/>
      <c r="U1312" s="432"/>
      <c r="V1312" s="29"/>
      <c r="W1312" s="29"/>
      <c r="X1312" s="29"/>
      <c r="Y1312" s="29"/>
      <c r="Z1312" s="29"/>
      <c r="AA1312" s="29"/>
      <c r="AB1312" s="654"/>
      <c r="AC1312" s="579"/>
      <c r="AD1312" s="579"/>
      <c r="AE1312" s="579"/>
      <c r="AF1312" s="579"/>
      <c r="AG1312" s="576"/>
      <c r="AH1312" s="55"/>
      <c r="AI1312" s="56"/>
      <c r="AJ1312" s="56"/>
      <c r="AK1312" s="588"/>
      <c r="AL1312" s="589"/>
      <c r="AM1312" s="56"/>
      <c r="AN1312" s="56"/>
      <c r="AO1312" s="56"/>
      <c r="AP1312" s="590"/>
      <c r="AQ1312" s="56"/>
      <c r="AR1312" s="56"/>
      <c r="AS1312" s="56"/>
      <c r="AT1312" s="56"/>
      <c r="AU1312" s="56"/>
      <c r="AV1312" s="589"/>
      <c r="AW1312" s="588"/>
      <c r="AX1312" s="589"/>
      <c r="AY1312" s="56"/>
      <c r="AZ1312" s="56"/>
      <c r="BA1312" s="56"/>
      <c r="BB1312" s="56"/>
      <c r="BC1312" s="56"/>
      <c r="BD1312" s="56"/>
      <c r="BE1312" s="56"/>
      <c r="BF1312" s="56"/>
      <c r="BG1312" s="56"/>
      <c r="BH1312" s="56"/>
      <c r="BI1312" s="56"/>
      <c r="BJ1312" s="56"/>
      <c r="BK1312" s="57"/>
      <c r="BL1312" s="55"/>
      <c r="BM1312" s="56"/>
      <c r="BN1312" s="56"/>
      <c r="BO1312" s="56"/>
      <c r="BP1312" s="56"/>
      <c r="BQ1312" s="56"/>
      <c r="BR1312" s="56"/>
      <c r="BS1312" s="57"/>
      <c r="BU1312" s="752"/>
      <c r="BV1312" s="29"/>
      <c r="BW1312" s="29"/>
      <c r="BX1312" s="29"/>
      <c r="BY1312" s="29"/>
      <c r="BZ1312" s="29"/>
      <c r="CA1312" s="29"/>
      <c r="CB1312" s="29"/>
      <c r="CC1312" s="29"/>
      <c r="CD1312" s="31"/>
      <c r="CE1312" s="22"/>
      <c r="CF1312" s="448" t="str">
        <f>IF(CG1312="","",MAX($CF$2:CF1311)+1)</f>
        <v/>
      </c>
      <c r="CG1312" s="749"/>
      <c r="CH1312" s="749"/>
      <c r="CI1312" s="749"/>
      <c r="CO1312" s="29"/>
      <c r="CP1312" s="29"/>
      <c r="CQ1312" s="29"/>
      <c r="CR1312" s="29"/>
      <c r="CS1312" s="29"/>
      <c r="CT1312" s="29"/>
      <c r="CU1312" s="29"/>
      <c r="CV1312" s="29"/>
      <c r="CW1312" s="29"/>
      <c r="CX1312" s="29"/>
      <c r="CY1312" s="29"/>
      <c r="CZ1312" s="29"/>
      <c r="DA1312" s="29"/>
      <c r="DB1312" s="29"/>
      <c r="DC1312" s="29"/>
      <c r="DD1312" s="29"/>
    </row>
    <row r="1313" spans="1:108" s="11" customFormat="1" ht="13.5" customHeight="1">
      <c r="A1313" s="734"/>
      <c r="B1313" s="610" t="s">
        <v>83</v>
      </c>
      <c r="C1313" s="29"/>
      <c r="D1313" s="29"/>
      <c r="E1313" s="29"/>
      <c r="F1313" s="29"/>
      <c r="G1313" s="29"/>
      <c r="H1313" s="29"/>
      <c r="I1313" s="29"/>
      <c r="J1313" s="28"/>
      <c r="K1313" s="29"/>
      <c r="L1313" s="29"/>
      <c r="M1313" s="29"/>
      <c r="N1313" s="29"/>
      <c r="O1313" s="29"/>
      <c r="P1313" s="29"/>
      <c r="Q1313" s="29"/>
      <c r="R1313" s="29"/>
      <c r="S1313" s="575"/>
      <c r="T1313" s="29"/>
      <c r="U1313" s="432"/>
      <c r="V1313" s="29"/>
      <c r="W1313" s="29"/>
      <c r="X1313" s="29"/>
      <c r="Y1313" s="29"/>
      <c r="Z1313" s="29"/>
      <c r="AA1313" s="29"/>
      <c r="AB1313" s="963" t="s">
        <v>32</v>
      </c>
      <c r="AC1313" s="964"/>
      <c r="AD1313" s="964"/>
      <c r="AE1313" s="964"/>
      <c r="AF1313" s="964"/>
      <c r="AG1313" s="578"/>
      <c r="AH1313" s="52"/>
      <c r="AI1313" s="53"/>
      <c r="AJ1313" s="53"/>
      <c r="AK1313" s="580"/>
      <c r="AL1313" s="581" t="s">
        <v>1191</v>
      </c>
      <c r="AM1313" s="53"/>
      <c r="AN1313" s="53"/>
      <c r="AO1313" s="53"/>
      <c r="AP1313" s="53"/>
      <c r="AQ1313" s="53"/>
      <c r="AR1313" s="53"/>
      <c r="AS1313" s="53"/>
      <c r="AT1313" s="53"/>
      <c r="AU1313" s="53"/>
      <c r="AV1313" s="581" t="s">
        <v>609</v>
      </c>
      <c r="AW1313" s="580"/>
      <c r="AX1313" s="1062" t="s">
        <v>1493</v>
      </c>
      <c r="AY1313" s="53"/>
      <c r="AZ1313" s="53"/>
      <c r="BA1313" s="53"/>
      <c r="BB1313" s="53"/>
      <c r="BC1313" s="53"/>
      <c r="BD1313" s="53"/>
      <c r="BE1313" s="53"/>
      <c r="BF1313" s="53"/>
      <c r="BG1313" s="53"/>
      <c r="BH1313" s="53"/>
      <c r="BI1313" s="53"/>
      <c r="BJ1313" s="53"/>
      <c r="BK1313" s="54"/>
      <c r="BL1313" s="52"/>
      <c r="BM1313" s="53"/>
      <c r="BN1313" s="53"/>
      <c r="BO1313" s="53"/>
      <c r="BP1313" s="53"/>
      <c r="BQ1313" s="53"/>
      <c r="BR1313" s="53"/>
      <c r="BS1313" s="54"/>
      <c r="BU1313" s="752"/>
      <c r="BV1313" s="29"/>
      <c r="BW1313" s="29"/>
      <c r="BX1313" s="29"/>
      <c r="BY1313" s="29"/>
      <c r="BZ1313" s="29"/>
      <c r="CA1313" s="29"/>
      <c r="CB1313" s="29"/>
      <c r="CC1313" s="29"/>
      <c r="CD1313" s="31"/>
      <c r="CE1313" s="22"/>
      <c r="CF1313" s="448">
        <f>IF(CG1313="","",MAX($CF$2:CF1312)+1)</f>
        <v>673</v>
      </c>
      <c r="CG1313" s="749" t="s">
        <v>1021</v>
      </c>
      <c r="CH1313" s="749"/>
      <c r="CI1313" s="749"/>
      <c r="CO1313" s="29"/>
      <c r="CP1313" s="29"/>
      <c r="CQ1313" s="29"/>
      <c r="CR1313" s="29"/>
      <c r="CS1313" s="29"/>
      <c r="CT1313" s="29"/>
      <c r="CU1313" s="29"/>
      <c r="CV1313" s="29"/>
      <c r="CW1313" s="29"/>
      <c r="CX1313" s="29"/>
      <c r="CY1313" s="29"/>
      <c r="CZ1313" s="29"/>
      <c r="DA1313" s="29"/>
      <c r="DB1313" s="29"/>
      <c r="DC1313" s="29"/>
      <c r="DD1313" s="29"/>
    </row>
    <row r="1314" spans="1:108" s="11" customFormat="1" ht="13.5" customHeight="1">
      <c r="A1314" s="734"/>
      <c r="B1314" s="610" t="s">
        <v>83</v>
      </c>
      <c r="C1314" s="29"/>
      <c r="D1314" s="29"/>
      <c r="E1314" s="29"/>
      <c r="F1314" s="29"/>
      <c r="G1314" s="29"/>
      <c r="H1314" s="29"/>
      <c r="I1314" s="29"/>
      <c r="J1314" s="28"/>
      <c r="K1314" s="29"/>
      <c r="L1314" s="29"/>
      <c r="M1314" s="29"/>
      <c r="N1314" s="29"/>
      <c r="O1314" s="29"/>
      <c r="P1314" s="29"/>
      <c r="Q1314" s="29"/>
      <c r="R1314" s="29"/>
      <c r="S1314" s="575"/>
      <c r="T1314" s="29"/>
      <c r="U1314" s="432"/>
      <c r="V1314" s="29"/>
      <c r="W1314" s="29"/>
      <c r="X1314" s="29"/>
      <c r="Y1314" s="29"/>
      <c r="Z1314" s="29"/>
      <c r="AA1314" s="29"/>
      <c r="AB1314" s="753"/>
      <c r="AC1314" s="579"/>
      <c r="AD1314" s="579"/>
      <c r="AE1314" s="579"/>
      <c r="AF1314" s="579"/>
      <c r="AG1314" s="576"/>
      <c r="AH1314" s="582" t="s">
        <v>63</v>
      </c>
      <c r="AI1314" s="430"/>
      <c r="AJ1314" s="430"/>
      <c r="AK1314" s="619"/>
      <c r="AL1314" s="620" t="s">
        <v>946</v>
      </c>
      <c r="AM1314" s="430"/>
      <c r="AN1314" s="430"/>
      <c r="AO1314" s="430"/>
      <c r="AP1314" s="430"/>
      <c r="AQ1314" s="430"/>
      <c r="AR1314" s="430"/>
      <c r="AS1314" s="430"/>
      <c r="AT1314" s="430"/>
      <c r="AU1314" s="430"/>
      <c r="AV1314" s="585" t="s">
        <v>609</v>
      </c>
      <c r="AW1314" s="619"/>
      <c r="AX1314" s="620" t="s">
        <v>1687</v>
      </c>
      <c r="AY1314" s="430"/>
      <c r="AZ1314" s="430"/>
      <c r="BA1314" s="430"/>
      <c r="BB1314" s="430"/>
      <c r="BC1314" s="430"/>
      <c r="BD1314" s="430"/>
      <c r="BE1314" s="430"/>
      <c r="BF1314" s="430"/>
      <c r="BG1314" s="430"/>
      <c r="BH1314" s="430"/>
      <c r="BI1314" s="430"/>
      <c r="BJ1314" s="430"/>
      <c r="BK1314" s="431"/>
      <c r="BL1314" s="618"/>
      <c r="BM1314" s="430"/>
      <c r="BN1314" s="430"/>
      <c r="BO1314" s="430"/>
      <c r="BP1314" s="430"/>
      <c r="BQ1314" s="430"/>
      <c r="BR1314" s="430"/>
      <c r="BS1314" s="431"/>
      <c r="BU1314" s="752"/>
      <c r="BV1314" s="29"/>
      <c r="BW1314" s="29"/>
      <c r="BX1314" s="29"/>
      <c r="BY1314" s="29"/>
      <c r="BZ1314" s="29"/>
      <c r="CA1314" s="29"/>
      <c r="CB1314" s="29"/>
      <c r="CC1314" s="29"/>
      <c r="CD1314" s="31"/>
      <c r="CE1314" s="22"/>
      <c r="CF1314" s="448">
        <f>IF(CG1314="","",MAX($CF$2:CF1313)+1)</f>
        <v>674</v>
      </c>
      <c r="CG1314" s="749" t="s">
        <v>1021</v>
      </c>
      <c r="CH1314" s="749"/>
      <c r="CI1314" s="749"/>
      <c r="CO1314" s="29"/>
      <c r="CP1314" s="29"/>
      <c r="CQ1314" s="29"/>
      <c r="CR1314" s="29"/>
      <c r="CS1314" s="29"/>
      <c r="CT1314" s="29"/>
      <c r="CU1314" s="29"/>
      <c r="CV1314" s="29"/>
      <c r="CW1314" s="29"/>
      <c r="CX1314" s="29"/>
      <c r="CY1314" s="29"/>
      <c r="CZ1314" s="29"/>
      <c r="DA1314" s="29"/>
      <c r="DB1314" s="29"/>
      <c r="DC1314" s="29"/>
      <c r="DD1314" s="29"/>
    </row>
    <row r="1315" spans="1:108" s="11" customFormat="1" ht="13.5" customHeight="1">
      <c r="A1315" s="734"/>
      <c r="B1315" s="610" t="s">
        <v>83</v>
      </c>
      <c r="C1315" s="29"/>
      <c r="D1315" s="29"/>
      <c r="E1315" s="29"/>
      <c r="F1315" s="29"/>
      <c r="G1315" s="29"/>
      <c r="H1315" s="29"/>
      <c r="I1315" s="29"/>
      <c r="J1315" s="28"/>
      <c r="K1315" s="29"/>
      <c r="L1315" s="29"/>
      <c r="M1315" s="29"/>
      <c r="N1315" s="29"/>
      <c r="O1315" s="29"/>
      <c r="P1315" s="29"/>
      <c r="Q1315" s="29"/>
      <c r="R1315" s="29"/>
      <c r="S1315" s="575"/>
      <c r="T1315" s="29"/>
      <c r="U1315" s="432"/>
      <c r="V1315" s="29"/>
      <c r="W1315" s="29"/>
      <c r="X1315" s="29"/>
      <c r="Y1315" s="29"/>
      <c r="Z1315" s="29"/>
      <c r="AA1315" s="29"/>
      <c r="AB1315" s="753"/>
      <c r="AC1315" s="579"/>
      <c r="AD1315" s="579"/>
      <c r="AE1315" s="579"/>
      <c r="AF1315" s="579"/>
      <c r="AG1315" s="576"/>
      <c r="AH1315" s="582" t="s">
        <v>801</v>
      </c>
      <c r="AI1315" s="430"/>
      <c r="AJ1315" s="430"/>
      <c r="AK1315" s="619"/>
      <c r="AL1315" s="620" t="s">
        <v>939</v>
      </c>
      <c r="AM1315" s="430"/>
      <c r="AN1315" s="430"/>
      <c r="AO1315" s="430"/>
      <c r="AP1315" s="430"/>
      <c r="AQ1315" s="430"/>
      <c r="AR1315" s="430"/>
      <c r="AS1315" s="430"/>
      <c r="AT1315" s="430"/>
      <c r="AU1315" s="430"/>
      <c r="AV1315" s="585"/>
      <c r="AW1315" s="619"/>
      <c r="AX1315" s="697"/>
      <c r="AY1315" s="430"/>
      <c r="AZ1315" s="430"/>
      <c r="BA1315" s="430"/>
      <c r="BB1315" s="430"/>
      <c r="BC1315" s="430"/>
      <c r="BD1315" s="430"/>
      <c r="BE1315" s="430"/>
      <c r="BF1315" s="430"/>
      <c r="BG1315" s="430"/>
      <c r="BH1315" s="430"/>
      <c r="BI1315" s="430"/>
      <c r="BJ1315" s="430"/>
      <c r="BK1315" s="431"/>
      <c r="BL1315" s="582"/>
      <c r="BM1315" s="430"/>
      <c r="BN1315" s="430"/>
      <c r="BO1315" s="430"/>
      <c r="BP1315" s="430"/>
      <c r="BQ1315" s="430"/>
      <c r="BR1315" s="430"/>
      <c r="BS1315" s="431"/>
      <c r="BU1315" s="752"/>
      <c r="BV1315" s="29"/>
      <c r="BW1315" s="29"/>
      <c r="BX1315" s="29"/>
      <c r="BY1315" s="29"/>
      <c r="BZ1315" s="29"/>
      <c r="CA1315" s="29"/>
      <c r="CB1315" s="29"/>
      <c r="CC1315" s="29"/>
      <c r="CD1315" s="31"/>
      <c r="CE1315" s="22"/>
      <c r="CF1315" s="448" t="str">
        <f>IF(CG1315="","",MAX($CF$2:CF1314)+1)</f>
        <v/>
      </c>
      <c r="CG1315" s="749"/>
      <c r="CH1315" s="749"/>
      <c r="CI1315" s="749"/>
      <c r="CO1315" s="29"/>
      <c r="CP1315" s="29"/>
      <c r="CQ1315" s="29"/>
      <c r="CR1315" s="29"/>
      <c r="CS1315" s="29"/>
      <c r="CT1315" s="29"/>
      <c r="CU1315" s="29"/>
      <c r="CV1315" s="29"/>
      <c r="CW1315" s="29"/>
      <c r="CX1315" s="29"/>
      <c r="CY1315" s="29"/>
      <c r="CZ1315" s="29"/>
      <c r="DA1315" s="29"/>
      <c r="DB1315" s="29"/>
      <c r="DC1315" s="29"/>
      <c r="DD1315" s="29"/>
    </row>
    <row r="1316" spans="1:108" s="11" customFormat="1" ht="13.5" customHeight="1">
      <c r="A1316" s="734"/>
      <c r="B1316" s="610" t="s">
        <v>83</v>
      </c>
      <c r="C1316" s="29"/>
      <c r="D1316" s="29"/>
      <c r="E1316" s="29"/>
      <c r="F1316" s="29"/>
      <c r="G1316" s="29"/>
      <c r="H1316" s="29"/>
      <c r="I1316" s="29"/>
      <c r="J1316" s="28"/>
      <c r="K1316" s="29"/>
      <c r="L1316" s="29"/>
      <c r="M1316" s="29"/>
      <c r="N1316" s="29"/>
      <c r="O1316" s="29"/>
      <c r="P1316" s="29"/>
      <c r="Q1316" s="29"/>
      <c r="R1316" s="29"/>
      <c r="S1316" s="575"/>
      <c r="T1316" s="29"/>
      <c r="U1316" s="432"/>
      <c r="V1316" s="29"/>
      <c r="W1316" s="29"/>
      <c r="X1316" s="29"/>
      <c r="Y1316" s="29"/>
      <c r="Z1316" s="29"/>
      <c r="AA1316" s="29"/>
      <c r="AB1316" s="753"/>
      <c r="AC1316" s="579"/>
      <c r="AD1316" s="579"/>
      <c r="AE1316" s="579"/>
      <c r="AF1316" s="579"/>
      <c r="AG1316" s="576"/>
      <c r="AH1316" s="582"/>
      <c r="AI1316" s="430"/>
      <c r="AJ1316" s="430"/>
      <c r="AK1316" s="619"/>
      <c r="AL1316" s="620"/>
      <c r="AM1316" s="583" t="s">
        <v>943</v>
      </c>
      <c r="AN1316" s="430"/>
      <c r="AO1316" s="430"/>
      <c r="AP1316" s="430"/>
      <c r="AQ1316" s="430"/>
      <c r="AR1316" s="430"/>
      <c r="AS1316" s="430"/>
      <c r="AT1316" s="430"/>
      <c r="AU1316" s="430"/>
      <c r="AV1316" s="585" t="s">
        <v>558</v>
      </c>
      <c r="AW1316" s="619"/>
      <c r="AX1316" s="697">
        <v>0</v>
      </c>
      <c r="AY1316" s="430"/>
      <c r="AZ1316" s="430"/>
      <c r="BA1316" s="430"/>
      <c r="BB1316" s="430"/>
      <c r="BC1316" s="430"/>
      <c r="BD1316" s="430"/>
      <c r="BE1316" s="430"/>
      <c r="BF1316" s="430"/>
      <c r="BG1316" s="430"/>
      <c r="BH1316" s="430"/>
      <c r="BI1316" s="430"/>
      <c r="BJ1316" s="430"/>
      <c r="BK1316" s="431"/>
      <c r="BL1316" s="582"/>
      <c r="BM1316" s="430"/>
      <c r="BN1316" s="430"/>
      <c r="BO1316" s="430"/>
      <c r="BP1316" s="430"/>
      <c r="BQ1316" s="430"/>
      <c r="BR1316" s="430"/>
      <c r="BS1316" s="431"/>
      <c r="BU1316" s="752"/>
      <c r="BV1316" s="29"/>
      <c r="BW1316" s="29"/>
      <c r="BX1316" s="29"/>
      <c r="BY1316" s="29"/>
      <c r="BZ1316" s="29"/>
      <c r="CA1316" s="29"/>
      <c r="CB1316" s="29"/>
      <c r="CC1316" s="29"/>
      <c r="CD1316" s="31"/>
      <c r="CE1316" s="22"/>
      <c r="CF1316" s="448">
        <f>IF(CG1316="","",MAX($CF$2:CF1315)+1)</f>
        <v>675</v>
      </c>
      <c r="CG1316" s="749" t="s">
        <v>1021</v>
      </c>
      <c r="CH1316" s="749"/>
      <c r="CI1316" s="749"/>
      <c r="CO1316" s="29"/>
      <c r="CP1316" s="29"/>
      <c r="CQ1316" s="29"/>
      <c r="CR1316" s="29"/>
      <c r="CS1316" s="29"/>
      <c r="CT1316" s="29"/>
      <c r="CU1316" s="29"/>
      <c r="CV1316" s="29"/>
      <c r="CW1316" s="29"/>
      <c r="CX1316" s="29"/>
      <c r="CY1316" s="29"/>
      <c r="CZ1316" s="29"/>
      <c r="DA1316" s="29"/>
      <c r="DB1316" s="29"/>
      <c r="DC1316" s="29"/>
      <c r="DD1316" s="29"/>
    </row>
    <row r="1317" spans="1:108" s="11" customFormat="1" ht="13.5" customHeight="1">
      <c r="A1317" s="734"/>
      <c r="B1317" s="610" t="s">
        <v>83</v>
      </c>
      <c r="C1317" s="29"/>
      <c r="D1317" s="29"/>
      <c r="E1317" s="29"/>
      <c r="F1317" s="29"/>
      <c r="G1317" s="29"/>
      <c r="H1317" s="29"/>
      <c r="I1317" s="29"/>
      <c r="J1317" s="28"/>
      <c r="K1317" s="29"/>
      <c r="L1317" s="29"/>
      <c r="M1317" s="29"/>
      <c r="N1317" s="29"/>
      <c r="O1317" s="29"/>
      <c r="P1317" s="29"/>
      <c r="Q1317" s="29"/>
      <c r="R1317" s="29"/>
      <c r="S1317" s="575"/>
      <c r="T1317" s="29"/>
      <c r="U1317" s="432"/>
      <c r="V1317" s="29"/>
      <c r="W1317" s="29"/>
      <c r="X1317" s="29"/>
      <c r="Y1317" s="29"/>
      <c r="Z1317" s="29"/>
      <c r="AA1317" s="29"/>
      <c r="AB1317" s="753"/>
      <c r="AC1317" s="579"/>
      <c r="AD1317" s="579"/>
      <c r="AE1317" s="579"/>
      <c r="AF1317" s="579"/>
      <c r="AG1317" s="576"/>
      <c r="AH1317" s="582"/>
      <c r="AI1317" s="430"/>
      <c r="AJ1317" s="430"/>
      <c r="AK1317" s="619"/>
      <c r="AL1317" s="620" t="s">
        <v>940</v>
      </c>
      <c r="AM1317" s="430"/>
      <c r="AN1317" s="430"/>
      <c r="AO1317" s="430"/>
      <c r="AP1317" s="430"/>
      <c r="AQ1317" s="430"/>
      <c r="AR1317" s="430"/>
      <c r="AS1317" s="430"/>
      <c r="AT1317" s="430"/>
      <c r="AU1317" s="430"/>
      <c r="AV1317" s="585"/>
      <c r="AW1317" s="619"/>
      <c r="AX1317" s="697"/>
      <c r="AY1317" s="430"/>
      <c r="AZ1317" s="430"/>
      <c r="BA1317" s="430"/>
      <c r="BB1317" s="430"/>
      <c r="BC1317" s="430"/>
      <c r="BD1317" s="430"/>
      <c r="BE1317" s="430"/>
      <c r="BF1317" s="430"/>
      <c r="BG1317" s="430"/>
      <c r="BH1317" s="430"/>
      <c r="BI1317" s="430"/>
      <c r="BJ1317" s="430"/>
      <c r="BK1317" s="431"/>
      <c r="BL1317" s="582"/>
      <c r="BM1317" s="430"/>
      <c r="BN1317" s="430"/>
      <c r="BO1317" s="430"/>
      <c r="BP1317" s="430"/>
      <c r="BQ1317" s="430"/>
      <c r="BR1317" s="430"/>
      <c r="BS1317" s="431"/>
      <c r="BU1317" s="752"/>
      <c r="BV1317" s="29"/>
      <c r="BW1317" s="29"/>
      <c r="BX1317" s="29"/>
      <c r="BY1317" s="29"/>
      <c r="BZ1317" s="29"/>
      <c r="CA1317" s="29"/>
      <c r="CB1317" s="29"/>
      <c r="CC1317" s="29"/>
      <c r="CD1317" s="31"/>
      <c r="CE1317" s="22"/>
      <c r="CF1317" s="448" t="str">
        <f>IF(CG1317="","",MAX($CF$2:CF1316)+1)</f>
        <v/>
      </c>
      <c r="CG1317" s="749"/>
      <c r="CH1317" s="749"/>
      <c r="CI1317" s="749"/>
      <c r="CO1317" s="29"/>
      <c r="CP1317" s="29"/>
      <c r="CQ1317" s="29"/>
      <c r="CR1317" s="29"/>
      <c r="CS1317" s="29"/>
      <c r="CT1317" s="29"/>
      <c r="CU1317" s="29"/>
      <c r="CV1317" s="29"/>
      <c r="CW1317" s="29"/>
      <c r="CX1317" s="29"/>
      <c r="CY1317" s="29"/>
      <c r="CZ1317" s="29"/>
      <c r="DA1317" s="29"/>
      <c r="DB1317" s="29"/>
      <c r="DC1317" s="29"/>
      <c r="DD1317" s="29"/>
    </row>
    <row r="1318" spans="1:108" s="11" customFormat="1" ht="13.5" customHeight="1">
      <c r="A1318" s="734"/>
      <c r="B1318" s="610" t="s">
        <v>83</v>
      </c>
      <c r="C1318" s="29"/>
      <c r="D1318" s="29"/>
      <c r="E1318" s="29"/>
      <c r="F1318" s="29"/>
      <c r="G1318" s="29"/>
      <c r="H1318" s="29"/>
      <c r="I1318" s="29"/>
      <c r="J1318" s="28"/>
      <c r="K1318" s="29"/>
      <c r="L1318" s="29"/>
      <c r="M1318" s="29"/>
      <c r="N1318" s="29"/>
      <c r="O1318" s="29"/>
      <c r="P1318" s="29"/>
      <c r="Q1318" s="29"/>
      <c r="R1318" s="29"/>
      <c r="S1318" s="575"/>
      <c r="T1318" s="29"/>
      <c r="U1318" s="432"/>
      <c r="V1318" s="29"/>
      <c r="W1318" s="29"/>
      <c r="X1318" s="29"/>
      <c r="Y1318" s="29"/>
      <c r="Z1318" s="29"/>
      <c r="AA1318" s="29"/>
      <c r="AB1318" s="1059"/>
      <c r="AC1318" s="579"/>
      <c r="AD1318" s="579"/>
      <c r="AE1318" s="579"/>
      <c r="AF1318" s="579"/>
      <c r="AG1318" s="576"/>
      <c r="AH1318" s="582"/>
      <c r="AI1318" s="430"/>
      <c r="AJ1318" s="430"/>
      <c r="AK1318" s="619"/>
      <c r="AL1318" s="620"/>
      <c r="AM1318" s="430" t="s">
        <v>1805</v>
      </c>
      <c r="AN1318" s="430"/>
      <c r="AO1318" s="430"/>
      <c r="AP1318" s="430"/>
      <c r="AQ1318" s="430"/>
      <c r="AR1318" s="430"/>
      <c r="AS1318" s="430"/>
      <c r="AT1318" s="430"/>
      <c r="AU1318" s="430"/>
      <c r="AV1318" s="585"/>
      <c r="AW1318" s="619"/>
      <c r="AX1318" s="697"/>
      <c r="AY1318" s="430"/>
      <c r="AZ1318" s="430"/>
      <c r="BA1318" s="430"/>
      <c r="BB1318" s="430"/>
      <c r="BC1318" s="430"/>
      <c r="BD1318" s="430"/>
      <c r="BE1318" s="430"/>
      <c r="BF1318" s="430"/>
      <c r="BG1318" s="430"/>
      <c r="BH1318" s="430"/>
      <c r="BI1318" s="430"/>
      <c r="BJ1318" s="430"/>
      <c r="BK1318" s="431"/>
      <c r="BL1318" s="582"/>
      <c r="BM1318" s="430"/>
      <c r="BN1318" s="430"/>
      <c r="BO1318" s="430"/>
      <c r="BP1318" s="430"/>
      <c r="BQ1318" s="430"/>
      <c r="BR1318" s="430"/>
      <c r="BS1318" s="431"/>
      <c r="BU1318" s="1060"/>
      <c r="BV1318" s="29"/>
      <c r="BW1318" s="29"/>
      <c r="BX1318" s="29"/>
      <c r="BY1318" s="29"/>
      <c r="BZ1318" s="29"/>
      <c r="CA1318" s="29"/>
      <c r="CB1318" s="29"/>
      <c r="CC1318" s="29"/>
      <c r="CD1318" s="31"/>
      <c r="CE1318" s="22"/>
      <c r="CF1318" s="448" t="str">
        <f>IF(CG1318="","",MAX($CF$2:CF1317)+1)</f>
        <v/>
      </c>
      <c r="CG1318" s="1061"/>
      <c r="CH1318" s="1061"/>
      <c r="CI1318" s="1061"/>
      <c r="CO1318" s="29"/>
      <c r="CP1318" s="29"/>
      <c r="CQ1318" s="29"/>
      <c r="CR1318" s="29"/>
      <c r="CS1318" s="29"/>
      <c r="CT1318" s="29"/>
      <c r="CU1318" s="29"/>
      <c r="CV1318" s="29"/>
      <c r="CW1318" s="29"/>
      <c r="CX1318" s="29"/>
      <c r="CY1318" s="29"/>
      <c r="CZ1318" s="29"/>
      <c r="DA1318" s="29"/>
      <c r="DB1318" s="29"/>
      <c r="DC1318" s="29"/>
      <c r="DD1318" s="29"/>
    </row>
    <row r="1319" spans="1:108" s="11" customFormat="1" ht="13.5" customHeight="1">
      <c r="A1319" s="734"/>
      <c r="B1319" s="610" t="s">
        <v>83</v>
      </c>
      <c r="C1319" s="29"/>
      <c r="D1319" s="29"/>
      <c r="E1319" s="29"/>
      <c r="F1319" s="29"/>
      <c r="G1319" s="29"/>
      <c r="H1319" s="29"/>
      <c r="I1319" s="29"/>
      <c r="J1319" s="28"/>
      <c r="K1319" s="29"/>
      <c r="L1319" s="29"/>
      <c r="M1319" s="29"/>
      <c r="N1319" s="29"/>
      <c r="O1319" s="29"/>
      <c r="P1319" s="29"/>
      <c r="Q1319" s="29"/>
      <c r="R1319" s="29"/>
      <c r="S1319" s="575"/>
      <c r="T1319" s="29"/>
      <c r="U1319" s="432"/>
      <c r="V1319" s="29"/>
      <c r="W1319" s="29"/>
      <c r="X1319" s="29"/>
      <c r="Y1319" s="29"/>
      <c r="Z1319" s="29"/>
      <c r="AA1319" s="29"/>
      <c r="AB1319" s="1059"/>
      <c r="AC1319" s="579"/>
      <c r="AD1319" s="579"/>
      <c r="AE1319" s="579"/>
      <c r="AF1319" s="579"/>
      <c r="AG1319" s="576"/>
      <c r="AH1319" s="582"/>
      <c r="AI1319" s="430"/>
      <c r="AJ1319" s="430"/>
      <c r="AK1319" s="619"/>
      <c r="AL1319" s="585"/>
      <c r="AM1319" s="1081"/>
      <c r="AN1319" s="430" t="s">
        <v>943</v>
      </c>
      <c r="AO1319" s="430"/>
      <c r="AP1319" s="430"/>
      <c r="AQ1319" s="430"/>
      <c r="AR1319" s="430"/>
      <c r="AS1319" s="430"/>
      <c r="AT1319" s="430"/>
      <c r="AU1319" s="430"/>
      <c r="AV1319" s="585" t="s">
        <v>1802</v>
      </c>
      <c r="AW1319" s="619"/>
      <c r="AX1319" s="697" t="s">
        <v>1810</v>
      </c>
      <c r="AY1319" s="430"/>
      <c r="AZ1319" s="430"/>
      <c r="BA1319" s="430"/>
      <c r="BB1319" s="430"/>
      <c r="BC1319" s="430"/>
      <c r="BD1319" s="430"/>
      <c r="BE1319" s="430"/>
      <c r="BF1319" s="430"/>
      <c r="BG1319" s="430"/>
      <c r="BH1319" s="430"/>
      <c r="BI1319" s="430"/>
      <c r="BJ1319" s="430"/>
      <c r="BK1319" s="431"/>
      <c r="BL1319" s="582"/>
      <c r="BM1319" s="430"/>
      <c r="BN1319" s="430"/>
      <c r="BO1319" s="430"/>
      <c r="BP1319" s="430"/>
      <c r="BQ1319" s="430"/>
      <c r="BR1319" s="430"/>
      <c r="BS1319" s="431"/>
      <c r="BU1319" s="1060"/>
      <c r="BV1319" s="29"/>
      <c r="BW1319" s="29"/>
      <c r="BX1319" s="29"/>
      <c r="BY1319" s="29"/>
      <c r="BZ1319" s="29"/>
      <c r="CA1319" s="29"/>
      <c r="CB1319" s="29"/>
      <c r="CC1319" s="29"/>
      <c r="CD1319" s="31"/>
      <c r="CE1319" s="22"/>
      <c r="CF1319" s="448">
        <f>IF(CG1319="","",MAX($CF$2:CF1318)+1)</f>
        <v>676</v>
      </c>
      <c r="CG1319" s="1061" t="s">
        <v>1792</v>
      </c>
      <c r="CH1319" s="1061"/>
      <c r="CI1319" s="1061"/>
      <c r="CO1319" s="29"/>
      <c r="CP1319" s="29"/>
      <c r="CQ1319" s="29"/>
      <c r="CR1319" s="29"/>
      <c r="CS1319" s="29"/>
      <c r="CT1319" s="29"/>
      <c r="CU1319" s="29"/>
      <c r="CV1319" s="29"/>
      <c r="CW1319" s="29"/>
      <c r="CX1319" s="29"/>
      <c r="CY1319" s="29"/>
      <c r="CZ1319" s="29"/>
      <c r="DA1319" s="29"/>
      <c r="DB1319" s="29"/>
      <c r="DC1319" s="29"/>
      <c r="DD1319" s="29"/>
    </row>
    <row r="1320" spans="1:108" s="11" customFormat="1" ht="13.5" customHeight="1">
      <c r="A1320" s="734"/>
      <c r="B1320" s="610" t="s">
        <v>83</v>
      </c>
      <c r="C1320" s="29"/>
      <c r="D1320" s="29"/>
      <c r="E1320" s="29"/>
      <c r="F1320" s="29"/>
      <c r="G1320" s="29"/>
      <c r="H1320" s="29"/>
      <c r="I1320" s="29"/>
      <c r="J1320" s="28"/>
      <c r="K1320" s="29"/>
      <c r="L1320" s="29"/>
      <c r="M1320" s="29"/>
      <c r="N1320" s="29"/>
      <c r="O1320" s="29"/>
      <c r="P1320" s="29"/>
      <c r="Q1320" s="29"/>
      <c r="R1320" s="29"/>
      <c r="S1320" s="575"/>
      <c r="T1320" s="29"/>
      <c r="U1320" s="432"/>
      <c r="V1320" s="29"/>
      <c r="W1320" s="29"/>
      <c r="X1320" s="29"/>
      <c r="Y1320" s="29"/>
      <c r="Z1320" s="29"/>
      <c r="AA1320" s="29"/>
      <c r="AB1320" s="1059"/>
      <c r="AC1320" s="579"/>
      <c r="AD1320" s="579"/>
      <c r="AE1320" s="579"/>
      <c r="AF1320" s="579"/>
      <c r="AG1320" s="576"/>
      <c r="AH1320" s="582"/>
      <c r="AI1320" s="430"/>
      <c r="AJ1320" s="430"/>
      <c r="AK1320" s="619"/>
      <c r="AL1320" s="585"/>
      <c r="AM1320" s="583" t="s">
        <v>1804</v>
      </c>
      <c r="AN1320" s="583"/>
      <c r="AO1320" s="430"/>
      <c r="AP1320" s="430"/>
      <c r="AQ1320" s="430"/>
      <c r="AR1320" s="430"/>
      <c r="AS1320" s="430"/>
      <c r="AT1320" s="430"/>
      <c r="AU1320" s="430"/>
      <c r="AV1320" s="585"/>
      <c r="AW1320" s="619"/>
      <c r="AX1320" s="697"/>
      <c r="AY1320" s="430"/>
      <c r="AZ1320" s="430"/>
      <c r="BA1320" s="430"/>
      <c r="BB1320" s="430"/>
      <c r="BC1320" s="430"/>
      <c r="BD1320" s="430"/>
      <c r="BE1320" s="430"/>
      <c r="BF1320" s="430"/>
      <c r="BG1320" s="430"/>
      <c r="BH1320" s="430"/>
      <c r="BI1320" s="430"/>
      <c r="BJ1320" s="430"/>
      <c r="BK1320" s="431"/>
      <c r="BL1320" s="582"/>
      <c r="BM1320" s="430"/>
      <c r="BN1320" s="430"/>
      <c r="BO1320" s="430"/>
      <c r="BP1320" s="430"/>
      <c r="BQ1320" s="430"/>
      <c r="BR1320" s="430"/>
      <c r="BS1320" s="431"/>
      <c r="BU1320" s="1060"/>
      <c r="BV1320" s="29"/>
      <c r="BW1320" s="29"/>
      <c r="BX1320" s="29"/>
      <c r="BY1320" s="29"/>
      <c r="BZ1320" s="29"/>
      <c r="CA1320" s="29"/>
      <c r="CB1320" s="29"/>
      <c r="CC1320" s="29"/>
      <c r="CD1320" s="31"/>
      <c r="CE1320" s="22"/>
      <c r="CF1320" s="448" t="str">
        <f>IF(CG1320="","",MAX($CF$2:CF1319)+1)</f>
        <v/>
      </c>
      <c r="CG1320" s="1061"/>
      <c r="CH1320" s="1061"/>
      <c r="CI1320" s="1061"/>
      <c r="CO1320" s="29"/>
      <c r="CP1320" s="29"/>
      <c r="CQ1320" s="29"/>
      <c r="CR1320" s="29"/>
      <c r="CS1320" s="29"/>
      <c r="CT1320" s="29"/>
      <c r="CU1320" s="29"/>
      <c r="CV1320" s="29"/>
      <c r="CW1320" s="29"/>
      <c r="CX1320" s="29"/>
      <c r="CY1320" s="29"/>
      <c r="CZ1320" s="29"/>
      <c r="DA1320" s="29"/>
      <c r="DB1320" s="29"/>
      <c r="DC1320" s="29"/>
      <c r="DD1320" s="29"/>
    </row>
    <row r="1321" spans="1:108" s="11" customFormat="1" ht="13.5" customHeight="1">
      <c r="A1321" s="734"/>
      <c r="B1321" s="610" t="s">
        <v>83</v>
      </c>
      <c r="C1321" s="29"/>
      <c r="D1321" s="29"/>
      <c r="E1321" s="29"/>
      <c r="F1321" s="29"/>
      <c r="G1321" s="29"/>
      <c r="H1321" s="29"/>
      <c r="I1321" s="29"/>
      <c r="J1321" s="28"/>
      <c r="K1321" s="29"/>
      <c r="L1321" s="29"/>
      <c r="M1321" s="29"/>
      <c r="N1321" s="29"/>
      <c r="O1321" s="29"/>
      <c r="P1321" s="29"/>
      <c r="Q1321" s="29"/>
      <c r="R1321" s="29"/>
      <c r="S1321" s="575"/>
      <c r="T1321" s="29"/>
      <c r="U1321" s="432"/>
      <c r="V1321" s="29"/>
      <c r="W1321" s="29"/>
      <c r="X1321" s="29"/>
      <c r="Y1321" s="29"/>
      <c r="Z1321" s="29"/>
      <c r="AA1321" s="29"/>
      <c r="AB1321" s="1059"/>
      <c r="AC1321" s="579"/>
      <c r="AD1321" s="579"/>
      <c r="AE1321" s="579"/>
      <c r="AF1321" s="579"/>
      <c r="AG1321" s="576"/>
      <c r="AH1321" s="582"/>
      <c r="AI1321" s="430"/>
      <c r="AJ1321" s="430"/>
      <c r="AK1321" s="619"/>
      <c r="AL1321" s="620"/>
      <c r="AM1321" s="430"/>
      <c r="AN1321" s="430" t="s">
        <v>943</v>
      </c>
      <c r="AO1321" s="430"/>
      <c r="AP1321" s="430"/>
      <c r="AQ1321" s="430"/>
      <c r="AR1321" s="430"/>
      <c r="AS1321" s="430"/>
      <c r="AT1321" s="430"/>
      <c r="AU1321" s="430"/>
      <c r="AV1321" s="585" t="s">
        <v>1806</v>
      </c>
      <c r="AW1321" s="619"/>
      <c r="AX1321" s="697" t="s">
        <v>1811</v>
      </c>
      <c r="AY1321" s="430"/>
      <c r="AZ1321" s="430"/>
      <c r="BA1321" s="430"/>
      <c r="BB1321" s="430"/>
      <c r="BC1321" s="430"/>
      <c r="BD1321" s="430"/>
      <c r="BE1321" s="430"/>
      <c r="BF1321" s="430"/>
      <c r="BG1321" s="430"/>
      <c r="BH1321" s="430"/>
      <c r="BI1321" s="430"/>
      <c r="BJ1321" s="430"/>
      <c r="BK1321" s="431"/>
      <c r="BL1321" s="582"/>
      <c r="BM1321" s="430"/>
      <c r="BN1321" s="430"/>
      <c r="BO1321" s="430"/>
      <c r="BP1321" s="430"/>
      <c r="BQ1321" s="430"/>
      <c r="BR1321" s="430"/>
      <c r="BS1321" s="431"/>
      <c r="BU1321" s="1060"/>
      <c r="BV1321" s="29"/>
      <c r="BW1321" s="29"/>
      <c r="BX1321" s="29"/>
      <c r="BY1321" s="29"/>
      <c r="BZ1321" s="29"/>
      <c r="CA1321" s="29"/>
      <c r="CB1321" s="29"/>
      <c r="CC1321" s="29"/>
      <c r="CD1321" s="31"/>
      <c r="CE1321" s="22"/>
      <c r="CF1321" s="448">
        <f>IF(CG1321="","",MAX($CF$2:CF1320)+1)</f>
        <v>677</v>
      </c>
      <c r="CG1321" s="1061" t="s">
        <v>1792</v>
      </c>
      <c r="CH1321" s="1061"/>
      <c r="CI1321" s="1061"/>
      <c r="CO1321" s="29"/>
      <c r="CP1321" s="29"/>
      <c r="CQ1321" s="29"/>
      <c r="CR1321" s="29"/>
      <c r="CS1321" s="29"/>
      <c r="CT1321" s="29"/>
      <c r="CU1321" s="29"/>
      <c r="CV1321" s="29"/>
      <c r="CW1321" s="29"/>
      <c r="CX1321" s="29"/>
      <c r="CY1321" s="29"/>
      <c r="CZ1321" s="29"/>
      <c r="DA1321" s="29"/>
      <c r="DB1321" s="29"/>
      <c r="DC1321" s="29"/>
      <c r="DD1321" s="29"/>
    </row>
    <row r="1322" spans="1:108" s="11" customFormat="1" ht="13.5" customHeight="1">
      <c r="A1322" s="734"/>
      <c r="B1322" s="610" t="s">
        <v>83</v>
      </c>
      <c r="C1322" s="29"/>
      <c r="D1322" s="29"/>
      <c r="E1322" s="29"/>
      <c r="F1322" s="29"/>
      <c r="G1322" s="29"/>
      <c r="H1322" s="29"/>
      <c r="I1322" s="29"/>
      <c r="J1322" s="28"/>
      <c r="K1322" s="29"/>
      <c r="L1322" s="29"/>
      <c r="M1322" s="29"/>
      <c r="N1322" s="29"/>
      <c r="O1322" s="29"/>
      <c r="P1322" s="29"/>
      <c r="Q1322" s="29"/>
      <c r="R1322" s="29"/>
      <c r="S1322" s="575"/>
      <c r="T1322" s="29"/>
      <c r="U1322" s="432"/>
      <c r="V1322" s="29"/>
      <c r="W1322" s="29"/>
      <c r="X1322" s="29"/>
      <c r="Y1322" s="29"/>
      <c r="Z1322" s="29"/>
      <c r="AA1322" s="29"/>
      <c r="AB1322" s="753"/>
      <c r="AC1322" s="579"/>
      <c r="AD1322" s="579"/>
      <c r="AE1322" s="579"/>
      <c r="AF1322" s="579"/>
      <c r="AG1322" s="576"/>
      <c r="AH1322" s="582"/>
      <c r="AI1322" s="430"/>
      <c r="AJ1322" s="430"/>
      <c r="AK1322" s="619"/>
      <c r="AL1322" s="620"/>
      <c r="AM1322" s="583" t="s">
        <v>941</v>
      </c>
      <c r="AN1322" s="430"/>
      <c r="AO1322" s="430"/>
      <c r="AP1322" s="430"/>
      <c r="AQ1322" s="430"/>
      <c r="AR1322" s="430"/>
      <c r="AS1322" s="430"/>
      <c r="AT1322" s="430"/>
      <c r="AU1322" s="430"/>
      <c r="AV1322" s="585"/>
      <c r="AW1322" s="619"/>
      <c r="AX1322" s="697"/>
      <c r="AY1322" s="430"/>
      <c r="AZ1322" s="430"/>
      <c r="BA1322" s="430"/>
      <c r="BB1322" s="430"/>
      <c r="BC1322" s="430"/>
      <c r="BD1322" s="430"/>
      <c r="BE1322" s="430"/>
      <c r="BF1322" s="430"/>
      <c r="BG1322" s="430"/>
      <c r="BH1322" s="430"/>
      <c r="BI1322" s="430"/>
      <c r="BJ1322" s="430"/>
      <c r="BK1322" s="431"/>
      <c r="BL1322" s="582"/>
      <c r="BM1322" s="430"/>
      <c r="BN1322" s="430"/>
      <c r="BO1322" s="430"/>
      <c r="BP1322" s="430"/>
      <c r="BQ1322" s="430"/>
      <c r="BR1322" s="430"/>
      <c r="BS1322" s="431"/>
      <c r="BU1322" s="752"/>
      <c r="BV1322" s="29"/>
      <c r="BW1322" s="29"/>
      <c r="BX1322" s="29"/>
      <c r="BY1322" s="29"/>
      <c r="BZ1322" s="29"/>
      <c r="CA1322" s="29"/>
      <c r="CB1322" s="29"/>
      <c r="CC1322" s="29"/>
      <c r="CD1322" s="31"/>
      <c r="CE1322" s="22"/>
      <c r="CF1322" s="448" t="str">
        <f>IF(CG1322="","",MAX($CF$2:CF1321)+1)</f>
        <v/>
      </c>
      <c r="CG1322" s="749"/>
      <c r="CH1322" s="749"/>
      <c r="CI1322" s="749"/>
      <c r="CO1322" s="29"/>
      <c r="CP1322" s="29"/>
      <c r="CQ1322" s="29"/>
      <c r="CR1322" s="29"/>
      <c r="CS1322" s="29"/>
      <c r="CT1322" s="29"/>
      <c r="CU1322" s="29"/>
      <c r="CV1322" s="29"/>
      <c r="CW1322" s="29"/>
      <c r="CX1322" s="29"/>
      <c r="CY1322" s="29"/>
      <c r="CZ1322" s="29"/>
      <c r="DA1322" s="29"/>
      <c r="DB1322" s="29"/>
      <c r="DC1322" s="29"/>
      <c r="DD1322" s="29"/>
    </row>
    <row r="1323" spans="1:108" s="11" customFormat="1" ht="13.5" customHeight="1">
      <c r="A1323" s="734"/>
      <c r="B1323" s="610" t="s">
        <v>83</v>
      </c>
      <c r="C1323" s="29"/>
      <c r="D1323" s="29"/>
      <c r="E1323" s="29"/>
      <c r="F1323" s="29"/>
      <c r="G1323" s="29"/>
      <c r="H1323" s="29"/>
      <c r="I1323" s="29"/>
      <c r="J1323" s="28"/>
      <c r="K1323" s="29"/>
      <c r="L1323" s="29"/>
      <c r="M1323" s="29"/>
      <c r="N1323" s="29"/>
      <c r="O1323" s="29"/>
      <c r="P1323" s="29"/>
      <c r="Q1323" s="29"/>
      <c r="R1323" s="29"/>
      <c r="S1323" s="575"/>
      <c r="T1323" s="29"/>
      <c r="U1323" s="432"/>
      <c r="V1323" s="29"/>
      <c r="W1323" s="29"/>
      <c r="X1323" s="29"/>
      <c r="Y1323" s="29"/>
      <c r="Z1323" s="29"/>
      <c r="AA1323" s="29"/>
      <c r="AB1323" s="753"/>
      <c r="AC1323" s="579"/>
      <c r="AD1323" s="579"/>
      <c r="AE1323" s="579"/>
      <c r="AF1323" s="579"/>
      <c r="AG1323" s="576"/>
      <c r="AH1323" s="582"/>
      <c r="AI1323" s="430"/>
      <c r="AJ1323" s="430"/>
      <c r="AK1323" s="619"/>
      <c r="AL1323" s="620" t="s">
        <v>941</v>
      </c>
      <c r="AM1323" s="430"/>
      <c r="AN1323" s="430"/>
      <c r="AO1323" s="430"/>
      <c r="AP1323" s="430"/>
      <c r="AQ1323" s="430"/>
      <c r="AR1323" s="430"/>
      <c r="AS1323" s="430"/>
      <c r="AT1323" s="430"/>
      <c r="AU1323" s="430"/>
      <c r="AV1323" s="585"/>
      <c r="AW1323" s="619"/>
      <c r="AX1323" s="697"/>
      <c r="AY1323" s="430"/>
      <c r="AZ1323" s="430"/>
      <c r="BA1323" s="430"/>
      <c r="BB1323" s="430"/>
      <c r="BC1323" s="430"/>
      <c r="BD1323" s="430"/>
      <c r="BE1323" s="430"/>
      <c r="BF1323" s="430"/>
      <c r="BG1323" s="430"/>
      <c r="BH1323" s="430"/>
      <c r="BI1323" s="430"/>
      <c r="BJ1323" s="430"/>
      <c r="BK1323" s="431"/>
      <c r="BL1323" s="582"/>
      <c r="BM1323" s="430"/>
      <c r="BN1323" s="430"/>
      <c r="BO1323" s="430"/>
      <c r="BP1323" s="430"/>
      <c r="BQ1323" s="430"/>
      <c r="BR1323" s="430"/>
      <c r="BS1323" s="431"/>
      <c r="BU1323" s="752"/>
      <c r="BV1323" s="29"/>
      <c r="BW1323" s="29"/>
      <c r="BX1323" s="29"/>
      <c r="BY1323" s="29"/>
      <c r="BZ1323" s="29"/>
      <c r="CA1323" s="29"/>
      <c r="CB1323" s="29"/>
      <c r="CC1323" s="29"/>
      <c r="CD1323" s="31"/>
      <c r="CE1323" s="22"/>
      <c r="CF1323" s="448" t="str">
        <f>IF(CG1323="","",MAX($CF$2:CF1322)+1)</f>
        <v/>
      </c>
      <c r="CG1323" s="749"/>
      <c r="CH1323" s="749"/>
      <c r="CI1323" s="749"/>
      <c r="CO1323" s="29"/>
      <c r="CP1323" s="29"/>
      <c r="CQ1323" s="29"/>
      <c r="CR1323" s="29"/>
      <c r="CS1323" s="29"/>
      <c r="CT1323" s="29"/>
      <c r="CU1323" s="29"/>
      <c r="CV1323" s="29"/>
      <c r="CW1323" s="29"/>
      <c r="CX1323" s="29"/>
      <c r="CY1323" s="29"/>
      <c r="CZ1323" s="29"/>
      <c r="DA1323" s="29"/>
      <c r="DB1323" s="29"/>
      <c r="DC1323" s="29"/>
      <c r="DD1323" s="29"/>
    </row>
    <row r="1324" spans="1:108" s="11" customFormat="1" ht="13.5" customHeight="1">
      <c r="A1324" s="734"/>
      <c r="B1324" s="610" t="s">
        <v>83</v>
      </c>
      <c r="C1324" s="29"/>
      <c r="D1324" s="29"/>
      <c r="E1324" s="29"/>
      <c r="F1324" s="29"/>
      <c r="G1324" s="29"/>
      <c r="H1324" s="29"/>
      <c r="I1324" s="29"/>
      <c r="J1324" s="28"/>
      <c r="K1324" s="29"/>
      <c r="L1324" s="29"/>
      <c r="M1324" s="29"/>
      <c r="N1324" s="29"/>
      <c r="O1324" s="29"/>
      <c r="P1324" s="29"/>
      <c r="Q1324" s="29"/>
      <c r="R1324" s="29"/>
      <c r="S1324" s="575"/>
      <c r="T1324" s="29"/>
      <c r="U1324" s="432"/>
      <c r="V1324" s="29"/>
      <c r="W1324" s="29"/>
      <c r="X1324" s="29"/>
      <c r="Y1324" s="29"/>
      <c r="Z1324" s="29"/>
      <c r="AA1324" s="29"/>
      <c r="AB1324" s="753"/>
      <c r="AC1324" s="579"/>
      <c r="AD1324" s="579"/>
      <c r="AE1324" s="579"/>
      <c r="AF1324" s="579"/>
      <c r="AG1324" s="576"/>
      <c r="AH1324" s="582" t="s">
        <v>801</v>
      </c>
      <c r="AI1324" s="430"/>
      <c r="AJ1324" s="430"/>
      <c r="AK1324" s="619"/>
      <c r="AL1324" s="620" t="s">
        <v>1544</v>
      </c>
      <c r="AM1324" s="620"/>
      <c r="AN1324" s="430"/>
      <c r="AO1324" s="430"/>
      <c r="AP1324" s="430"/>
      <c r="AQ1324" s="430"/>
      <c r="AR1324" s="430"/>
      <c r="AS1324" s="430"/>
      <c r="AT1324" s="430"/>
      <c r="AU1324" s="430"/>
      <c r="AV1324" s="585" t="s">
        <v>609</v>
      </c>
      <c r="AW1324" s="619"/>
      <c r="AX1324" s="697" t="s">
        <v>1023</v>
      </c>
      <c r="AY1324" s="430"/>
      <c r="AZ1324" s="430"/>
      <c r="BA1324" s="430"/>
      <c r="BB1324" s="430"/>
      <c r="BC1324" s="430"/>
      <c r="BD1324" s="430"/>
      <c r="BE1324" s="430"/>
      <c r="BF1324" s="430"/>
      <c r="BG1324" s="430"/>
      <c r="BH1324" s="430"/>
      <c r="BI1324" s="430"/>
      <c r="BJ1324" s="430"/>
      <c r="BK1324" s="431"/>
      <c r="BL1324" s="582"/>
      <c r="BM1324" s="430"/>
      <c r="BN1324" s="430"/>
      <c r="BO1324" s="430"/>
      <c r="BP1324" s="430"/>
      <c r="BQ1324" s="430"/>
      <c r="BR1324" s="430"/>
      <c r="BS1324" s="431"/>
      <c r="BU1324" s="752"/>
      <c r="BV1324" s="29"/>
      <c r="BW1324" s="29"/>
      <c r="BX1324" s="29"/>
      <c r="BY1324" s="29"/>
      <c r="BZ1324" s="29"/>
      <c r="CA1324" s="29"/>
      <c r="CB1324" s="29"/>
      <c r="CC1324" s="29"/>
      <c r="CD1324" s="31"/>
      <c r="CE1324" s="22"/>
      <c r="CF1324" s="448">
        <f>IF(CG1324="","",MAX($CF$2:CF1323)+1)</f>
        <v>678</v>
      </c>
      <c r="CG1324" s="749" t="s">
        <v>1021</v>
      </c>
      <c r="CH1324" s="749"/>
      <c r="CI1324" s="749"/>
      <c r="CO1324" s="29"/>
      <c r="CP1324" s="29"/>
      <c r="CQ1324" s="29"/>
      <c r="CR1324" s="29"/>
      <c r="CS1324" s="29"/>
      <c r="CT1324" s="29"/>
      <c r="CU1324" s="29"/>
      <c r="CV1324" s="29"/>
      <c r="CW1324" s="29"/>
      <c r="CX1324" s="29"/>
      <c r="CY1324" s="29"/>
      <c r="CZ1324" s="29"/>
      <c r="DA1324" s="29"/>
      <c r="DB1324" s="29"/>
      <c r="DC1324" s="29"/>
      <c r="DD1324" s="29"/>
    </row>
    <row r="1325" spans="1:108" s="11" customFormat="1" ht="13.5" customHeight="1">
      <c r="A1325" s="734"/>
      <c r="B1325" s="610" t="s">
        <v>83</v>
      </c>
      <c r="C1325" s="29"/>
      <c r="D1325" s="29"/>
      <c r="E1325" s="29"/>
      <c r="F1325" s="29"/>
      <c r="G1325" s="29"/>
      <c r="H1325" s="29"/>
      <c r="I1325" s="29"/>
      <c r="J1325" s="28"/>
      <c r="K1325" s="29"/>
      <c r="L1325" s="29"/>
      <c r="M1325" s="29"/>
      <c r="N1325" s="29"/>
      <c r="O1325" s="29"/>
      <c r="P1325" s="29"/>
      <c r="Q1325" s="29"/>
      <c r="R1325" s="29"/>
      <c r="S1325" s="575"/>
      <c r="T1325" s="29"/>
      <c r="U1325" s="432"/>
      <c r="V1325" s="29"/>
      <c r="W1325" s="29"/>
      <c r="X1325" s="29"/>
      <c r="Y1325" s="29"/>
      <c r="Z1325" s="29"/>
      <c r="AA1325" s="29"/>
      <c r="AB1325" s="753"/>
      <c r="AC1325" s="579"/>
      <c r="AD1325" s="579"/>
      <c r="AE1325" s="579"/>
      <c r="AF1325" s="579"/>
      <c r="AG1325" s="576"/>
      <c r="AH1325" s="582" t="s">
        <v>801</v>
      </c>
      <c r="AI1325" s="430"/>
      <c r="AJ1325" s="430"/>
      <c r="AK1325" s="619"/>
      <c r="AL1325" s="620" t="s">
        <v>944</v>
      </c>
      <c r="AM1325" s="430"/>
      <c r="AN1325" s="430"/>
      <c r="AO1325" s="430"/>
      <c r="AP1325" s="430"/>
      <c r="AQ1325" s="430"/>
      <c r="AR1325" s="430"/>
      <c r="AS1325" s="430"/>
      <c r="AT1325" s="430"/>
      <c r="AU1325" s="430"/>
      <c r="AV1325" s="585" t="s">
        <v>783</v>
      </c>
      <c r="AW1325" s="619"/>
      <c r="AX1325" s="697">
        <v>0</v>
      </c>
      <c r="AY1325" s="430"/>
      <c r="AZ1325" s="430"/>
      <c r="BA1325" s="430"/>
      <c r="BB1325" s="430"/>
      <c r="BC1325" s="430"/>
      <c r="BD1325" s="430"/>
      <c r="BE1325" s="430"/>
      <c r="BF1325" s="430"/>
      <c r="BG1325" s="430"/>
      <c r="BH1325" s="430"/>
      <c r="BI1325" s="430"/>
      <c r="BJ1325" s="430"/>
      <c r="BK1325" s="431"/>
      <c r="BL1325" s="582"/>
      <c r="BM1325" s="430"/>
      <c r="BN1325" s="430"/>
      <c r="BO1325" s="430"/>
      <c r="BP1325" s="430"/>
      <c r="BQ1325" s="430"/>
      <c r="BR1325" s="430"/>
      <c r="BS1325" s="431"/>
      <c r="BU1325" s="752"/>
      <c r="BV1325" s="29"/>
      <c r="BW1325" s="29"/>
      <c r="BX1325" s="29"/>
      <c r="BY1325" s="29"/>
      <c r="BZ1325" s="29"/>
      <c r="CA1325" s="29"/>
      <c r="CB1325" s="29"/>
      <c r="CC1325" s="29"/>
      <c r="CD1325" s="31"/>
      <c r="CE1325" s="22"/>
      <c r="CF1325" s="448">
        <f>IF(CG1325="","",MAX($CF$2:CF1324)+1)</f>
        <v>679</v>
      </c>
      <c r="CG1325" s="749" t="s">
        <v>1021</v>
      </c>
      <c r="CH1325" s="749"/>
      <c r="CI1325" s="749"/>
      <c r="CO1325" s="29"/>
      <c r="CP1325" s="29"/>
      <c r="CQ1325" s="29"/>
      <c r="CR1325" s="29"/>
      <c r="CS1325" s="29"/>
      <c r="CT1325" s="29"/>
      <c r="CU1325" s="29"/>
      <c r="CV1325" s="29"/>
      <c r="CW1325" s="29"/>
      <c r="CX1325" s="29"/>
      <c r="CY1325" s="29"/>
      <c r="CZ1325" s="29"/>
      <c r="DA1325" s="29"/>
      <c r="DB1325" s="29"/>
      <c r="DC1325" s="29"/>
      <c r="DD1325" s="29"/>
    </row>
    <row r="1326" spans="1:108" s="11" customFormat="1" ht="13.5" customHeight="1">
      <c r="A1326" s="734"/>
      <c r="B1326" s="610" t="s">
        <v>83</v>
      </c>
      <c r="C1326" s="29"/>
      <c r="D1326" s="29"/>
      <c r="E1326" s="29"/>
      <c r="F1326" s="29"/>
      <c r="G1326" s="29"/>
      <c r="H1326" s="29"/>
      <c r="I1326" s="29"/>
      <c r="J1326" s="28"/>
      <c r="K1326" s="29"/>
      <c r="L1326" s="29"/>
      <c r="M1326" s="29"/>
      <c r="N1326" s="29"/>
      <c r="O1326" s="29"/>
      <c r="P1326" s="29"/>
      <c r="Q1326" s="29"/>
      <c r="R1326" s="29"/>
      <c r="S1326" s="575"/>
      <c r="T1326" s="29"/>
      <c r="U1326" s="432"/>
      <c r="V1326" s="29"/>
      <c r="W1326" s="29"/>
      <c r="X1326" s="29"/>
      <c r="Y1326" s="29"/>
      <c r="Z1326" s="29"/>
      <c r="AA1326" s="29"/>
      <c r="AB1326" s="771"/>
      <c r="AC1326" s="579"/>
      <c r="AD1326" s="579"/>
      <c r="AE1326" s="579"/>
      <c r="AF1326" s="579"/>
      <c r="AG1326" s="576"/>
      <c r="AH1326" s="582" t="s">
        <v>801</v>
      </c>
      <c r="AI1326" s="430"/>
      <c r="AJ1326" s="430"/>
      <c r="AK1326" s="619"/>
      <c r="AL1326" s="620" t="s">
        <v>1024</v>
      </c>
      <c r="AM1326" s="430"/>
      <c r="AN1326" s="430"/>
      <c r="AO1326" s="430"/>
      <c r="AP1326" s="430"/>
      <c r="AQ1326" s="430"/>
      <c r="AR1326" s="430"/>
      <c r="AS1326" s="430"/>
      <c r="AT1326" s="430"/>
      <c r="AU1326" s="430"/>
      <c r="AV1326" s="585" t="s">
        <v>1492</v>
      </c>
      <c r="AW1326" s="619"/>
      <c r="AX1326" s="697" t="s">
        <v>2277</v>
      </c>
      <c r="AY1326" s="430"/>
      <c r="AZ1326" s="430"/>
      <c r="BA1326" s="430"/>
      <c r="BB1326" s="430"/>
      <c r="BC1326" s="430"/>
      <c r="BD1326" s="430"/>
      <c r="BE1326" s="430"/>
      <c r="BF1326" s="430"/>
      <c r="BG1326" s="430"/>
      <c r="BH1326" s="430"/>
      <c r="BI1326" s="430"/>
      <c r="BJ1326" s="430"/>
      <c r="BK1326" s="431"/>
      <c r="BL1326" s="582"/>
      <c r="BM1326" s="430"/>
      <c r="BN1326" s="430"/>
      <c r="BO1326" s="430"/>
      <c r="BP1326" s="430"/>
      <c r="BQ1326" s="430"/>
      <c r="BR1326" s="430"/>
      <c r="BS1326" s="431"/>
      <c r="BU1326" s="772"/>
      <c r="BV1326" s="29"/>
      <c r="BW1326" s="29"/>
      <c r="BX1326" s="29"/>
      <c r="BY1326" s="29"/>
      <c r="BZ1326" s="29"/>
      <c r="CA1326" s="29"/>
      <c r="CB1326" s="29"/>
      <c r="CC1326" s="29"/>
      <c r="CD1326" s="31"/>
      <c r="CE1326" s="22"/>
      <c r="CF1326" s="448">
        <f>IF(CG1326="","",MAX($CF$2:CF1325)+1)</f>
        <v>680</v>
      </c>
      <c r="CG1326" s="749" t="s">
        <v>1021</v>
      </c>
      <c r="CH1326" s="767"/>
      <c r="CI1326" s="767"/>
      <c r="CO1326" s="29"/>
      <c r="CP1326" s="29"/>
      <c r="CQ1326" s="29"/>
      <c r="CR1326" s="29"/>
      <c r="CS1326" s="29"/>
      <c r="CT1326" s="29"/>
      <c r="CU1326" s="29"/>
      <c r="CV1326" s="29"/>
      <c r="CW1326" s="29"/>
      <c r="CX1326" s="29"/>
      <c r="CY1326" s="29"/>
      <c r="CZ1326" s="29"/>
      <c r="DA1326" s="29"/>
      <c r="DB1326" s="29"/>
      <c r="DC1326" s="29"/>
      <c r="DD1326" s="29"/>
    </row>
    <row r="1327" spans="1:108" s="11" customFormat="1" ht="13.5" customHeight="1">
      <c r="A1327" s="734"/>
      <c r="B1327" s="610" t="s">
        <v>83</v>
      </c>
      <c r="C1327" s="29"/>
      <c r="D1327" s="29"/>
      <c r="E1327" s="29"/>
      <c r="F1327" s="29"/>
      <c r="G1327" s="29"/>
      <c r="H1327" s="29"/>
      <c r="I1327" s="29"/>
      <c r="J1327" s="28"/>
      <c r="K1327" s="29"/>
      <c r="L1327" s="29"/>
      <c r="M1327" s="29"/>
      <c r="N1327" s="29"/>
      <c r="O1327" s="29"/>
      <c r="P1327" s="29"/>
      <c r="Q1327" s="29"/>
      <c r="R1327" s="29"/>
      <c r="S1327" s="575"/>
      <c r="T1327" s="29"/>
      <c r="U1327" s="432"/>
      <c r="V1327" s="29"/>
      <c r="W1327" s="29"/>
      <c r="X1327" s="29"/>
      <c r="Y1327" s="29"/>
      <c r="Z1327" s="29"/>
      <c r="AA1327" s="29"/>
      <c r="AB1327" s="771"/>
      <c r="AC1327" s="579"/>
      <c r="AD1327" s="579"/>
      <c r="AE1327" s="579"/>
      <c r="AF1327" s="579"/>
      <c r="AG1327" s="576"/>
      <c r="AH1327" s="582" t="s">
        <v>801</v>
      </c>
      <c r="AI1327" s="430"/>
      <c r="AJ1327" s="430"/>
      <c r="AK1327" s="619"/>
      <c r="AL1327" s="620" t="s">
        <v>1024</v>
      </c>
      <c r="AM1327" s="430"/>
      <c r="AN1327" s="430"/>
      <c r="AO1327" s="430"/>
      <c r="AP1327" s="430"/>
      <c r="AQ1327" s="430"/>
      <c r="AR1327" s="430"/>
      <c r="AS1327" s="430"/>
      <c r="AT1327" s="430"/>
      <c r="AU1327" s="430"/>
      <c r="AV1327" s="585" t="s">
        <v>1492</v>
      </c>
      <c r="AW1327" s="619"/>
      <c r="AX1327" s="697" t="s">
        <v>1026</v>
      </c>
      <c r="AY1327" s="430"/>
      <c r="AZ1327" s="430"/>
      <c r="BA1327" s="430"/>
      <c r="BB1327" s="430"/>
      <c r="BC1327" s="430"/>
      <c r="BD1327" s="430"/>
      <c r="BE1327" s="430"/>
      <c r="BF1327" s="430"/>
      <c r="BG1327" s="430"/>
      <c r="BH1327" s="430"/>
      <c r="BI1327" s="430"/>
      <c r="BJ1327" s="430"/>
      <c r="BK1327" s="431"/>
      <c r="BL1327" s="582"/>
      <c r="BM1327" s="430"/>
      <c r="BN1327" s="430"/>
      <c r="BO1327" s="430"/>
      <c r="BP1327" s="430"/>
      <c r="BQ1327" s="430"/>
      <c r="BR1327" s="430"/>
      <c r="BS1327" s="431"/>
      <c r="BU1327" s="772"/>
      <c r="BV1327" s="29"/>
      <c r="BW1327" s="29"/>
      <c r="BX1327" s="29"/>
      <c r="BY1327" s="29"/>
      <c r="BZ1327" s="29"/>
      <c r="CA1327" s="29"/>
      <c r="CB1327" s="29"/>
      <c r="CC1327" s="29"/>
      <c r="CD1327" s="31"/>
      <c r="CE1327" s="22"/>
      <c r="CF1327" s="448">
        <f>IF(CG1327="","",MAX($CF$2:CF1326)+1)</f>
        <v>681</v>
      </c>
      <c r="CG1327" s="749" t="s">
        <v>1021</v>
      </c>
      <c r="CH1327" s="767"/>
      <c r="CI1327" s="767"/>
      <c r="CO1327" s="29"/>
      <c r="CP1327" s="29"/>
      <c r="CQ1327" s="29"/>
      <c r="CR1327" s="29"/>
      <c r="CS1327" s="29"/>
      <c r="CT1327" s="29"/>
      <c r="CU1327" s="29"/>
      <c r="CV1327" s="29"/>
      <c r="CW1327" s="29"/>
      <c r="CX1327" s="29"/>
      <c r="CY1327" s="29"/>
      <c r="CZ1327" s="29"/>
      <c r="DA1327" s="29"/>
      <c r="DB1327" s="29"/>
      <c r="DC1327" s="29"/>
      <c r="DD1327" s="29"/>
    </row>
    <row r="1328" spans="1:108" s="11" customFormat="1" ht="13.5" customHeight="1">
      <c r="A1328" s="734"/>
      <c r="B1328" s="610" t="s">
        <v>83</v>
      </c>
      <c r="C1328" s="29"/>
      <c r="D1328" s="29"/>
      <c r="E1328" s="29"/>
      <c r="F1328" s="29"/>
      <c r="G1328" s="29"/>
      <c r="H1328" s="29"/>
      <c r="I1328" s="29"/>
      <c r="J1328" s="28"/>
      <c r="K1328" s="29"/>
      <c r="L1328" s="29"/>
      <c r="M1328" s="29"/>
      <c r="N1328" s="29"/>
      <c r="O1328" s="29"/>
      <c r="P1328" s="29"/>
      <c r="Q1328" s="29"/>
      <c r="R1328" s="29"/>
      <c r="S1328" s="575"/>
      <c r="T1328" s="29"/>
      <c r="U1328" s="432"/>
      <c r="V1328" s="29"/>
      <c r="W1328" s="29"/>
      <c r="X1328" s="29"/>
      <c r="Y1328" s="29"/>
      <c r="Z1328" s="29"/>
      <c r="AA1328" s="29"/>
      <c r="AB1328" s="771"/>
      <c r="AC1328" s="579"/>
      <c r="AD1328" s="579"/>
      <c r="AE1328" s="579"/>
      <c r="AF1328" s="579"/>
      <c r="AG1328" s="576"/>
      <c r="AH1328" s="582" t="s">
        <v>801</v>
      </c>
      <c r="AI1328" s="430"/>
      <c r="AJ1328" s="430"/>
      <c r="AK1328" s="619"/>
      <c r="AL1328" s="620" t="s">
        <v>1024</v>
      </c>
      <c r="AM1328" s="430"/>
      <c r="AN1328" s="430"/>
      <c r="AO1328" s="430"/>
      <c r="AP1328" s="430"/>
      <c r="AQ1328" s="430"/>
      <c r="AR1328" s="430"/>
      <c r="AS1328" s="430"/>
      <c r="AT1328" s="430"/>
      <c r="AU1328" s="430"/>
      <c r="AV1328" s="585" t="s">
        <v>1492</v>
      </c>
      <c r="AW1328" s="619"/>
      <c r="AX1328" s="697" t="s">
        <v>1027</v>
      </c>
      <c r="AY1328" s="430"/>
      <c r="AZ1328" s="430"/>
      <c r="BA1328" s="430"/>
      <c r="BB1328" s="430"/>
      <c r="BC1328" s="430"/>
      <c r="BD1328" s="430"/>
      <c r="BE1328" s="430"/>
      <c r="BF1328" s="430"/>
      <c r="BG1328" s="430"/>
      <c r="BH1328" s="430"/>
      <c r="BI1328" s="430"/>
      <c r="BJ1328" s="430"/>
      <c r="BK1328" s="431"/>
      <c r="BL1328" s="582"/>
      <c r="BM1328" s="430"/>
      <c r="BN1328" s="430"/>
      <c r="BO1328" s="430"/>
      <c r="BP1328" s="430"/>
      <c r="BQ1328" s="430"/>
      <c r="BR1328" s="430"/>
      <c r="BS1328" s="431"/>
      <c r="BU1328" s="772"/>
      <c r="BV1328" s="29"/>
      <c r="BW1328" s="29"/>
      <c r="BX1328" s="29"/>
      <c r="BY1328" s="29"/>
      <c r="BZ1328" s="29"/>
      <c r="CA1328" s="29"/>
      <c r="CB1328" s="29"/>
      <c r="CC1328" s="29"/>
      <c r="CD1328" s="31"/>
      <c r="CE1328" s="22"/>
      <c r="CF1328" s="448">
        <f>IF(CG1328="","",MAX($CF$2:CF1327)+1)</f>
        <v>682</v>
      </c>
      <c r="CG1328" s="749" t="s">
        <v>1021</v>
      </c>
      <c r="CH1328" s="767"/>
      <c r="CI1328" s="767"/>
      <c r="CO1328" s="29"/>
      <c r="CP1328" s="29"/>
      <c r="CQ1328" s="29"/>
      <c r="CR1328" s="29"/>
      <c r="CS1328" s="29"/>
      <c r="CT1328" s="29"/>
      <c r="CU1328" s="29"/>
      <c r="CV1328" s="29"/>
      <c r="CW1328" s="29"/>
      <c r="CX1328" s="29"/>
      <c r="CY1328" s="29"/>
      <c r="CZ1328" s="29"/>
      <c r="DA1328" s="29"/>
      <c r="DB1328" s="29"/>
      <c r="DC1328" s="29"/>
      <c r="DD1328" s="29"/>
    </row>
    <row r="1329" spans="1:108" s="11" customFormat="1" ht="13.5" customHeight="1">
      <c r="A1329" s="734"/>
      <c r="B1329" s="610" t="s">
        <v>83</v>
      </c>
      <c r="C1329" s="29"/>
      <c r="D1329" s="29"/>
      <c r="E1329" s="29"/>
      <c r="F1329" s="29"/>
      <c r="G1329" s="29"/>
      <c r="H1329" s="29"/>
      <c r="I1329" s="29"/>
      <c r="J1329" s="28"/>
      <c r="K1329" s="29"/>
      <c r="L1329" s="29"/>
      <c r="M1329" s="29"/>
      <c r="N1329" s="29"/>
      <c r="O1329" s="29"/>
      <c r="P1329" s="29"/>
      <c r="Q1329" s="29"/>
      <c r="R1329" s="29"/>
      <c r="S1329" s="575"/>
      <c r="T1329" s="29"/>
      <c r="U1329" s="432"/>
      <c r="V1329" s="29"/>
      <c r="W1329" s="29"/>
      <c r="X1329" s="29"/>
      <c r="Y1329" s="29"/>
      <c r="Z1329" s="29"/>
      <c r="AA1329" s="29"/>
      <c r="AB1329" s="771"/>
      <c r="AC1329" s="579"/>
      <c r="AD1329" s="579"/>
      <c r="AE1329" s="579"/>
      <c r="AF1329" s="579"/>
      <c r="AG1329" s="576"/>
      <c r="AH1329" s="582" t="s">
        <v>801</v>
      </c>
      <c r="AI1329" s="430"/>
      <c r="AJ1329" s="430"/>
      <c r="AK1329" s="619"/>
      <c r="AL1329" s="620" t="s">
        <v>1024</v>
      </c>
      <c r="AM1329" s="430"/>
      <c r="AN1329" s="430"/>
      <c r="AO1329" s="430"/>
      <c r="AP1329" s="430"/>
      <c r="AQ1329" s="430"/>
      <c r="AR1329" s="430"/>
      <c r="AS1329" s="430"/>
      <c r="AT1329" s="430"/>
      <c r="AU1329" s="430"/>
      <c r="AV1329" s="585" t="s">
        <v>1492</v>
      </c>
      <c r="AW1329" s="619"/>
      <c r="AX1329" s="697" t="s">
        <v>1028</v>
      </c>
      <c r="AY1329" s="430"/>
      <c r="AZ1329" s="430"/>
      <c r="BA1329" s="430"/>
      <c r="BB1329" s="430"/>
      <c r="BC1329" s="430"/>
      <c r="BD1329" s="430"/>
      <c r="BE1329" s="430"/>
      <c r="BF1329" s="430"/>
      <c r="BG1329" s="430"/>
      <c r="BH1329" s="430"/>
      <c r="BI1329" s="430"/>
      <c r="BJ1329" s="430"/>
      <c r="BK1329" s="431"/>
      <c r="BL1329" s="582"/>
      <c r="BM1329" s="430"/>
      <c r="BN1329" s="430"/>
      <c r="BO1329" s="430"/>
      <c r="BP1329" s="430"/>
      <c r="BQ1329" s="430"/>
      <c r="BR1329" s="430"/>
      <c r="BS1329" s="431"/>
      <c r="BU1329" s="772"/>
      <c r="BV1329" s="29"/>
      <c r="BW1329" s="29"/>
      <c r="BX1329" s="29"/>
      <c r="BY1329" s="29"/>
      <c r="BZ1329" s="29"/>
      <c r="CA1329" s="29"/>
      <c r="CB1329" s="29"/>
      <c r="CC1329" s="29"/>
      <c r="CD1329" s="31"/>
      <c r="CE1329" s="22"/>
      <c r="CF1329" s="448">
        <f>IF(CG1329="","",MAX($CF$2:CF1328)+1)</f>
        <v>683</v>
      </c>
      <c r="CG1329" s="749" t="s">
        <v>1021</v>
      </c>
      <c r="CH1329" s="767"/>
      <c r="CI1329" s="767"/>
      <c r="CO1329" s="29"/>
      <c r="CP1329" s="29"/>
      <c r="CQ1329" s="29"/>
      <c r="CR1329" s="29"/>
      <c r="CS1329" s="29"/>
      <c r="CT1329" s="29"/>
      <c r="CU1329" s="29"/>
      <c r="CV1329" s="29"/>
      <c r="CW1329" s="29"/>
      <c r="CX1329" s="29"/>
      <c r="CY1329" s="29"/>
      <c r="CZ1329" s="29"/>
      <c r="DA1329" s="29"/>
      <c r="DB1329" s="29"/>
      <c r="DC1329" s="29"/>
      <c r="DD1329" s="29"/>
    </row>
    <row r="1330" spans="1:108" s="11" customFormat="1" ht="13.5" customHeight="1">
      <c r="A1330" s="734"/>
      <c r="B1330" s="610" t="s">
        <v>83</v>
      </c>
      <c r="C1330" s="29"/>
      <c r="D1330" s="29"/>
      <c r="E1330" s="29"/>
      <c r="F1330" s="29"/>
      <c r="G1330" s="29"/>
      <c r="H1330" s="29"/>
      <c r="I1330" s="29"/>
      <c r="J1330" s="28"/>
      <c r="K1330" s="29"/>
      <c r="L1330" s="29"/>
      <c r="M1330" s="29"/>
      <c r="N1330" s="29"/>
      <c r="O1330" s="29"/>
      <c r="P1330" s="29"/>
      <c r="Q1330" s="29"/>
      <c r="R1330" s="29"/>
      <c r="S1330" s="575"/>
      <c r="T1330" s="29"/>
      <c r="U1330" s="432"/>
      <c r="V1330" s="29"/>
      <c r="W1330" s="29"/>
      <c r="X1330" s="29"/>
      <c r="Y1330" s="29"/>
      <c r="Z1330" s="29"/>
      <c r="AA1330" s="29"/>
      <c r="AB1330" s="753"/>
      <c r="AC1330" s="579"/>
      <c r="AD1330" s="579"/>
      <c r="AE1330" s="579"/>
      <c r="AF1330" s="579"/>
      <c r="AG1330" s="576"/>
      <c r="AH1330" s="582" t="s">
        <v>801</v>
      </c>
      <c r="AI1330" s="430"/>
      <c r="AJ1330" s="430"/>
      <c r="AK1330" s="619"/>
      <c r="AL1330" s="620" t="s">
        <v>1024</v>
      </c>
      <c r="AM1330" s="430"/>
      <c r="AN1330" s="430"/>
      <c r="AO1330" s="430"/>
      <c r="AP1330" s="430"/>
      <c r="AQ1330" s="430"/>
      <c r="AR1330" s="430"/>
      <c r="AS1330" s="430"/>
      <c r="AT1330" s="430"/>
      <c r="AU1330" s="430"/>
      <c r="AV1330" s="585" t="s">
        <v>1492</v>
      </c>
      <c r="AW1330" s="619"/>
      <c r="AX1330" s="773" t="s">
        <v>1029</v>
      </c>
      <c r="AY1330" s="762"/>
      <c r="AZ1330" s="762"/>
      <c r="BA1330" s="762"/>
      <c r="BB1330" s="762"/>
      <c r="BC1330" s="762"/>
      <c r="BD1330" s="762"/>
      <c r="BE1330" s="762"/>
      <c r="BF1330" s="762"/>
      <c r="BG1330" s="762"/>
      <c r="BH1330" s="762"/>
      <c r="BI1330" s="762"/>
      <c r="BJ1330" s="762"/>
      <c r="BK1330" s="763"/>
      <c r="BL1330" s="582"/>
      <c r="BM1330" s="430"/>
      <c r="BN1330" s="430"/>
      <c r="BO1330" s="430"/>
      <c r="BP1330" s="430"/>
      <c r="BQ1330" s="430"/>
      <c r="BR1330" s="430"/>
      <c r="BS1330" s="431"/>
      <c r="BU1330" s="752"/>
      <c r="BV1330" s="29"/>
      <c r="BW1330" s="29"/>
      <c r="BX1330" s="29"/>
      <c r="BY1330" s="29"/>
      <c r="BZ1330" s="29"/>
      <c r="CA1330" s="29"/>
      <c r="CB1330" s="29"/>
      <c r="CC1330" s="29"/>
      <c r="CD1330" s="31"/>
      <c r="CE1330" s="22"/>
      <c r="CF1330" s="448">
        <f>IF(CG1330="","",MAX($CF$2:CF1329)+1)</f>
        <v>684</v>
      </c>
      <c r="CG1330" s="749" t="s">
        <v>1021</v>
      </c>
      <c r="CH1330" s="749"/>
      <c r="CI1330" s="749"/>
      <c r="CO1330" s="29"/>
      <c r="CP1330" s="29"/>
      <c r="CQ1330" s="29"/>
      <c r="CR1330" s="29"/>
      <c r="CS1330" s="29"/>
      <c r="CT1330" s="29"/>
      <c r="CU1330" s="29"/>
      <c r="CV1330" s="29"/>
      <c r="CW1330" s="29"/>
      <c r="CX1330" s="29"/>
      <c r="CY1330" s="29"/>
      <c r="CZ1330" s="29"/>
      <c r="DA1330" s="29"/>
      <c r="DB1330" s="29"/>
      <c r="DC1330" s="29"/>
      <c r="DD1330" s="29"/>
    </row>
    <row r="1331" spans="1:108" s="11" customFormat="1" ht="13.5" customHeight="1">
      <c r="A1331" s="734"/>
      <c r="B1331" s="610" t="s">
        <v>83</v>
      </c>
      <c r="C1331" s="29"/>
      <c r="D1331" s="29"/>
      <c r="E1331" s="29"/>
      <c r="F1331" s="29"/>
      <c r="G1331" s="29"/>
      <c r="H1331" s="29"/>
      <c r="I1331" s="29"/>
      <c r="J1331" s="28"/>
      <c r="K1331" s="29"/>
      <c r="L1331" s="29"/>
      <c r="M1331" s="29"/>
      <c r="N1331" s="29"/>
      <c r="O1331" s="29"/>
      <c r="P1331" s="29"/>
      <c r="Q1331" s="29"/>
      <c r="R1331" s="29"/>
      <c r="S1331" s="575"/>
      <c r="T1331" s="29"/>
      <c r="U1331" s="432"/>
      <c r="V1331" s="29"/>
      <c r="W1331" s="29"/>
      <c r="X1331" s="29"/>
      <c r="Y1331" s="29"/>
      <c r="Z1331" s="29"/>
      <c r="AA1331" s="29"/>
      <c r="AB1331" s="753"/>
      <c r="AC1331" s="579"/>
      <c r="AD1331" s="579"/>
      <c r="AE1331" s="579"/>
      <c r="AF1331" s="579"/>
      <c r="AG1331" s="576"/>
      <c r="AH1331" s="582" t="s">
        <v>801</v>
      </c>
      <c r="AI1331" s="430"/>
      <c r="AJ1331" s="430"/>
      <c r="AK1331" s="619"/>
      <c r="AL1331" s="620" t="s">
        <v>1024</v>
      </c>
      <c r="AM1331" s="430"/>
      <c r="AN1331" s="430"/>
      <c r="AO1331" s="430"/>
      <c r="AP1331" s="430"/>
      <c r="AQ1331" s="430"/>
      <c r="AR1331" s="430"/>
      <c r="AS1331" s="430"/>
      <c r="AT1331" s="430"/>
      <c r="AU1331" s="430"/>
      <c r="AV1331" s="585" t="s">
        <v>1492</v>
      </c>
      <c r="AW1331" s="619"/>
      <c r="AX1331" s="774" t="s">
        <v>1030</v>
      </c>
      <c r="AY1331" s="761"/>
      <c r="AZ1331" s="759"/>
      <c r="BA1331" s="759"/>
      <c r="BB1331" s="759"/>
      <c r="BC1331" s="759"/>
      <c r="BD1331" s="759"/>
      <c r="BE1331" s="759"/>
      <c r="BF1331" s="759"/>
      <c r="BG1331" s="759"/>
      <c r="BH1331" s="759"/>
      <c r="BI1331" s="759"/>
      <c r="BJ1331" s="759"/>
      <c r="BK1331" s="760"/>
      <c r="BL1331" s="582"/>
      <c r="BM1331" s="430"/>
      <c r="BN1331" s="430"/>
      <c r="BO1331" s="430"/>
      <c r="BP1331" s="430"/>
      <c r="BQ1331" s="430"/>
      <c r="BR1331" s="430"/>
      <c r="BS1331" s="431"/>
      <c r="BU1331" s="752"/>
      <c r="BV1331" s="29"/>
      <c r="BW1331" s="29"/>
      <c r="BX1331" s="29"/>
      <c r="BY1331" s="29"/>
      <c r="BZ1331" s="29"/>
      <c r="CA1331" s="29"/>
      <c r="CB1331" s="29"/>
      <c r="CC1331" s="29"/>
      <c r="CD1331" s="31"/>
      <c r="CE1331" s="22"/>
      <c r="CF1331" s="448">
        <f>IF(CG1331="","",MAX($CF$2:CF1330)+1)</f>
        <v>685</v>
      </c>
      <c r="CG1331" s="749" t="s">
        <v>1021</v>
      </c>
      <c r="CH1331" s="749"/>
      <c r="CI1331" s="749"/>
      <c r="CO1331" s="29"/>
      <c r="CP1331" s="29"/>
      <c r="CQ1331" s="29"/>
      <c r="CR1331" s="29"/>
      <c r="CS1331" s="29"/>
      <c r="CT1331" s="29"/>
      <c r="CU1331" s="29"/>
      <c r="CV1331" s="29"/>
      <c r="CW1331" s="29"/>
      <c r="CX1331" s="29"/>
      <c r="CY1331" s="29"/>
      <c r="CZ1331" s="29"/>
      <c r="DA1331" s="29"/>
      <c r="DB1331" s="29"/>
      <c r="DC1331" s="29"/>
      <c r="DD1331" s="29"/>
    </row>
    <row r="1332" spans="1:108" s="11" customFormat="1" ht="13.5" customHeight="1">
      <c r="A1332" s="734"/>
      <c r="B1332" s="610" t="s">
        <v>83</v>
      </c>
      <c r="C1332" s="29"/>
      <c r="D1332" s="29"/>
      <c r="E1332" s="29"/>
      <c r="F1332" s="29"/>
      <c r="G1332" s="29"/>
      <c r="H1332" s="29"/>
      <c r="I1332" s="29"/>
      <c r="J1332" s="28"/>
      <c r="K1332" s="29"/>
      <c r="L1332" s="29"/>
      <c r="M1332" s="29"/>
      <c r="N1332" s="29"/>
      <c r="O1332" s="29"/>
      <c r="P1332" s="29"/>
      <c r="Q1332" s="29"/>
      <c r="R1332" s="29"/>
      <c r="S1332" s="575"/>
      <c r="T1332" s="29"/>
      <c r="U1332" s="432"/>
      <c r="V1332" s="29"/>
      <c r="W1332" s="29"/>
      <c r="X1332" s="29"/>
      <c r="Y1332" s="29"/>
      <c r="Z1332" s="29"/>
      <c r="AA1332" s="29"/>
      <c r="AB1332" s="654"/>
      <c r="AC1332" s="579"/>
      <c r="AD1332" s="579"/>
      <c r="AE1332" s="579"/>
      <c r="AF1332" s="579"/>
      <c r="AG1332" s="576"/>
      <c r="AH1332" s="582" t="s">
        <v>801</v>
      </c>
      <c r="AI1332" s="583"/>
      <c r="AJ1332" s="583"/>
      <c r="AK1332" s="584"/>
      <c r="AL1332" s="585" t="s">
        <v>606</v>
      </c>
      <c r="AM1332" s="583"/>
      <c r="AN1332" s="583"/>
      <c r="AO1332" s="583"/>
      <c r="AP1332" s="583"/>
      <c r="AQ1332" s="583"/>
      <c r="AR1332" s="583"/>
      <c r="AS1332" s="583"/>
      <c r="AT1332" s="583"/>
      <c r="AU1332" s="583"/>
      <c r="AV1332" s="585" t="s">
        <v>558</v>
      </c>
      <c r="AW1332" s="619"/>
      <c r="AX1332" s="586" t="s">
        <v>64</v>
      </c>
      <c r="AY1332" s="583"/>
      <c r="AZ1332" s="583"/>
      <c r="BA1332" s="583"/>
      <c r="BB1332" s="583"/>
      <c r="BC1332" s="583"/>
      <c r="BD1332" s="583"/>
      <c r="BE1332" s="583"/>
      <c r="BF1332" s="583"/>
      <c r="BG1332" s="583"/>
      <c r="BH1332" s="583"/>
      <c r="BI1332" s="583"/>
      <c r="BJ1332" s="583"/>
      <c r="BK1332" s="587"/>
      <c r="BL1332" s="582"/>
      <c r="BM1332" s="583"/>
      <c r="BN1332" s="583"/>
      <c r="BO1332" s="583"/>
      <c r="BP1332" s="583"/>
      <c r="BQ1332" s="583"/>
      <c r="BR1332" s="583"/>
      <c r="BS1332" s="587"/>
      <c r="BU1332" s="752"/>
      <c r="BV1332" s="29"/>
      <c r="BW1332" s="29"/>
      <c r="BX1332" s="29"/>
      <c r="BY1332" s="29"/>
      <c r="BZ1332" s="29"/>
      <c r="CA1332" s="29"/>
      <c r="CB1332" s="29"/>
      <c r="CC1332" s="29"/>
      <c r="CD1332" s="31"/>
      <c r="CE1332" s="22"/>
      <c r="CF1332" s="448">
        <f>IF(CG1332="","",MAX($CF$2:CF1331)+1)</f>
        <v>686</v>
      </c>
      <c r="CG1332" s="749" t="s">
        <v>1021</v>
      </c>
      <c r="CH1332" s="749"/>
      <c r="CI1332" s="749"/>
      <c r="CO1332" s="29"/>
      <c r="CP1332" s="29"/>
      <c r="CQ1332" s="29"/>
      <c r="CR1332" s="29"/>
      <c r="CS1332" s="29"/>
      <c r="CT1332" s="29"/>
      <c r="CU1332" s="29"/>
      <c r="CV1332" s="29"/>
      <c r="CW1332" s="29"/>
      <c r="CX1332" s="29"/>
      <c r="CY1332" s="29"/>
      <c r="CZ1332" s="29"/>
      <c r="DA1332" s="29"/>
      <c r="DB1332" s="29"/>
      <c r="DC1332" s="29"/>
      <c r="DD1332" s="29"/>
    </row>
    <row r="1333" spans="1:108" s="11" customFormat="1" ht="13.5" customHeight="1">
      <c r="A1333" s="734"/>
      <c r="B1333" s="610" t="s">
        <v>83</v>
      </c>
      <c r="C1333" s="29"/>
      <c r="D1333" s="29"/>
      <c r="E1333" s="29"/>
      <c r="F1333" s="29"/>
      <c r="G1333" s="29"/>
      <c r="H1333" s="29"/>
      <c r="I1333" s="29"/>
      <c r="J1333" s="28"/>
      <c r="K1333" s="29"/>
      <c r="L1333" s="29"/>
      <c r="M1333" s="29"/>
      <c r="N1333" s="29"/>
      <c r="O1333" s="29"/>
      <c r="P1333" s="29"/>
      <c r="Q1333" s="29"/>
      <c r="R1333" s="29"/>
      <c r="S1333" s="575"/>
      <c r="T1333" s="29"/>
      <c r="U1333" s="432"/>
      <c r="V1333" s="29"/>
      <c r="W1333" s="29"/>
      <c r="X1333" s="29"/>
      <c r="Y1333" s="29"/>
      <c r="Z1333" s="29"/>
      <c r="AA1333" s="29"/>
      <c r="AB1333" s="692"/>
      <c r="AC1333" s="693"/>
      <c r="AD1333" s="693"/>
      <c r="AE1333" s="693"/>
      <c r="AF1333" s="693"/>
      <c r="AG1333" s="694"/>
      <c r="AH1333" s="55"/>
      <c r="AI1333" s="56"/>
      <c r="AJ1333" s="56"/>
      <c r="AK1333" s="588"/>
      <c r="AL1333" s="589"/>
      <c r="AM1333" s="56"/>
      <c r="AN1333" s="56"/>
      <c r="AO1333" s="56"/>
      <c r="AP1333" s="590"/>
      <c r="AQ1333" s="56"/>
      <c r="AR1333" s="56"/>
      <c r="AS1333" s="56"/>
      <c r="AT1333" s="56"/>
      <c r="AU1333" s="56"/>
      <c r="AV1333" s="589"/>
      <c r="AW1333" s="588"/>
      <c r="AX1333" s="589"/>
      <c r="AY1333" s="56"/>
      <c r="AZ1333" s="56"/>
      <c r="BA1333" s="56"/>
      <c r="BB1333" s="56"/>
      <c r="BC1333" s="56"/>
      <c r="BD1333" s="56"/>
      <c r="BE1333" s="56"/>
      <c r="BF1333" s="56"/>
      <c r="BG1333" s="56"/>
      <c r="BH1333" s="56"/>
      <c r="BI1333" s="56"/>
      <c r="BJ1333" s="56"/>
      <c r="BK1333" s="57"/>
      <c r="BL1333" s="55"/>
      <c r="BM1333" s="56"/>
      <c r="BN1333" s="56"/>
      <c r="BO1333" s="56"/>
      <c r="BP1333" s="56"/>
      <c r="BQ1333" s="56"/>
      <c r="BR1333" s="56"/>
      <c r="BS1333" s="57"/>
      <c r="BU1333" s="752"/>
      <c r="BV1333" s="29"/>
      <c r="BW1333" s="29"/>
      <c r="BX1333" s="29"/>
      <c r="BY1333" s="29"/>
      <c r="BZ1333" s="29"/>
      <c r="CA1333" s="29"/>
      <c r="CB1333" s="29"/>
      <c r="CC1333" s="29"/>
      <c r="CD1333" s="31"/>
      <c r="CE1333" s="22"/>
      <c r="CF1333" s="448" t="str">
        <f>IF(CG1333="","",MAX($CF$2:CF1332)+1)</f>
        <v/>
      </c>
      <c r="CG1333" s="749"/>
      <c r="CH1333" s="749"/>
      <c r="CI1333" s="749"/>
      <c r="CO1333" s="29"/>
      <c r="CP1333" s="29"/>
      <c r="CQ1333" s="29"/>
      <c r="CR1333" s="29"/>
      <c r="CS1333" s="29"/>
      <c r="CT1333" s="29"/>
      <c r="CU1333" s="29"/>
      <c r="CV1333" s="29"/>
      <c r="CW1333" s="29"/>
      <c r="CX1333" s="29"/>
      <c r="CY1333" s="29"/>
      <c r="CZ1333" s="29"/>
      <c r="DA1333" s="29"/>
      <c r="DB1333" s="29"/>
      <c r="DC1333" s="29"/>
      <c r="DD1333" s="29"/>
    </row>
    <row r="1334" spans="1:108" s="11" customFormat="1" ht="13.5" customHeight="1">
      <c r="A1334" s="734"/>
      <c r="B1334" s="610" t="s">
        <v>83</v>
      </c>
      <c r="C1334" s="29"/>
      <c r="D1334" s="29"/>
      <c r="E1334" s="29"/>
      <c r="F1334" s="29"/>
      <c r="G1334" s="29"/>
      <c r="H1334" s="29"/>
      <c r="I1334" s="29"/>
      <c r="J1334" s="28"/>
      <c r="K1334" s="29"/>
      <c r="L1334" s="29"/>
      <c r="M1334" s="29"/>
      <c r="N1334" s="29"/>
      <c r="O1334" s="29"/>
      <c r="P1334" s="29"/>
      <c r="Q1334" s="29"/>
      <c r="R1334" s="29"/>
      <c r="S1334" s="575"/>
      <c r="T1334" s="29"/>
      <c r="U1334" s="432"/>
      <c r="V1334" s="29"/>
      <c r="W1334" s="29"/>
      <c r="X1334" s="29"/>
      <c r="Y1334" s="29"/>
      <c r="Z1334" s="29"/>
      <c r="AA1334" s="29"/>
      <c r="AB1334" s="690" t="s">
        <v>874</v>
      </c>
      <c r="AC1334" s="723"/>
      <c r="AD1334" s="723"/>
      <c r="AE1334" s="723"/>
      <c r="AF1334" s="723"/>
      <c r="AG1334" s="724"/>
      <c r="AH1334" s="52" t="s">
        <v>923</v>
      </c>
      <c r="AI1334" s="53"/>
      <c r="AJ1334" s="53"/>
      <c r="AK1334" s="53"/>
      <c r="AL1334" s="53"/>
      <c r="AM1334" s="53"/>
      <c r="AN1334" s="53"/>
      <c r="AO1334" s="53"/>
      <c r="AP1334" s="53"/>
      <c r="AQ1334" s="53"/>
      <c r="AR1334" s="53"/>
      <c r="AS1334" s="53"/>
      <c r="AT1334" s="53"/>
      <c r="AU1334" s="53"/>
      <c r="AV1334" s="53"/>
      <c r="AW1334" s="53"/>
      <c r="AX1334" s="53"/>
      <c r="AY1334" s="53"/>
      <c r="AZ1334" s="53"/>
      <c r="BA1334" s="53"/>
      <c r="BB1334" s="53"/>
      <c r="BC1334" s="53"/>
      <c r="BD1334" s="53"/>
      <c r="BE1334" s="53"/>
      <c r="BF1334" s="53"/>
      <c r="BG1334" s="53"/>
      <c r="BH1334" s="53"/>
      <c r="BI1334" s="53"/>
      <c r="BJ1334" s="53"/>
      <c r="BK1334" s="53"/>
      <c r="BL1334" s="52"/>
      <c r="BM1334" s="53"/>
      <c r="BN1334" s="53"/>
      <c r="BO1334" s="53"/>
      <c r="BP1334" s="53"/>
      <c r="BQ1334" s="53"/>
      <c r="BR1334" s="53"/>
      <c r="BS1334" s="54"/>
      <c r="BU1334" s="752"/>
      <c r="BV1334" s="29"/>
      <c r="BW1334" s="29"/>
      <c r="BX1334" s="29"/>
      <c r="BY1334" s="29"/>
      <c r="BZ1334" s="29"/>
      <c r="CA1334" s="29"/>
      <c r="CB1334" s="29"/>
      <c r="CC1334" s="29"/>
      <c r="CD1334" s="31"/>
      <c r="CE1334" s="22"/>
      <c r="CF1334" s="448">
        <f>IF(CG1334="","",MAX($CF$2:CF1333)+1)</f>
        <v>687</v>
      </c>
      <c r="CG1334" s="749" t="s">
        <v>1021</v>
      </c>
      <c r="CH1334" s="749"/>
      <c r="CI1334" s="749"/>
      <c r="CO1334" s="29"/>
      <c r="CP1334" s="29"/>
      <c r="CQ1334" s="29"/>
      <c r="CR1334" s="29"/>
      <c r="CS1334" s="29"/>
      <c r="CT1334" s="29"/>
      <c r="CU1334" s="29"/>
      <c r="CV1334" s="29"/>
      <c r="CW1334" s="29"/>
      <c r="CX1334" s="29"/>
      <c r="CY1334" s="29"/>
      <c r="CZ1334" s="29"/>
      <c r="DA1334" s="29"/>
      <c r="DB1334" s="29"/>
      <c r="DC1334" s="29"/>
      <c r="DD1334" s="29"/>
    </row>
    <row r="1335" spans="1:108" s="11" customFormat="1" ht="13.5" customHeight="1">
      <c r="A1335" s="734"/>
      <c r="B1335" s="610" t="s">
        <v>83</v>
      </c>
      <c r="C1335" s="29"/>
      <c r="D1335" s="29"/>
      <c r="E1335" s="29"/>
      <c r="F1335" s="29"/>
      <c r="G1335" s="29"/>
      <c r="H1335" s="29"/>
      <c r="I1335" s="29"/>
      <c r="J1335" s="28"/>
      <c r="K1335" s="29"/>
      <c r="L1335" s="29"/>
      <c r="M1335" s="29"/>
      <c r="N1335" s="29"/>
      <c r="O1335" s="29"/>
      <c r="P1335" s="29"/>
      <c r="Q1335" s="29"/>
      <c r="R1335" s="29"/>
      <c r="S1335" s="575"/>
      <c r="T1335" s="29"/>
      <c r="U1335" s="432"/>
      <c r="V1335" s="29"/>
      <c r="W1335" s="29"/>
      <c r="X1335" s="29"/>
      <c r="Y1335" s="29"/>
      <c r="Z1335" s="29"/>
      <c r="AA1335" s="29"/>
      <c r="AB1335" s="692"/>
      <c r="AC1335" s="693"/>
      <c r="AD1335" s="693"/>
      <c r="AE1335" s="693"/>
      <c r="AF1335" s="693"/>
      <c r="AG1335" s="694"/>
      <c r="AH1335" s="55"/>
      <c r="AI1335" s="56"/>
      <c r="AJ1335" s="56"/>
      <c r="AK1335" s="56"/>
      <c r="AL1335" s="56"/>
      <c r="AM1335" s="56"/>
      <c r="AN1335" s="56"/>
      <c r="AO1335" s="56"/>
      <c r="AP1335" s="56"/>
      <c r="AQ1335" s="56"/>
      <c r="AR1335" s="56"/>
      <c r="AS1335" s="56"/>
      <c r="AT1335" s="56"/>
      <c r="AU1335" s="56"/>
      <c r="AV1335" s="56"/>
      <c r="AW1335" s="56"/>
      <c r="AX1335" s="56"/>
      <c r="AY1335" s="56"/>
      <c r="AZ1335" s="56"/>
      <c r="BA1335" s="56"/>
      <c r="BB1335" s="56"/>
      <c r="BC1335" s="56"/>
      <c r="BD1335" s="56"/>
      <c r="BE1335" s="56"/>
      <c r="BF1335" s="56"/>
      <c r="BG1335" s="56"/>
      <c r="BH1335" s="56"/>
      <c r="BI1335" s="56"/>
      <c r="BJ1335" s="56"/>
      <c r="BK1335" s="56"/>
      <c r="BL1335" s="55"/>
      <c r="BM1335" s="56"/>
      <c r="BN1335" s="56"/>
      <c r="BO1335" s="56"/>
      <c r="BP1335" s="56"/>
      <c r="BQ1335" s="56"/>
      <c r="BR1335" s="56"/>
      <c r="BS1335" s="57"/>
      <c r="BU1335" s="752"/>
      <c r="BV1335" s="29"/>
      <c r="BW1335" s="29"/>
      <c r="BX1335" s="29"/>
      <c r="BY1335" s="29"/>
      <c r="BZ1335" s="29"/>
      <c r="CA1335" s="29"/>
      <c r="CB1335" s="29"/>
      <c r="CC1335" s="29"/>
      <c r="CD1335" s="31"/>
      <c r="CE1335" s="22"/>
      <c r="CF1335" s="448" t="str">
        <f>IF(CG1335="","",MAX($CF$2:CF1334)+1)</f>
        <v/>
      </c>
      <c r="CG1335" s="749"/>
      <c r="CH1335" s="749"/>
      <c r="CI1335" s="749"/>
      <c r="CO1335" s="29"/>
      <c r="CP1335" s="29"/>
      <c r="CQ1335" s="29"/>
      <c r="CR1335" s="29"/>
      <c r="CS1335" s="29"/>
      <c r="CT1335" s="29"/>
      <c r="CU1335" s="29"/>
      <c r="CV1335" s="29"/>
      <c r="CW1335" s="29"/>
      <c r="CX1335" s="29"/>
      <c r="CY1335" s="29"/>
      <c r="CZ1335" s="29"/>
      <c r="DA1335" s="29"/>
      <c r="DB1335" s="29"/>
      <c r="DC1335" s="29"/>
      <c r="DD1335" s="29"/>
    </row>
    <row r="1336" spans="1:108" s="11" customFormat="1" ht="13.5" customHeight="1">
      <c r="A1336" s="734"/>
      <c r="B1336" s="610" t="s">
        <v>83</v>
      </c>
      <c r="C1336" s="29"/>
      <c r="D1336" s="29"/>
      <c r="E1336" s="29"/>
      <c r="F1336" s="29"/>
      <c r="G1336" s="29"/>
      <c r="H1336" s="29"/>
      <c r="I1336" s="29"/>
      <c r="J1336" s="28"/>
      <c r="K1336" s="29"/>
      <c r="L1336" s="29"/>
      <c r="M1336" s="29"/>
      <c r="N1336" s="29"/>
      <c r="O1336" s="29"/>
      <c r="P1336" s="29"/>
      <c r="Q1336" s="29"/>
      <c r="R1336" s="29"/>
      <c r="S1336" s="575"/>
      <c r="T1336" s="29"/>
      <c r="U1336" s="432"/>
      <c r="V1336" s="29"/>
      <c r="W1336" s="29"/>
      <c r="X1336" s="29"/>
      <c r="Y1336" s="29"/>
      <c r="Z1336" s="29"/>
      <c r="AA1336" s="29"/>
      <c r="AB1336" s="690" t="s">
        <v>875</v>
      </c>
      <c r="AC1336" s="723"/>
      <c r="AD1336" s="723"/>
      <c r="AE1336" s="723"/>
      <c r="AF1336" s="723"/>
      <c r="AG1336" s="724"/>
      <c r="AH1336" s="52" t="s">
        <v>86</v>
      </c>
      <c r="AI1336" s="53"/>
      <c r="AJ1336" s="53"/>
      <c r="AK1336" s="53"/>
      <c r="AL1336" s="53"/>
      <c r="AM1336" s="53"/>
      <c r="AN1336" s="53"/>
      <c r="AO1336" s="53"/>
      <c r="AP1336" s="53"/>
      <c r="AQ1336" s="53"/>
      <c r="AR1336" s="53"/>
      <c r="AS1336" s="53"/>
      <c r="AT1336" s="53"/>
      <c r="AU1336" s="53"/>
      <c r="AV1336" s="53"/>
      <c r="AW1336" s="53"/>
      <c r="AX1336" s="53"/>
      <c r="AY1336" s="53"/>
      <c r="AZ1336" s="53"/>
      <c r="BA1336" s="53"/>
      <c r="BB1336" s="53"/>
      <c r="BC1336" s="53"/>
      <c r="BD1336" s="53"/>
      <c r="BE1336" s="53"/>
      <c r="BF1336" s="53"/>
      <c r="BG1336" s="53"/>
      <c r="BH1336" s="53"/>
      <c r="BI1336" s="53"/>
      <c r="BJ1336" s="53"/>
      <c r="BK1336" s="53"/>
      <c r="BL1336" s="52"/>
      <c r="BM1336" s="53"/>
      <c r="BN1336" s="53"/>
      <c r="BO1336" s="53"/>
      <c r="BP1336" s="53"/>
      <c r="BQ1336" s="53"/>
      <c r="BR1336" s="53"/>
      <c r="BS1336" s="54"/>
      <c r="BU1336" s="752"/>
      <c r="BV1336" s="29"/>
      <c r="BW1336" s="29"/>
      <c r="BX1336" s="29"/>
      <c r="BY1336" s="29"/>
      <c r="BZ1336" s="29"/>
      <c r="CA1336" s="29"/>
      <c r="CB1336" s="29"/>
      <c r="CC1336" s="29"/>
      <c r="CD1336" s="31"/>
      <c r="CE1336" s="22"/>
      <c r="CF1336" s="448" t="str">
        <f>IF(CG1336="","",MAX($CF$2:CF1335)+1)</f>
        <v/>
      </c>
      <c r="CG1336" s="749"/>
      <c r="CH1336" s="749"/>
      <c r="CI1336" s="749"/>
      <c r="CO1336" s="29"/>
      <c r="CP1336" s="29"/>
      <c r="CQ1336" s="29"/>
      <c r="CR1336" s="29"/>
      <c r="CS1336" s="29"/>
      <c r="CT1336" s="29"/>
      <c r="CU1336" s="29"/>
      <c r="CV1336" s="29"/>
      <c r="CW1336" s="29"/>
      <c r="CX1336" s="29"/>
      <c r="CY1336" s="29"/>
      <c r="CZ1336" s="29"/>
      <c r="DA1336" s="29"/>
      <c r="DB1336" s="29"/>
      <c r="DC1336" s="29"/>
      <c r="DD1336" s="29"/>
    </row>
    <row r="1337" spans="1:108" s="11" customFormat="1" ht="13.5" customHeight="1">
      <c r="A1337" s="734"/>
      <c r="B1337" s="610" t="s">
        <v>83</v>
      </c>
      <c r="C1337" s="29"/>
      <c r="D1337" s="29"/>
      <c r="E1337" s="29"/>
      <c r="F1337" s="29"/>
      <c r="G1337" s="29"/>
      <c r="H1337" s="29"/>
      <c r="I1337" s="29"/>
      <c r="J1337" s="28"/>
      <c r="K1337" s="29"/>
      <c r="L1337" s="29"/>
      <c r="M1337" s="29"/>
      <c r="N1337" s="29"/>
      <c r="O1337" s="29"/>
      <c r="P1337" s="29"/>
      <c r="Q1337" s="29"/>
      <c r="R1337" s="29"/>
      <c r="S1337" s="575"/>
      <c r="T1337" s="29"/>
      <c r="U1337" s="432"/>
      <c r="V1337" s="29"/>
      <c r="W1337" s="29"/>
      <c r="X1337" s="29"/>
      <c r="Y1337" s="29"/>
      <c r="Z1337" s="29"/>
      <c r="AA1337" s="29"/>
      <c r="AB1337" s="692"/>
      <c r="AC1337" s="693"/>
      <c r="AD1337" s="693"/>
      <c r="AE1337" s="693"/>
      <c r="AF1337" s="693"/>
      <c r="AG1337" s="694"/>
      <c r="AH1337" s="55"/>
      <c r="AI1337" s="56"/>
      <c r="AJ1337" s="56"/>
      <c r="AK1337" s="56"/>
      <c r="AL1337" s="56"/>
      <c r="AM1337" s="56"/>
      <c r="AN1337" s="56"/>
      <c r="AO1337" s="56"/>
      <c r="AP1337" s="56"/>
      <c r="AQ1337" s="56"/>
      <c r="AR1337" s="56"/>
      <c r="AS1337" s="56"/>
      <c r="AT1337" s="56"/>
      <c r="AU1337" s="56"/>
      <c r="AV1337" s="56"/>
      <c r="AW1337" s="56"/>
      <c r="AX1337" s="56"/>
      <c r="AY1337" s="56"/>
      <c r="AZ1337" s="56"/>
      <c r="BA1337" s="56"/>
      <c r="BB1337" s="56"/>
      <c r="BC1337" s="56"/>
      <c r="BD1337" s="56"/>
      <c r="BE1337" s="56"/>
      <c r="BF1337" s="56"/>
      <c r="BG1337" s="56"/>
      <c r="BH1337" s="56"/>
      <c r="BI1337" s="56"/>
      <c r="BJ1337" s="56"/>
      <c r="BK1337" s="56"/>
      <c r="BL1337" s="55"/>
      <c r="BM1337" s="56"/>
      <c r="BN1337" s="56"/>
      <c r="BO1337" s="56"/>
      <c r="BP1337" s="56"/>
      <c r="BQ1337" s="56"/>
      <c r="BR1337" s="56"/>
      <c r="BS1337" s="57"/>
      <c r="BU1337" s="752"/>
      <c r="BV1337" s="29"/>
      <c r="BW1337" s="29"/>
      <c r="BX1337" s="29"/>
      <c r="BY1337" s="29"/>
      <c r="BZ1337" s="29"/>
      <c r="CA1337" s="29"/>
      <c r="CB1337" s="29"/>
      <c r="CC1337" s="29"/>
      <c r="CD1337" s="31"/>
      <c r="CE1337" s="22"/>
      <c r="CF1337" s="448" t="str">
        <f>IF(CG1337="","",MAX($CF$2:CF1336)+1)</f>
        <v/>
      </c>
      <c r="CG1337" s="749"/>
      <c r="CH1337" s="749"/>
      <c r="CI1337" s="749"/>
      <c r="CO1337" s="29"/>
      <c r="CP1337" s="29"/>
      <c r="CQ1337" s="29"/>
      <c r="CR1337" s="29"/>
      <c r="CS1337" s="29"/>
      <c r="CT1337" s="29"/>
      <c r="CU1337" s="29"/>
      <c r="CV1337" s="29"/>
      <c r="CW1337" s="29"/>
      <c r="CX1337" s="29"/>
      <c r="CY1337" s="29"/>
      <c r="CZ1337" s="29"/>
      <c r="DA1337" s="29"/>
      <c r="DB1337" s="29"/>
      <c r="DC1337" s="29"/>
      <c r="DD1337" s="29"/>
    </row>
    <row r="1338" spans="1:108" s="11" customFormat="1" ht="13.5" customHeight="1">
      <c r="A1338" s="734"/>
      <c r="B1338" s="610" t="s">
        <v>83</v>
      </c>
      <c r="C1338" s="29"/>
      <c r="D1338" s="29"/>
      <c r="E1338" s="29"/>
      <c r="F1338" s="29"/>
      <c r="G1338" s="29"/>
      <c r="H1338" s="29"/>
      <c r="I1338" s="29"/>
      <c r="J1338" s="28"/>
      <c r="K1338" s="29"/>
      <c r="L1338" s="29"/>
      <c r="M1338" s="29"/>
      <c r="N1338" s="29"/>
      <c r="O1338" s="29"/>
      <c r="P1338" s="29"/>
      <c r="Q1338" s="29"/>
      <c r="R1338" s="29"/>
      <c r="S1338" s="575"/>
      <c r="T1338" s="29"/>
      <c r="U1338" s="432"/>
      <c r="V1338" s="29"/>
      <c r="W1338" s="29"/>
      <c r="X1338" s="29"/>
      <c r="Y1338" s="29"/>
      <c r="Z1338" s="29"/>
      <c r="AA1338" s="29"/>
      <c r="AB1338" s="29"/>
      <c r="BP1338" s="29"/>
      <c r="BQ1338" s="29"/>
      <c r="BR1338" s="29"/>
      <c r="BS1338" s="29"/>
      <c r="BU1338" s="752"/>
      <c r="BV1338" s="29"/>
      <c r="BW1338" s="29"/>
      <c r="BX1338" s="29"/>
      <c r="BY1338" s="29"/>
      <c r="BZ1338" s="29"/>
      <c r="CA1338" s="29"/>
      <c r="CB1338" s="29"/>
      <c r="CC1338" s="29"/>
      <c r="CD1338" s="31"/>
      <c r="CE1338" s="22"/>
      <c r="CF1338" s="448" t="str">
        <f>IF(CG1338="","",MAX($CF$2:CF1337)+1)</f>
        <v/>
      </c>
      <c r="CG1338" s="749"/>
      <c r="CH1338" s="749"/>
      <c r="CI1338" s="749"/>
      <c r="CO1338" s="29"/>
      <c r="CP1338" s="29"/>
      <c r="CQ1338" s="29"/>
      <c r="CR1338" s="29"/>
      <c r="CS1338" s="29"/>
      <c r="CT1338" s="29"/>
      <c r="CU1338" s="29"/>
      <c r="CV1338" s="29"/>
      <c r="CW1338" s="29"/>
      <c r="CX1338" s="29"/>
      <c r="CY1338" s="29"/>
      <c r="CZ1338" s="29"/>
      <c r="DA1338" s="29"/>
      <c r="DB1338" s="29"/>
      <c r="DC1338" s="29"/>
      <c r="DD1338" s="29"/>
    </row>
    <row r="1339" spans="1:108" s="11" customFormat="1" ht="13.5" customHeight="1">
      <c r="A1339" s="734"/>
      <c r="B1339" s="610" t="s">
        <v>83</v>
      </c>
      <c r="C1339" s="29"/>
      <c r="D1339" s="29"/>
      <c r="E1339" s="29"/>
      <c r="F1339" s="29"/>
      <c r="G1339" s="29"/>
      <c r="H1339" s="29"/>
      <c r="I1339" s="29"/>
      <c r="J1339" s="28"/>
      <c r="K1339" s="29"/>
      <c r="L1339" s="29"/>
      <c r="M1339" s="29"/>
      <c r="N1339" s="29"/>
      <c r="O1339" s="29"/>
      <c r="P1339" s="29"/>
      <c r="Q1339" s="29"/>
      <c r="R1339" s="29"/>
      <c r="S1339" s="575"/>
      <c r="T1339" s="29"/>
      <c r="U1339" s="432"/>
      <c r="V1339" s="29"/>
      <c r="W1339" s="29"/>
      <c r="X1339" s="29"/>
      <c r="Y1339" s="29"/>
      <c r="Z1339" s="29"/>
      <c r="AA1339" s="29"/>
      <c r="AB1339" s="1141" t="s">
        <v>956</v>
      </c>
      <c r="AC1339" s="1145"/>
      <c r="AD1339" s="1145"/>
      <c r="AE1339" s="1145"/>
      <c r="AF1339" s="1145"/>
      <c r="AG1339" s="1145"/>
      <c r="AH1339" s="1145"/>
      <c r="AI1339" s="1145"/>
      <c r="AJ1339" s="1145"/>
      <c r="AK1339" s="1145"/>
      <c r="AL1339" s="1145"/>
      <c r="AM1339" s="1145"/>
      <c r="AN1339" s="1145"/>
      <c r="BP1339" s="29"/>
      <c r="BQ1339" s="29"/>
      <c r="BR1339" s="29"/>
      <c r="BS1339" s="29"/>
      <c r="BU1339" s="752"/>
      <c r="BV1339" s="29"/>
      <c r="BW1339" s="29"/>
      <c r="BX1339" s="29"/>
      <c r="BY1339" s="29"/>
      <c r="BZ1339" s="29"/>
      <c r="CA1339" s="29"/>
      <c r="CB1339" s="29"/>
      <c r="CC1339" s="29"/>
      <c r="CD1339" s="31"/>
      <c r="CE1339" s="22"/>
      <c r="CF1339" s="448" t="str">
        <f>IF(CG1339="","",MAX($CF$2:CF1338)+1)</f>
        <v/>
      </c>
      <c r="CG1339" s="749"/>
      <c r="CH1339" s="749"/>
      <c r="CI1339" s="749"/>
      <c r="CO1339" s="29"/>
      <c r="CP1339" s="29"/>
      <c r="CQ1339" s="29"/>
      <c r="CR1339" s="29"/>
      <c r="CS1339" s="29"/>
      <c r="CT1339" s="29"/>
      <c r="CU1339" s="29"/>
      <c r="CV1339" s="29"/>
      <c r="CW1339" s="29"/>
      <c r="CX1339" s="29"/>
      <c r="CY1339" s="29"/>
      <c r="CZ1339" s="29"/>
      <c r="DA1339" s="29"/>
      <c r="DB1339" s="29"/>
      <c r="DC1339" s="29"/>
      <c r="DD1339" s="29"/>
    </row>
    <row r="1340" spans="1:108" s="11" customFormat="1" ht="13.5" customHeight="1">
      <c r="A1340" s="734"/>
      <c r="B1340" s="610" t="s">
        <v>83</v>
      </c>
      <c r="C1340" s="29"/>
      <c r="D1340" s="29"/>
      <c r="E1340" s="29"/>
      <c r="F1340" s="29"/>
      <c r="G1340" s="29"/>
      <c r="H1340" s="29"/>
      <c r="I1340" s="29"/>
      <c r="J1340" s="29"/>
      <c r="K1340" s="29"/>
      <c r="L1340" s="29"/>
      <c r="M1340" s="29"/>
      <c r="N1340" s="29"/>
      <c r="O1340" s="28"/>
      <c r="P1340" s="29"/>
      <c r="Q1340" s="29"/>
      <c r="R1340" s="29"/>
      <c r="S1340" s="29"/>
      <c r="T1340" s="29"/>
      <c r="U1340" s="29"/>
      <c r="V1340" s="29"/>
      <c r="W1340" s="29"/>
      <c r="X1340" s="575"/>
      <c r="Y1340" s="29"/>
      <c r="Z1340" s="29"/>
      <c r="AA1340" s="29"/>
      <c r="AB1340" s="690" t="s">
        <v>84</v>
      </c>
      <c r="AC1340" s="691"/>
      <c r="AD1340" s="691"/>
      <c r="AE1340" s="691"/>
      <c r="AF1340" s="691"/>
      <c r="AG1340" s="578"/>
      <c r="AH1340" s="52" t="s">
        <v>923</v>
      </c>
      <c r="AI1340" s="53"/>
      <c r="AJ1340" s="53"/>
      <c r="AK1340" s="53"/>
      <c r="AL1340" s="53"/>
      <c r="AM1340" s="53"/>
      <c r="AN1340" s="53"/>
      <c r="AO1340" s="53"/>
      <c r="AP1340" s="53"/>
      <c r="AQ1340" s="53"/>
      <c r="AR1340" s="53"/>
      <c r="AS1340" s="53"/>
      <c r="AT1340" s="53"/>
      <c r="AU1340" s="53"/>
      <c r="AV1340" s="53"/>
      <c r="AW1340" s="53"/>
      <c r="AX1340" s="53"/>
      <c r="AY1340" s="53"/>
      <c r="AZ1340" s="53"/>
      <c r="BA1340" s="53"/>
      <c r="BB1340" s="53"/>
      <c r="BC1340" s="53"/>
      <c r="BD1340" s="53"/>
      <c r="BE1340" s="53"/>
      <c r="BF1340" s="53"/>
      <c r="BG1340" s="53"/>
      <c r="BH1340" s="53"/>
      <c r="BI1340" s="53"/>
      <c r="BJ1340" s="53"/>
      <c r="BK1340" s="54"/>
      <c r="BL1340" s="764" t="s">
        <v>641</v>
      </c>
      <c r="BM1340" s="757"/>
      <c r="BN1340" s="757"/>
      <c r="BO1340" s="757"/>
      <c r="BP1340" s="757"/>
      <c r="BQ1340" s="757"/>
      <c r="BR1340" s="757"/>
      <c r="BS1340" s="758"/>
      <c r="BU1340" s="752"/>
      <c r="BV1340" s="29"/>
      <c r="BW1340" s="29"/>
      <c r="BX1340" s="29"/>
      <c r="BY1340" s="29"/>
      <c r="BZ1340" s="29"/>
      <c r="CA1340" s="29"/>
      <c r="CB1340" s="29"/>
      <c r="CC1340" s="29"/>
      <c r="CD1340" s="31"/>
      <c r="CE1340" s="22"/>
      <c r="CF1340" s="448">
        <f>IF(CG1340="","",MAX($CF$2:CF1339)+1)</f>
        <v>688</v>
      </c>
      <c r="CG1340" s="749" t="s">
        <v>1021</v>
      </c>
      <c r="CH1340" s="749"/>
      <c r="CI1340" s="749"/>
      <c r="CO1340" s="29"/>
      <c r="CP1340" s="29"/>
      <c r="CQ1340" s="29"/>
      <c r="CR1340" s="29"/>
      <c r="CS1340" s="29"/>
      <c r="CT1340" s="29"/>
      <c r="CU1340" s="29"/>
      <c r="CV1340" s="29"/>
      <c r="CW1340" s="29"/>
      <c r="CX1340" s="29"/>
      <c r="CY1340" s="29"/>
      <c r="CZ1340" s="29"/>
      <c r="DA1340" s="29"/>
      <c r="DB1340" s="29"/>
      <c r="DC1340" s="29"/>
      <c r="DD1340" s="29"/>
    </row>
    <row r="1341" spans="1:108" s="11" customFormat="1" ht="13.5" customHeight="1">
      <c r="A1341" s="734"/>
      <c r="B1341" s="610" t="s">
        <v>83</v>
      </c>
      <c r="C1341" s="29"/>
      <c r="D1341" s="29"/>
      <c r="E1341" s="29"/>
      <c r="F1341" s="29"/>
      <c r="G1341" s="29"/>
      <c r="H1341" s="29"/>
      <c r="I1341" s="29"/>
      <c r="J1341" s="29"/>
      <c r="K1341" s="29"/>
      <c r="L1341" s="29"/>
      <c r="M1341" s="29"/>
      <c r="N1341" s="29"/>
      <c r="O1341" s="28"/>
      <c r="P1341" s="29"/>
      <c r="Q1341" s="29"/>
      <c r="R1341" s="29"/>
      <c r="S1341" s="29"/>
      <c r="T1341" s="29"/>
      <c r="U1341" s="29"/>
      <c r="V1341" s="29"/>
      <c r="W1341" s="29"/>
      <c r="X1341" s="575"/>
      <c r="Y1341" s="29"/>
      <c r="Z1341" s="29"/>
      <c r="AA1341" s="29"/>
      <c r="AB1341" s="726"/>
      <c r="AC1341" s="579"/>
      <c r="AD1341" s="579"/>
      <c r="AE1341" s="579"/>
      <c r="AF1341" s="579"/>
      <c r="AG1341" s="576"/>
      <c r="AH1341" s="582" t="s">
        <v>1799</v>
      </c>
      <c r="AI1341" s="583"/>
      <c r="AJ1341" s="583"/>
      <c r="AK1341" s="583"/>
      <c r="AL1341" s="583"/>
      <c r="AM1341" s="583"/>
      <c r="AN1341" s="583"/>
      <c r="AO1341" s="583"/>
      <c r="AP1341" s="583"/>
      <c r="AQ1341" s="583"/>
      <c r="AR1341" s="583"/>
      <c r="AS1341" s="583"/>
      <c r="AT1341" s="583"/>
      <c r="AU1341" s="583"/>
      <c r="AV1341" s="583"/>
      <c r="AW1341" s="583"/>
      <c r="AX1341" s="583"/>
      <c r="AY1341" s="583"/>
      <c r="AZ1341" s="583"/>
      <c r="BA1341" s="583"/>
      <c r="BB1341" s="583"/>
      <c r="BC1341" s="583"/>
      <c r="BD1341" s="583"/>
      <c r="BE1341" s="583"/>
      <c r="BF1341" s="583"/>
      <c r="BG1341" s="583"/>
      <c r="BH1341" s="583"/>
      <c r="BI1341" s="583"/>
      <c r="BJ1341" s="583"/>
      <c r="BK1341" s="587"/>
      <c r="BL1341" s="583" t="s">
        <v>963</v>
      </c>
      <c r="BM1341" s="583"/>
      <c r="BN1341" s="583"/>
      <c r="BO1341" s="583"/>
      <c r="BP1341" s="583"/>
      <c r="BQ1341" s="583"/>
      <c r="BR1341" s="583"/>
      <c r="BS1341" s="587"/>
      <c r="BU1341" s="752"/>
      <c r="BV1341" s="29"/>
      <c r="BW1341" s="29"/>
      <c r="BX1341" s="29"/>
      <c r="BY1341" s="29"/>
      <c r="BZ1341" s="29"/>
      <c r="CA1341" s="29"/>
      <c r="CB1341" s="29"/>
      <c r="CC1341" s="29"/>
      <c r="CD1341" s="31"/>
      <c r="CE1341" s="22"/>
      <c r="CF1341" s="448" t="str">
        <f>IF(CG1341="","",MAX($CF$2:CF1340)+1)</f>
        <v/>
      </c>
      <c r="CG1341" s="749"/>
      <c r="CH1341" s="749"/>
      <c r="CI1341" s="749"/>
      <c r="CO1341" s="29"/>
      <c r="CP1341" s="29"/>
      <c r="CQ1341" s="29"/>
      <c r="CR1341" s="29"/>
      <c r="CS1341" s="29"/>
      <c r="CT1341" s="29"/>
      <c r="CU1341" s="29"/>
      <c r="CV1341" s="29"/>
      <c r="CW1341" s="29"/>
      <c r="CX1341" s="29"/>
      <c r="CY1341" s="29"/>
      <c r="CZ1341" s="29"/>
      <c r="DA1341" s="29"/>
      <c r="DB1341" s="29"/>
      <c r="DC1341" s="29"/>
      <c r="DD1341" s="29"/>
    </row>
    <row r="1342" spans="1:108" s="11" customFormat="1" ht="13.5" customHeight="1">
      <c r="A1342" s="734"/>
      <c r="B1342" s="610" t="s">
        <v>83</v>
      </c>
      <c r="C1342" s="29"/>
      <c r="D1342" s="29"/>
      <c r="E1342" s="29"/>
      <c r="F1342" s="29"/>
      <c r="G1342" s="29"/>
      <c r="H1342" s="29" t="s">
        <v>2254</v>
      </c>
      <c r="I1342" s="29"/>
      <c r="J1342" s="29"/>
      <c r="K1342" s="29"/>
      <c r="L1342" s="29"/>
      <c r="M1342" s="29"/>
      <c r="N1342" s="29"/>
      <c r="O1342" s="28"/>
      <c r="P1342" s="29"/>
      <c r="Q1342" s="29"/>
      <c r="R1342" s="29"/>
      <c r="S1342" s="29"/>
      <c r="T1342" s="29"/>
      <c r="U1342" s="29"/>
      <c r="V1342" s="29"/>
      <c r="W1342" s="29"/>
      <c r="X1342" s="575"/>
      <c r="Y1342" s="29"/>
      <c r="Z1342" s="29"/>
      <c r="AA1342" s="29"/>
      <c r="AB1342" s="726"/>
      <c r="AC1342" s="579"/>
      <c r="AD1342" s="579"/>
      <c r="AE1342" s="579"/>
      <c r="AF1342" s="579"/>
      <c r="AG1342" s="576"/>
      <c r="AH1342" s="582" t="s">
        <v>1800</v>
      </c>
      <c r="AI1342" s="583"/>
      <c r="AJ1342" s="583"/>
      <c r="AK1342" s="583"/>
      <c r="AL1342" s="583"/>
      <c r="AM1342" s="583"/>
      <c r="AN1342" s="583"/>
      <c r="AO1342" s="583"/>
      <c r="AP1342" s="583"/>
      <c r="AQ1342" s="583"/>
      <c r="AR1342" s="583"/>
      <c r="AS1342" s="583"/>
      <c r="AT1342" s="583"/>
      <c r="AU1342" s="583"/>
      <c r="AV1342" s="583"/>
      <c r="AW1342" s="583"/>
      <c r="AX1342" s="583"/>
      <c r="AY1342" s="583"/>
      <c r="AZ1342" s="583"/>
      <c r="BA1342" s="583"/>
      <c r="BB1342" s="583"/>
      <c r="BC1342" s="583"/>
      <c r="BD1342" s="583"/>
      <c r="BE1342" s="583"/>
      <c r="BF1342" s="583"/>
      <c r="BG1342" s="583"/>
      <c r="BH1342" s="583"/>
      <c r="BI1342" s="583"/>
      <c r="BJ1342" s="583"/>
      <c r="BK1342" s="587"/>
      <c r="BL1342" s="583" t="s">
        <v>964</v>
      </c>
      <c r="BM1342" s="583"/>
      <c r="BN1342" s="583"/>
      <c r="BO1342" s="583"/>
      <c r="BP1342" s="583"/>
      <c r="BQ1342" s="583"/>
      <c r="BR1342" s="583"/>
      <c r="BS1342" s="587"/>
      <c r="BU1342" s="752"/>
      <c r="BV1342" s="29"/>
      <c r="BW1342" s="29"/>
      <c r="BX1342" s="29"/>
      <c r="BY1342" s="29"/>
      <c r="BZ1342" s="29"/>
      <c r="CA1342" s="29"/>
      <c r="CB1342" s="29"/>
      <c r="CC1342" s="29"/>
      <c r="CD1342" s="31"/>
      <c r="CE1342" s="22"/>
      <c r="CF1342" s="448" t="str">
        <f>IF(CG1342="","",MAX($CF$2:CF1341)+1)</f>
        <v/>
      </c>
      <c r="CG1342" s="749"/>
      <c r="CH1342" s="749"/>
      <c r="CI1342" s="749"/>
      <c r="CO1342" s="29"/>
      <c r="CP1342" s="29"/>
      <c r="CQ1342" s="29"/>
      <c r="CR1342" s="29"/>
      <c r="CS1342" s="29"/>
      <c r="CT1342" s="29"/>
      <c r="CU1342" s="29"/>
      <c r="CV1342" s="29"/>
      <c r="CW1342" s="29"/>
      <c r="CX1342" s="29"/>
      <c r="CY1342" s="29"/>
      <c r="CZ1342" s="29"/>
      <c r="DA1342" s="29"/>
      <c r="DB1342" s="29"/>
      <c r="DC1342" s="29"/>
      <c r="DD1342" s="29"/>
    </row>
    <row r="1343" spans="1:108" s="11" customFormat="1" ht="13.5" customHeight="1">
      <c r="A1343" s="734"/>
      <c r="B1343" s="610" t="s">
        <v>83</v>
      </c>
      <c r="C1343" s="29"/>
      <c r="D1343" s="29"/>
      <c r="E1343" s="29"/>
      <c r="F1343" s="29"/>
      <c r="G1343" s="29"/>
      <c r="H1343" s="29"/>
      <c r="I1343" s="29"/>
      <c r="J1343" s="29"/>
      <c r="K1343" s="29"/>
      <c r="L1343" s="29"/>
      <c r="M1343" s="29"/>
      <c r="N1343" s="29"/>
      <c r="O1343" s="28"/>
      <c r="P1343" s="29"/>
      <c r="Q1343" s="29"/>
      <c r="R1343" s="29"/>
      <c r="S1343" s="29"/>
      <c r="T1343" s="29"/>
      <c r="U1343" s="29"/>
      <c r="V1343" s="29"/>
      <c r="W1343" s="29"/>
      <c r="X1343" s="575"/>
      <c r="Y1343" s="29"/>
      <c r="Z1343" s="29"/>
      <c r="AA1343" s="29"/>
      <c r="AB1343" s="726"/>
      <c r="AC1343" s="579"/>
      <c r="AD1343" s="579"/>
      <c r="AE1343" s="579"/>
      <c r="AF1343" s="579"/>
      <c r="AG1343" s="576"/>
      <c r="AH1343" s="582" t="s">
        <v>1801</v>
      </c>
      <c r="AI1343" s="583"/>
      <c r="AJ1343" s="583"/>
      <c r="AK1343" s="583"/>
      <c r="AL1343" s="583"/>
      <c r="AM1343" s="583"/>
      <c r="AN1343" s="583"/>
      <c r="AO1343" s="583"/>
      <c r="AP1343" s="583"/>
      <c r="AQ1343" s="583"/>
      <c r="AR1343" s="583"/>
      <c r="AS1343" s="583"/>
      <c r="AT1343" s="583"/>
      <c r="AU1343" s="583"/>
      <c r="AV1343" s="583"/>
      <c r="AW1343" s="583"/>
      <c r="AX1343" s="583"/>
      <c r="AY1343" s="583"/>
      <c r="AZ1343" s="583"/>
      <c r="BA1343" s="583"/>
      <c r="BB1343" s="583"/>
      <c r="BC1343" s="583"/>
      <c r="BD1343" s="583"/>
      <c r="BE1343" s="583"/>
      <c r="BF1343" s="583"/>
      <c r="BG1343" s="583"/>
      <c r="BH1343" s="583"/>
      <c r="BI1343" s="583"/>
      <c r="BJ1343" s="583"/>
      <c r="BK1343" s="587"/>
      <c r="BL1343" s="583" t="s">
        <v>965</v>
      </c>
      <c r="BM1343" s="583"/>
      <c r="BN1343" s="583"/>
      <c r="BO1343" s="583"/>
      <c r="BP1343" s="583"/>
      <c r="BQ1343" s="583"/>
      <c r="BR1343" s="583"/>
      <c r="BS1343" s="587"/>
      <c r="BU1343" s="752"/>
      <c r="BV1343" s="29"/>
      <c r="BW1343" s="29"/>
      <c r="BX1343" s="29"/>
      <c r="BY1343" s="29"/>
      <c r="BZ1343" s="29"/>
      <c r="CA1343" s="29"/>
      <c r="CB1343" s="29"/>
      <c r="CC1343" s="29"/>
      <c r="CD1343" s="31"/>
      <c r="CE1343" s="22"/>
      <c r="CF1343" s="448" t="str">
        <f>IF(CG1343="","",MAX($CF$2:CF1342)+1)</f>
        <v/>
      </c>
      <c r="CG1343" s="749"/>
      <c r="CH1343" s="749"/>
      <c r="CI1343" s="749"/>
      <c r="CO1343" s="29"/>
      <c r="CP1343" s="29"/>
      <c r="CQ1343" s="29"/>
      <c r="CR1343" s="29"/>
      <c r="CS1343" s="29"/>
      <c r="CT1343" s="29"/>
      <c r="CU1343" s="29"/>
      <c r="CV1343" s="29"/>
      <c r="CW1343" s="29"/>
      <c r="CX1343" s="29"/>
      <c r="CY1343" s="29"/>
      <c r="CZ1343" s="29"/>
      <c r="DA1343" s="29"/>
      <c r="DB1343" s="29"/>
      <c r="DC1343" s="29"/>
      <c r="DD1343" s="29"/>
    </row>
    <row r="1344" spans="1:108" s="11" customFormat="1" ht="13.5" customHeight="1">
      <c r="A1344" s="734"/>
      <c r="B1344" s="610" t="s">
        <v>83</v>
      </c>
      <c r="C1344" s="29"/>
      <c r="D1344" s="29"/>
      <c r="E1344" s="29"/>
      <c r="F1344" s="29"/>
      <c r="G1344" s="29"/>
      <c r="H1344" s="29"/>
      <c r="I1344" s="29"/>
      <c r="J1344" s="29"/>
      <c r="K1344" s="29"/>
      <c r="L1344" s="29"/>
      <c r="M1344" s="29"/>
      <c r="N1344" s="29"/>
      <c r="O1344" s="28"/>
      <c r="P1344" s="29"/>
      <c r="Q1344" s="29"/>
      <c r="R1344" s="29"/>
      <c r="S1344" s="29"/>
      <c r="T1344" s="29"/>
      <c r="U1344" s="29"/>
      <c r="V1344" s="29"/>
      <c r="W1344" s="29"/>
      <c r="X1344" s="575"/>
      <c r="Y1344" s="29"/>
      <c r="Z1344" s="29"/>
      <c r="AA1344" s="29"/>
      <c r="AB1344" s="692"/>
      <c r="AC1344" s="693"/>
      <c r="AD1344" s="693"/>
      <c r="AE1344" s="693"/>
      <c r="AF1344" s="693"/>
      <c r="AG1344" s="694"/>
      <c r="AH1344" s="55"/>
      <c r="AI1344" s="56"/>
      <c r="AJ1344" s="56"/>
      <c r="AK1344" s="56"/>
      <c r="AL1344" s="56"/>
      <c r="AM1344" s="56"/>
      <c r="AN1344" s="56"/>
      <c r="AO1344" s="56"/>
      <c r="AP1344" s="56"/>
      <c r="AQ1344" s="56"/>
      <c r="AR1344" s="56"/>
      <c r="AS1344" s="56"/>
      <c r="AT1344" s="56"/>
      <c r="AU1344" s="56"/>
      <c r="AV1344" s="56"/>
      <c r="AW1344" s="56"/>
      <c r="AX1344" s="56"/>
      <c r="AY1344" s="56"/>
      <c r="AZ1344" s="56"/>
      <c r="BA1344" s="56"/>
      <c r="BB1344" s="56"/>
      <c r="BC1344" s="56"/>
      <c r="BD1344" s="56"/>
      <c r="BE1344" s="56"/>
      <c r="BF1344" s="56"/>
      <c r="BG1344" s="56"/>
      <c r="BH1344" s="56"/>
      <c r="BI1344" s="56"/>
      <c r="BJ1344" s="56"/>
      <c r="BK1344" s="57"/>
      <c r="BL1344" s="56"/>
      <c r="BM1344" s="56"/>
      <c r="BN1344" s="56"/>
      <c r="BO1344" s="56"/>
      <c r="BP1344" s="56"/>
      <c r="BQ1344" s="56"/>
      <c r="BR1344" s="56"/>
      <c r="BS1344" s="57"/>
      <c r="BU1344" s="752"/>
      <c r="BV1344" s="29"/>
      <c r="BW1344" s="29"/>
      <c r="BX1344" s="29"/>
      <c r="BY1344" s="29"/>
      <c r="BZ1344" s="29"/>
      <c r="CA1344" s="29"/>
      <c r="CB1344" s="29"/>
      <c r="CC1344" s="29"/>
      <c r="CD1344" s="31"/>
      <c r="CE1344" s="22"/>
      <c r="CF1344" s="448" t="str">
        <f>IF(CG1344="","",MAX($CF$2:CF1343)+1)</f>
        <v/>
      </c>
      <c r="CG1344" s="749"/>
      <c r="CH1344" s="749"/>
      <c r="CI1344" s="749"/>
      <c r="CO1344" s="29"/>
      <c r="CP1344" s="29"/>
      <c r="CQ1344" s="29"/>
      <c r="CR1344" s="29"/>
      <c r="CS1344" s="29"/>
      <c r="CT1344" s="29"/>
      <c r="CU1344" s="29"/>
      <c r="CV1344" s="29"/>
      <c r="CW1344" s="29"/>
      <c r="CX1344" s="29"/>
      <c r="CY1344" s="29"/>
      <c r="CZ1344" s="29"/>
      <c r="DA1344" s="29"/>
      <c r="DB1344" s="29"/>
      <c r="DC1344" s="29"/>
      <c r="DD1344" s="29"/>
    </row>
    <row r="1345" spans="1:108" s="11" customFormat="1" ht="13.5" customHeight="1">
      <c r="A1345" s="734"/>
      <c r="B1345" s="610" t="s">
        <v>83</v>
      </c>
      <c r="C1345" s="29"/>
      <c r="D1345" s="29"/>
      <c r="E1345" s="29"/>
      <c r="F1345" s="29"/>
      <c r="G1345" s="29"/>
      <c r="H1345" s="29"/>
      <c r="I1345" s="29" t="s">
        <v>2221</v>
      </c>
      <c r="J1345" s="29"/>
      <c r="K1345" s="29"/>
      <c r="L1345" s="29"/>
      <c r="M1345" s="29"/>
      <c r="N1345" s="29"/>
      <c r="O1345" s="28"/>
      <c r="P1345" s="29"/>
      <c r="Q1345" s="29"/>
      <c r="R1345" s="29"/>
      <c r="S1345" s="29"/>
      <c r="T1345" s="29"/>
      <c r="U1345" s="29"/>
      <c r="V1345" s="29"/>
      <c r="W1345" s="29"/>
      <c r="X1345" s="575"/>
      <c r="Y1345" s="29"/>
      <c r="Z1345" s="29"/>
      <c r="AA1345" s="29"/>
      <c r="AB1345" s="690" t="s">
        <v>62</v>
      </c>
      <c r="AC1345" s="691"/>
      <c r="AD1345" s="691"/>
      <c r="AE1345" s="691"/>
      <c r="AF1345" s="691"/>
      <c r="AG1345" s="578"/>
      <c r="AH1345" s="52" t="s">
        <v>945</v>
      </c>
      <c r="AI1345" s="53"/>
      <c r="AJ1345" s="53"/>
      <c r="AK1345" s="53"/>
      <c r="AL1345" s="53"/>
      <c r="AM1345" s="53"/>
      <c r="AN1345" s="53"/>
      <c r="AO1345" s="53"/>
      <c r="AP1345" s="53"/>
      <c r="AQ1345" s="53"/>
      <c r="AR1345" s="53"/>
      <c r="AS1345" s="53"/>
      <c r="AT1345" s="53"/>
      <c r="AU1345" s="53"/>
      <c r="AV1345" s="53"/>
      <c r="AW1345" s="53"/>
      <c r="AX1345" s="53"/>
      <c r="AY1345" s="53"/>
      <c r="AZ1345" s="53"/>
      <c r="BA1345" s="53"/>
      <c r="BB1345" s="53"/>
      <c r="BC1345" s="53"/>
      <c r="BD1345" s="53"/>
      <c r="BE1345" s="53"/>
      <c r="BF1345" s="53"/>
      <c r="BG1345" s="53"/>
      <c r="BH1345" s="53"/>
      <c r="BI1345" s="53"/>
      <c r="BJ1345" s="53"/>
      <c r="BK1345" s="54"/>
      <c r="BL1345" s="53" t="s">
        <v>80</v>
      </c>
      <c r="BM1345" s="53"/>
      <c r="BN1345" s="53"/>
      <c r="BO1345" s="53"/>
      <c r="BP1345" s="53"/>
      <c r="BQ1345" s="53"/>
      <c r="BR1345" s="53"/>
      <c r="BS1345" s="54"/>
      <c r="BU1345" s="752"/>
      <c r="BV1345" s="29"/>
      <c r="BW1345" s="29"/>
      <c r="BX1345" s="29"/>
      <c r="BY1345" s="29"/>
      <c r="BZ1345" s="29"/>
      <c r="CA1345" s="29"/>
      <c r="CB1345" s="29"/>
      <c r="CC1345" s="29"/>
      <c r="CD1345" s="31"/>
      <c r="CE1345" s="22"/>
      <c r="CF1345" s="448">
        <f>IF(CG1345="","",MAX($CF$2:CF1344)+1)</f>
        <v>689</v>
      </c>
      <c r="CG1345" s="749" t="s">
        <v>1021</v>
      </c>
      <c r="CH1345" s="749"/>
      <c r="CI1345" s="749"/>
      <c r="CO1345" s="29"/>
      <c r="CP1345" s="29"/>
      <c r="CQ1345" s="29"/>
      <c r="CR1345" s="29"/>
      <c r="CS1345" s="29"/>
      <c r="CT1345" s="29"/>
      <c r="CU1345" s="29"/>
      <c r="CV1345" s="29"/>
      <c r="CW1345" s="29"/>
      <c r="CX1345" s="29"/>
      <c r="CY1345" s="29"/>
      <c r="CZ1345" s="29"/>
      <c r="DA1345" s="29"/>
      <c r="DB1345" s="29"/>
      <c r="DC1345" s="29"/>
      <c r="DD1345" s="29"/>
    </row>
    <row r="1346" spans="1:108" s="11" customFormat="1" ht="13.5" customHeight="1">
      <c r="A1346" s="734"/>
      <c r="B1346" s="610" t="s">
        <v>83</v>
      </c>
      <c r="C1346" s="29"/>
      <c r="D1346" s="29"/>
      <c r="E1346" s="29"/>
      <c r="F1346" s="29"/>
      <c r="G1346" s="29"/>
      <c r="H1346" s="29"/>
      <c r="I1346" s="29"/>
      <c r="J1346" s="29"/>
      <c r="K1346" s="29"/>
      <c r="L1346" s="29"/>
      <c r="M1346" s="29"/>
      <c r="N1346" s="29"/>
      <c r="O1346" s="28"/>
      <c r="P1346" s="29"/>
      <c r="Q1346" s="29"/>
      <c r="R1346" s="29"/>
      <c r="S1346" s="29"/>
      <c r="T1346" s="29"/>
      <c r="U1346" s="29"/>
      <c r="V1346" s="29"/>
      <c r="W1346" s="29"/>
      <c r="X1346" s="575"/>
      <c r="Y1346" s="29"/>
      <c r="Z1346" s="29"/>
      <c r="AA1346" s="29"/>
      <c r="AB1346" s="1059"/>
      <c r="AC1346" s="579"/>
      <c r="AD1346" s="579"/>
      <c r="AE1346" s="579"/>
      <c r="AF1346" s="579"/>
      <c r="AG1346" s="576"/>
      <c r="AH1346" s="618" t="s">
        <v>1780</v>
      </c>
      <c r="AI1346" s="430"/>
      <c r="AJ1346" s="430"/>
      <c r="AK1346" s="430"/>
      <c r="AL1346" s="430"/>
      <c r="AM1346" s="430"/>
      <c r="AN1346" s="430"/>
      <c r="AO1346" s="430"/>
      <c r="AP1346" s="430"/>
      <c r="AQ1346" s="430"/>
      <c r="AR1346" s="430"/>
      <c r="AS1346" s="430"/>
      <c r="AT1346" s="430"/>
      <c r="AU1346" s="430"/>
      <c r="AV1346" s="430"/>
      <c r="AW1346" s="430"/>
      <c r="AX1346" s="430"/>
      <c r="AY1346" s="430"/>
      <c r="AZ1346" s="430"/>
      <c r="BA1346" s="430"/>
      <c r="BB1346" s="430"/>
      <c r="BC1346" s="430"/>
      <c r="BD1346" s="430"/>
      <c r="BE1346" s="430"/>
      <c r="BF1346" s="430"/>
      <c r="BG1346" s="430"/>
      <c r="BH1346" s="430"/>
      <c r="BI1346" s="430"/>
      <c r="BJ1346" s="430"/>
      <c r="BK1346" s="431"/>
      <c r="BL1346" s="430"/>
      <c r="BM1346" s="430"/>
      <c r="BN1346" s="430"/>
      <c r="BO1346" s="430"/>
      <c r="BP1346" s="430"/>
      <c r="BQ1346" s="430"/>
      <c r="BR1346" s="430"/>
      <c r="BS1346" s="431"/>
      <c r="BU1346" s="1060"/>
      <c r="BV1346" s="29"/>
      <c r="BW1346" s="29"/>
      <c r="BX1346" s="29"/>
      <c r="BY1346" s="29"/>
      <c r="BZ1346" s="29"/>
      <c r="CA1346" s="29"/>
      <c r="CB1346" s="29"/>
      <c r="CC1346" s="29"/>
      <c r="CD1346" s="31"/>
      <c r="CE1346" s="22"/>
      <c r="CF1346" s="448">
        <f>IF(CG1346="","",MAX($CF$2:CF1345)+1)</f>
        <v>690</v>
      </c>
      <c r="CG1346" s="1061" t="s">
        <v>1783</v>
      </c>
      <c r="CH1346" s="1061"/>
      <c r="CI1346" s="1061"/>
      <c r="CO1346" s="29"/>
      <c r="CP1346" s="29"/>
      <c r="CQ1346" s="29"/>
      <c r="CR1346" s="29"/>
      <c r="CS1346" s="29"/>
      <c r="CT1346" s="29"/>
      <c r="CU1346" s="29"/>
      <c r="CV1346" s="29"/>
      <c r="CW1346" s="29"/>
      <c r="CX1346" s="29"/>
      <c r="CY1346" s="29"/>
      <c r="CZ1346" s="29"/>
      <c r="DA1346" s="29"/>
      <c r="DB1346" s="29"/>
      <c r="DC1346" s="29"/>
      <c r="DD1346" s="29"/>
    </row>
    <row r="1347" spans="1:108" s="11" customFormat="1" ht="13.5" customHeight="1">
      <c r="A1347" s="734"/>
      <c r="B1347" s="610" t="s">
        <v>83</v>
      </c>
      <c r="C1347" s="29"/>
      <c r="D1347" s="29"/>
      <c r="E1347" s="29"/>
      <c r="F1347" s="29"/>
      <c r="G1347" s="29"/>
      <c r="H1347" s="29"/>
      <c r="I1347" s="29"/>
      <c r="J1347" s="29"/>
      <c r="K1347" s="29"/>
      <c r="L1347" s="29"/>
      <c r="M1347" s="29"/>
      <c r="N1347" s="29"/>
      <c r="O1347" s="28"/>
      <c r="P1347" s="29"/>
      <c r="Q1347" s="29"/>
      <c r="R1347" s="29"/>
      <c r="S1347" s="29"/>
      <c r="T1347" s="29"/>
      <c r="U1347" s="29"/>
      <c r="V1347" s="29"/>
      <c r="W1347" s="29"/>
      <c r="X1347" s="575"/>
      <c r="Y1347" s="29"/>
      <c r="Z1347" s="29"/>
      <c r="AA1347" s="29"/>
      <c r="AB1347" s="654"/>
      <c r="AC1347" s="579"/>
      <c r="AD1347" s="579"/>
      <c r="AE1347" s="579"/>
      <c r="AF1347" s="579"/>
      <c r="AG1347" s="576"/>
      <c r="AH1347" s="618" t="s">
        <v>1785</v>
      </c>
      <c r="AI1347" s="430"/>
      <c r="AJ1347" s="430"/>
      <c r="AK1347" s="430"/>
      <c r="AL1347" s="430"/>
      <c r="AM1347" s="430"/>
      <c r="AN1347" s="430"/>
      <c r="AO1347" s="430"/>
      <c r="AP1347" s="430"/>
      <c r="AQ1347" s="430"/>
      <c r="AR1347" s="430"/>
      <c r="AS1347" s="430"/>
      <c r="AT1347" s="430"/>
      <c r="AU1347" s="430"/>
      <c r="AV1347" s="430"/>
      <c r="AW1347" s="430"/>
      <c r="AX1347" s="430"/>
      <c r="AY1347" s="430"/>
      <c r="AZ1347" s="430"/>
      <c r="BA1347" s="430"/>
      <c r="BB1347" s="430"/>
      <c r="BC1347" s="430"/>
      <c r="BD1347" s="430"/>
      <c r="BE1347" s="430"/>
      <c r="BF1347" s="430"/>
      <c r="BG1347" s="430"/>
      <c r="BH1347" s="430"/>
      <c r="BI1347" s="430"/>
      <c r="BJ1347" s="430"/>
      <c r="BK1347" s="431"/>
      <c r="BL1347" s="430"/>
      <c r="BM1347" s="430"/>
      <c r="BN1347" s="430"/>
      <c r="BO1347" s="430"/>
      <c r="BP1347" s="430"/>
      <c r="BQ1347" s="430"/>
      <c r="BR1347" s="430"/>
      <c r="BS1347" s="431"/>
      <c r="BU1347" s="752"/>
      <c r="BV1347" s="29"/>
      <c r="BW1347" s="29"/>
      <c r="BX1347" s="29"/>
      <c r="BY1347" s="29"/>
      <c r="BZ1347" s="29"/>
      <c r="CA1347" s="29"/>
      <c r="CB1347" s="29"/>
      <c r="CC1347" s="29"/>
      <c r="CD1347" s="31"/>
      <c r="CE1347" s="22"/>
      <c r="CF1347" s="448">
        <f>IF(CG1347="","",MAX($CF$2:CF1346)+1)</f>
        <v>691</v>
      </c>
      <c r="CG1347" s="749" t="s">
        <v>102</v>
      </c>
      <c r="CH1347" s="749"/>
      <c r="CI1347" s="749"/>
      <c r="CO1347" s="29"/>
      <c r="CP1347" s="29"/>
      <c r="CQ1347" s="29"/>
      <c r="CR1347" s="29"/>
      <c r="CS1347" s="29"/>
      <c r="CT1347" s="29"/>
      <c r="CU1347" s="29"/>
      <c r="CV1347" s="29"/>
      <c r="CW1347" s="29"/>
      <c r="CX1347" s="29"/>
      <c r="CY1347" s="29"/>
      <c r="CZ1347" s="29"/>
      <c r="DA1347" s="29"/>
      <c r="DB1347" s="29"/>
      <c r="DC1347" s="29"/>
      <c r="DD1347" s="29"/>
    </row>
    <row r="1348" spans="1:108" s="11" customFormat="1" ht="13.5" customHeight="1">
      <c r="A1348" s="734"/>
      <c r="B1348" s="610" t="s">
        <v>83</v>
      </c>
      <c r="C1348" s="29"/>
      <c r="D1348" s="29"/>
      <c r="E1348" s="29"/>
      <c r="F1348" s="29"/>
      <c r="G1348" s="29"/>
      <c r="H1348" s="29"/>
      <c r="I1348" s="29" t="s">
        <v>2274</v>
      </c>
      <c r="J1348" s="29"/>
      <c r="K1348" s="29"/>
      <c r="L1348" s="29"/>
      <c r="M1348" s="29"/>
      <c r="N1348" s="29"/>
      <c r="O1348" s="28"/>
      <c r="P1348" s="29"/>
      <c r="Q1348" s="29"/>
      <c r="R1348" s="29"/>
      <c r="S1348" s="29"/>
      <c r="T1348" s="29"/>
      <c r="U1348" s="29"/>
      <c r="V1348" s="29"/>
      <c r="W1348" s="29"/>
      <c r="X1348" s="575"/>
      <c r="Y1348" s="29"/>
      <c r="Z1348" s="29"/>
      <c r="AA1348" s="29"/>
      <c r="AB1348" s="753"/>
      <c r="AC1348" s="579"/>
      <c r="AD1348" s="579"/>
      <c r="AE1348" s="579"/>
      <c r="AF1348" s="579"/>
      <c r="AG1348" s="576"/>
      <c r="AH1348" s="752" t="s">
        <v>1786</v>
      </c>
      <c r="AI1348" s="29"/>
      <c r="AJ1348" s="29"/>
      <c r="AK1348" s="29"/>
      <c r="AL1348" s="29"/>
      <c r="AM1348" s="29"/>
      <c r="AN1348" s="29"/>
      <c r="AO1348" s="29"/>
      <c r="AP1348" s="29"/>
      <c r="AQ1348" s="29"/>
      <c r="AR1348" s="29"/>
      <c r="AS1348" s="29"/>
      <c r="AT1348" s="29"/>
      <c r="AU1348" s="29"/>
      <c r="AV1348" s="29"/>
      <c r="AW1348" s="29"/>
      <c r="AX1348" s="29"/>
      <c r="AY1348" s="29"/>
      <c r="AZ1348" s="29"/>
      <c r="BA1348" s="29"/>
      <c r="BB1348" s="29"/>
      <c r="BC1348" s="29"/>
      <c r="BD1348" s="29"/>
      <c r="BE1348" s="29"/>
      <c r="BF1348" s="29"/>
      <c r="BG1348" s="29"/>
      <c r="BH1348" s="29"/>
      <c r="BI1348" s="29"/>
      <c r="BJ1348" s="29"/>
      <c r="BK1348" s="575"/>
      <c r="BL1348" s="29"/>
      <c r="BM1348" s="29"/>
      <c r="BN1348" s="29"/>
      <c r="BO1348" s="29"/>
      <c r="BP1348" s="29"/>
      <c r="BQ1348" s="29"/>
      <c r="BR1348" s="29"/>
      <c r="BS1348" s="575"/>
      <c r="BU1348" s="752"/>
      <c r="BV1348" s="29"/>
      <c r="BW1348" s="29"/>
      <c r="BX1348" s="29"/>
      <c r="BY1348" s="29"/>
      <c r="BZ1348" s="29"/>
      <c r="CA1348" s="29"/>
      <c r="CB1348" s="29"/>
      <c r="CC1348" s="29"/>
      <c r="CD1348" s="31"/>
      <c r="CE1348" s="22"/>
      <c r="CF1348" s="448">
        <f>IF(CG1348="","",MAX($CF$2:CF1347)+1)</f>
        <v>692</v>
      </c>
      <c r="CG1348" s="749" t="s">
        <v>102</v>
      </c>
      <c r="CH1348" s="749"/>
      <c r="CI1348" s="749"/>
      <c r="CO1348" s="29"/>
      <c r="CP1348" s="29"/>
      <c r="CQ1348" s="29"/>
      <c r="CR1348" s="29"/>
      <c r="CS1348" s="29"/>
      <c r="CT1348" s="29"/>
      <c r="CU1348" s="29"/>
      <c r="CV1348" s="29"/>
      <c r="CW1348" s="29"/>
      <c r="CX1348" s="29"/>
      <c r="CY1348" s="29"/>
      <c r="CZ1348" s="29"/>
      <c r="DA1348" s="29"/>
      <c r="DB1348" s="29"/>
      <c r="DC1348" s="29"/>
      <c r="DD1348" s="29"/>
    </row>
    <row r="1349" spans="1:108" s="11" customFormat="1" ht="13.5" customHeight="1">
      <c r="A1349" s="734"/>
      <c r="B1349" s="610" t="s">
        <v>83</v>
      </c>
      <c r="C1349" s="29"/>
      <c r="D1349" s="29"/>
      <c r="E1349" s="29"/>
      <c r="F1349" s="29"/>
      <c r="G1349" s="29"/>
      <c r="H1349" s="29"/>
      <c r="I1349" s="29"/>
      <c r="J1349" s="29"/>
      <c r="K1349" s="29"/>
      <c r="L1349" s="29"/>
      <c r="M1349" s="29"/>
      <c r="N1349" s="29"/>
      <c r="O1349" s="28"/>
      <c r="P1349" s="29"/>
      <c r="Q1349" s="29"/>
      <c r="R1349" s="29"/>
      <c r="S1349" s="29"/>
      <c r="T1349" s="29"/>
      <c r="U1349" s="29"/>
      <c r="V1349" s="29"/>
      <c r="W1349" s="29"/>
      <c r="X1349" s="575"/>
      <c r="Y1349" s="29"/>
      <c r="Z1349" s="29"/>
      <c r="AA1349" s="29"/>
      <c r="AB1349" s="692"/>
      <c r="AC1349" s="693"/>
      <c r="AD1349" s="693"/>
      <c r="AE1349" s="693"/>
      <c r="AF1349" s="693"/>
      <c r="AG1349" s="694"/>
      <c r="AH1349" s="55"/>
      <c r="AI1349" s="56"/>
      <c r="AJ1349" s="56"/>
      <c r="AK1349" s="56"/>
      <c r="AL1349" s="56"/>
      <c r="AM1349" s="56"/>
      <c r="AN1349" s="56"/>
      <c r="AO1349" s="56"/>
      <c r="AP1349" s="56"/>
      <c r="AQ1349" s="56"/>
      <c r="AR1349" s="56"/>
      <c r="AS1349" s="56"/>
      <c r="AT1349" s="56"/>
      <c r="AU1349" s="56"/>
      <c r="AV1349" s="56"/>
      <c r="AW1349" s="56"/>
      <c r="AX1349" s="56"/>
      <c r="AY1349" s="56"/>
      <c r="AZ1349" s="56"/>
      <c r="BA1349" s="56"/>
      <c r="BB1349" s="56"/>
      <c r="BC1349" s="56"/>
      <c r="BD1349" s="56"/>
      <c r="BE1349" s="56"/>
      <c r="BF1349" s="56"/>
      <c r="BG1349" s="56"/>
      <c r="BH1349" s="56"/>
      <c r="BI1349" s="56"/>
      <c r="BJ1349" s="56"/>
      <c r="BK1349" s="57"/>
      <c r="BL1349" s="56"/>
      <c r="BM1349" s="56"/>
      <c r="BN1349" s="56"/>
      <c r="BO1349" s="56"/>
      <c r="BP1349" s="56"/>
      <c r="BQ1349" s="56"/>
      <c r="BR1349" s="56"/>
      <c r="BS1349" s="57"/>
      <c r="BU1349" s="752"/>
      <c r="BV1349" s="29"/>
      <c r="BW1349" s="29"/>
      <c r="BX1349" s="29"/>
      <c r="BY1349" s="29"/>
      <c r="BZ1349" s="29"/>
      <c r="CA1349" s="29"/>
      <c r="CB1349" s="29"/>
      <c r="CC1349" s="29"/>
      <c r="CD1349" s="31"/>
      <c r="CE1349" s="22"/>
      <c r="CF1349" s="448" t="str">
        <f>IF(CG1349="","",MAX($CF$2:CF1348)+1)</f>
        <v/>
      </c>
      <c r="CG1349" s="749"/>
      <c r="CH1349" s="749"/>
      <c r="CI1349" s="749"/>
      <c r="CO1349" s="29"/>
      <c r="CP1349" s="29"/>
      <c r="CQ1349" s="29"/>
      <c r="CR1349" s="29"/>
      <c r="CS1349" s="29"/>
      <c r="CT1349" s="29"/>
      <c r="CU1349" s="29"/>
      <c r="CV1349" s="29"/>
      <c r="CW1349" s="29"/>
      <c r="CX1349" s="29"/>
      <c r="CY1349" s="29"/>
      <c r="CZ1349" s="29"/>
      <c r="DA1349" s="29"/>
      <c r="DB1349" s="29"/>
      <c r="DC1349" s="29"/>
      <c r="DD1349" s="29"/>
    </row>
    <row r="1350" spans="1:108" s="11" customFormat="1" ht="13.5" customHeight="1">
      <c r="A1350" s="734"/>
      <c r="B1350" s="610" t="s">
        <v>83</v>
      </c>
      <c r="C1350" s="29"/>
      <c r="D1350" s="29"/>
      <c r="E1350" s="29"/>
      <c r="F1350" s="29"/>
      <c r="G1350" s="29"/>
      <c r="H1350" s="29"/>
      <c r="I1350" s="29" t="s">
        <v>2276</v>
      </c>
      <c r="J1350" s="29"/>
      <c r="K1350" s="29"/>
      <c r="L1350" s="29"/>
      <c r="M1350" s="29"/>
      <c r="N1350" s="29"/>
      <c r="O1350" s="28"/>
      <c r="P1350" s="29"/>
      <c r="Q1350" s="29"/>
      <c r="R1350" s="29"/>
      <c r="S1350" s="29"/>
      <c r="T1350" s="29"/>
      <c r="U1350" s="29"/>
      <c r="V1350" s="29"/>
      <c r="W1350" s="29"/>
      <c r="X1350" s="575"/>
      <c r="Y1350" s="29"/>
      <c r="Z1350" s="29"/>
      <c r="AA1350" s="29"/>
      <c r="AB1350" s="690" t="s">
        <v>777</v>
      </c>
      <c r="AC1350" s="691"/>
      <c r="AD1350" s="691"/>
      <c r="AE1350" s="691"/>
      <c r="AF1350" s="691"/>
      <c r="AG1350" s="578"/>
      <c r="AH1350" s="52"/>
      <c r="AI1350" s="53"/>
      <c r="AJ1350" s="53"/>
      <c r="AK1350" s="580"/>
      <c r="AL1350" s="581" t="s">
        <v>792</v>
      </c>
      <c r="AM1350" s="53"/>
      <c r="AN1350" s="53"/>
      <c r="AO1350" s="53"/>
      <c r="AP1350" s="53"/>
      <c r="AQ1350" s="53"/>
      <c r="AR1350" s="53"/>
      <c r="AS1350" s="53"/>
      <c r="AT1350" s="53"/>
      <c r="AU1350" s="53"/>
      <c r="AV1350" s="581" t="s">
        <v>558</v>
      </c>
      <c r="AW1350" s="580"/>
      <c r="AX1350" s="581" t="s">
        <v>1782</v>
      </c>
      <c r="AY1350" s="53"/>
      <c r="AZ1350" s="53"/>
      <c r="BA1350" s="53"/>
      <c r="BB1350" s="53"/>
      <c r="BC1350" s="53"/>
      <c r="BD1350" s="53"/>
      <c r="BE1350" s="53"/>
      <c r="BF1350" s="53"/>
      <c r="BG1350" s="53"/>
      <c r="BH1350" s="53"/>
      <c r="BI1350" s="53"/>
      <c r="BJ1350" s="53"/>
      <c r="BK1350" s="54"/>
      <c r="BL1350" s="52" t="s">
        <v>1781</v>
      </c>
      <c r="BM1350" s="53"/>
      <c r="BN1350" s="53"/>
      <c r="BO1350" s="53"/>
      <c r="BP1350" s="53"/>
      <c r="BQ1350" s="53"/>
      <c r="BR1350" s="53"/>
      <c r="BS1350" s="54"/>
      <c r="BU1350" s="752"/>
      <c r="BV1350" s="29"/>
      <c r="BW1350" s="29"/>
      <c r="BX1350" s="29"/>
      <c r="BY1350" s="29"/>
      <c r="BZ1350" s="29"/>
      <c r="CA1350" s="29"/>
      <c r="CB1350" s="29"/>
      <c r="CC1350" s="29"/>
      <c r="CD1350" s="31"/>
      <c r="CE1350" s="22"/>
      <c r="CF1350" s="448">
        <f>IF(CG1350="","",MAX($CF$2:CF1349)+1)</f>
        <v>693</v>
      </c>
      <c r="CG1350" s="749" t="s">
        <v>102</v>
      </c>
      <c r="CH1350" s="749"/>
      <c r="CI1350" s="749"/>
      <c r="CO1350" s="29"/>
      <c r="CP1350" s="29"/>
      <c r="CQ1350" s="29"/>
      <c r="CR1350" s="29"/>
      <c r="CS1350" s="29"/>
      <c r="CT1350" s="29"/>
      <c r="CU1350" s="29"/>
      <c r="CV1350" s="29"/>
      <c r="CW1350" s="29"/>
      <c r="CX1350" s="29"/>
      <c r="CY1350" s="29"/>
      <c r="CZ1350" s="29"/>
      <c r="DA1350" s="29"/>
      <c r="DB1350" s="29"/>
      <c r="DC1350" s="29"/>
      <c r="DD1350" s="29"/>
    </row>
    <row r="1351" spans="1:108" s="11" customFormat="1" ht="13.5" customHeight="1">
      <c r="A1351" s="734"/>
      <c r="B1351" s="610"/>
      <c r="C1351" s="29"/>
      <c r="D1351" s="29"/>
      <c r="E1351" s="29"/>
      <c r="F1351" s="29"/>
      <c r="G1351" s="29"/>
      <c r="H1351" s="29"/>
      <c r="I1351" s="29"/>
      <c r="J1351" s="29"/>
      <c r="K1351" s="29"/>
      <c r="L1351" s="29"/>
      <c r="M1351" s="29"/>
      <c r="N1351" s="29"/>
      <c r="O1351" s="28"/>
      <c r="P1351" s="29"/>
      <c r="Q1351" s="29"/>
      <c r="R1351" s="29"/>
      <c r="S1351" s="29"/>
      <c r="T1351" s="29"/>
      <c r="U1351" s="29"/>
      <c r="V1351" s="29"/>
      <c r="W1351" s="29"/>
      <c r="X1351" s="575"/>
      <c r="Y1351" s="29"/>
      <c r="Z1351" s="29"/>
      <c r="AA1351" s="29"/>
      <c r="AB1351" s="1059"/>
      <c r="AC1351" s="579"/>
      <c r="AD1351" s="579"/>
      <c r="AE1351" s="579"/>
      <c r="AF1351" s="579"/>
      <c r="AG1351" s="576"/>
      <c r="AH1351" s="582" t="s">
        <v>63</v>
      </c>
      <c r="AI1351" s="430"/>
      <c r="AJ1351" s="430"/>
      <c r="AK1351" s="619"/>
      <c r="AL1351" s="620" t="s">
        <v>1075</v>
      </c>
      <c r="AM1351" s="430"/>
      <c r="AN1351" s="430"/>
      <c r="AO1351" s="430"/>
      <c r="AP1351" s="430"/>
      <c r="AQ1351" s="430"/>
      <c r="AR1351" s="430"/>
      <c r="AS1351" s="430"/>
      <c r="AT1351" s="430"/>
      <c r="AU1351" s="430"/>
      <c r="AV1351" s="620" t="s">
        <v>609</v>
      </c>
      <c r="AW1351" s="619"/>
      <c r="AX1351" s="620" t="s">
        <v>984</v>
      </c>
      <c r="AY1351" s="430"/>
      <c r="AZ1351" s="430"/>
      <c r="BA1351" s="430"/>
      <c r="BB1351" s="430"/>
      <c r="BC1351" s="430"/>
      <c r="BD1351" s="430"/>
      <c r="BE1351" s="430"/>
      <c r="BF1351" s="430"/>
      <c r="BG1351" s="430"/>
      <c r="BH1351" s="430"/>
      <c r="BI1351" s="430"/>
      <c r="BJ1351" s="430"/>
      <c r="BK1351" s="431"/>
      <c r="BL1351" s="618" t="s">
        <v>1784</v>
      </c>
      <c r="BM1351" s="430"/>
      <c r="BN1351" s="430"/>
      <c r="BO1351" s="430"/>
      <c r="BP1351" s="430"/>
      <c r="BQ1351" s="430"/>
      <c r="BR1351" s="430"/>
      <c r="BS1351" s="431"/>
      <c r="BU1351" s="1060"/>
      <c r="BV1351" s="29"/>
      <c r="BW1351" s="29"/>
      <c r="BX1351" s="29"/>
      <c r="BY1351" s="29"/>
      <c r="BZ1351" s="29"/>
      <c r="CA1351" s="29"/>
      <c r="CB1351" s="29"/>
      <c r="CC1351" s="29"/>
      <c r="CD1351" s="31"/>
      <c r="CE1351" s="22"/>
      <c r="CF1351" s="448">
        <f>IF(CG1351="","",MAX($CF$2:CF1350)+1)</f>
        <v>694</v>
      </c>
      <c r="CG1351" s="749" t="s">
        <v>102</v>
      </c>
      <c r="CH1351" s="1061"/>
      <c r="CI1351" s="1061"/>
      <c r="CO1351" s="29"/>
      <c r="CP1351" s="29"/>
      <c r="CQ1351" s="29"/>
      <c r="CR1351" s="29"/>
      <c r="CS1351" s="29"/>
      <c r="CT1351" s="29"/>
      <c r="CU1351" s="29"/>
      <c r="CV1351" s="29"/>
      <c r="CW1351" s="29"/>
      <c r="CX1351" s="29"/>
      <c r="CY1351" s="29"/>
      <c r="CZ1351" s="29"/>
      <c r="DA1351" s="29"/>
      <c r="DB1351" s="29"/>
      <c r="DC1351" s="29"/>
      <c r="DD1351" s="29"/>
    </row>
    <row r="1352" spans="1:108" s="11" customFormat="1" ht="13.5" customHeight="1">
      <c r="A1352" s="734"/>
      <c r="B1352" s="610"/>
      <c r="C1352" s="29"/>
      <c r="D1352" s="29"/>
      <c r="E1352" s="29"/>
      <c r="F1352" s="29"/>
      <c r="G1352" s="29"/>
      <c r="H1352" s="29"/>
      <c r="I1352" s="29"/>
      <c r="J1352" s="29"/>
      <c r="K1352" s="29"/>
      <c r="L1352" s="29"/>
      <c r="M1352" s="29"/>
      <c r="N1352" s="29"/>
      <c r="O1352" s="28"/>
      <c r="P1352" s="29"/>
      <c r="Q1352" s="29"/>
      <c r="R1352" s="29"/>
      <c r="S1352" s="29"/>
      <c r="T1352" s="29"/>
      <c r="U1352" s="29"/>
      <c r="V1352" s="29"/>
      <c r="W1352" s="29"/>
      <c r="X1352" s="575"/>
      <c r="Y1352" s="29"/>
      <c r="Z1352" s="29"/>
      <c r="AA1352" s="29"/>
      <c r="AB1352" s="1059"/>
      <c r="AC1352" s="579"/>
      <c r="AD1352" s="579"/>
      <c r="AE1352" s="579"/>
      <c r="AF1352" s="579"/>
      <c r="AG1352" s="576"/>
      <c r="AH1352" s="582" t="s">
        <v>63</v>
      </c>
      <c r="AI1352" s="430"/>
      <c r="AJ1352" s="430"/>
      <c r="AK1352" s="619"/>
      <c r="AL1352" s="620" t="s">
        <v>1076</v>
      </c>
      <c r="AM1352" s="430"/>
      <c r="AN1352" s="430"/>
      <c r="AO1352" s="430"/>
      <c r="AP1352" s="430"/>
      <c r="AQ1352" s="430"/>
      <c r="AR1352" s="430"/>
      <c r="AS1352" s="430"/>
      <c r="AT1352" s="430"/>
      <c r="AU1352" s="430"/>
      <c r="AV1352" s="620" t="s">
        <v>609</v>
      </c>
      <c r="AW1352" s="619"/>
      <c r="AX1352" s="620" t="s">
        <v>985</v>
      </c>
      <c r="AY1352" s="430"/>
      <c r="AZ1352" s="430"/>
      <c r="BA1352" s="430"/>
      <c r="BB1352" s="430"/>
      <c r="BC1352" s="430"/>
      <c r="BD1352" s="430"/>
      <c r="BE1352" s="430"/>
      <c r="BF1352" s="430"/>
      <c r="BG1352" s="430"/>
      <c r="BH1352" s="430"/>
      <c r="BI1352" s="430"/>
      <c r="BJ1352" s="430"/>
      <c r="BK1352" s="431"/>
      <c r="BL1352" s="618"/>
      <c r="BM1352" s="430"/>
      <c r="BN1352" s="430"/>
      <c r="BO1352" s="430"/>
      <c r="BP1352" s="430"/>
      <c r="BQ1352" s="430"/>
      <c r="BR1352" s="430"/>
      <c r="BS1352" s="431"/>
      <c r="BU1352" s="1060"/>
      <c r="BV1352" s="29"/>
      <c r="BW1352" s="29"/>
      <c r="BX1352" s="29"/>
      <c r="BY1352" s="29"/>
      <c r="BZ1352" s="29"/>
      <c r="CA1352" s="29"/>
      <c r="CB1352" s="29"/>
      <c r="CC1352" s="29"/>
      <c r="CD1352" s="31"/>
      <c r="CE1352" s="22"/>
      <c r="CF1352" s="448">
        <f>IF(CG1352="","",MAX($CF$2:CF1351)+1)</f>
        <v>695</v>
      </c>
      <c r="CG1352" s="749" t="s">
        <v>102</v>
      </c>
      <c r="CH1352" s="1061"/>
      <c r="CI1352" s="1061"/>
      <c r="CO1352" s="29"/>
      <c r="CP1352" s="29"/>
      <c r="CQ1352" s="29"/>
      <c r="CR1352" s="29"/>
      <c r="CS1352" s="29"/>
      <c r="CT1352" s="29"/>
      <c r="CU1352" s="29"/>
      <c r="CV1352" s="29"/>
      <c r="CW1352" s="29"/>
      <c r="CX1352" s="29"/>
      <c r="CY1352" s="29"/>
      <c r="CZ1352" s="29"/>
      <c r="DA1352" s="29"/>
      <c r="DB1352" s="29"/>
      <c r="DC1352" s="29"/>
      <c r="DD1352" s="29"/>
    </row>
    <row r="1353" spans="1:108" s="11" customFormat="1" ht="13.5" customHeight="1">
      <c r="A1353" s="734"/>
      <c r="B1353" s="610" t="s">
        <v>83</v>
      </c>
      <c r="C1353" s="29"/>
      <c r="D1353" s="29"/>
      <c r="E1353" s="29"/>
      <c r="F1353" s="29"/>
      <c r="G1353" s="29"/>
      <c r="H1353" s="29"/>
      <c r="I1353" s="29" t="s">
        <v>2208</v>
      </c>
      <c r="J1353" s="29"/>
      <c r="K1353" s="29"/>
      <c r="L1353" s="29"/>
      <c r="M1353" s="29"/>
      <c r="N1353" s="29"/>
      <c r="O1353" s="28"/>
      <c r="P1353" s="29"/>
      <c r="Q1353" s="29"/>
      <c r="R1353" s="29"/>
      <c r="S1353" s="29"/>
      <c r="T1353" s="29"/>
      <c r="U1353" s="29"/>
      <c r="V1353" s="29"/>
      <c r="W1353" s="29"/>
      <c r="X1353" s="575"/>
      <c r="Y1353" s="29"/>
      <c r="Z1353" s="29"/>
      <c r="AA1353" s="29"/>
      <c r="AB1353" s="654"/>
      <c r="AC1353" s="579"/>
      <c r="AD1353" s="579"/>
      <c r="AE1353" s="579"/>
      <c r="AF1353" s="579"/>
      <c r="AG1353" s="576"/>
      <c r="AH1353" s="582" t="s">
        <v>63</v>
      </c>
      <c r="AI1353" s="583"/>
      <c r="AJ1353" s="583"/>
      <c r="AK1353" s="584"/>
      <c r="AL1353" s="585" t="s">
        <v>554</v>
      </c>
      <c r="AM1353" s="583"/>
      <c r="AN1353" s="583"/>
      <c r="AO1353" s="583"/>
      <c r="AP1353" s="583"/>
      <c r="AQ1353" s="583"/>
      <c r="AR1353" s="583"/>
      <c r="AS1353" s="583"/>
      <c r="AT1353" s="583"/>
      <c r="AU1353" s="583"/>
      <c r="AV1353" s="585" t="s">
        <v>558</v>
      </c>
      <c r="AW1353" s="584"/>
      <c r="AX1353" s="586" t="s">
        <v>64</v>
      </c>
      <c r="AY1353" s="583"/>
      <c r="AZ1353" s="583"/>
      <c r="BA1353" s="583"/>
      <c r="BB1353" s="583"/>
      <c r="BC1353" s="583"/>
      <c r="BD1353" s="583"/>
      <c r="BE1353" s="583"/>
      <c r="BF1353" s="583"/>
      <c r="BG1353" s="583"/>
      <c r="BH1353" s="583"/>
      <c r="BI1353" s="583"/>
      <c r="BJ1353" s="583"/>
      <c r="BK1353" s="587"/>
      <c r="BL1353" s="618"/>
      <c r="BM1353" s="583"/>
      <c r="BN1353" s="583"/>
      <c r="BO1353" s="583"/>
      <c r="BP1353" s="583"/>
      <c r="BQ1353" s="583"/>
      <c r="BR1353" s="583"/>
      <c r="BS1353" s="587"/>
      <c r="BU1353" s="752"/>
      <c r="BV1353" s="29"/>
      <c r="BW1353" s="29"/>
      <c r="BX1353" s="29"/>
      <c r="BY1353" s="29"/>
      <c r="BZ1353" s="29"/>
      <c r="CA1353" s="29"/>
      <c r="CB1353" s="29"/>
      <c r="CC1353" s="29"/>
      <c r="CD1353" s="31"/>
      <c r="CE1353" s="22"/>
      <c r="CF1353" s="448">
        <f>IF(CG1353="","",MAX($CF$2:CF1352)+1)</f>
        <v>696</v>
      </c>
      <c r="CG1353" s="749" t="s">
        <v>102</v>
      </c>
      <c r="CH1353" s="749"/>
      <c r="CI1353" s="749"/>
      <c r="CO1353" s="29"/>
      <c r="CP1353" s="29"/>
      <c r="CQ1353" s="29"/>
      <c r="CR1353" s="29"/>
      <c r="CS1353" s="29"/>
      <c r="CT1353" s="29"/>
      <c r="CU1353" s="29"/>
      <c r="CV1353" s="29"/>
      <c r="CW1353" s="29"/>
      <c r="CX1353" s="29"/>
      <c r="CY1353" s="29"/>
      <c r="CZ1353" s="29"/>
      <c r="DA1353" s="29"/>
      <c r="DB1353" s="29"/>
      <c r="DC1353" s="29"/>
      <c r="DD1353" s="29"/>
    </row>
    <row r="1354" spans="1:108" s="11" customFormat="1" ht="13.5" customHeight="1">
      <c r="A1354" s="734"/>
      <c r="B1354" s="610" t="s">
        <v>83</v>
      </c>
      <c r="C1354" s="29"/>
      <c r="D1354" s="29"/>
      <c r="E1354" s="29"/>
      <c r="F1354" s="29"/>
      <c r="G1354" s="29"/>
      <c r="H1354" s="29"/>
      <c r="I1354" s="29"/>
      <c r="J1354" s="29"/>
      <c r="K1354" s="29"/>
      <c r="L1354" s="29"/>
      <c r="M1354" s="29"/>
      <c r="N1354" s="29"/>
      <c r="O1354" s="28"/>
      <c r="P1354" s="29"/>
      <c r="Q1354" s="29"/>
      <c r="R1354" s="29"/>
      <c r="S1354" s="29"/>
      <c r="T1354" s="29"/>
      <c r="U1354" s="29"/>
      <c r="V1354" s="29"/>
      <c r="W1354" s="29"/>
      <c r="X1354" s="575"/>
      <c r="Y1354" s="29"/>
      <c r="Z1354" s="29"/>
      <c r="AA1354" s="29"/>
      <c r="AB1354" s="654"/>
      <c r="AC1354" s="579"/>
      <c r="AD1354" s="579"/>
      <c r="AE1354" s="579"/>
      <c r="AF1354" s="579"/>
      <c r="AG1354" s="576"/>
      <c r="AH1354" s="55"/>
      <c r="AI1354" s="56"/>
      <c r="AJ1354" s="56"/>
      <c r="AK1354" s="588"/>
      <c r="AL1354" s="589"/>
      <c r="AM1354" s="56"/>
      <c r="AN1354" s="56"/>
      <c r="AO1354" s="56"/>
      <c r="AP1354" s="590"/>
      <c r="AQ1354" s="56"/>
      <c r="AR1354" s="56"/>
      <c r="AS1354" s="56"/>
      <c r="AT1354" s="56"/>
      <c r="AU1354" s="56"/>
      <c r="AV1354" s="589"/>
      <c r="AW1354" s="588"/>
      <c r="AX1354" s="589"/>
      <c r="AY1354" s="56"/>
      <c r="AZ1354" s="56"/>
      <c r="BA1354" s="56"/>
      <c r="BB1354" s="56"/>
      <c r="BC1354" s="56"/>
      <c r="BD1354" s="56"/>
      <c r="BE1354" s="56"/>
      <c r="BF1354" s="56"/>
      <c r="BG1354" s="56"/>
      <c r="BH1354" s="56"/>
      <c r="BI1354" s="56"/>
      <c r="BJ1354" s="56"/>
      <c r="BK1354" s="57"/>
      <c r="BL1354" s="55"/>
      <c r="BM1354" s="56"/>
      <c r="BN1354" s="56"/>
      <c r="BO1354" s="56"/>
      <c r="BP1354" s="56"/>
      <c r="BQ1354" s="56"/>
      <c r="BR1354" s="56"/>
      <c r="BS1354" s="57"/>
      <c r="BU1354" s="752"/>
      <c r="BV1354" s="29"/>
      <c r="BW1354" s="29"/>
      <c r="BX1354" s="29"/>
      <c r="BY1354" s="29"/>
      <c r="BZ1354" s="29"/>
      <c r="CA1354" s="29"/>
      <c r="CB1354" s="29"/>
      <c r="CC1354" s="29"/>
      <c r="CD1354" s="31"/>
      <c r="CE1354" s="22"/>
      <c r="CF1354" s="448" t="str">
        <f>IF(CG1354="","",MAX($CF$2:CF1353)+1)</f>
        <v/>
      </c>
      <c r="CG1354" s="749"/>
      <c r="CH1354" s="749"/>
      <c r="CI1354" s="749"/>
      <c r="CO1354" s="29"/>
      <c r="CP1354" s="29"/>
      <c r="CQ1354" s="29"/>
      <c r="CR1354" s="29"/>
      <c r="CS1354" s="29"/>
      <c r="CT1354" s="29"/>
      <c r="CU1354" s="29"/>
      <c r="CV1354" s="29"/>
      <c r="CW1354" s="29"/>
      <c r="CX1354" s="29"/>
      <c r="CY1354" s="29"/>
      <c r="CZ1354" s="29"/>
      <c r="DA1354" s="29"/>
      <c r="DB1354" s="29"/>
      <c r="DC1354" s="29"/>
      <c r="DD1354" s="29"/>
    </row>
    <row r="1355" spans="1:108" s="11" customFormat="1" ht="13.5" customHeight="1">
      <c r="A1355" s="734"/>
      <c r="B1355" s="610" t="s">
        <v>83</v>
      </c>
      <c r="C1355" s="29"/>
      <c r="D1355" s="29"/>
      <c r="E1355" s="29"/>
      <c r="F1355" s="29"/>
      <c r="G1355" s="29"/>
      <c r="H1355" s="29"/>
      <c r="I1355" s="29"/>
      <c r="J1355" s="29"/>
      <c r="K1355" s="29"/>
      <c r="L1355" s="29"/>
      <c r="M1355" s="29"/>
      <c r="N1355" s="29"/>
      <c r="O1355" s="28"/>
      <c r="P1355" s="29"/>
      <c r="Q1355" s="29"/>
      <c r="R1355" s="29"/>
      <c r="S1355" s="29"/>
      <c r="T1355" s="29"/>
      <c r="U1355" s="29"/>
      <c r="V1355" s="29"/>
      <c r="W1355" s="29"/>
      <c r="X1355" s="575"/>
      <c r="Y1355" s="29"/>
      <c r="Z1355" s="29"/>
      <c r="AA1355" s="29"/>
      <c r="AB1355" s="1059"/>
      <c r="AC1355" s="579"/>
      <c r="AD1355" s="579"/>
      <c r="AE1355" s="579"/>
      <c r="AF1355" s="579"/>
      <c r="AG1355" s="576"/>
      <c r="AH1355" s="52"/>
      <c r="AI1355" s="53"/>
      <c r="AJ1355" s="53"/>
      <c r="AK1355" s="580"/>
      <c r="AL1355" s="581" t="s">
        <v>1787</v>
      </c>
      <c r="AM1355" s="53"/>
      <c r="AN1355" s="53"/>
      <c r="AO1355" s="53"/>
      <c r="AP1355" s="53"/>
      <c r="AQ1355" s="53"/>
      <c r="AR1355" s="53"/>
      <c r="AS1355" s="53"/>
      <c r="AT1355" s="53"/>
      <c r="AU1355" s="53"/>
      <c r="AV1355" s="581" t="s">
        <v>558</v>
      </c>
      <c r="AW1355" s="580"/>
      <c r="AX1355" s="581" t="s">
        <v>1190</v>
      </c>
      <c r="AY1355" s="53"/>
      <c r="AZ1355" s="53"/>
      <c r="BA1355" s="53"/>
      <c r="BB1355" s="53"/>
      <c r="BC1355" s="53"/>
      <c r="BD1355" s="53"/>
      <c r="BE1355" s="53"/>
      <c r="BF1355" s="53"/>
      <c r="BG1355" s="53"/>
      <c r="BH1355" s="53"/>
      <c r="BI1355" s="53"/>
      <c r="BJ1355" s="53"/>
      <c r="BK1355" s="54"/>
      <c r="BL1355" s="52" t="s">
        <v>882</v>
      </c>
      <c r="BM1355" s="53"/>
      <c r="BN1355" s="53"/>
      <c r="BO1355" s="53"/>
      <c r="BP1355" s="53"/>
      <c r="BQ1355" s="53"/>
      <c r="BR1355" s="53"/>
      <c r="BS1355" s="54"/>
      <c r="BU1355" s="752"/>
      <c r="BV1355" s="29"/>
      <c r="BW1355" s="29"/>
      <c r="BX1355" s="29"/>
      <c r="BY1355" s="29"/>
      <c r="BZ1355" s="29"/>
      <c r="CA1355" s="29"/>
      <c r="CB1355" s="29"/>
      <c r="CC1355" s="29"/>
      <c r="CD1355" s="31"/>
      <c r="CE1355" s="22"/>
      <c r="CF1355" s="448">
        <f>IF(CG1355="","",MAX($CF$2:CF1354)+1)</f>
        <v>697</v>
      </c>
      <c r="CG1355" s="749" t="s">
        <v>102</v>
      </c>
      <c r="CH1355" s="749"/>
      <c r="CI1355" s="749"/>
      <c r="CO1355" s="29"/>
      <c r="CP1355" s="29"/>
      <c r="CQ1355" s="29"/>
      <c r="CR1355" s="29"/>
      <c r="CS1355" s="29"/>
      <c r="CT1355" s="29"/>
      <c r="CU1355" s="29"/>
      <c r="CV1355" s="29"/>
      <c r="CW1355" s="29"/>
      <c r="CX1355" s="29"/>
      <c r="CY1355" s="29"/>
      <c r="CZ1355" s="29"/>
      <c r="DA1355" s="29"/>
      <c r="DB1355" s="29"/>
      <c r="DC1355" s="29"/>
      <c r="DD1355" s="29"/>
    </row>
    <row r="1356" spans="1:108" s="11" customFormat="1" ht="13.5" customHeight="1">
      <c r="A1356" s="734"/>
      <c r="B1356" s="610" t="s">
        <v>83</v>
      </c>
      <c r="C1356" s="29"/>
      <c r="D1356" s="29"/>
      <c r="E1356" s="29"/>
      <c r="F1356" s="29"/>
      <c r="G1356" s="29"/>
      <c r="H1356" s="29"/>
      <c r="I1356" s="29"/>
      <c r="J1356" s="29"/>
      <c r="K1356" s="29"/>
      <c r="L1356" s="29"/>
      <c r="M1356" s="29"/>
      <c r="N1356" s="29"/>
      <c r="O1356" s="28"/>
      <c r="P1356" s="29"/>
      <c r="Q1356" s="29"/>
      <c r="R1356" s="29"/>
      <c r="S1356" s="29"/>
      <c r="T1356" s="29"/>
      <c r="U1356" s="29"/>
      <c r="V1356" s="29"/>
      <c r="W1356" s="29"/>
      <c r="X1356" s="575"/>
      <c r="Y1356" s="29"/>
      <c r="Z1356" s="29"/>
      <c r="AA1356" s="29"/>
      <c r="AB1356" s="1059"/>
      <c r="AC1356" s="579"/>
      <c r="AD1356" s="579"/>
      <c r="AE1356" s="579"/>
      <c r="AF1356" s="579"/>
      <c r="AG1356" s="576"/>
      <c r="AH1356" s="582" t="s">
        <v>63</v>
      </c>
      <c r="AI1356" s="583"/>
      <c r="AJ1356" s="583"/>
      <c r="AK1356" s="584"/>
      <c r="AL1356" s="585" t="s">
        <v>556</v>
      </c>
      <c r="AM1356" s="583"/>
      <c r="AN1356" s="583"/>
      <c r="AO1356" s="583"/>
      <c r="AP1356" s="583"/>
      <c r="AQ1356" s="583"/>
      <c r="AR1356" s="583"/>
      <c r="AS1356" s="583"/>
      <c r="AT1356" s="583"/>
      <c r="AU1356" s="583"/>
      <c r="AV1356" s="585" t="s">
        <v>558</v>
      </c>
      <c r="AW1356" s="584"/>
      <c r="AX1356" s="586" t="s">
        <v>64</v>
      </c>
      <c r="AY1356" s="583"/>
      <c r="AZ1356" s="583"/>
      <c r="BA1356" s="583"/>
      <c r="BB1356" s="583"/>
      <c r="BC1356" s="583"/>
      <c r="BD1356" s="583"/>
      <c r="BE1356" s="583"/>
      <c r="BF1356" s="583"/>
      <c r="BG1356" s="583"/>
      <c r="BH1356" s="583"/>
      <c r="BI1356" s="583"/>
      <c r="BJ1356" s="583"/>
      <c r="BK1356" s="587"/>
      <c r="BL1356" s="618" t="s">
        <v>555</v>
      </c>
      <c r="BM1356" s="583"/>
      <c r="BN1356" s="583"/>
      <c r="BO1356" s="583"/>
      <c r="BP1356" s="583"/>
      <c r="BQ1356" s="583"/>
      <c r="BR1356" s="583"/>
      <c r="BS1356" s="587"/>
      <c r="BU1356" s="752"/>
      <c r="BV1356" s="29"/>
      <c r="BW1356" s="29"/>
      <c r="BX1356" s="29"/>
      <c r="BY1356" s="29"/>
      <c r="BZ1356" s="29"/>
      <c r="CA1356" s="29"/>
      <c r="CB1356" s="29"/>
      <c r="CC1356" s="29"/>
      <c r="CD1356" s="31"/>
      <c r="CE1356" s="22"/>
      <c r="CF1356" s="448">
        <f>IF(CG1356="","",MAX($CF$2:CF1355)+1)</f>
        <v>698</v>
      </c>
      <c r="CG1356" s="749" t="s">
        <v>102</v>
      </c>
      <c r="CH1356" s="749"/>
      <c r="CI1356" s="749"/>
      <c r="CO1356" s="29"/>
      <c r="CP1356" s="29"/>
      <c r="CQ1356" s="29"/>
      <c r="CR1356" s="29"/>
      <c r="CS1356" s="29"/>
      <c r="CT1356" s="29"/>
      <c r="CU1356" s="29"/>
      <c r="CV1356" s="29"/>
      <c r="CW1356" s="29"/>
      <c r="CX1356" s="29"/>
      <c r="CY1356" s="29"/>
      <c r="CZ1356" s="29"/>
      <c r="DA1356" s="29"/>
      <c r="DB1356" s="29"/>
      <c r="DC1356" s="29"/>
      <c r="DD1356" s="29"/>
    </row>
    <row r="1357" spans="1:108" s="11" customFormat="1" ht="13.5" customHeight="1">
      <c r="A1357" s="734"/>
      <c r="B1357" s="610" t="s">
        <v>83</v>
      </c>
      <c r="C1357" s="29"/>
      <c r="D1357" s="29"/>
      <c r="E1357" s="29"/>
      <c r="F1357" s="29"/>
      <c r="G1357" s="29"/>
      <c r="H1357" s="29"/>
      <c r="I1357" s="29" t="s">
        <v>2217</v>
      </c>
      <c r="J1357" s="29"/>
      <c r="K1357" s="29"/>
      <c r="L1357" s="29"/>
      <c r="M1357" s="29"/>
      <c r="N1357" s="29"/>
      <c r="O1357" s="28"/>
      <c r="P1357" s="29"/>
      <c r="Q1357" s="29"/>
      <c r="R1357" s="29"/>
      <c r="S1357" s="29"/>
      <c r="T1357" s="29"/>
      <c r="U1357" s="29"/>
      <c r="V1357" s="29"/>
      <c r="W1357" s="29"/>
      <c r="X1357" s="575"/>
      <c r="Y1357" s="29"/>
      <c r="Z1357" s="29"/>
      <c r="AA1357" s="29"/>
      <c r="AB1357" s="1059"/>
      <c r="AC1357" s="579"/>
      <c r="AD1357" s="579"/>
      <c r="AE1357" s="579"/>
      <c r="AF1357" s="579"/>
      <c r="AG1357" s="576"/>
      <c r="AH1357" s="55"/>
      <c r="AI1357" s="56"/>
      <c r="AJ1357" s="56"/>
      <c r="AK1357" s="588"/>
      <c r="AL1357" s="589"/>
      <c r="AM1357" s="56"/>
      <c r="AN1357" s="56"/>
      <c r="AO1357" s="56"/>
      <c r="AP1357" s="590"/>
      <c r="AQ1357" s="56"/>
      <c r="AR1357" s="56"/>
      <c r="AS1357" s="56"/>
      <c r="AT1357" s="56"/>
      <c r="AU1357" s="56"/>
      <c r="AV1357" s="589"/>
      <c r="AW1357" s="588"/>
      <c r="AX1357" s="589"/>
      <c r="AY1357" s="56"/>
      <c r="AZ1357" s="56"/>
      <c r="BA1357" s="56"/>
      <c r="BB1357" s="56"/>
      <c r="BC1357" s="56"/>
      <c r="BD1357" s="56"/>
      <c r="BE1357" s="56"/>
      <c r="BF1357" s="56"/>
      <c r="BG1357" s="56"/>
      <c r="BH1357" s="56"/>
      <c r="BI1357" s="56"/>
      <c r="BJ1357" s="56"/>
      <c r="BK1357" s="57"/>
      <c r="BL1357" s="55"/>
      <c r="BM1357" s="56"/>
      <c r="BN1357" s="56"/>
      <c r="BO1357" s="56"/>
      <c r="BP1357" s="56"/>
      <c r="BQ1357" s="56"/>
      <c r="BR1357" s="56"/>
      <c r="BS1357" s="57"/>
      <c r="BU1357" s="752"/>
      <c r="BV1357" s="29"/>
      <c r="BW1357" s="29"/>
      <c r="BX1357" s="29"/>
      <c r="BY1357" s="29"/>
      <c r="BZ1357" s="29"/>
      <c r="CA1357" s="29"/>
      <c r="CB1357" s="29"/>
      <c r="CC1357" s="29"/>
      <c r="CD1357" s="31"/>
      <c r="CE1357" s="22"/>
      <c r="CF1357" s="448" t="str">
        <f>IF(CG1357="","",MAX($CF$2:CF1356)+1)</f>
        <v/>
      </c>
      <c r="CG1357" s="749"/>
      <c r="CH1357" s="749"/>
      <c r="CI1357" s="749"/>
      <c r="CO1357" s="29"/>
      <c r="CP1357" s="29"/>
      <c r="CQ1357" s="29"/>
      <c r="CR1357" s="29"/>
      <c r="CS1357" s="29"/>
      <c r="CT1357" s="29"/>
      <c r="CU1357" s="29"/>
      <c r="CV1357" s="29"/>
      <c r="CW1357" s="29"/>
      <c r="CX1357" s="29"/>
      <c r="CY1357" s="29"/>
      <c r="CZ1357" s="29"/>
      <c r="DA1357" s="29"/>
      <c r="DB1357" s="29"/>
      <c r="DC1357" s="29"/>
      <c r="DD1357" s="29"/>
    </row>
    <row r="1358" spans="1:108" s="11" customFormat="1" ht="13.5" customHeight="1">
      <c r="A1358" s="734"/>
      <c r="B1358" s="610" t="s">
        <v>83</v>
      </c>
      <c r="C1358" s="29"/>
      <c r="D1358" s="29"/>
      <c r="E1358" s="29"/>
      <c r="F1358" s="29"/>
      <c r="G1358" s="29"/>
      <c r="H1358" s="29"/>
      <c r="I1358" s="29"/>
      <c r="J1358" s="29"/>
      <c r="K1358" s="29"/>
      <c r="L1358" s="29"/>
      <c r="M1358" s="29"/>
      <c r="N1358" s="29"/>
      <c r="O1358" s="28"/>
      <c r="P1358" s="29"/>
      <c r="Q1358" s="29"/>
      <c r="R1358" s="29"/>
      <c r="S1358" s="29"/>
      <c r="T1358" s="29"/>
      <c r="U1358" s="29"/>
      <c r="V1358" s="29"/>
      <c r="W1358" s="29"/>
      <c r="X1358" s="575"/>
      <c r="Y1358" s="29"/>
      <c r="Z1358" s="29"/>
      <c r="AA1358" s="29"/>
      <c r="AB1358" s="654"/>
      <c r="AC1358" s="579"/>
      <c r="AD1358" s="579"/>
      <c r="AE1358" s="579"/>
      <c r="AF1358" s="579"/>
      <c r="AG1358" s="576"/>
      <c r="AH1358" s="52"/>
      <c r="AI1358" s="53"/>
      <c r="AJ1358" s="53"/>
      <c r="AK1358" s="580"/>
      <c r="AL1358" s="581" t="s">
        <v>1903</v>
      </c>
      <c r="AM1358" s="53"/>
      <c r="AN1358" s="53"/>
      <c r="AO1358" s="53"/>
      <c r="AP1358" s="53"/>
      <c r="AQ1358" s="53"/>
      <c r="AR1358" s="53"/>
      <c r="AS1358" s="53"/>
      <c r="AT1358" s="53"/>
      <c r="AU1358" s="53"/>
      <c r="AV1358" s="581" t="s">
        <v>558</v>
      </c>
      <c r="AW1358" s="580"/>
      <c r="AX1358" s="581" t="s">
        <v>1902</v>
      </c>
      <c r="AY1358" s="53"/>
      <c r="AZ1358" s="53"/>
      <c r="BA1358" s="53"/>
      <c r="BB1358" s="53"/>
      <c r="BC1358" s="53"/>
      <c r="BD1358" s="53"/>
      <c r="BE1358" s="53"/>
      <c r="BF1358" s="53"/>
      <c r="BG1358" s="53"/>
      <c r="BH1358" s="53"/>
      <c r="BI1358" s="53"/>
      <c r="BJ1358" s="53"/>
      <c r="BK1358" s="54"/>
      <c r="BL1358" s="52" t="s">
        <v>936</v>
      </c>
      <c r="BM1358" s="53"/>
      <c r="BN1358" s="53"/>
      <c r="BO1358" s="53"/>
      <c r="BP1358" s="53"/>
      <c r="BQ1358" s="53"/>
      <c r="BR1358" s="53"/>
      <c r="BS1358" s="54"/>
      <c r="BU1358" s="752"/>
      <c r="BV1358" s="29"/>
      <c r="BW1358" s="29"/>
      <c r="BX1358" s="29"/>
      <c r="BY1358" s="29"/>
      <c r="BZ1358" s="29"/>
      <c r="CA1358" s="29"/>
      <c r="CB1358" s="29"/>
      <c r="CC1358" s="29"/>
      <c r="CD1358" s="31"/>
      <c r="CE1358" s="22"/>
      <c r="CF1358" s="448">
        <f>IF(CG1358="","",MAX($CF$2:CF1357)+1)</f>
        <v>699</v>
      </c>
      <c r="CG1358" s="749" t="s">
        <v>1021</v>
      </c>
      <c r="CH1358" s="749"/>
      <c r="CI1358" s="749"/>
      <c r="CO1358" s="29"/>
      <c r="CP1358" s="29"/>
      <c r="CQ1358" s="29"/>
      <c r="CR1358" s="29"/>
      <c r="CS1358" s="29"/>
      <c r="CT1358" s="29"/>
      <c r="CU1358" s="29"/>
      <c r="CV1358" s="29"/>
      <c r="CW1358" s="29"/>
      <c r="CX1358" s="29"/>
      <c r="CY1358" s="29"/>
      <c r="CZ1358" s="29"/>
      <c r="DA1358" s="29"/>
      <c r="DB1358" s="29"/>
      <c r="DC1358" s="29"/>
      <c r="DD1358" s="29"/>
    </row>
    <row r="1359" spans="1:108" s="11" customFormat="1" ht="13.5" customHeight="1">
      <c r="A1359" s="734"/>
      <c r="B1359" s="610" t="s">
        <v>83</v>
      </c>
      <c r="C1359" s="29"/>
      <c r="D1359" s="29"/>
      <c r="E1359" s="29"/>
      <c r="F1359" s="29"/>
      <c r="G1359" s="29"/>
      <c r="H1359" s="29"/>
      <c r="I1359" s="29"/>
      <c r="J1359" s="29"/>
      <c r="K1359" s="29"/>
      <c r="L1359" s="29"/>
      <c r="M1359" s="29"/>
      <c r="N1359" s="29"/>
      <c r="O1359" s="28"/>
      <c r="P1359" s="29"/>
      <c r="Q1359" s="29"/>
      <c r="R1359" s="29"/>
      <c r="S1359" s="29"/>
      <c r="T1359" s="29"/>
      <c r="U1359" s="29"/>
      <c r="V1359" s="29"/>
      <c r="W1359" s="29"/>
      <c r="X1359" s="575"/>
      <c r="Y1359" s="29"/>
      <c r="Z1359" s="29"/>
      <c r="AA1359" s="29"/>
      <c r="AB1359" s="753"/>
      <c r="AC1359" s="579"/>
      <c r="AD1359" s="579"/>
      <c r="AE1359" s="579"/>
      <c r="AF1359" s="579"/>
      <c r="AG1359" s="576"/>
      <c r="AH1359" s="582" t="s">
        <v>801</v>
      </c>
      <c r="AI1359" s="430"/>
      <c r="AJ1359" s="430"/>
      <c r="AK1359" s="619"/>
      <c r="AL1359" s="697" t="s">
        <v>1788</v>
      </c>
      <c r="AM1359" s="430"/>
      <c r="AN1359" s="430"/>
      <c r="AO1359" s="430"/>
      <c r="AP1359" s="430"/>
      <c r="AQ1359" s="430"/>
      <c r="AR1359" s="430"/>
      <c r="AS1359" s="430"/>
      <c r="AT1359" s="430"/>
      <c r="AU1359" s="430"/>
      <c r="AV1359" s="585" t="s">
        <v>826</v>
      </c>
      <c r="AW1359" s="619"/>
      <c r="AX1359" s="697" t="s">
        <v>1049</v>
      </c>
      <c r="AY1359" s="430"/>
      <c r="AZ1359" s="430"/>
      <c r="BA1359" s="430"/>
      <c r="BB1359" s="430"/>
      <c r="BC1359" s="430"/>
      <c r="BD1359" s="430"/>
      <c r="BE1359" s="430"/>
      <c r="BF1359" s="430"/>
      <c r="BG1359" s="430"/>
      <c r="BH1359" s="430"/>
      <c r="BI1359" s="430"/>
      <c r="BJ1359" s="430"/>
      <c r="BK1359" s="431"/>
      <c r="BL1359" s="582" t="s">
        <v>1050</v>
      </c>
      <c r="BM1359" s="430"/>
      <c r="BN1359" s="430"/>
      <c r="BO1359" s="430"/>
      <c r="BP1359" s="430"/>
      <c r="BQ1359" s="430"/>
      <c r="BR1359" s="430"/>
      <c r="BS1359" s="431"/>
      <c r="BU1359" s="752"/>
      <c r="BV1359" s="29"/>
      <c r="BW1359" s="29"/>
      <c r="BX1359" s="29"/>
      <c r="BY1359" s="29"/>
      <c r="BZ1359" s="29"/>
      <c r="CA1359" s="29"/>
      <c r="CB1359" s="29"/>
      <c r="CC1359" s="29"/>
      <c r="CD1359" s="31"/>
      <c r="CE1359" s="22"/>
      <c r="CF1359" s="448">
        <f>IF(CG1359="","",MAX($CF$2:CF1358)+1)</f>
        <v>700</v>
      </c>
      <c r="CG1359" s="749" t="s">
        <v>102</v>
      </c>
      <c r="CH1359" s="749"/>
      <c r="CI1359" s="749"/>
      <c r="CO1359" s="29"/>
      <c r="CP1359" s="29"/>
      <c r="CQ1359" s="29"/>
      <c r="CR1359" s="29"/>
      <c r="CS1359" s="29"/>
      <c r="CT1359" s="29"/>
      <c r="CU1359" s="29"/>
      <c r="CV1359" s="29"/>
      <c r="CW1359" s="29"/>
      <c r="CX1359" s="29"/>
      <c r="CY1359" s="29"/>
      <c r="CZ1359" s="29"/>
      <c r="DA1359" s="29"/>
      <c r="DB1359" s="29"/>
      <c r="DC1359" s="29"/>
      <c r="DD1359" s="29"/>
    </row>
    <row r="1360" spans="1:108" s="11" customFormat="1" ht="13.5" customHeight="1">
      <c r="A1360" s="734"/>
      <c r="B1360" s="610" t="s">
        <v>83</v>
      </c>
      <c r="C1360" s="29"/>
      <c r="D1360" s="29"/>
      <c r="E1360" s="29"/>
      <c r="F1360" s="29"/>
      <c r="G1360" s="29"/>
      <c r="H1360" s="29"/>
      <c r="I1360" s="29" t="s">
        <v>2225</v>
      </c>
      <c r="J1360" s="29"/>
      <c r="K1360" s="29"/>
      <c r="L1360" s="29"/>
      <c r="M1360" s="29"/>
      <c r="N1360" s="29"/>
      <c r="O1360" s="28"/>
      <c r="P1360" s="29"/>
      <c r="Q1360" s="29"/>
      <c r="R1360" s="29"/>
      <c r="S1360" s="29"/>
      <c r="T1360" s="29"/>
      <c r="U1360" s="29"/>
      <c r="V1360" s="29"/>
      <c r="W1360" s="29"/>
      <c r="X1360" s="575"/>
      <c r="Y1360" s="29"/>
      <c r="Z1360" s="29"/>
      <c r="AA1360" s="29"/>
      <c r="AB1360" s="771"/>
      <c r="AC1360" s="579"/>
      <c r="AD1360" s="579"/>
      <c r="AE1360" s="579"/>
      <c r="AF1360" s="579"/>
      <c r="AG1360" s="576"/>
      <c r="AH1360" s="582" t="s">
        <v>801</v>
      </c>
      <c r="AI1360" s="430"/>
      <c r="AJ1360" s="430"/>
      <c r="AK1360" s="619"/>
      <c r="AL1360" s="697" t="s">
        <v>1789</v>
      </c>
      <c r="AM1360" s="430"/>
      <c r="AN1360" s="430"/>
      <c r="AO1360" s="430"/>
      <c r="AP1360" s="430"/>
      <c r="AQ1360" s="430"/>
      <c r="AR1360" s="430"/>
      <c r="AS1360" s="430"/>
      <c r="AT1360" s="430"/>
      <c r="AU1360" s="430"/>
      <c r="AV1360" s="585" t="s">
        <v>825</v>
      </c>
      <c r="AW1360" s="619"/>
      <c r="AX1360" s="697" t="s">
        <v>1049</v>
      </c>
      <c r="AY1360" s="430"/>
      <c r="AZ1360" s="430"/>
      <c r="BA1360" s="430"/>
      <c r="BB1360" s="430"/>
      <c r="BC1360" s="430"/>
      <c r="BD1360" s="430"/>
      <c r="BE1360" s="430"/>
      <c r="BF1360" s="430"/>
      <c r="BG1360" s="430"/>
      <c r="BH1360" s="430"/>
      <c r="BI1360" s="430"/>
      <c r="BJ1360" s="430"/>
      <c r="BK1360" s="431"/>
      <c r="BL1360" s="582"/>
      <c r="BM1360" s="430"/>
      <c r="BN1360" s="430"/>
      <c r="BO1360" s="430"/>
      <c r="BP1360" s="430"/>
      <c r="BQ1360" s="430"/>
      <c r="BR1360" s="430"/>
      <c r="BS1360" s="431"/>
      <c r="BU1360" s="772"/>
      <c r="BV1360" s="29"/>
      <c r="BW1360" s="29"/>
      <c r="BX1360" s="29"/>
      <c r="BY1360" s="29"/>
      <c r="BZ1360" s="29"/>
      <c r="CA1360" s="29"/>
      <c r="CB1360" s="29"/>
      <c r="CC1360" s="29"/>
      <c r="CD1360" s="31"/>
      <c r="CE1360" s="22"/>
      <c r="CF1360" s="448">
        <f>IF(CG1360="","",MAX($CF$2:CF1359)+1)</f>
        <v>701</v>
      </c>
      <c r="CG1360" s="749" t="s">
        <v>102</v>
      </c>
      <c r="CH1360" s="767"/>
      <c r="CI1360" s="767"/>
      <c r="CO1360" s="29"/>
      <c r="CP1360" s="29"/>
      <c r="CQ1360" s="29"/>
      <c r="CR1360" s="29"/>
      <c r="CS1360" s="29"/>
      <c r="CT1360" s="29"/>
      <c r="CU1360" s="29"/>
      <c r="CV1360" s="29"/>
      <c r="CW1360" s="29"/>
      <c r="CX1360" s="29"/>
      <c r="CY1360" s="29"/>
      <c r="CZ1360" s="29"/>
      <c r="DA1360" s="29"/>
      <c r="DB1360" s="29"/>
      <c r="DC1360" s="29"/>
      <c r="DD1360" s="29"/>
    </row>
    <row r="1361" spans="1:108" s="11" customFormat="1" ht="13.5" customHeight="1">
      <c r="A1361" s="734"/>
      <c r="B1361" s="610" t="s">
        <v>83</v>
      </c>
      <c r="C1361" s="29"/>
      <c r="D1361" s="29"/>
      <c r="E1361" s="29"/>
      <c r="F1361" s="29"/>
      <c r="G1361" s="29"/>
      <c r="H1361" s="29"/>
      <c r="I1361" s="29"/>
      <c r="J1361" s="29"/>
      <c r="K1361" s="29"/>
      <c r="L1361" s="29"/>
      <c r="M1361" s="29"/>
      <c r="N1361" s="29"/>
      <c r="O1361" s="28"/>
      <c r="P1361" s="29"/>
      <c r="Q1361" s="29"/>
      <c r="R1361" s="29"/>
      <c r="S1361" s="29"/>
      <c r="T1361" s="29"/>
      <c r="U1361" s="29"/>
      <c r="V1361" s="29"/>
      <c r="W1361" s="29"/>
      <c r="X1361" s="575"/>
      <c r="Y1361" s="29"/>
      <c r="Z1361" s="29"/>
      <c r="AA1361" s="29"/>
      <c r="AB1361" s="753"/>
      <c r="AC1361" s="579"/>
      <c r="AD1361" s="579"/>
      <c r="AE1361" s="579"/>
      <c r="AF1361" s="579"/>
      <c r="AG1361" s="576"/>
      <c r="AH1361" s="582" t="s">
        <v>63</v>
      </c>
      <c r="AI1361" s="430"/>
      <c r="AJ1361" s="430"/>
      <c r="AK1361" s="619"/>
      <c r="AL1361" s="620" t="s">
        <v>939</v>
      </c>
      <c r="AM1361" s="430"/>
      <c r="AN1361" s="430"/>
      <c r="AO1361" s="430"/>
      <c r="AP1361" s="430"/>
      <c r="AQ1361" s="430"/>
      <c r="AR1361" s="430"/>
      <c r="AS1361" s="430"/>
      <c r="AT1361" s="430"/>
      <c r="AU1361" s="430"/>
      <c r="AV1361" s="585"/>
      <c r="AW1361" s="619"/>
      <c r="AX1361" s="697"/>
      <c r="AY1361" s="430"/>
      <c r="AZ1361" s="430"/>
      <c r="BA1361" s="430"/>
      <c r="BB1361" s="430"/>
      <c r="BC1361" s="430"/>
      <c r="BD1361" s="430"/>
      <c r="BE1361" s="430"/>
      <c r="BF1361" s="430"/>
      <c r="BG1361" s="430"/>
      <c r="BH1361" s="430"/>
      <c r="BI1361" s="430"/>
      <c r="BJ1361" s="430"/>
      <c r="BK1361" s="431"/>
      <c r="BL1361" s="582"/>
      <c r="BM1361" s="430"/>
      <c r="BN1361" s="430"/>
      <c r="BO1361" s="430"/>
      <c r="BP1361" s="430"/>
      <c r="BQ1361" s="430"/>
      <c r="BR1361" s="430"/>
      <c r="BS1361" s="431"/>
      <c r="BU1361" s="752"/>
      <c r="BV1361" s="29"/>
      <c r="BW1361" s="29"/>
      <c r="BX1361" s="29"/>
      <c r="BY1361" s="29"/>
      <c r="BZ1361" s="29"/>
      <c r="CA1361" s="29"/>
      <c r="CB1361" s="29"/>
      <c r="CC1361" s="29"/>
      <c r="CD1361" s="31"/>
      <c r="CE1361" s="22"/>
      <c r="CF1361" s="448" t="str">
        <f>IF(CG1361="","",MAX($CF$2:CF1360)+1)</f>
        <v/>
      </c>
      <c r="CG1361" s="749"/>
      <c r="CH1361" s="749"/>
      <c r="CI1361" s="749"/>
      <c r="CO1361" s="29"/>
      <c r="CP1361" s="29"/>
      <c r="CQ1361" s="29"/>
      <c r="CR1361" s="29"/>
      <c r="CS1361" s="29"/>
      <c r="CT1361" s="29"/>
      <c r="CU1361" s="29"/>
      <c r="CV1361" s="29"/>
      <c r="CW1361" s="29"/>
      <c r="CX1361" s="29"/>
      <c r="CY1361" s="29"/>
      <c r="CZ1361" s="29"/>
      <c r="DA1361" s="29"/>
      <c r="DB1361" s="29"/>
      <c r="DC1361" s="29"/>
      <c r="DD1361" s="29"/>
    </row>
    <row r="1362" spans="1:108" s="11" customFormat="1" ht="13.5" customHeight="1">
      <c r="A1362" s="734"/>
      <c r="B1362" s="610" t="s">
        <v>83</v>
      </c>
      <c r="C1362" s="29"/>
      <c r="D1362" s="29"/>
      <c r="E1362" s="29"/>
      <c r="F1362" s="29"/>
      <c r="G1362" s="29"/>
      <c r="H1362" s="29"/>
      <c r="I1362" s="29"/>
      <c r="J1362" s="29"/>
      <c r="K1362" s="29"/>
      <c r="L1362" s="29"/>
      <c r="M1362" s="29"/>
      <c r="N1362" s="29"/>
      <c r="O1362" s="28"/>
      <c r="P1362" s="29"/>
      <c r="Q1362" s="29"/>
      <c r="R1362" s="29"/>
      <c r="S1362" s="29"/>
      <c r="T1362" s="29"/>
      <c r="U1362" s="29"/>
      <c r="V1362" s="29"/>
      <c r="W1362" s="29"/>
      <c r="X1362" s="575"/>
      <c r="Y1362" s="29"/>
      <c r="Z1362" s="29"/>
      <c r="AA1362" s="29"/>
      <c r="AB1362" s="753"/>
      <c r="AC1362" s="579"/>
      <c r="AD1362" s="579"/>
      <c r="AE1362" s="579"/>
      <c r="AF1362" s="579"/>
      <c r="AG1362" s="576"/>
      <c r="AH1362" s="582"/>
      <c r="AI1362" s="430"/>
      <c r="AJ1362" s="430"/>
      <c r="AK1362" s="619"/>
      <c r="AL1362" s="620"/>
      <c r="AM1362" s="430" t="s">
        <v>1790</v>
      </c>
      <c r="AN1362" s="430"/>
      <c r="AO1362" s="430"/>
      <c r="AP1362" s="430"/>
      <c r="AQ1362" s="430"/>
      <c r="AR1362" s="430"/>
      <c r="AS1362" s="430"/>
      <c r="AT1362" s="430"/>
      <c r="AU1362" s="430"/>
      <c r="AV1362" s="585" t="s">
        <v>937</v>
      </c>
      <c r="AW1362" s="619"/>
      <c r="AX1362" s="697" t="s">
        <v>938</v>
      </c>
      <c r="AY1362" s="430"/>
      <c r="AZ1362" s="430"/>
      <c r="BA1362" s="430"/>
      <c r="BB1362" s="430"/>
      <c r="BC1362" s="430"/>
      <c r="BD1362" s="430"/>
      <c r="BE1362" s="430"/>
      <c r="BF1362" s="430"/>
      <c r="BG1362" s="430"/>
      <c r="BH1362" s="430"/>
      <c r="BI1362" s="430"/>
      <c r="BJ1362" s="430"/>
      <c r="BK1362" s="431"/>
      <c r="BL1362" s="582"/>
      <c r="BM1362" s="430"/>
      <c r="BN1362" s="430"/>
      <c r="BO1362" s="430"/>
      <c r="BP1362" s="430"/>
      <c r="BQ1362" s="430"/>
      <c r="BR1362" s="430"/>
      <c r="BS1362" s="431"/>
      <c r="BU1362" s="752"/>
      <c r="BV1362" s="29"/>
      <c r="BW1362" s="29"/>
      <c r="BX1362" s="29"/>
      <c r="BY1362" s="29"/>
      <c r="BZ1362" s="29"/>
      <c r="CA1362" s="29"/>
      <c r="CB1362" s="29"/>
      <c r="CC1362" s="29"/>
      <c r="CD1362" s="31"/>
      <c r="CE1362" s="22"/>
      <c r="CF1362" s="448">
        <f>IF(CG1362="","",MAX($CF$2:CF1361)+1)</f>
        <v>702</v>
      </c>
      <c r="CG1362" s="749" t="s">
        <v>1021</v>
      </c>
      <c r="CH1362" s="749"/>
      <c r="CI1362" s="749"/>
      <c r="CO1362" s="29"/>
      <c r="CP1362" s="29"/>
      <c r="CQ1362" s="29"/>
      <c r="CR1362" s="29"/>
      <c r="CS1362" s="29"/>
      <c r="CT1362" s="29"/>
      <c r="CU1362" s="29"/>
      <c r="CV1362" s="29"/>
      <c r="CW1362" s="29"/>
      <c r="CX1362" s="29"/>
      <c r="CY1362" s="29"/>
      <c r="CZ1362" s="29"/>
      <c r="DA1362" s="29"/>
      <c r="DB1362" s="29"/>
      <c r="DC1362" s="29"/>
      <c r="DD1362" s="29"/>
    </row>
    <row r="1363" spans="1:108" s="11" customFormat="1" ht="13.5" customHeight="1">
      <c r="A1363" s="734"/>
      <c r="B1363" s="610" t="s">
        <v>83</v>
      </c>
      <c r="C1363" s="29"/>
      <c r="D1363" s="29"/>
      <c r="E1363" s="29"/>
      <c r="F1363" s="29"/>
      <c r="G1363" s="29"/>
      <c r="H1363" s="29"/>
      <c r="I1363" s="29"/>
      <c r="J1363" s="29"/>
      <c r="K1363" s="29"/>
      <c r="L1363" s="29"/>
      <c r="M1363" s="29"/>
      <c r="N1363" s="29"/>
      <c r="O1363" s="28"/>
      <c r="P1363" s="29"/>
      <c r="Q1363" s="29"/>
      <c r="R1363" s="29"/>
      <c r="S1363" s="29"/>
      <c r="T1363" s="29"/>
      <c r="U1363" s="29"/>
      <c r="V1363" s="29"/>
      <c r="W1363" s="29"/>
      <c r="X1363" s="575"/>
      <c r="Y1363" s="29"/>
      <c r="Z1363" s="29"/>
      <c r="AA1363" s="29"/>
      <c r="AB1363" s="753"/>
      <c r="AC1363" s="579"/>
      <c r="AD1363" s="579"/>
      <c r="AE1363" s="579"/>
      <c r="AF1363" s="579"/>
      <c r="AG1363" s="576"/>
      <c r="AH1363" s="582"/>
      <c r="AI1363" s="430"/>
      <c r="AJ1363" s="430"/>
      <c r="AK1363" s="619"/>
      <c r="AL1363" s="620" t="s">
        <v>940</v>
      </c>
      <c r="AM1363" s="430"/>
      <c r="AN1363" s="430"/>
      <c r="AO1363" s="430"/>
      <c r="AP1363" s="430"/>
      <c r="AQ1363" s="430"/>
      <c r="AR1363" s="430"/>
      <c r="AS1363" s="430"/>
      <c r="AT1363" s="430"/>
      <c r="AU1363" s="430"/>
      <c r="AV1363" s="585"/>
      <c r="AW1363" s="619"/>
      <c r="AX1363" s="697"/>
      <c r="AY1363" s="430"/>
      <c r="AZ1363" s="430"/>
      <c r="BA1363" s="430"/>
      <c r="BB1363" s="430"/>
      <c r="BC1363" s="430"/>
      <c r="BD1363" s="430"/>
      <c r="BE1363" s="430"/>
      <c r="BF1363" s="430"/>
      <c r="BG1363" s="430"/>
      <c r="BH1363" s="430"/>
      <c r="BI1363" s="430"/>
      <c r="BJ1363" s="430"/>
      <c r="BK1363" s="431"/>
      <c r="BL1363" s="582"/>
      <c r="BM1363" s="430"/>
      <c r="BN1363" s="430"/>
      <c r="BO1363" s="430"/>
      <c r="BP1363" s="430"/>
      <c r="BQ1363" s="430"/>
      <c r="BR1363" s="430"/>
      <c r="BS1363" s="431"/>
      <c r="BU1363" s="752"/>
      <c r="BV1363" s="29"/>
      <c r="BW1363" s="29"/>
      <c r="BX1363" s="29"/>
      <c r="BY1363" s="29"/>
      <c r="BZ1363" s="29"/>
      <c r="CA1363" s="29"/>
      <c r="CB1363" s="29"/>
      <c r="CC1363" s="29"/>
      <c r="CD1363" s="31"/>
      <c r="CE1363" s="22"/>
      <c r="CF1363" s="448" t="str">
        <f>IF(CG1363="","",MAX($CF$2:CF1362)+1)</f>
        <v/>
      </c>
      <c r="CG1363" s="749"/>
      <c r="CH1363" s="749"/>
      <c r="CI1363" s="749"/>
      <c r="CO1363" s="29"/>
      <c r="CP1363" s="29"/>
      <c r="CQ1363" s="29"/>
      <c r="CR1363" s="29"/>
      <c r="CS1363" s="29"/>
      <c r="CT1363" s="29"/>
      <c r="CU1363" s="29"/>
      <c r="CV1363" s="29"/>
      <c r="CW1363" s="29"/>
      <c r="CX1363" s="29"/>
      <c r="CY1363" s="29"/>
      <c r="CZ1363" s="29"/>
      <c r="DA1363" s="29"/>
      <c r="DB1363" s="29"/>
      <c r="DC1363" s="29"/>
      <c r="DD1363" s="29"/>
    </row>
    <row r="1364" spans="1:108" s="11" customFormat="1" ht="13.5" customHeight="1">
      <c r="A1364" s="734"/>
      <c r="B1364" s="610" t="s">
        <v>83</v>
      </c>
      <c r="C1364" s="29"/>
      <c r="D1364" s="29"/>
      <c r="E1364" s="29"/>
      <c r="F1364" s="29"/>
      <c r="G1364" s="29"/>
      <c r="H1364" s="29"/>
      <c r="I1364" s="29"/>
      <c r="J1364" s="28"/>
      <c r="K1364" s="29"/>
      <c r="L1364" s="29"/>
      <c r="M1364" s="29"/>
      <c r="N1364" s="29"/>
      <c r="O1364" s="29"/>
      <c r="P1364" s="29"/>
      <c r="Q1364" s="29"/>
      <c r="R1364" s="29"/>
      <c r="S1364" s="575"/>
      <c r="T1364" s="29"/>
      <c r="U1364" s="432"/>
      <c r="V1364" s="29"/>
      <c r="W1364" s="29"/>
      <c r="X1364" s="29"/>
      <c r="Y1364" s="29"/>
      <c r="Z1364" s="29"/>
      <c r="AA1364" s="29"/>
      <c r="AB1364" s="753"/>
      <c r="AC1364" s="579"/>
      <c r="AD1364" s="579"/>
      <c r="AE1364" s="579"/>
      <c r="AF1364" s="579"/>
      <c r="AG1364" s="576"/>
      <c r="AH1364" s="582"/>
      <c r="AI1364" s="430"/>
      <c r="AJ1364" s="430"/>
      <c r="AK1364" s="619"/>
      <c r="AL1364" s="620"/>
      <c r="AM1364" s="430" t="s">
        <v>1790</v>
      </c>
      <c r="AN1364" s="430"/>
      <c r="AO1364" s="430"/>
      <c r="AP1364" s="430"/>
      <c r="AQ1364" s="430"/>
      <c r="AR1364" s="430"/>
      <c r="AS1364" s="430"/>
      <c r="AT1364" s="430"/>
      <c r="AU1364" s="430"/>
      <c r="AV1364" s="585" t="s">
        <v>783</v>
      </c>
      <c r="AW1364" s="619"/>
      <c r="AX1364" s="697" t="s">
        <v>942</v>
      </c>
      <c r="AY1364" s="430"/>
      <c r="AZ1364" s="430"/>
      <c r="BA1364" s="430"/>
      <c r="BB1364" s="430"/>
      <c r="BC1364" s="430"/>
      <c r="BD1364" s="430"/>
      <c r="BE1364" s="430"/>
      <c r="BF1364" s="430"/>
      <c r="BG1364" s="430"/>
      <c r="BH1364" s="430"/>
      <c r="BI1364" s="430"/>
      <c r="BJ1364" s="430"/>
      <c r="BK1364" s="431"/>
      <c r="BL1364" s="582"/>
      <c r="BM1364" s="430"/>
      <c r="BN1364" s="430"/>
      <c r="BO1364" s="430"/>
      <c r="BP1364" s="430"/>
      <c r="BQ1364" s="430"/>
      <c r="BR1364" s="430"/>
      <c r="BS1364" s="431"/>
      <c r="BU1364" s="752"/>
      <c r="BV1364" s="29"/>
      <c r="BW1364" s="29"/>
      <c r="BX1364" s="29"/>
      <c r="BY1364" s="29"/>
      <c r="BZ1364" s="29"/>
      <c r="CA1364" s="29"/>
      <c r="CB1364" s="29"/>
      <c r="CC1364" s="29"/>
      <c r="CD1364" s="31"/>
      <c r="CE1364" s="22"/>
      <c r="CF1364" s="448">
        <f>IF(CG1364="","",MAX($CF$2:CF1363)+1)</f>
        <v>703</v>
      </c>
      <c r="CG1364" s="749" t="s">
        <v>1021</v>
      </c>
      <c r="CH1364" s="749"/>
      <c r="CI1364" s="749"/>
      <c r="CO1364" s="29"/>
      <c r="CP1364" s="29"/>
      <c r="CQ1364" s="29"/>
      <c r="CR1364" s="29"/>
      <c r="CS1364" s="29"/>
      <c r="CT1364" s="29"/>
      <c r="CU1364" s="29"/>
      <c r="CV1364" s="29"/>
      <c r="CW1364" s="29"/>
      <c r="CX1364" s="29"/>
      <c r="CY1364" s="29"/>
      <c r="CZ1364" s="29"/>
      <c r="DA1364" s="29"/>
      <c r="DB1364" s="29"/>
      <c r="DC1364" s="29"/>
      <c r="DD1364" s="29"/>
    </row>
    <row r="1365" spans="1:108" s="11" customFormat="1" ht="13.5" customHeight="1">
      <c r="A1365" s="734"/>
      <c r="B1365" s="610" t="s">
        <v>83</v>
      </c>
      <c r="C1365" s="29"/>
      <c r="D1365" s="29"/>
      <c r="E1365" s="29"/>
      <c r="F1365" s="29"/>
      <c r="G1365" s="29"/>
      <c r="H1365" s="29"/>
      <c r="I1365" s="29"/>
      <c r="J1365" s="28"/>
      <c r="K1365" s="29"/>
      <c r="L1365" s="29"/>
      <c r="M1365" s="29"/>
      <c r="N1365" s="29"/>
      <c r="O1365" s="29"/>
      <c r="P1365" s="29"/>
      <c r="Q1365" s="29"/>
      <c r="R1365" s="29"/>
      <c r="S1365" s="575"/>
      <c r="T1365" s="29"/>
      <c r="U1365" s="432"/>
      <c r="V1365" s="29"/>
      <c r="W1365" s="29"/>
      <c r="X1365" s="29"/>
      <c r="Y1365" s="29"/>
      <c r="Z1365" s="29"/>
      <c r="AA1365" s="29"/>
      <c r="AB1365" s="753"/>
      <c r="AC1365" s="579"/>
      <c r="AD1365" s="579"/>
      <c r="AE1365" s="579"/>
      <c r="AF1365" s="579"/>
      <c r="AG1365" s="576"/>
      <c r="AH1365" s="582"/>
      <c r="AI1365" s="430"/>
      <c r="AJ1365" s="430"/>
      <c r="AK1365" s="619"/>
      <c r="AL1365" s="620" t="s">
        <v>941</v>
      </c>
      <c r="AM1365" s="430"/>
      <c r="AN1365" s="430"/>
      <c r="AO1365" s="430"/>
      <c r="AP1365" s="430"/>
      <c r="AQ1365" s="430"/>
      <c r="AR1365" s="430"/>
      <c r="AS1365" s="430"/>
      <c r="AT1365" s="430"/>
      <c r="AU1365" s="430"/>
      <c r="AV1365" s="585"/>
      <c r="AW1365" s="619"/>
      <c r="AX1365" s="697"/>
      <c r="AY1365" s="430"/>
      <c r="AZ1365" s="430"/>
      <c r="BA1365" s="430"/>
      <c r="BB1365" s="430"/>
      <c r="BC1365" s="430"/>
      <c r="BD1365" s="430"/>
      <c r="BE1365" s="430"/>
      <c r="BF1365" s="430"/>
      <c r="BG1365" s="430"/>
      <c r="BH1365" s="430"/>
      <c r="BI1365" s="430"/>
      <c r="BJ1365" s="430"/>
      <c r="BK1365" s="431"/>
      <c r="BL1365" s="582"/>
      <c r="BM1365" s="430"/>
      <c r="BN1365" s="430"/>
      <c r="BO1365" s="430"/>
      <c r="BP1365" s="430"/>
      <c r="BQ1365" s="430"/>
      <c r="BR1365" s="430"/>
      <c r="BS1365" s="431"/>
      <c r="BU1365" s="752"/>
      <c r="BV1365" s="29"/>
      <c r="BW1365" s="29"/>
      <c r="BX1365" s="29"/>
      <c r="BY1365" s="29"/>
      <c r="BZ1365" s="29"/>
      <c r="CA1365" s="29"/>
      <c r="CB1365" s="29"/>
      <c r="CC1365" s="29"/>
      <c r="CD1365" s="31"/>
      <c r="CE1365" s="22"/>
      <c r="CF1365" s="448" t="str">
        <f>IF(CG1365="","",MAX($CF$2:CF1364)+1)</f>
        <v/>
      </c>
      <c r="CG1365" s="749"/>
      <c r="CH1365" s="749"/>
      <c r="CI1365" s="749"/>
      <c r="CO1365" s="29"/>
      <c r="CP1365" s="29"/>
      <c r="CQ1365" s="29"/>
      <c r="CR1365" s="29"/>
      <c r="CS1365" s="29"/>
      <c r="CT1365" s="29"/>
      <c r="CU1365" s="29"/>
      <c r="CV1365" s="29"/>
      <c r="CW1365" s="29"/>
      <c r="CX1365" s="29"/>
      <c r="CY1365" s="29"/>
      <c r="CZ1365" s="29"/>
      <c r="DA1365" s="29"/>
      <c r="DB1365" s="29"/>
      <c r="DC1365" s="29"/>
      <c r="DD1365" s="29"/>
    </row>
    <row r="1366" spans="1:108" s="11" customFormat="1" ht="13.5" customHeight="1">
      <c r="A1366" s="734"/>
      <c r="B1366" s="610" t="s">
        <v>83</v>
      </c>
      <c r="C1366" s="29"/>
      <c r="D1366" s="29"/>
      <c r="E1366" s="29"/>
      <c r="F1366" s="29"/>
      <c r="G1366" s="29"/>
      <c r="H1366" s="29"/>
      <c r="I1366" s="29"/>
      <c r="J1366" s="28"/>
      <c r="K1366" s="29"/>
      <c r="L1366" s="29"/>
      <c r="M1366" s="29"/>
      <c r="N1366" s="29"/>
      <c r="O1366" s="29"/>
      <c r="P1366" s="29"/>
      <c r="Q1366" s="29"/>
      <c r="R1366" s="29"/>
      <c r="S1366" s="575"/>
      <c r="T1366" s="29"/>
      <c r="U1366" s="432"/>
      <c r="V1366" s="29"/>
      <c r="W1366" s="29"/>
      <c r="X1366" s="29"/>
      <c r="Y1366" s="29"/>
      <c r="Z1366" s="29"/>
      <c r="AA1366" s="29"/>
      <c r="AB1366" s="753"/>
      <c r="AC1366" s="579"/>
      <c r="AD1366" s="579"/>
      <c r="AE1366" s="579"/>
      <c r="AF1366" s="579"/>
      <c r="AG1366" s="576"/>
      <c r="AH1366" s="582" t="s">
        <v>801</v>
      </c>
      <c r="AI1366" s="430"/>
      <c r="AJ1366" s="430"/>
      <c r="AK1366" s="619"/>
      <c r="AL1366" s="620" t="s">
        <v>939</v>
      </c>
      <c r="AM1366" s="430"/>
      <c r="AN1366" s="430"/>
      <c r="AO1366" s="430"/>
      <c r="AP1366" s="430"/>
      <c r="AQ1366" s="430"/>
      <c r="AR1366" s="430"/>
      <c r="AS1366" s="430"/>
      <c r="AT1366" s="430"/>
      <c r="AU1366" s="430"/>
      <c r="AV1366" s="585"/>
      <c r="AW1366" s="619"/>
      <c r="AX1366" s="697"/>
      <c r="AY1366" s="430"/>
      <c r="AZ1366" s="430"/>
      <c r="BA1366" s="430"/>
      <c r="BB1366" s="430"/>
      <c r="BC1366" s="430"/>
      <c r="BD1366" s="430"/>
      <c r="BE1366" s="430"/>
      <c r="BF1366" s="430"/>
      <c r="BG1366" s="430"/>
      <c r="BH1366" s="430"/>
      <c r="BI1366" s="430"/>
      <c r="BJ1366" s="430"/>
      <c r="BK1366" s="431"/>
      <c r="BL1366" s="582"/>
      <c r="BM1366" s="430"/>
      <c r="BN1366" s="430"/>
      <c r="BO1366" s="430"/>
      <c r="BP1366" s="430"/>
      <c r="BQ1366" s="430"/>
      <c r="BR1366" s="430"/>
      <c r="BS1366" s="431"/>
      <c r="BU1366" s="752"/>
      <c r="BV1366" s="29"/>
      <c r="BW1366" s="29"/>
      <c r="BX1366" s="29"/>
      <c r="BY1366" s="29"/>
      <c r="BZ1366" s="29"/>
      <c r="CA1366" s="29"/>
      <c r="CB1366" s="29"/>
      <c r="CC1366" s="29"/>
      <c r="CD1366" s="31"/>
      <c r="CE1366" s="22"/>
      <c r="CF1366" s="448" t="str">
        <f>IF(CG1366="","",MAX($CF$2:CF1365)+1)</f>
        <v/>
      </c>
      <c r="CG1366" s="749"/>
      <c r="CH1366" s="749"/>
      <c r="CI1366" s="749"/>
      <c r="CO1366" s="29"/>
      <c r="CP1366" s="29"/>
      <c r="CQ1366" s="29"/>
      <c r="CR1366" s="29"/>
      <c r="CS1366" s="29"/>
      <c r="CT1366" s="29"/>
      <c r="CU1366" s="29"/>
      <c r="CV1366" s="29"/>
      <c r="CW1366" s="29"/>
      <c r="CX1366" s="29"/>
      <c r="CY1366" s="29"/>
      <c r="CZ1366" s="29"/>
      <c r="DA1366" s="29"/>
      <c r="DB1366" s="29"/>
      <c r="DC1366" s="29"/>
      <c r="DD1366" s="29"/>
    </row>
    <row r="1367" spans="1:108" s="11" customFormat="1" ht="13.5" customHeight="1">
      <c r="A1367" s="734"/>
      <c r="B1367" s="610" t="s">
        <v>83</v>
      </c>
      <c r="C1367" s="29"/>
      <c r="D1367" s="29"/>
      <c r="E1367" s="29"/>
      <c r="F1367" s="29"/>
      <c r="G1367" s="29"/>
      <c r="H1367" s="29"/>
      <c r="I1367" s="29"/>
      <c r="J1367" s="28"/>
      <c r="K1367" s="29"/>
      <c r="L1367" s="29"/>
      <c r="M1367" s="29"/>
      <c r="N1367" s="29"/>
      <c r="O1367" s="29"/>
      <c r="P1367" s="29"/>
      <c r="Q1367" s="29"/>
      <c r="R1367" s="29"/>
      <c r="S1367" s="575"/>
      <c r="T1367" s="29"/>
      <c r="U1367" s="432"/>
      <c r="V1367" s="29"/>
      <c r="W1367" s="29"/>
      <c r="X1367" s="29"/>
      <c r="Y1367" s="29"/>
      <c r="Z1367" s="29"/>
      <c r="AA1367" s="29"/>
      <c r="AB1367" s="1059"/>
      <c r="AC1367" s="579"/>
      <c r="AD1367" s="579"/>
      <c r="AE1367" s="579"/>
      <c r="AF1367" s="579"/>
      <c r="AG1367" s="576"/>
      <c r="AH1367" s="582"/>
      <c r="AI1367" s="430"/>
      <c r="AJ1367" s="430"/>
      <c r="AK1367" s="619"/>
      <c r="AL1367" s="620"/>
      <c r="AM1367" s="430" t="s">
        <v>1805</v>
      </c>
      <c r="AN1367" s="430"/>
      <c r="AO1367" s="430"/>
      <c r="AP1367" s="430"/>
      <c r="AQ1367" s="430"/>
      <c r="AR1367" s="430"/>
      <c r="AS1367" s="430"/>
      <c r="AT1367" s="430"/>
      <c r="AU1367" s="430"/>
      <c r="AV1367" s="585"/>
      <c r="AW1367" s="619"/>
      <c r="AX1367" s="697"/>
      <c r="AY1367" s="430"/>
      <c r="AZ1367" s="430"/>
      <c r="BA1367" s="430"/>
      <c r="BB1367" s="430"/>
      <c r="BC1367" s="430"/>
      <c r="BD1367" s="430"/>
      <c r="BE1367" s="430"/>
      <c r="BF1367" s="430"/>
      <c r="BG1367" s="430"/>
      <c r="BH1367" s="430"/>
      <c r="BI1367" s="430"/>
      <c r="BJ1367" s="430"/>
      <c r="BK1367" s="431"/>
      <c r="BL1367" s="582"/>
      <c r="BM1367" s="430"/>
      <c r="BN1367" s="430"/>
      <c r="BO1367" s="430"/>
      <c r="BP1367" s="430"/>
      <c r="BQ1367" s="430"/>
      <c r="BR1367" s="430"/>
      <c r="BS1367" s="431"/>
      <c r="BU1367" s="1060"/>
      <c r="BV1367" s="29"/>
      <c r="BW1367" s="29"/>
      <c r="BX1367" s="29"/>
      <c r="BY1367" s="29"/>
      <c r="BZ1367" s="29"/>
      <c r="CA1367" s="29"/>
      <c r="CB1367" s="29"/>
      <c r="CC1367" s="29"/>
      <c r="CD1367" s="31"/>
      <c r="CE1367" s="22"/>
      <c r="CF1367" s="448" t="str">
        <f>IF(CG1367="","",MAX($CF$2:CF1366)+1)</f>
        <v/>
      </c>
      <c r="CG1367" s="1061"/>
      <c r="CH1367" s="1061"/>
      <c r="CI1367" s="1061"/>
      <c r="CO1367" s="29"/>
      <c r="CP1367" s="29"/>
      <c r="CQ1367" s="29"/>
      <c r="CR1367" s="29"/>
      <c r="CS1367" s="29"/>
      <c r="CT1367" s="29"/>
      <c r="CU1367" s="29"/>
      <c r="CV1367" s="29"/>
      <c r="CW1367" s="29"/>
      <c r="CX1367" s="29"/>
      <c r="CY1367" s="29"/>
      <c r="CZ1367" s="29"/>
      <c r="DA1367" s="29"/>
      <c r="DB1367" s="29"/>
      <c r="DC1367" s="29"/>
      <c r="DD1367" s="29"/>
    </row>
    <row r="1368" spans="1:108" s="11" customFormat="1" ht="13.5" customHeight="1">
      <c r="A1368" s="734"/>
      <c r="B1368" s="610" t="s">
        <v>83</v>
      </c>
      <c r="C1368" s="29"/>
      <c r="D1368" s="29"/>
      <c r="E1368" s="29"/>
      <c r="F1368" s="29"/>
      <c r="G1368" s="29"/>
      <c r="H1368" s="29"/>
      <c r="I1368" s="29"/>
      <c r="J1368" s="28"/>
      <c r="K1368" s="29"/>
      <c r="L1368" s="29"/>
      <c r="M1368" s="29"/>
      <c r="N1368" s="29"/>
      <c r="O1368" s="29"/>
      <c r="P1368" s="29"/>
      <c r="Q1368" s="29"/>
      <c r="R1368" s="29"/>
      <c r="S1368" s="575"/>
      <c r="T1368" s="29"/>
      <c r="U1368" s="432"/>
      <c r="V1368" s="29"/>
      <c r="W1368" s="29"/>
      <c r="X1368" s="29"/>
      <c r="Y1368" s="29"/>
      <c r="Z1368" s="29"/>
      <c r="AA1368" s="29"/>
      <c r="AB1368" s="1059"/>
      <c r="AC1368" s="579"/>
      <c r="AD1368" s="579"/>
      <c r="AE1368" s="579"/>
      <c r="AF1368" s="579"/>
      <c r="AG1368" s="576"/>
      <c r="AH1368" s="582"/>
      <c r="AI1368" s="430"/>
      <c r="AJ1368" s="430"/>
      <c r="AK1368" s="619"/>
      <c r="AL1368" s="585"/>
      <c r="AM1368" s="1081"/>
      <c r="AN1368" s="583" t="s">
        <v>1791</v>
      </c>
      <c r="AO1368" s="430"/>
      <c r="AP1368" s="430"/>
      <c r="AQ1368" s="430"/>
      <c r="AR1368" s="430"/>
      <c r="AS1368" s="430"/>
      <c r="AT1368" s="430"/>
      <c r="AU1368" s="430"/>
      <c r="AV1368" s="585" t="s">
        <v>1802</v>
      </c>
      <c r="AW1368" s="619"/>
      <c r="AX1368" s="697" t="s">
        <v>1803</v>
      </c>
      <c r="AY1368" s="430"/>
      <c r="AZ1368" s="430"/>
      <c r="BA1368" s="430"/>
      <c r="BB1368" s="430"/>
      <c r="BC1368" s="430"/>
      <c r="BD1368" s="430"/>
      <c r="BE1368" s="430"/>
      <c r="BF1368" s="430"/>
      <c r="BG1368" s="430"/>
      <c r="BH1368" s="430"/>
      <c r="BI1368" s="430"/>
      <c r="BJ1368" s="430"/>
      <c r="BK1368" s="431"/>
      <c r="BL1368" s="582"/>
      <c r="BM1368" s="430"/>
      <c r="BN1368" s="430"/>
      <c r="BO1368" s="430"/>
      <c r="BP1368" s="430"/>
      <c r="BQ1368" s="430"/>
      <c r="BR1368" s="430"/>
      <c r="BS1368" s="431"/>
      <c r="BU1368" s="1060"/>
      <c r="BV1368" s="29"/>
      <c r="BW1368" s="29"/>
      <c r="BX1368" s="29"/>
      <c r="BY1368" s="29"/>
      <c r="BZ1368" s="29"/>
      <c r="CA1368" s="29"/>
      <c r="CB1368" s="29"/>
      <c r="CC1368" s="29"/>
      <c r="CD1368" s="31"/>
      <c r="CE1368" s="22"/>
      <c r="CF1368" s="448">
        <f>IF(CG1368="","",MAX($CF$2:CF1367)+1)</f>
        <v>704</v>
      </c>
      <c r="CG1368" s="1061" t="s">
        <v>1792</v>
      </c>
      <c r="CH1368" s="1061"/>
      <c r="CI1368" s="1061"/>
      <c r="CO1368" s="29"/>
      <c r="CP1368" s="29"/>
      <c r="CQ1368" s="29"/>
      <c r="CR1368" s="29"/>
      <c r="CS1368" s="29"/>
      <c r="CT1368" s="29"/>
      <c r="CU1368" s="29"/>
      <c r="CV1368" s="29"/>
      <c r="CW1368" s="29"/>
      <c r="CX1368" s="29"/>
      <c r="CY1368" s="29"/>
      <c r="CZ1368" s="29"/>
      <c r="DA1368" s="29"/>
      <c r="DB1368" s="29"/>
      <c r="DC1368" s="29"/>
      <c r="DD1368" s="29"/>
    </row>
    <row r="1369" spans="1:108" s="11" customFormat="1" ht="13.5" customHeight="1">
      <c r="A1369" s="734"/>
      <c r="B1369" s="610" t="s">
        <v>83</v>
      </c>
      <c r="C1369" s="29"/>
      <c r="D1369" s="29"/>
      <c r="E1369" s="29"/>
      <c r="F1369" s="29"/>
      <c r="G1369" s="29"/>
      <c r="H1369" s="29"/>
      <c r="I1369" s="29"/>
      <c r="J1369" s="28"/>
      <c r="K1369" s="29"/>
      <c r="L1369" s="29"/>
      <c r="M1369" s="29"/>
      <c r="N1369" s="29"/>
      <c r="O1369" s="29"/>
      <c r="P1369" s="29"/>
      <c r="Q1369" s="29"/>
      <c r="R1369" s="29"/>
      <c r="S1369" s="575"/>
      <c r="T1369" s="29"/>
      <c r="U1369" s="432"/>
      <c r="V1369" s="29"/>
      <c r="W1369" s="29"/>
      <c r="X1369" s="29"/>
      <c r="Y1369" s="29"/>
      <c r="Z1369" s="29"/>
      <c r="AA1369" s="29"/>
      <c r="AB1369" s="1059"/>
      <c r="AC1369" s="579"/>
      <c r="AD1369" s="579"/>
      <c r="AE1369" s="579"/>
      <c r="AF1369" s="579"/>
      <c r="AG1369" s="576"/>
      <c r="AH1369" s="582"/>
      <c r="AI1369" s="430"/>
      <c r="AJ1369" s="430"/>
      <c r="AK1369" s="619"/>
      <c r="AL1369" s="585"/>
      <c r="AM1369" s="583" t="s">
        <v>1804</v>
      </c>
      <c r="AN1369" s="583"/>
      <c r="AO1369" s="430"/>
      <c r="AP1369" s="430"/>
      <c r="AQ1369" s="430"/>
      <c r="AR1369" s="430"/>
      <c r="AS1369" s="430"/>
      <c r="AT1369" s="430"/>
      <c r="AU1369" s="430"/>
      <c r="AV1369" s="585"/>
      <c r="AW1369" s="619"/>
      <c r="AX1369" s="697"/>
      <c r="AY1369" s="430"/>
      <c r="AZ1369" s="430"/>
      <c r="BA1369" s="430"/>
      <c r="BB1369" s="430"/>
      <c r="BC1369" s="430"/>
      <c r="BD1369" s="430"/>
      <c r="BE1369" s="430"/>
      <c r="BF1369" s="430"/>
      <c r="BG1369" s="430"/>
      <c r="BH1369" s="430"/>
      <c r="BI1369" s="430"/>
      <c r="BJ1369" s="430"/>
      <c r="BK1369" s="431"/>
      <c r="BL1369" s="582"/>
      <c r="BM1369" s="430"/>
      <c r="BN1369" s="430"/>
      <c r="BO1369" s="430"/>
      <c r="BP1369" s="430"/>
      <c r="BQ1369" s="430"/>
      <c r="BR1369" s="430"/>
      <c r="BS1369" s="431"/>
      <c r="BU1369" s="1060"/>
      <c r="BV1369" s="29"/>
      <c r="BW1369" s="29"/>
      <c r="BX1369" s="29"/>
      <c r="BY1369" s="29"/>
      <c r="BZ1369" s="29"/>
      <c r="CA1369" s="29"/>
      <c r="CB1369" s="29"/>
      <c r="CC1369" s="29"/>
      <c r="CD1369" s="31"/>
      <c r="CE1369" s="22"/>
      <c r="CF1369" s="448" t="str">
        <f>IF(CG1369="","",MAX($CF$2:CF1368)+1)</f>
        <v/>
      </c>
      <c r="CG1369" s="1061"/>
      <c r="CH1369" s="1061"/>
      <c r="CI1369" s="1061"/>
      <c r="CO1369" s="29"/>
      <c r="CP1369" s="29"/>
      <c r="CQ1369" s="29"/>
      <c r="CR1369" s="29"/>
      <c r="CS1369" s="29"/>
      <c r="CT1369" s="29"/>
      <c r="CU1369" s="29"/>
      <c r="CV1369" s="29"/>
      <c r="CW1369" s="29"/>
      <c r="CX1369" s="29"/>
      <c r="CY1369" s="29"/>
      <c r="CZ1369" s="29"/>
      <c r="DA1369" s="29"/>
      <c r="DB1369" s="29"/>
      <c r="DC1369" s="29"/>
      <c r="DD1369" s="29"/>
    </row>
    <row r="1370" spans="1:108" s="11" customFormat="1" ht="13.5" customHeight="1">
      <c r="A1370" s="734"/>
      <c r="B1370" s="610" t="s">
        <v>83</v>
      </c>
      <c r="C1370" s="29"/>
      <c r="D1370" s="29"/>
      <c r="E1370" s="29"/>
      <c r="F1370" s="29"/>
      <c r="G1370" s="29"/>
      <c r="H1370" s="29"/>
      <c r="I1370" s="29"/>
      <c r="J1370" s="28"/>
      <c r="K1370" s="29"/>
      <c r="L1370" s="29"/>
      <c r="M1370" s="29"/>
      <c r="N1370" s="29"/>
      <c r="O1370" s="29"/>
      <c r="P1370" s="29"/>
      <c r="Q1370" s="29"/>
      <c r="R1370" s="29"/>
      <c r="S1370" s="575"/>
      <c r="T1370" s="29"/>
      <c r="U1370" s="432"/>
      <c r="V1370" s="29"/>
      <c r="W1370" s="29"/>
      <c r="X1370" s="29"/>
      <c r="Y1370" s="29"/>
      <c r="Z1370" s="29"/>
      <c r="AA1370" s="29"/>
      <c r="AB1370" s="1059"/>
      <c r="AC1370" s="579"/>
      <c r="AD1370" s="579"/>
      <c r="AE1370" s="579"/>
      <c r="AF1370" s="579"/>
      <c r="AG1370" s="576"/>
      <c r="AH1370" s="582"/>
      <c r="AI1370" s="430"/>
      <c r="AJ1370" s="430"/>
      <c r="AK1370" s="619"/>
      <c r="AL1370" s="620"/>
      <c r="AM1370" s="430"/>
      <c r="AN1370" s="583" t="s">
        <v>1791</v>
      </c>
      <c r="AO1370" s="430"/>
      <c r="AP1370" s="430"/>
      <c r="AQ1370" s="430"/>
      <c r="AR1370" s="430"/>
      <c r="AS1370" s="430"/>
      <c r="AT1370" s="430"/>
      <c r="AU1370" s="430"/>
      <c r="AV1370" s="585" t="s">
        <v>1806</v>
      </c>
      <c r="AW1370" s="619"/>
      <c r="AX1370" s="697" t="s">
        <v>1807</v>
      </c>
      <c r="AY1370" s="430"/>
      <c r="AZ1370" s="430"/>
      <c r="BA1370" s="430"/>
      <c r="BB1370" s="430"/>
      <c r="BC1370" s="430"/>
      <c r="BD1370" s="430"/>
      <c r="BE1370" s="430"/>
      <c r="BF1370" s="430"/>
      <c r="BG1370" s="430"/>
      <c r="BH1370" s="430"/>
      <c r="BI1370" s="430"/>
      <c r="BJ1370" s="430"/>
      <c r="BK1370" s="431"/>
      <c r="BL1370" s="582"/>
      <c r="BM1370" s="430"/>
      <c r="BN1370" s="430"/>
      <c r="BO1370" s="430"/>
      <c r="BP1370" s="430"/>
      <c r="BQ1370" s="430"/>
      <c r="BR1370" s="430"/>
      <c r="BS1370" s="431"/>
      <c r="BU1370" s="1060"/>
      <c r="BV1370" s="29"/>
      <c r="BW1370" s="29"/>
      <c r="BX1370" s="29"/>
      <c r="BY1370" s="29"/>
      <c r="BZ1370" s="29"/>
      <c r="CA1370" s="29"/>
      <c r="CB1370" s="29"/>
      <c r="CC1370" s="29"/>
      <c r="CD1370" s="31"/>
      <c r="CE1370" s="22"/>
      <c r="CF1370" s="448">
        <f>IF(CG1370="","",MAX($CF$2:CF1369)+1)</f>
        <v>705</v>
      </c>
      <c r="CG1370" s="1061" t="s">
        <v>1792</v>
      </c>
      <c r="CH1370" s="1061"/>
      <c r="CI1370" s="1061"/>
      <c r="CO1370" s="29"/>
      <c r="CP1370" s="29"/>
      <c r="CQ1370" s="29"/>
      <c r="CR1370" s="29"/>
      <c r="CS1370" s="29"/>
      <c r="CT1370" s="29"/>
      <c r="CU1370" s="29"/>
      <c r="CV1370" s="29"/>
      <c r="CW1370" s="29"/>
      <c r="CX1370" s="29"/>
      <c r="CY1370" s="29"/>
      <c r="CZ1370" s="29"/>
      <c r="DA1370" s="29"/>
      <c r="DB1370" s="29"/>
      <c r="DC1370" s="29"/>
      <c r="DD1370" s="29"/>
    </row>
    <row r="1371" spans="1:108" s="11" customFormat="1" ht="13.5" customHeight="1">
      <c r="A1371" s="734"/>
      <c r="B1371" s="610" t="s">
        <v>83</v>
      </c>
      <c r="C1371" s="29"/>
      <c r="D1371" s="29"/>
      <c r="E1371" s="29"/>
      <c r="F1371" s="29"/>
      <c r="G1371" s="29"/>
      <c r="H1371" s="29"/>
      <c r="I1371" s="29"/>
      <c r="J1371" s="28"/>
      <c r="K1371" s="29"/>
      <c r="L1371" s="29"/>
      <c r="M1371" s="29"/>
      <c r="N1371" s="29"/>
      <c r="O1371" s="29"/>
      <c r="P1371" s="29"/>
      <c r="Q1371" s="29"/>
      <c r="R1371" s="29"/>
      <c r="S1371" s="575"/>
      <c r="T1371" s="29"/>
      <c r="U1371" s="432"/>
      <c r="V1371" s="29"/>
      <c r="W1371" s="29"/>
      <c r="X1371" s="29"/>
      <c r="Y1371" s="29"/>
      <c r="Z1371" s="29"/>
      <c r="AA1371" s="29"/>
      <c r="AB1371" s="753"/>
      <c r="AC1371" s="579"/>
      <c r="AD1371" s="579"/>
      <c r="AE1371" s="579"/>
      <c r="AF1371" s="579"/>
      <c r="AG1371" s="576"/>
      <c r="AH1371" s="582"/>
      <c r="AI1371" s="430"/>
      <c r="AJ1371" s="430"/>
      <c r="AK1371" s="619"/>
      <c r="AL1371" s="620"/>
      <c r="AM1371" s="583" t="s">
        <v>941</v>
      </c>
      <c r="AN1371" s="430"/>
      <c r="AO1371" s="430"/>
      <c r="AP1371" s="430"/>
      <c r="AQ1371" s="430"/>
      <c r="AR1371" s="430"/>
      <c r="AS1371" s="430"/>
      <c r="AT1371" s="430"/>
      <c r="AU1371" s="430"/>
      <c r="AV1371" s="585"/>
      <c r="AW1371" s="619"/>
      <c r="AX1371" s="697"/>
      <c r="AY1371" s="430"/>
      <c r="AZ1371" s="430"/>
      <c r="BA1371" s="430"/>
      <c r="BB1371" s="430"/>
      <c r="BC1371" s="430"/>
      <c r="BD1371" s="430"/>
      <c r="BE1371" s="430"/>
      <c r="BF1371" s="430"/>
      <c r="BG1371" s="430"/>
      <c r="BH1371" s="430"/>
      <c r="BI1371" s="430"/>
      <c r="BJ1371" s="430"/>
      <c r="BK1371" s="431"/>
      <c r="BL1371" s="582"/>
      <c r="BM1371" s="430"/>
      <c r="BN1371" s="430"/>
      <c r="BO1371" s="430"/>
      <c r="BP1371" s="430"/>
      <c r="BQ1371" s="430"/>
      <c r="BR1371" s="430"/>
      <c r="BS1371" s="431"/>
      <c r="BU1371" s="752"/>
      <c r="BV1371" s="29"/>
      <c r="BW1371" s="29"/>
      <c r="BX1371" s="29"/>
      <c r="BY1371" s="29"/>
      <c r="BZ1371" s="29"/>
      <c r="CA1371" s="29"/>
      <c r="CB1371" s="29"/>
      <c r="CC1371" s="29"/>
      <c r="CD1371" s="31"/>
      <c r="CE1371" s="22"/>
      <c r="CF1371" s="448" t="str">
        <f>IF(CG1371="","",MAX($CF$2:CF1370)+1)</f>
        <v/>
      </c>
      <c r="CG1371" s="749"/>
      <c r="CH1371" s="749"/>
      <c r="CI1371" s="749"/>
      <c r="CO1371" s="29"/>
      <c r="CP1371" s="29"/>
      <c r="CQ1371" s="29"/>
      <c r="CR1371" s="29"/>
      <c r="CS1371" s="29"/>
      <c r="CT1371" s="29"/>
      <c r="CU1371" s="29"/>
      <c r="CV1371" s="29"/>
      <c r="CW1371" s="29"/>
      <c r="CX1371" s="29"/>
      <c r="CY1371" s="29"/>
      <c r="CZ1371" s="29"/>
      <c r="DA1371" s="29"/>
      <c r="DB1371" s="29"/>
      <c r="DC1371" s="29"/>
      <c r="DD1371" s="29"/>
    </row>
    <row r="1372" spans="1:108" s="11" customFormat="1" ht="13.5" customHeight="1">
      <c r="A1372" s="734"/>
      <c r="B1372" s="610" t="s">
        <v>83</v>
      </c>
      <c r="C1372" s="29"/>
      <c r="D1372" s="29"/>
      <c r="E1372" s="29"/>
      <c r="F1372" s="29"/>
      <c r="G1372" s="29"/>
      <c r="H1372" s="29"/>
      <c r="I1372" s="29"/>
      <c r="J1372" s="28"/>
      <c r="K1372" s="29"/>
      <c r="L1372" s="29"/>
      <c r="M1372" s="29"/>
      <c r="N1372" s="29"/>
      <c r="O1372" s="29"/>
      <c r="P1372" s="29"/>
      <c r="Q1372" s="29"/>
      <c r="R1372" s="29"/>
      <c r="S1372" s="575"/>
      <c r="T1372" s="29"/>
      <c r="U1372" s="432"/>
      <c r="V1372" s="29"/>
      <c r="W1372" s="29"/>
      <c r="X1372" s="29"/>
      <c r="Y1372" s="29"/>
      <c r="Z1372" s="29"/>
      <c r="AA1372" s="29"/>
      <c r="AB1372" s="753"/>
      <c r="AC1372" s="579"/>
      <c r="AD1372" s="579"/>
      <c r="AE1372" s="579"/>
      <c r="AF1372" s="579"/>
      <c r="AG1372" s="576"/>
      <c r="AH1372" s="582"/>
      <c r="AI1372" s="430"/>
      <c r="AJ1372" s="430"/>
      <c r="AK1372" s="619"/>
      <c r="AL1372" s="620" t="s">
        <v>940</v>
      </c>
      <c r="AM1372" s="430"/>
      <c r="AN1372" s="430"/>
      <c r="AO1372" s="430"/>
      <c r="AP1372" s="430"/>
      <c r="AQ1372" s="430"/>
      <c r="AR1372" s="430"/>
      <c r="AS1372" s="430"/>
      <c r="AT1372" s="430"/>
      <c r="AU1372" s="430"/>
      <c r="AV1372" s="585"/>
      <c r="AW1372" s="619"/>
      <c r="AX1372" s="697"/>
      <c r="AY1372" s="430"/>
      <c r="AZ1372" s="430"/>
      <c r="BA1372" s="430"/>
      <c r="BB1372" s="430"/>
      <c r="BC1372" s="430"/>
      <c r="BD1372" s="430"/>
      <c r="BE1372" s="430"/>
      <c r="BF1372" s="430"/>
      <c r="BG1372" s="430"/>
      <c r="BH1372" s="430"/>
      <c r="BI1372" s="430"/>
      <c r="BJ1372" s="430"/>
      <c r="BK1372" s="431"/>
      <c r="BL1372" s="582"/>
      <c r="BM1372" s="430"/>
      <c r="BN1372" s="430"/>
      <c r="BO1372" s="430"/>
      <c r="BP1372" s="430"/>
      <c r="BQ1372" s="430"/>
      <c r="BR1372" s="430"/>
      <c r="BS1372" s="431"/>
      <c r="BU1372" s="752"/>
      <c r="BV1372" s="29"/>
      <c r="BW1372" s="29"/>
      <c r="BX1372" s="29"/>
      <c r="BY1372" s="29"/>
      <c r="BZ1372" s="29"/>
      <c r="CA1372" s="29"/>
      <c r="CB1372" s="29"/>
      <c r="CC1372" s="29"/>
      <c r="CD1372" s="31"/>
      <c r="CE1372" s="22"/>
      <c r="CF1372" s="448" t="str">
        <f>IF(CG1372="","",MAX($CF$2:CF1371)+1)</f>
        <v/>
      </c>
      <c r="CG1372" s="749"/>
      <c r="CH1372" s="749"/>
      <c r="CI1372" s="749"/>
      <c r="CO1372" s="29"/>
      <c r="CP1372" s="29"/>
      <c r="CQ1372" s="29"/>
      <c r="CR1372" s="29"/>
      <c r="CS1372" s="29"/>
      <c r="CT1372" s="29"/>
      <c r="CU1372" s="29"/>
      <c r="CV1372" s="29"/>
      <c r="CW1372" s="29"/>
      <c r="CX1372" s="29"/>
      <c r="CY1372" s="29"/>
      <c r="CZ1372" s="29"/>
      <c r="DA1372" s="29"/>
      <c r="DB1372" s="29"/>
      <c r="DC1372" s="29"/>
      <c r="DD1372" s="29"/>
    </row>
    <row r="1373" spans="1:108" s="11" customFormat="1" ht="13.5" customHeight="1">
      <c r="A1373" s="734"/>
      <c r="B1373" s="610" t="s">
        <v>83</v>
      </c>
      <c r="C1373" s="29"/>
      <c r="D1373" s="29"/>
      <c r="E1373" s="29"/>
      <c r="F1373" s="29"/>
      <c r="G1373" s="29"/>
      <c r="H1373" s="29"/>
      <c r="I1373" s="29"/>
      <c r="J1373" s="28"/>
      <c r="K1373" s="29"/>
      <c r="L1373" s="29"/>
      <c r="M1373" s="29"/>
      <c r="N1373" s="29"/>
      <c r="O1373" s="29"/>
      <c r="P1373" s="29"/>
      <c r="Q1373" s="29"/>
      <c r="R1373" s="29"/>
      <c r="S1373" s="575"/>
      <c r="T1373" s="29"/>
      <c r="U1373" s="432"/>
      <c r="V1373" s="29"/>
      <c r="W1373" s="29"/>
      <c r="X1373" s="29"/>
      <c r="Y1373" s="29"/>
      <c r="Z1373" s="29"/>
      <c r="AA1373" s="29"/>
      <c r="AB1373" s="1059"/>
      <c r="AC1373" s="579"/>
      <c r="AD1373" s="579"/>
      <c r="AE1373" s="579"/>
      <c r="AF1373" s="579"/>
      <c r="AG1373" s="576"/>
      <c r="AH1373" s="582"/>
      <c r="AI1373" s="430"/>
      <c r="AJ1373" s="430"/>
      <c r="AK1373" s="619"/>
      <c r="AL1373" s="620"/>
      <c r="AM1373" s="430" t="s">
        <v>1805</v>
      </c>
      <c r="AN1373" s="430"/>
      <c r="AO1373" s="430"/>
      <c r="AP1373" s="430"/>
      <c r="AQ1373" s="430"/>
      <c r="AR1373" s="430"/>
      <c r="AS1373" s="430"/>
      <c r="AT1373" s="430"/>
      <c r="AU1373" s="430"/>
      <c r="AV1373" s="585"/>
      <c r="AW1373" s="619"/>
      <c r="AX1373" s="697"/>
      <c r="AY1373" s="430"/>
      <c r="AZ1373" s="430"/>
      <c r="BA1373" s="430"/>
      <c r="BB1373" s="430"/>
      <c r="BC1373" s="430"/>
      <c r="BD1373" s="430"/>
      <c r="BE1373" s="430"/>
      <c r="BF1373" s="430"/>
      <c r="BG1373" s="430"/>
      <c r="BH1373" s="430"/>
      <c r="BI1373" s="430"/>
      <c r="BJ1373" s="430"/>
      <c r="BK1373" s="431"/>
      <c r="BL1373" s="582"/>
      <c r="BM1373" s="430"/>
      <c r="BN1373" s="430"/>
      <c r="BO1373" s="430"/>
      <c r="BP1373" s="430"/>
      <c r="BQ1373" s="430"/>
      <c r="BR1373" s="430"/>
      <c r="BS1373" s="431"/>
      <c r="BU1373" s="1060"/>
      <c r="BV1373" s="29"/>
      <c r="BW1373" s="29"/>
      <c r="BX1373" s="29"/>
      <c r="BY1373" s="29"/>
      <c r="BZ1373" s="29"/>
      <c r="CA1373" s="29"/>
      <c r="CB1373" s="29"/>
      <c r="CC1373" s="29"/>
      <c r="CD1373" s="31"/>
      <c r="CE1373" s="22"/>
      <c r="CF1373" s="448" t="str">
        <f>IF(CG1373="","",MAX($CF$2:CF1372)+1)</f>
        <v/>
      </c>
      <c r="CG1373" s="1061"/>
      <c r="CH1373" s="1061"/>
      <c r="CI1373" s="1061"/>
      <c r="CO1373" s="29"/>
      <c r="CP1373" s="29"/>
      <c r="CQ1373" s="29"/>
      <c r="CR1373" s="29"/>
      <c r="CS1373" s="29"/>
      <c r="CT1373" s="29"/>
      <c r="CU1373" s="29"/>
      <c r="CV1373" s="29"/>
      <c r="CW1373" s="29"/>
      <c r="CX1373" s="29"/>
      <c r="CY1373" s="29"/>
      <c r="CZ1373" s="29"/>
      <c r="DA1373" s="29"/>
      <c r="DB1373" s="29"/>
      <c r="DC1373" s="29"/>
      <c r="DD1373" s="29"/>
    </row>
    <row r="1374" spans="1:108" s="11" customFormat="1" ht="13.5" customHeight="1">
      <c r="A1374" s="734"/>
      <c r="B1374" s="610" t="s">
        <v>83</v>
      </c>
      <c r="C1374" s="29"/>
      <c r="D1374" s="29"/>
      <c r="E1374" s="29"/>
      <c r="F1374" s="29"/>
      <c r="G1374" s="29"/>
      <c r="H1374" s="29"/>
      <c r="I1374" s="29"/>
      <c r="J1374" s="28"/>
      <c r="K1374" s="29"/>
      <c r="L1374" s="29"/>
      <c r="M1374" s="29"/>
      <c r="N1374" s="29"/>
      <c r="O1374" s="29"/>
      <c r="P1374" s="29"/>
      <c r="Q1374" s="29"/>
      <c r="R1374" s="29"/>
      <c r="S1374" s="575"/>
      <c r="T1374" s="29"/>
      <c r="U1374" s="432"/>
      <c r="V1374" s="29"/>
      <c r="W1374" s="29"/>
      <c r="X1374" s="29"/>
      <c r="Y1374" s="29"/>
      <c r="Z1374" s="29"/>
      <c r="AA1374" s="29"/>
      <c r="AB1374" s="1059"/>
      <c r="AC1374" s="579"/>
      <c r="AD1374" s="579"/>
      <c r="AE1374" s="579"/>
      <c r="AF1374" s="579"/>
      <c r="AG1374" s="576"/>
      <c r="AH1374" s="582"/>
      <c r="AI1374" s="430"/>
      <c r="AJ1374" s="430"/>
      <c r="AK1374" s="619"/>
      <c r="AL1374" s="585"/>
      <c r="AM1374" s="1081"/>
      <c r="AN1374" s="583" t="s">
        <v>1791</v>
      </c>
      <c r="AO1374" s="430"/>
      <c r="AP1374" s="430"/>
      <c r="AQ1374" s="430"/>
      <c r="AR1374" s="430"/>
      <c r="AS1374" s="430"/>
      <c r="AT1374" s="430"/>
      <c r="AU1374" s="430"/>
      <c r="AV1374" s="585" t="s">
        <v>1802</v>
      </c>
      <c r="AW1374" s="619"/>
      <c r="AX1374" s="697" t="s">
        <v>1808</v>
      </c>
      <c r="AY1374" s="430"/>
      <c r="AZ1374" s="430"/>
      <c r="BA1374" s="430"/>
      <c r="BB1374" s="430"/>
      <c r="BC1374" s="430"/>
      <c r="BD1374" s="430"/>
      <c r="BE1374" s="430"/>
      <c r="BF1374" s="430"/>
      <c r="BG1374" s="430"/>
      <c r="BH1374" s="430"/>
      <c r="BI1374" s="430"/>
      <c r="BJ1374" s="430"/>
      <c r="BK1374" s="431"/>
      <c r="BL1374" s="582"/>
      <c r="BM1374" s="430"/>
      <c r="BN1374" s="430"/>
      <c r="BO1374" s="430"/>
      <c r="BP1374" s="430"/>
      <c r="BQ1374" s="430"/>
      <c r="BR1374" s="430"/>
      <c r="BS1374" s="431"/>
      <c r="BU1374" s="1060"/>
      <c r="BV1374" s="29"/>
      <c r="BW1374" s="29"/>
      <c r="BX1374" s="29"/>
      <c r="BY1374" s="29"/>
      <c r="BZ1374" s="29"/>
      <c r="CA1374" s="29"/>
      <c r="CB1374" s="29"/>
      <c r="CC1374" s="29"/>
      <c r="CD1374" s="31"/>
      <c r="CE1374" s="22"/>
      <c r="CF1374" s="448">
        <f>IF(CG1374="","",MAX($CF$2:CF1373)+1)</f>
        <v>706</v>
      </c>
      <c r="CG1374" s="1061" t="s">
        <v>1792</v>
      </c>
      <c r="CH1374" s="1061"/>
      <c r="CI1374" s="1061"/>
      <c r="CO1374" s="29"/>
      <c r="CP1374" s="29"/>
      <c r="CQ1374" s="29"/>
      <c r="CR1374" s="29"/>
      <c r="CS1374" s="29"/>
      <c r="CT1374" s="29"/>
      <c r="CU1374" s="29"/>
      <c r="CV1374" s="29"/>
      <c r="CW1374" s="29"/>
      <c r="CX1374" s="29"/>
      <c r="CY1374" s="29"/>
      <c r="CZ1374" s="29"/>
      <c r="DA1374" s="29"/>
      <c r="DB1374" s="29"/>
      <c r="DC1374" s="29"/>
      <c r="DD1374" s="29"/>
    </row>
    <row r="1375" spans="1:108" s="11" customFormat="1" ht="13.5" customHeight="1">
      <c r="A1375" s="734"/>
      <c r="B1375" s="610" t="s">
        <v>83</v>
      </c>
      <c r="C1375" s="29"/>
      <c r="D1375" s="29"/>
      <c r="E1375" s="29"/>
      <c r="F1375" s="29"/>
      <c r="G1375" s="29"/>
      <c r="H1375" s="29"/>
      <c r="I1375" s="29"/>
      <c r="J1375" s="28"/>
      <c r="K1375" s="29"/>
      <c r="L1375" s="29"/>
      <c r="M1375" s="29"/>
      <c r="N1375" s="29"/>
      <c r="O1375" s="29"/>
      <c r="P1375" s="29"/>
      <c r="Q1375" s="29"/>
      <c r="R1375" s="29"/>
      <c r="S1375" s="575"/>
      <c r="T1375" s="29"/>
      <c r="U1375" s="432"/>
      <c r="V1375" s="29"/>
      <c r="W1375" s="29"/>
      <c r="X1375" s="29"/>
      <c r="Y1375" s="29"/>
      <c r="Z1375" s="29"/>
      <c r="AA1375" s="29"/>
      <c r="AB1375" s="1059"/>
      <c r="AC1375" s="579"/>
      <c r="AD1375" s="579"/>
      <c r="AE1375" s="579"/>
      <c r="AF1375" s="579"/>
      <c r="AG1375" s="576"/>
      <c r="AH1375" s="582"/>
      <c r="AI1375" s="430"/>
      <c r="AJ1375" s="430"/>
      <c r="AK1375" s="619"/>
      <c r="AL1375" s="585"/>
      <c r="AM1375" s="583" t="s">
        <v>1804</v>
      </c>
      <c r="AN1375" s="583"/>
      <c r="AO1375" s="430"/>
      <c r="AP1375" s="430"/>
      <c r="AQ1375" s="430"/>
      <c r="AR1375" s="430"/>
      <c r="AS1375" s="430"/>
      <c r="AT1375" s="430"/>
      <c r="AU1375" s="430"/>
      <c r="AV1375" s="585"/>
      <c r="AW1375" s="619"/>
      <c r="AX1375" s="697"/>
      <c r="AY1375" s="430"/>
      <c r="AZ1375" s="430"/>
      <c r="BA1375" s="430"/>
      <c r="BB1375" s="430"/>
      <c r="BC1375" s="430"/>
      <c r="BD1375" s="430"/>
      <c r="BE1375" s="430"/>
      <c r="BF1375" s="430"/>
      <c r="BG1375" s="430"/>
      <c r="BH1375" s="430"/>
      <c r="BI1375" s="430"/>
      <c r="BJ1375" s="430"/>
      <c r="BK1375" s="431"/>
      <c r="BL1375" s="582"/>
      <c r="BM1375" s="430"/>
      <c r="BN1375" s="430"/>
      <c r="BO1375" s="430"/>
      <c r="BP1375" s="430"/>
      <c r="BQ1375" s="430"/>
      <c r="BR1375" s="430"/>
      <c r="BS1375" s="431"/>
      <c r="BU1375" s="1060"/>
      <c r="BV1375" s="29"/>
      <c r="BW1375" s="29"/>
      <c r="BX1375" s="29"/>
      <c r="BY1375" s="29"/>
      <c r="BZ1375" s="29"/>
      <c r="CA1375" s="29"/>
      <c r="CB1375" s="29"/>
      <c r="CC1375" s="29"/>
      <c r="CD1375" s="31"/>
      <c r="CE1375" s="22"/>
      <c r="CF1375" s="448" t="str">
        <f>IF(CG1375="","",MAX($CF$2:CF1374)+1)</f>
        <v/>
      </c>
      <c r="CG1375" s="1061"/>
      <c r="CH1375" s="1061"/>
      <c r="CI1375" s="1061"/>
      <c r="CO1375" s="29"/>
      <c r="CP1375" s="29"/>
      <c r="CQ1375" s="29"/>
      <c r="CR1375" s="29"/>
      <c r="CS1375" s="29"/>
      <c r="CT1375" s="29"/>
      <c r="CU1375" s="29"/>
      <c r="CV1375" s="29"/>
      <c r="CW1375" s="29"/>
      <c r="CX1375" s="29"/>
      <c r="CY1375" s="29"/>
      <c r="CZ1375" s="29"/>
      <c r="DA1375" s="29"/>
      <c r="DB1375" s="29"/>
      <c r="DC1375" s="29"/>
      <c r="DD1375" s="29"/>
    </row>
    <row r="1376" spans="1:108" s="11" customFormat="1" ht="13.5" customHeight="1">
      <c r="A1376" s="734"/>
      <c r="B1376" s="610" t="s">
        <v>83</v>
      </c>
      <c r="C1376" s="29"/>
      <c r="D1376" s="29"/>
      <c r="E1376" s="29"/>
      <c r="F1376" s="29"/>
      <c r="G1376" s="29"/>
      <c r="H1376" s="29"/>
      <c r="I1376" s="29"/>
      <c r="J1376" s="28"/>
      <c r="K1376" s="29"/>
      <c r="L1376" s="29"/>
      <c r="M1376" s="29"/>
      <c r="N1376" s="29"/>
      <c r="O1376" s="29"/>
      <c r="P1376" s="29"/>
      <c r="Q1376" s="29"/>
      <c r="R1376" s="29"/>
      <c r="S1376" s="575"/>
      <c r="T1376" s="29"/>
      <c r="U1376" s="432"/>
      <c r="V1376" s="29"/>
      <c r="W1376" s="29"/>
      <c r="X1376" s="29"/>
      <c r="Y1376" s="29"/>
      <c r="Z1376" s="29"/>
      <c r="AA1376" s="29"/>
      <c r="AB1376" s="1059"/>
      <c r="AC1376" s="579"/>
      <c r="AD1376" s="579"/>
      <c r="AE1376" s="579"/>
      <c r="AF1376" s="579"/>
      <c r="AG1376" s="576"/>
      <c r="AH1376" s="582"/>
      <c r="AI1376" s="430"/>
      <c r="AJ1376" s="430"/>
      <c r="AK1376" s="619"/>
      <c r="AL1376" s="620"/>
      <c r="AM1376" s="430"/>
      <c r="AN1376" s="583" t="s">
        <v>1791</v>
      </c>
      <c r="AO1376" s="430"/>
      <c r="AP1376" s="430"/>
      <c r="AQ1376" s="430"/>
      <c r="AR1376" s="430"/>
      <c r="AS1376" s="430"/>
      <c r="AT1376" s="430"/>
      <c r="AU1376" s="430"/>
      <c r="AV1376" s="585" t="s">
        <v>1806</v>
      </c>
      <c r="AW1376" s="619"/>
      <c r="AX1376" s="697" t="s">
        <v>1809</v>
      </c>
      <c r="AY1376" s="430"/>
      <c r="AZ1376" s="430"/>
      <c r="BA1376" s="430"/>
      <c r="BB1376" s="430"/>
      <c r="BC1376" s="430"/>
      <c r="BD1376" s="430"/>
      <c r="BE1376" s="430"/>
      <c r="BF1376" s="430"/>
      <c r="BG1376" s="430"/>
      <c r="BH1376" s="430"/>
      <c r="BI1376" s="430"/>
      <c r="BJ1376" s="430"/>
      <c r="BK1376" s="431"/>
      <c r="BL1376" s="582"/>
      <c r="BM1376" s="430"/>
      <c r="BN1376" s="430"/>
      <c r="BO1376" s="430"/>
      <c r="BP1376" s="430"/>
      <c r="BQ1376" s="430"/>
      <c r="BR1376" s="430"/>
      <c r="BS1376" s="431"/>
      <c r="BU1376" s="1060"/>
      <c r="BV1376" s="29"/>
      <c r="BW1376" s="29"/>
      <c r="BX1376" s="29"/>
      <c r="BY1376" s="29"/>
      <c r="BZ1376" s="29"/>
      <c r="CA1376" s="29"/>
      <c r="CB1376" s="29"/>
      <c r="CC1376" s="29"/>
      <c r="CD1376" s="31"/>
      <c r="CE1376" s="22"/>
      <c r="CF1376" s="448">
        <f>IF(CG1376="","",MAX($CF$2:CF1375)+1)</f>
        <v>707</v>
      </c>
      <c r="CG1376" s="1061" t="s">
        <v>1792</v>
      </c>
      <c r="CH1376" s="1061"/>
      <c r="CI1376" s="1061"/>
      <c r="CO1376" s="29"/>
      <c r="CP1376" s="29"/>
      <c r="CQ1376" s="29"/>
      <c r="CR1376" s="29"/>
      <c r="CS1376" s="29"/>
      <c r="CT1376" s="29"/>
      <c r="CU1376" s="29"/>
      <c r="CV1376" s="29"/>
      <c r="CW1376" s="29"/>
      <c r="CX1376" s="29"/>
      <c r="CY1376" s="29"/>
      <c r="CZ1376" s="29"/>
      <c r="DA1376" s="29"/>
      <c r="DB1376" s="29"/>
      <c r="DC1376" s="29"/>
      <c r="DD1376" s="29"/>
    </row>
    <row r="1377" spans="1:108" s="11" customFormat="1" ht="13.5" customHeight="1">
      <c r="A1377" s="734"/>
      <c r="B1377" s="610" t="s">
        <v>83</v>
      </c>
      <c r="C1377" s="29"/>
      <c r="D1377" s="29"/>
      <c r="E1377" s="29"/>
      <c r="F1377" s="29"/>
      <c r="G1377" s="29"/>
      <c r="H1377" s="29"/>
      <c r="I1377" s="29"/>
      <c r="J1377" s="28"/>
      <c r="K1377" s="29"/>
      <c r="L1377" s="29"/>
      <c r="M1377" s="29"/>
      <c r="N1377" s="29"/>
      <c r="O1377" s="29"/>
      <c r="P1377" s="29"/>
      <c r="Q1377" s="29"/>
      <c r="R1377" s="29"/>
      <c r="S1377" s="575"/>
      <c r="T1377" s="29"/>
      <c r="U1377" s="432"/>
      <c r="V1377" s="29"/>
      <c r="W1377" s="29"/>
      <c r="X1377" s="29"/>
      <c r="Y1377" s="29"/>
      <c r="Z1377" s="29"/>
      <c r="AA1377" s="29"/>
      <c r="AB1377" s="753"/>
      <c r="AC1377" s="579"/>
      <c r="AD1377" s="579"/>
      <c r="AE1377" s="579"/>
      <c r="AF1377" s="579"/>
      <c r="AG1377" s="576"/>
      <c r="AH1377" s="582"/>
      <c r="AI1377" s="430"/>
      <c r="AJ1377" s="430"/>
      <c r="AK1377" s="619"/>
      <c r="AL1377" s="620"/>
      <c r="AM1377" s="583" t="s">
        <v>941</v>
      </c>
      <c r="AN1377" s="430"/>
      <c r="AO1377" s="430"/>
      <c r="AP1377" s="430"/>
      <c r="AQ1377" s="430"/>
      <c r="AR1377" s="430"/>
      <c r="AS1377" s="430"/>
      <c r="AT1377" s="430"/>
      <c r="AU1377" s="430"/>
      <c r="AV1377" s="585"/>
      <c r="AW1377" s="619"/>
      <c r="AX1377" s="697"/>
      <c r="AY1377" s="430"/>
      <c r="AZ1377" s="430"/>
      <c r="BA1377" s="430"/>
      <c r="BB1377" s="430"/>
      <c r="BC1377" s="430"/>
      <c r="BD1377" s="430"/>
      <c r="BE1377" s="430"/>
      <c r="BF1377" s="430"/>
      <c r="BG1377" s="430"/>
      <c r="BH1377" s="430"/>
      <c r="BI1377" s="430"/>
      <c r="BJ1377" s="430"/>
      <c r="BK1377" s="431"/>
      <c r="BL1377" s="582"/>
      <c r="BM1377" s="430"/>
      <c r="BN1377" s="430"/>
      <c r="BO1377" s="430"/>
      <c r="BP1377" s="430"/>
      <c r="BQ1377" s="430"/>
      <c r="BR1377" s="430"/>
      <c r="BS1377" s="431"/>
      <c r="BU1377" s="752"/>
      <c r="BV1377" s="29"/>
      <c r="BW1377" s="29"/>
      <c r="BX1377" s="29"/>
      <c r="BY1377" s="29"/>
      <c r="BZ1377" s="29"/>
      <c r="CA1377" s="29"/>
      <c r="CB1377" s="29"/>
      <c r="CC1377" s="29"/>
      <c r="CD1377" s="31"/>
      <c r="CE1377" s="22"/>
      <c r="CF1377" s="448" t="str">
        <f>IF(CG1377="","",MAX($CF$2:CF1376)+1)</f>
        <v/>
      </c>
      <c r="CG1377" s="749"/>
      <c r="CH1377" s="749"/>
      <c r="CI1377" s="749"/>
      <c r="CO1377" s="29"/>
      <c r="CP1377" s="29"/>
      <c r="CQ1377" s="29"/>
      <c r="CR1377" s="29"/>
      <c r="CS1377" s="29"/>
      <c r="CT1377" s="29"/>
      <c r="CU1377" s="29"/>
      <c r="CV1377" s="29"/>
      <c r="CW1377" s="29"/>
      <c r="CX1377" s="29"/>
      <c r="CY1377" s="29"/>
      <c r="CZ1377" s="29"/>
      <c r="DA1377" s="29"/>
      <c r="DB1377" s="29"/>
      <c r="DC1377" s="29"/>
      <c r="DD1377" s="29"/>
    </row>
    <row r="1378" spans="1:108" s="11" customFormat="1" ht="13.5" customHeight="1">
      <c r="A1378" s="734"/>
      <c r="B1378" s="610" t="s">
        <v>83</v>
      </c>
      <c r="C1378" s="29"/>
      <c r="D1378" s="29"/>
      <c r="E1378" s="29"/>
      <c r="F1378" s="29"/>
      <c r="G1378" s="29"/>
      <c r="H1378" s="29"/>
      <c r="I1378" s="29"/>
      <c r="J1378" s="28"/>
      <c r="K1378" s="29"/>
      <c r="L1378" s="29"/>
      <c r="M1378" s="29"/>
      <c r="N1378" s="29"/>
      <c r="O1378" s="29"/>
      <c r="P1378" s="29"/>
      <c r="Q1378" s="29"/>
      <c r="R1378" s="29"/>
      <c r="S1378" s="575"/>
      <c r="T1378" s="29"/>
      <c r="U1378" s="432"/>
      <c r="V1378" s="29"/>
      <c r="W1378" s="29"/>
      <c r="X1378" s="29"/>
      <c r="Y1378" s="29"/>
      <c r="Z1378" s="29"/>
      <c r="AA1378" s="29"/>
      <c r="AB1378" s="753"/>
      <c r="AC1378" s="579"/>
      <c r="AD1378" s="579"/>
      <c r="AE1378" s="579"/>
      <c r="AF1378" s="579"/>
      <c r="AG1378" s="576"/>
      <c r="AH1378" s="582"/>
      <c r="AI1378" s="430"/>
      <c r="AJ1378" s="430"/>
      <c r="AK1378" s="619"/>
      <c r="AL1378" s="620" t="s">
        <v>941</v>
      </c>
      <c r="AM1378" s="430"/>
      <c r="AN1378" s="430"/>
      <c r="AO1378" s="430"/>
      <c r="AP1378" s="430"/>
      <c r="AQ1378" s="430"/>
      <c r="AR1378" s="430"/>
      <c r="AS1378" s="430"/>
      <c r="AT1378" s="430"/>
      <c r="AU1378" s="430"/>
      <c r="AV1378" s="585"/>
      <c r="AW1378" s="619"/>
      <c r="AX1378" s="697"/>
      <c r="AY1378" s="430"/>
      <c r="AZ1378" s="430"/>
      <c r="BA1378" s="430"/>
      <c r="BB1378" s="430"/>
      <c r="BC1378" s="430"/>
      <c r="BD1378" s="430"/>
      <c r="BE1378" s="430"/>
      <c r="BF1378" s="430"/>
      <c r="BG1378" s="430"/>
      <c r="BH1378" s="430"/>
      <c r="BI1378" s="430"/>
      <c r="BJ1378" s="430"/>
      <c r="BK1378" s="431"/>
      <c r="BL1378" s="582"/>
      <c r="BM1378" s="430"/>
      <c r="BN1378" s="430"/>
      <c r="BO1378" s="430"/>
      <c r="BP1378" s="430"/>
      <c r="BQ1378" s="430"/>
      <c r="BR1378" s="430"/>
      <c r="BS1378" s="431"/>
      <c r="BU1378" s="752"/>
      <c r="BV1378" s="29"/>
      <c r="BW1378" s="29"/>
      <c r="BX1378" s="29"/>
      <c r="BY1378" s="29"/>
      <c r="BZ1378" s="29"/>
      <c r="CA1378" s="29"/>
      <c r="CB1378" s="29"/>
      <c r="CC1378" s="29"/>
      <c r="CD1378" s="31"/>
      <c r="CE1378" s="22"/>
      <c r="CF1378" s="448" t="str">
        <f>IF(CG1378="","",MAX($CF$2:CF1377)+1)</f>
        <v/>
      </c>
      <c r="CG1378" s="749"/>
      <c r="CH1378" s="749"/>
      <c r="CI1378" s="749"/>
      <c r="CO1378" s="29"/>
      <c r="CP1378" s="29"/>
      <c r="CQ1378" s="29"/>
      <c r="CR1378" s="29"/>
      <c r="CS1378" s="29"/>
      <c r="CT1378" s="29"/>
      <c r="CU1378" s="29"/>
      <c r="CV1378" s="29"/>
      <c r="CW1378" s="29"/>
      <c r="CX1378" s="29"/>
      <c r="CY1378" s="29"/>
      <c r="CZ1378" s="29"/>
      <c r="DA1378" s="29"/>
      <c r="DB1378" s="29"/>
      <c r="DC1378" s="29"/>
      <c r="DD1378" s="29"/>
    </row>
    <row r="1379" spans="1:108" s="11" customFormat="1" ht="13.5" customHeight="1">
      <c r="A1379" s="734"/>
      <c r="B1379" s="610" t="s">
        <v>83</v>
      </c>
      <c r="C1379" s="29"/>
      <c r="D1379" s="29"/>
      <c r="E1379" s="29"/>
      <c r="F1379" s="29"/>
      <c r="G1379" s="29"/>
      <c r="H1379" s="29"/>
      <c r="I1379" s="29"/>
      <c r="J1379" s="28"/>
      <c r="K1379" s="29"/>
      <c r="L1379" s="29"/>
      <c r="M1379" s="29"/>
      <c r="N1379" s="29"/>
      <c r="O1379" s="29"/>
      <c r="P1379" s="29"/>
      <c r="Q1379" s="29"/>
      <c r="R1379" s="29"/>
      <c r="S1379" s="575"/>
      <c r="T1379" s="29"/>
      <c r="U1379" s="432"/>
      <c r="V1379" s="29"/>
      <c r="W1379" s="29"/>
      <c r="X1379" s="29"/>
      <c r="Y1379" s="29"/>
      <c r="Z1379" s="29"/>
      <c r="AA1379" s="29"/>
      <c r="AB1379" s="753"/>
      <c r="AC1379" s="579"/>
      <c r="AD1379" s="579"/>
      <c r="AE1379" s="579"/>
      <c r="AF1379" s="579"/>
      <c r="AG1379" s="576"/>
      <c r="AH1379" s="582" t="s">
        <v>63</v>
      </c>
      <c r="AI1379" s="583"/>
      <c r="AJ1379" s="583"/>
      <c r="AK1379" s="584"/>
      <c r="AL1379" s="585" t="s">
        <v>557</v>
      </c>
      <c r="AM1379" s="583"/>
      <c r="AN1379" s="583"/>
      <c r="AO1379" s="583"/>
      <c r="AP1379" s="583"/>
      <c r="AQ1379" s="583"/>
      <c r="AR1379" s="583"/>
      <c r="AS1379" s="583"/>
      <c r="AT1379" s="583"/>
      <c r="AU1379" s="583"/>
      <c r="AV1379" s="585" t="s">
        <v>558</v>
      </c>
      <c r="AW1379" s="584"/>
      <c r="AX1379" s="586" t="s">
        <v>64</v>
      </c>
      <c r="AY1379" s="583"/>
      <c r="AZ1379" s="583"/>
      <c r="BA1379" s="583"/>
      <c r="BB1379" s="583"/>
      <c r="BC1379" s="583"/>
      <c r="BD1379" s="583"/>
      <c r="BE1379" s="583"/>
      <c r="BF1379" s="583"/>
      <c r="BG1379" s="583"/>
      <c r="BH1379" s="583"/>
      <c r="BI1379" s="583"/>
      <c r="BJ1379" s="583"/>
      <c r="BK1379" s="587"/>
      <c r="BL1379" s="618"/>
      <c r="BM1379" s="430"/>
      <c r="BN1379" s="430"/>
      <c r="BO1379" s="430"/>
      <c r="BP1379" s="430"/>
      <c r="BQ1379" s="430"/>
      <c r="BR1379" s="430"/>
      <c r="BS1379" s="431"/>
      <c r="BU1379" s="752"/>
      <c r="BV1379" s="29"/>
      <c r="BW1379" s="29"/>
      <c r="BX1379" s="29"/>
      <c r="BY1379" s="29"/>
      <c r="BZ1379" s="29"/>
      <c r="CA1379" s="29"/>
      <c r="CB1379" s="29"/>
      <c r="CC1379" s="29"/>
      <c r="CD1379" s="31"/>
      <c r="CE1379" s="22"/>
      <c r="CF1379" s="448">
        <f>IF(CG1379="","",MAX($CF$2:CF1378)+1)</f>
        <v>708</v>
      </c>
      <c r="CG1379" s="749" t="s">
        <v>1021</v>
      </c>
      <c r="CH1379" s="749"/>
      <c r="CI1379" s="749"/>
      <c r="CO1379" s="29"/>
      <c r="CP1379" s="29"/>
      <c r="CQ1379" s="29"/>
      <c r="CR1379" s="29"/>
      <c r="CS1379" s="29"/>
      <c r="CT1379" s="29"/>
      <c r="CU1379" s="29"/>
      <c r="CV1379" s="29"/>
      <c r="CW1379" s="29"/>
      <c r="CX1379" s="29"/>
      <c r="CY1379" s="29"/>
      <c r="CZ1379" s="29"/>
      <c r="DA1379" s="29"/>
      <c r="DB1379" s="29"/>
      <c r="DC1379" s="29"/>
      <c r="DD1379" s="29"/>
    </row>
    <row r="1380" spans="1:108" s="11" customFormat="1" ht="13.5" customHeight="1">
      <c r="A1380" s="734"/>
      <c r="B1380" s="610" t="s">
        <v>83</v>
      </c>
      <c r="C1380" s="29"/>
      <c r="D1380" s="29"/>
      <c r="E1380" s="29"/>
      <c r="F1380" s="29"/>
      <c r="G1380" s="29"/>
      <c r="H1380" s="29"/>
      <c r="I1380" s="29"/>
      <c r="J1380" s="28"/>
      <c r="K1380" s="29"/>
      <c r="L1380" s="29"/>
      <c r="M1380" s="29"/>
      <c r="N1380" s="29"/>
      <c r="O1380" s="29"/>
      <c r="P1380" s="29"/>
      <c r="Q1380" s="29"/>
      <c r="R1380" s="29"/>
      <c r="S1380" s="575"/>
      <c r="T1380" s="29"/>
      <c r="U1380" s="432"/>
      <c r="V1380" s="29"/>
      <c r="W1380" s="29"/>
      <c r="X1380" s="29"/>
      <c r="Y1380" s="29"/>
      <c r="Z1380" s="29"/>
      <c r="AA1380" s="29"/>
      <c r="AB1380" s="654"/>
      <c r="AC1380" s="579"/>
      <c r="AD1380" s="579"/>
      <c r="AE1380" s="579"/>
      <c r="AF1380" s="579"/>
      <c r="AG1380" s="576"/>
      <c r="AH1380" s="55"/>
      <c r="AI1380" s="56"/>
      <c r="AJ1380" s="56"/>
      <c r="AK1380" s="588"/>
      <c r="AL1380" s="589"/>
      <c r="AM1380" s="56"/>
      <c r="AN1380" s="56"/>
      <c r="AO1380" s="56"/>
      <c r="AP1380" s="590"/>
      <c r="AQ1380" s="56"/>
      <c r="AR1380" s="56"/>
      <c r="AS1380" s="56"/>
      <c r="AT1380" s="56"/>
      <c r="AU1380" s="56"/>
      <c r="AV1380" s="589"/>
      <c r="AW1380" s="588"/>
      <c r="AX1380" s="589"/>
      <c r="AY1380" s="56"/>
      <c r="AZ1380" s="56"/>
      <c r="BA1380" s="56"/>
      <c r="BB1380" s="56"/>
      <c r="BC1380" s="56"/>
      <c r="BD1380" s="56"/>
      <c r="BE1380" s="56"/>
      <c r="BF1380" s="56"/>
      <c r="BG1380" s="56"/>
      <c r="BH1380" s="56"/>
      <c r="BI1380" s="56"/>
      <c r="BJ1380" s="56"/>
      <c r="BK1380" s="57"/>
      <c r="BL1380" s="55"/>
      <c r="BM1380" s="56"/>
      <c r="BN1380" s="56"/>
      <c r="BO1380" s="56"/>
      <c r="BP1380" s="56"/>
      <c r="BQ1380" s="56"/>
      <c r="BR1380" s="56"/>
      <c r="BS1380" s="57"/>
      <c r="BU1380" s="752"/>
      <c r="BV1380" s="29"/>
      <c r="BW1380" s="29"/>
      <c r="BX1380" s="29"/>
      <c r="BY1380" s="29"/>
      <c r="BZ1380" s="29"/>
      <c r="CA1380" s="29"/>
      <c r="CB1380" s="29"/>
      <c r="CC1380" s="29"/>
      <c r="CD1380" s="31"/>
      <c r="CE1380" s="22"/>
      <c r="CF1380" s="448" t="str">
        <f>IF(CG1380="","",MAX($CF$2:CF1379)+1)</f>
        <v/>
      </c>
      <c r="CG1380" s="749"/>
      <c r="CH1380" s="749"/>
      <c r="CI1380" s="749"/>
      <c r="CO1380" s="29"/>
      <c r="CP1380" s="29"/>
      <c r="CQ1380" s="29"/>
      <c r="CR1380" s="29"/>
      <c r="CS1380" s="29"/>
      <c r="CT1380" s="29"/>
      <c r="CU1380" s="29"/>
      <c r="CV1380" s="29"/>
      <c r="CW1380" s="29"/>
      <c r="CX1380" s="29"/>
      <c r="CY1380" s="29"/>
      <c r="CZ1380" s="29"/>
      <c r="DA1380" s="29"/>
      <c r="DB1380" s="29"/>
      <c r="DC1380" s="29"/>
      <c r="DD1380" s="29"/>
    </row>
    <row r="1381" spans="1:108" s="11" customFormat="1" ht="13.5" customHeight="1">
      <c r="A1381" s="734"/>
      <c r="B1381" s="610" t="s">
        <v>83</v>
      </c>
      <c r="C1381" s="29"/>
      <c r="D1381" s="29"/>
      <c r="E1381" s="29"/>
      <c r="F1381" s="29"/>
      <c r="G1381" s="29"/>
      <c r="H1381" s="29"/>
      <c r="I1381" s="29"/>
      <c r="J1381" s="28"/>
      <c r="K1381" s="29"/>
      <c r="L1381" s="29"/>
      <c r="M1381" s="29"/>
      <c r="N1381" s="29"/>
      <c r="O1381" s="29"/>
      <c r="P1381" s="29"/>
      <c r="Q1381" s="29"/>
      <c r="R1381" s="29"/>
      <c r="S1381" s="575"/>
      <c r="T1381" s="29"/>
      <c r="U1381" s="432"/>
      <c r="V1381" s="29"/>
      <c r="W1381" s="29"/>
      <c r="X1381" s="29"/>
      <c r="Y1381" s="29"/>
      <c r="Z1381" s="29"/>
      <c r="AA1381" s="29"/>
      <c r="AB1381" s="690" t="s">
        <v>32</v>
      </c>
      <c r="AC1381" s="691"/>
      <c r="AD1381" s="691"/>
      <c r="AE1381" s="691"/>
      <c r="AF1381" s="691"/>
      <c r="AG1381" s="578"/>
      <c r="AH1381" s="582" t="s">
        <v>63</v>
      </c>
      <c r="AI1381" s="430"/>
      <c r="AJ1381" s="430"/>
      <c r="AK1381" s="619"/>
      <c r="AL1381" s="620" t="s">
        <v>1191</v>
      </c>
      <c r="AM1381" s="430"/>
      <c r="AN1381" s="430"/>
      <c r="AO1381" s="430"/>
      <c r="AP1381" s="430"/>
      <c r="AQ1381" s="430"/>
      <c r="AR1381" s="430"/>
      <c r="AS1381" s="430"/>
      <c r="AT1381" s="430"/>
      <c r="AU1381" s="430"/>
      <c r="AV1381" s="585" t="s">
        <v>609</v>
      </c>
      <c r="AW1381" s="619"/>
      <c r="AX1381" s="696" t="s">
        <v>1493</v>
      </c>
      <c r="AY1381" s="430"/>
      <c r="AZ1381" s="430"/>
      <c r="BA1381" s="430"/>
      <c r="BB1381" s="430"/>
      <c r="BC1381" s="430"/>
      <c r="BD1381" s="430"/>
      <c r="BE1381" s="430"/>
      <c r="BF1381" s="430"/>
      <c r="BG1381" s="430"/>
      <c r="BH1381" s="430"/>
      <c r="BI1381" s="430"/>
      <c r="BJ1381" s="430"/>
      <c r="BK1381" s="431"/>
      <c r="BL1381" s="582"/>
      <c r="BM1381" s="430"/>
      <c r="BN1381" s="430"/>
      <c r="BO1381" s="430"/>
      <c r="BP1381" s="430"/>
      <c r="BQ1381" s="430"/>
      <c r="BR1381" s="430"/>
      <c r="BS1381" s="431"/>
      <c r="BU1381" s="752"/>
      <c r="BV1381" s="29"/>
      <c r="BW1381" s="29"/>
      <c r="BX1381" s="29"/>
      <c r="BY1381" s="29"/>
      <c r="BZ1381" s="29"/>
      <c r="CA1381" s="29"/>
      <c r="CB1381" s="29"/>
      <c r="CC1381" s="29"/>
      <c r="CD1381" s="31"/>
      <c r="CE1381" s="22"/>
      <c r="CF1381" s="448">
        <f>IF(CG1381="","",MAX($CF$2:CF1380)+1)</f>
        <v>709</v>
      </c>
      <c r="CG1381" s="749" t="s">
        <v>1021</v>
      </c>
      <c r="CH1381" s="749"/>
      <c r="CI1381" s="749"/>
      <c r="CO1381" s="29"/>
      <c r="CP1381" s="29"/>
      <c r="CQ1381" s="29"/>
      <c r="CR1381" s="29"/>
      <c r="CS1381" s="29"/>
      <c r="CT1381" s="29"/>
      <c r="CU1381" s="29"/>
      <c r="CV1381" s="29"/>
      <c r="CW1381" s="29"/>
      <c r="CX1381" s="29"/>
      <c r="CY1381" s="29"/>
      <c r="CZ1381" s="29"/>
      <c r="DA1381" s="29"/>
      <c r="DB1381" s="29"/>
      <c r="DC1381" s="29"/>
      <c r="DD1381" s="29"/>
    </row>
    <row r="1382" spans="1:108" s="11" customFormat="1" ht="13.5" customHeight="1">
      <c r="A1382" s="734"/>
      <c r="B1382" s="610" t="s">
        <v>83</v>
      </c>
      <c r="C1382" s="29"/>
      <c r="D1382" s="29"/>
      <c r="E1382" s="29"/>
      <c r="F1382" s="29"/>
      <c r="G1382" s="29"/>
      <c r="H1382" s="29"/>
      <c r="I1382" s="29"/>
      <c r="J1382" s="28"/>
      <c r="K1382" s="29"/>
      <c r="L1382" s="29"/>
      <c r="M1382" s="29"/>
      <c r="N1382" s="29"/>
      <c r="O1382" s="29"/>
      <c r="P1382" s="29"/>
      <c r="Q1382" s="29"/>
      <c r="R1382" s="29"/>
      <c r="S1382" s="575"/>
      <c r="T1382" s="29"/>
      <c r="U1382" s="432"/>
      <c r="V1382" s="29"/>
      <c r="W1382" s="29"/>
      <c r="X1382" s="29"/>
      <c r="Y1382" s="29"/>
      <c r="Z1382" s="29"/>
      <c r="AA1382" s="29"/>
      <c r="AB1382" s="753"/>
      <c r="AC1382" s="579"/>
      <c r="AD1382" s="579"/>
      <c r="AE1382" s="579"/>
      <c r="AF1382" s="579"/>
      <c r="AG1382" s="576"/>
      <c r="AH1382" s="582" t="s">
        <v>63</v>
      </c>
      <c r="AI1382" s="430"/>
      <c r="AJ1382" s="430"/>
      <c r="AK1382" s="619"/>
      <c r="AL1382" s="620" t="s">
        <v>946</v>
      </c>
      <c r="AM1382" s="430"/>
      <c r="AN1382" s="430"/>
      <c r="AO1382" s="430"/>
      <c r="AP1382" s="430"/>
      <c r="AQ1382" s="430"/>
      <c r="AR1382" s="430"/>
      <c r="AS1382" s="430"/>
      <c r="AT1382" s="430"/>
      <c r="AU1382" s="430"/>
      <c r="AV1382" s="585" t="s">
        <v>609</v>
      </c>
      <c r="AW1382" s="619"/>
      <c r="AX1382" s="620" t="s">
        <v>1687</v>
      </c>
      <c r="AY1382" s="430"/>
      <c r="AZ1382" s="430"/>
      <c r="BA1382" s="430"/>
      <c r="BB1382" s="430"/>
      <c r="BC1382" s="430"/>
      <c r="BD1382" s="430"/>
      <c r="BE1382" s="430"/>
      <c r="BF1382" s="430"/>
      <c r="BG1382" s="430"/>
      <c r="BH1382" s="430"/>
      <c r="BI1382" s="430"/>
      <c r="BJ1382" s="430"/>
      <c r="BK1382" s="431"/>
      <c r="BL1382" s="618"/>
      <c r="BM1382" s="430"/>
      <c r="BN1382" s="430"/>
      <c r="BO1382" s="430"/>
      <c r="BP1382" s="430"/>
      <c r="BQ1382" s="430"/>
      <c r="BR1382" s="430"/>
      <c r="BS1382" s="431"/>
      <c r="BU1382" s="752"/>
      <c r="BV1382" s="29"/>
      <c r="BW1382" s="29"/>
      <c r="BX1382" s="29"/>
      <c r="BY1382" s="29"/>
      <c r="BZ1382" s="29"/>
      <c r="CA1382" s="29"/>
      <c r="CB1382" s="29"/>
      <c r="CC1382" s="29"/>
      <c r="CD1382" s="31"/>
      <c r="CE1382" s="22"/>
      <c r="CF1382" s="448">
        <f>IF(CG1382="","",MAX($CF$2:CF1381)+1)</f>
        <v>710</v>
      </c>
      <c r="CG1382" s="749" t="s">
        <v>1021</v>
      </c>
      <c r="CH1382" s="749"/>
      <c r="CI1382" s="749"/>
      <c r="CO1382" s="29"/>
      <c r="CP1382" s="29"/>
      <c r="CQ1382" s="29"/>
      <c r="CR1382" s="29"/>
      <c r="CS1382" s="29"/>
      <c r="CT1382" s="29"/>
      <c r="CU1382" s="29"/>
      <c r="CV1382" s="29"/>
      <c r="CW1382" s="29"/>
      <c r="CX1382" s="29"/>
      <c r="CY1382" s="29"/>
      <c r="CZ1382" s="29"/>
      <c r="DA1382" s="29"/>
      <c r="DB1382" s="29"/>
      <c r="DC1382" s="29"/>
      <c r="DD1382" s="29"/>
    </row>
    <row r="1383" spans="1:108" s="11" customFormat="1" ht="13.5" customHeight="1">
      <c r="A1383" s="734"/>
      <c r="B1383" s="610" t="s">
        <v>83</v>
      </c>
      <c r="C1383" s="29"/>
      <c r="D1383" s="29"/>
      <c r="E1383" s="29"/>
      <c r="F1383" s="29"/>
      <c r="G1383" s="29"/>
      <c r="H1383" s="29"/>
      <c r="I1383" s="29"/>
      <c r="J1383" s="28"/>
      <c r="K1383" s="29"/>
      <c r="L1383" s="29"/>
      <c r="M1383" s="29"/>
      <c r="N1383" s="29"/>
      <c r="O1383" s="29"/>
      <c r="P1383" s="29"/>
      <c r="Q1383" s="29"/>
      <c r="R1383" s="29"/>
      <c r="S1383" s="575"/>
      <c r="T1383" s="29"/>
      <c r="U1383" s="432"/>
      <c r="V1383" s="29"/>
      <c r="W1383" s="29"/>
      <c r="X1383" s="29"/>
      <c r="Y1383" s="29"/>
      <c r="Z1383" s="29"/>
      <c r="AA1383" s="29"/>
      <c r="AB1383" s="753"/>
      <c r="AC1383" s="579"/>
      <c r="AD1383" s="579"/>
      <c r="AE1383" s="579"/>
      <c r="AF1383" s="579"/>
      <c r="AG1383" s="576"/>
      <c r="AH1383" s="582" t="s">
        <v>801</v>
      </c>
      <c r="AI1383" s="430"/>
      <c r="AJ1383" s="430"/>
      <c r="AK1383" s="619"/>
      <c r="AL1383" s="620" t="s">
        <v>939</v>
      </c>
      <c r="AM1383" s="430"/>
      <c r="AN1383" s="430"/>
      <c r="AO1383" s="430"/>
      <c r="AP1383" s="430"/>
      <c r="AQ1383" s="430"/>
      <c r="AR1383" s="430"/>
      <c r="AS1383" s="430"/>
      <c r="AT1383" s="430"/>
      <c r="AU1383" s="430"/>
      <c r="AV1383" s="585"/>
      <c r="AW1383" s="619"/>
      <c r="AX1383" s="697"/>
      <c r="AY1383" s="430"/>
      <c r="AZ1383" s="430"/>
      <c r="BA1383" s="430"/>
      <c r="BB1383" s="430"/>
      <c r="BC1383" s="430"/>
      <c r="BD1383" s="430"/>
      <c r="BE1383" s="430"/>
      <c r="BF1383" s="430"/>
      <c r="BG1383" s="430"/>
      <c r="BH1383" s="430"/>
      <c r="BI1383" s="430"/>
      <c r="BJ1383" s="430"/>
      <c r="BK1383" s="431"/>
      <c r="BL1383" s="582"/>
      <c r="BM1383" s="430"/>
      <c r="BN1383" s="430"/>
      <c r="BO1383" s="430"/>
      <c r="BP1383" s="430"/>
      <c r="BQ1383" s="430"/>
      <c r="BR1383" s="430"/>
      <c r="BS1383" s="431"/>
      <c r="BU1383" s="752"/>
      <c r="BV1383" s="29"/>
      <c r="BW1383" s="29"/>
      <c r="BX1383" s="29"/>
      <c r="BY1383" s="29"/>
      <c r="BZ1383" s="29"/>
      <c r="CA1383" s="29"/>
      <c r="CB1383" s="29"/>
      <c r="CC1383" s="29"/>
      <c r="CD1383" s="31"/>
      <c r="CE1383" s="22"/>
      <c r="CF1383" s="448" t="str">
        <f>IF(CG1383="","",MAX($CF$2:CF1382)+1)</f>
        <v/>
      </c>
      <c r="CG1383" s="749"/>
      <c r="CH1383" s="749"/>
      <c r="CI1383" s="749"/>
      <c r="CO1383" s="29"/>
      <c r="CP1383" s="29"/>
      <c r="CQ1383" s="29"/>
      <c r="CR1383" s="29"/>
      <c r="CS1383" s="29"/>
      <c r="CT1383" s="29"/>
      <c r="CU1383" s="29"/>
      <c r="CV1383" s="29"/>
      <c r="CW1383" s="29"/>
      <c r="CX1383" s="29"/>
      <c r="CY1383" s="29"/>
      <c r="CZ1383" s="29"/>
      <c r="DA1383" s="29"/>
      <c r="DB1383" s="29"/>
      <c r="DC1383" s="29"/>
      <c r="DD1383" s="29"/>
    </row>
    <row r="1384" spans="1:108" s="11" customFormat="1" ht="13.5" customHeight="1">
      <c r="A1384" s="734"/>
      <c r="B1384" s="610" t="s">
        <v>83</v>
      </c>
      <c r="C1384" s="29"/>
      <c r="D1384" s="29"/>
      <c r="E1384" s="29"/>
      <c r="F1384" s="29"/>
      <c r="G1384" s="29"/>
      <c r="H1384" s="29"/>
      <c r="I1384" s="29"/>
      <c r="J1384" s="28"/>
      <c r="K1384" s="29"/>
      <c r="L1384" s="29"/>
      <c r="M1384" s="29"/>
      <c r="N1384" s="29"/>
      <c r="O1384" s="29"/>
      <c r="P1384" s="29"/>
      <c r="Q1384" s="29"/>
      <c r="R1384" s="29"/>
      <c r="S1384" s="575"/>
      <c r="T1384" s="29"/>
      <c r="U1384" s="432"/>
      <c r="V1384" s="29"/>
      <c r="W1384" s="29"/>
      <c r="X1384" s="29"/>
      <c r="Y1384" s="29"/>
      <c r="Z1384" s="29"/>
      <c r="AA1384" s="29"/>
      <c r="AB1384" s="753"/>
      <c r="AC1384" s="579"/>
      <c r="AD1384" s="579"/>
      <c r="AE1384" s="579"/>
      <c r="AF1384" s="579"/>
      <c r="AG1384" s="576"/>
      <c r="AH1384" s="582"/>
      <c r="AI1384" s="430"/>
      <c r="AJ1384" s="430"/>
      <c r="AK1384" s="619"/>
      <c r="AL1384" s="620"/>
      <c r="AM1384" s="583" t="s">
        <v>943</v>
      </c>
      <c r="AN1384" s="583"/>
      <c r="AO1384" s="430"/>
      <c r="AP1384" s="430"/>
      <c r="AQ1384" s="430"/>
      <c r="AR1384" s="430"/>
      <c r="AS1384" s="430"/>
      <c r="AT1384" s="430"/>
      <c r="AU1384" s="430"/>
      <c r="AV1384" s="585" t="s">
        <v>558</v>
      </c>
      <c r="AW1384" s="619"/>
      <c r="AX1384" s="697">
        <v>0</v>
      </c>
      <c r="AY1384" s="430"/>
      <c r="AZ1384" s="430"/>
      <c r="BA1384" s="430"/>
      <c r="BB1384" s="430"/>
      <c r="BC1384" s="430"/>
      <c r="BD1384" s="430"/>
      <c r="BE1384" s="430"/>
      <c r="BF1384" s="430"/>
      <c r="BG1384" s="430"/>
      <c r="BH1384" s="430"/>
      <c r="BI1384" s="430"/>
      <c r="BJ1384" s="430"/>
      <c r="BK1384" s="431"/>
      <c r="BL1384" s="582"/>
      <c r="BM1384" s="430"/>
      <c r="BN1384" s="430"/>
      <c r="BO1384" s="430"/>
      <c r="BP1384" s="430"/>
      <c r="BQ1384" s="430"/>
      <c r="BR1384" s="430"/>
      <c r="BS1384" s="431"/>
      <c r="BU1384" s="752"/>
      <c r="BV1384" s="29"/>
      <c r="BW1384" s="29"/>
      <c r="BX1384" s="29"/>
      <c r="BY1384" s="29"/>
      <c r="BZ1384" s="29"/>
      <c r="CA1384" s="29"/>
      <c r="CB1384" s="29"/>
      <c r="CC1384" s="29"/>
      <c r="CD1384" s="31"/>
      <c r="CE1384" s="22"/>
      <c r="CF1384" s="448">
        <f>IF(CG1384="","",MAX($CF$2:CF1383)+1)</f>
        <v>711</v>
      </c>
      <c r="CG1384" s="749" t="s">
        <v>1021</v>
      </c>
      <c r="CH1384" s="749"/>
      <c r="CI1384" s="749"/>
      <c r="CO1384" s="29"/>
      <c r="CP1384" s="29"/>
      <c r="CQ1384" s="29"/>
      <c r="CR1384" s="29"/>
      <c r="CS1384" s="29"/>
      <c r="CT1384" s="29"/>
      <c r="CU1384" s="29"/>
      <c r="CV1384" s="29"/>
      <c r="CW1384" s="29"/>
      <c r="CX1384" s="29"/>
      <c r="CY1384" s="29"/>
      <c r="CZ1384" s="29"/>
      <c r="DA1384" s="29"/>
      <c r="DB1384" s="29"/>
      <c r="DC1384" s="29"/>
      <c r="DD1384" s="29"/>
    </row>
    <row r="1385" spans="1:108" s="11" customFormat="1" ht="13.5" customHeight="1">
      <c r="A1385" s="734"/>
      <c r="B1385" s="610" t="s">
        <v>83</v>
      </c>
      <c r="C1385" s="29"/>
      <c r="D1385" s="29"/>
      <c r="E1385" s="29"/>
      <c r="F1385" s="29"/>
      <c r="G1385" s="29"/>
      <c r="H1385" s="29"/>
      <c r="I1385" s="29"/>
      <c r="J1385" s="28"/>
      <c r="K1385" s="29"/>
      <c r="L1385" s="29"/>
      <c r="M1385" s="29"/>
      <c r="N1385" s="29"/>
      <c r="O1385" s="29"/>
      <c r="P1385" s="29"/>
      <c r="Q1385" s="29"/>
      <c r="R1385" s="29"/>
      <c r="S1385" s="575"/>
      <c r="T1385" s="29"/>
      <c r="U1385" s="432"/>
      <c r="V1385" s="29"/>
      <c r="W1385" s="29"/>
      <c r="X1385" s="29"/>
      <c r="Y1385" s="29"/>
      <c r="Z1385" s="29"/>
      <c r="AA1385" s="29"/>
      <c r="AB1385" s="753"/>
      <c r="AC1385" s="579"/>
      <c r="AD1385" s="579"/>
      <c r="AE1385" s="579"/>
      <c r="AF1385" s="579"/>
      <c r="AG1385" s="576"/>
      <c r="AH1385" s="582"/>
      <c r="AI1385" s="430"/>
      <c r="AJ1385" s="430"/>
      <c r="AK1385" s="619"/>
      <c r="AL1385" s="620" t="s">
        <v>940</v>
      </c>
      <c r="AM1385" s="430"/>
      <c r="AN1385" s="430"/>
      <c r="AO1385" s="430"/>
      <c r="AP1385" s="430"/>
      <c r="AQ1385" s="430"/>
      <c r="AR1385" s="430"/>
      <c r="AS1385" s="430"/>
      <c r="AT1385" s="430"/>
      <c r="AU1385" s="430"/>
      <c r="AV1385" s="585"/>
      <c r="AW1385" s="619"/>
      <c r="AX1385" s="697"/>
      <c r="AY1385" s="430"/>
      <c r="AZ1385" s="430"/>
      <c r="BA1385" s="430"/>
      <c r="BB1385" s="430"/>
      <c r="BC1385" s="430"/>
      <c r="BD1385" s="430"/>
      <c r="BE1385" s="430"/>
      <c r="BF1385" s="430"/>
      <c r="BG1385" s="430"/>
      <c r="BH1385" s="430"/>
      <c r="BI1385" s="430"/>
      <c r="BJ1385" s="430"/>
      <c r="BK1385" s="431"/>
      <c r="BL1385" s="582"/>
      <c r="BM1385" s="430"/>
      <c r="BN1385" s="430"/>
      <c r="BO1385" s="430"/>
      <c r="BP1385" s="430"/>
      <c r="BQ1385" s="430"/>
      <c r="BR1385" s="430"/>
      <c r="BS1385" s="431"/>
      <c r="BU1385" s="752"/>
      <c r="BV1385" s="29"/>
      <c r="BW1385" s="29"/>
      <c r="BX1385" s="29"/>
      <c r="BY1385" s="29"/>
      <c r="BZ1385" s="29"/>
      <c r="CA1385" s="29"/>
      <c r="CB1385" s="29"/>
      <c r="CC1385" s="29"/>
      <c r="CD1385" s="31"/>
      <c r="CE1385" s="22"/>
      <c r="CF1385" s="448" t="str">
        <f>IF(CG1385="","",MAX($CF$2:CF1384)+1)</f>
        <v/>
      </c>
      <c r="CG1385" s="749"/>
      <c r="CH1385" s="749"/>
      <c r="CI1385" s="749"/>
      <c r="CO1385" s="29"/>
      <c r="CP1385" s="29"/>
      <c r="CQ1385" s="29"/>
      <c r="CR1385" s="29"/>
      <c r="CS1385" s="29"/>
      <c r="CT1385" s="29"/>
      <c r="CU1385" s="29"/>
      <c r="CV1385" s="29"/>
      <c r="CW1385" s="29"/>
      <c r="CX1385" s="29"/>
      <c r="CY1385" s="29"/>
      <c r="CZ1385" s="29"/>
      <c r="DA1385" s="29"/>
      <c r="DB1385" s="29"/>
      <c r="DC1385" s="29"/>
      <c r="DD1385" s="29"/>
    </row>
    <row r="1386" spans="1:108" s="11" customFormat="1" ht="13.5" customHeight="1">
      <c r="A1386" s="734"/>
      <c r="B1386" s="610" t="s">
        <v>83</v>
      </c>
      <c r="C1386" s="29"/>
      <c r="D1386" s="29"/>
      <c r="E1386" s="29"/>
      <c r="F1386" s="29"/>
      <c r="G1386" s="29"/>
      <c r="H1386" s="29"/>
      <c r="I1386" s="29"/>
      <c r="J1386" s="28"/>
      <c r="K1386" s="29"/>
      <c r="L1386" s="29"/>
      <c r="M1386" s="29"/>
      <c r="N1386" s="29"/>
      <c r="O1386" s="29"/>
      <c r="P1386" s="29"/>
      <c r="Q1386" s="29"/>
      <c r="R1386" s="29"/>
      <c r="S1386" s="575"/>
      <c r="T1386" s="29"/>
      <c r="U1386" s="432"/>
      <c r="V1386" s="29"/>
      <c r="W1386" s="29"/>
      <c r="X1386" s="29"/>
      <c r="Y1386" s="29"/>
      <c r="Z1386" s="29"/>
      <c r="AA1386" s="29"/>
      <c r="AB1386" s="1059"/>
      <c r="AC1386" s="579"/>
      <c r="AD1386" s="579"/>
      <c r="AE1386" s="579"/>
      <c r="AF1386" s="579"/>
      <c r="AG1386" s="576"/>
      <c r="AH1386" s="582"/>
      <c r="AI1386" s="430"/>
      <c r="AJ1386" s="430"/>
      <c r="AK1386" s="619"/>
      <c r="AL1386" s="620"/>
      <c r="AM1386" s="430" t="s">
        <v>1805</v>
      </c>
      <c r="AN1386" s="430"/>
      <c r="AO1386" s="430"/>
      <c r="AP1386" s="430"/>
      <c r="AQ1386" s="430"/>
      <c r="AR1386" s="430"/>
      <c r="AS1386" s="430"/>
      <c r="AT1386" s="430"/>
      <c r="AU1386" s="430"/>
      <c r="AV1386" s="585"/>
      <c r="AW1386" s="619"/>
      <c r="AX1386" s="697"/>
      <c r="AY1386" s="430"/>
      <c r="AZ1386" s="430"/>
      <c r="BA1386" s="430"/>
      <c r="BB1386" s="430"/>
      <c r="BC1386" s="430"/>
      <c r="BD1386" s="430"/>
      <c r="BE1386" s="430"/>
      <c r="BF1386" s="430"/>
      <c r="BG1386" s="430"/>
      <c r="BH1386" s="430"/>
      <c r="BI1386" s="430"/>
      <c r="BJ1386" s="430"/>
      <c r="BK1386" s="431"/>
      <c r="BL1386" s="582"/>
      <c r="BM1386" s="430"/>
      <c r="BN1386" s="430"/>
      <c r="BO1386" s="430"/>
      <c r="BP1386" s="430"/>
      <c r="BQ1386" s="430"/>
      <c r="BR1386" s="430"/>
      <c r="BS1386" s="431"/>
      <c r="BU1386" s="1060"/>
      <c r="BV1386" s="29"/>
      <c r="BW1386" s="29"/>
      <c r="BX1386" s="29"/>
      <c r="BY1386" s="29"/>
      <c r="BZ1386" s="29"/>
      <c r="CA1386" s="29"/>
      <c r="CB1386" s="29"/>
      <c r="CC1386" s="29"/>
      <c r="CD1386" s="31"/>
      <c r="CE1386" s="22"/>
      <c r="CF1386" s="448" t="str">
        <f>IF(CG1386="","",MAX($CF$2:CF1385)+1)</f>
        <v/>
      </c>
      <c r="CG1386" s="1061"/>
      <c r="CH1386" s="1061"/>
      <c r="CI1386" s="1061"/>
      <c r="CO1386" s="29"/>
      <c r="CP1386" s="29"/>
      <c r="CQ1386" s="29"/>
      <c r="CR1386" s="29"/>
      <c r="CS1386" s="29"/>
      <c r="CT1386" s="29"/>
      <c r="CU1386" s="29"/>
      <c r="CV1386" s="29"/>
      <c r="CW1386" s="29"/>
      <c r="CX1386" s="29"/>
      <c r="CY1386" s="29"/>
      <c r="CZ1386" s="29"/>
      <c r="DA1386" s="29"/>
      <c r="DB1386" s="29"/>
      <c r="DC1386" s="29"/>
      <c r="DD1386" s="29"/>
    </row>
    <row r="1387" spans="1:108" s="11" customFormat="1" ht="13.5" customHeight="1">
      <c r="A1387" s="734"/>
      <c r="B1387" s="610" t="s">
        <v>83</v>
      </c>
      <c r="C1387" s="29"/>
      <c r="D1387" s="29"/>
      <c r="E1387" s="29"/>
      <c r="F1387" s="29"/>
      <c r="G1387" s="29"/>
      <c r="H1387" s="29"/>
      <c r="I1387" s="29"/>
      <c r="J1387" s="28"/>
      <c r="K1387" s="29"/>
      <c r="L1387" s="29"/>
      <c r="M1387" s="29"/>
      <c r="N1387" s="29"/>
      <c r="O1387" s="29"/>
      <c r="P1387" s="29"/>
      <c r="Q1387" s="29"/>
      <c r="R1387" s="29"/>
      <c r="S1387" s="575"/>
      <c r="T1387" s="29"/>
      <c r="U1387" s="432"/>
      <c r="V1387" s="29"/>
      <c r="W1387" s="29"/>
      <c r="X1387" s="29"/>
      <c r="Y1387" s="29"/>
      <c r="Z1387" s="29"/>
      <c r="AA1387" s="29"/>
      <c r="AB1387" s="1059"/>
      <c r="AC1387" s="579"/>
      <c r="AD1387" s="579"/>
      <c r="AE1387" s="579"/>
      <c r="AF1387" s="579"/>
      <c r="AG1387" s="576"/>
      <c r="AH1387" s="582"/>
      <c r="AI1387" s="430"/>
      <c r="AJ1387" s="430"/>
      <c r="AK1387" s="619"/>
      <c r="AL1387" s="585"/>
      <c r="AM1387" s="1081"/>
      <c r="AN1387" s="430" t="s">
        <v>943</v>
      </c>
      <c r="AO1387" s="430"/>
      <c r="AP1387" s="430"/>
      <c r="AQ1387" s="430"/>
      <c r="AR1387" s="430"/>
      <c r="AS1387" s="430"/>
      <c r="AT1387" s="430"/>
      <c r="AU1387" s="430"/>
      <c r="AV1387" s="585" t="s">
        <v>1802</v>
      </c>
      <c r="AW1387" s="619"/>
      <c r="AX1387" s="697" t="s">
        <v>1810</v>
      </c>
      <c r="AY1387" s="430"/>
      <c r="AZ1387" s="430"/>
      <c r="BA1387" s="430"/>
      <c r="BB1387" s="430"/>
      <c r="BC1387" s="430"/>
      <c r="BD1387" s="430"/>
      <c r="BE1387" s="430"/>
      <c r="BF1387" s="430"/>
      <c r="BG1387" s="430"/>
      <c r="BH1387" s="430"/>
      <c r="BI1387" s="430"/>
      <c r="BJ1387" s="430"/>
      <c r="BK1387" s="431"/>
      <c r="BL1387" s="582"/>
      <c r="BM1387" s="430"/>
      <c r="BN1387" s="430"/>
      <c r="BO1387" s="430"/>
      <c r="BP1387" s="430"/>
      <c r="BQ1387" s="430"/>
      <c r="BR1387" s="430"/>
      <c r="BS1387" s="431"/>
      <c r="BU1387" s="1060"/>
      <c r="BV1387" s="29"/>
      <c r="BW1387" s="29"/>
      <c r="BX1387" s="29"/>
      <c r="BY1387" s="29"/>
      <c r="BZ1387" s="29"/>
      <c r="CA1387" s="29"/>
      <c r="CB1387" s="29"/>
      <c r="CC1387" s="29"/>
      <c r="CD1387" s="31"/>
      <c r="CE1387" s="22"/>
      <c r="CF1387" s="448">
        <f>IF(CG1387="","",MAX($CF$2:CF1386)+1)</f>
        <v>712</v>
      </c>
      <c r="CG1387" s="1061" t="s">
        <v>1792</v>
      </c>
      <c r="CH1387" s="1061"/>
      <c r="CI1387" s="1061"/>
      <c r="CO1387" s="29"/>
      <c r="CP1387" s="29"/>
      <c r="CQ1387" s="29"/>
      <c r="CR1387" s="29"/>
      <c r="CS1387" s="29"/>
      <c r="CT1387" s="29"/>
      <c r="CU1387" s="29"/>
      <c r="CV1387" s="29"/>
      <c r="CW1387" s="29"/>
      <c r="CX1387" s="29"/>
      <c r="CY1387" s="29"/>
      <c r="CZ1387" s="29"/>
      <c r="DA1387" s="29"/>
      <c r="DB1387" s="29"/>
      <c r="DC1387" s="29"/>
      <c r="DD1387" s="29"/>
    </row>
    <row r="1388" spans="1:108" s="11" customFormat="1" ht="13.5" customHeight="1">
      <c r="A1388" s="734"/>
      <c r="B1388" s="610" t="s">
        <v>83</v>
      </c>
      <c r="C1388" s="29"/>
      <c r="D1388" s="29"/>
      <c r="E1388" s="29"/>
      <c r="F1388" s="29"/>
      <c r="G1388" s="29"/>
      <c r="H1388" s="29"/>
      <c r="I1388" s="29"/>
      <c r="J1388" s="28"/>
      <c r="K1388" s="29"/>
      <c r="L1388" s="29"/>
      <c r="M1388" s="29"/>
      <c r="N1388" s="29"/>
      <c r="O1388" s="29"/>
      <c r="P1388" s="29"/>
      <c r="Q1388" s="29"/>
      <c r="R1388" s="29"/>
      <c r="S1388" s="575"/>
      <c r="T1388" s="29"/>
      <c r="U1388" s="432"/>
      <c r="V1388" s="29"/>
      <c r="W1388" s="29"/>
      <c r="X1388" s="29"/>
      <c r="Y1388" s="29"/>
      <c r="Z1388" s="29"/>
      <c r="AA1388" s="29"/>
      <c r="AB1388" s="1059"/>
      <c r="AC1388" s="579"/>
      <c r="AD1388" s="579"/>
      <c r="AE1388" s="579"/>
      <c r="AF1388" s="579"/>
      <c r="AG1388" s="576"/>
      <c r="AH1388" s="582"/>
      <c r="AI1388" s="430"/>
      <c r="AJ1388" s="430"/>
      <c r="AK1388" s="619"/>
      <c r="AL1388" s="585"/>
      <c r="AM1388" s="583" t="s">
        <v>1804</v>
      </c>
      <c r="AN1388" s="583"/>
      <c r="AO1388" s="430"/>
      <c r="AP1388" s="430"/>
      <c r="AQ1388" s="430"/>
      <c r="AR1388" s="430"/>
      <c r="AS1388" s="430"/>
      <c r="AT1388" s="430"/>
      <c r="AU1388" s="430"/>
      <c r="AV1388" s="585"/>
      <c r="AW1388" s="619"/>
      <c r="AX1388" s="697"/>
      <c r="AY1388" s="430"/>
      <c r="AZ1388" s="430"/>
      <c r="BA1388" s="430"/>
      <c r="BB1388" s="430"/>
      <c r="BC1388" s="430"/>
      <c r="BD1388" s="430"/>
      <c r="BE1388" s="430"/>
      <c r="BF1388" s="430"/>
      <c r="BG1388" s="430"/>
      <c r="BH1388" s="430"/>
      <c r="BI1388" s="430"/>
      <c r="BJ1388" s="430"/>
      <c r="BK1388" s="431"/>
      <c r="BL1388" s="582"/>
      <c r="BM1388" s="430"/>
      <c r="BN1388" s="430"/>
      <c r="BO1388" s="430"/>
      <c r="BP1388" s="430"/>
      <c r="BQ1388" s="430"/>
      <c r="BR1388" s="430"/>
      <c r="BS1388" s="431"/>
      <c r="BU1388" s="1060"/>
      <c r="BV1388" s="29"/>
      <c r="BW1388" s="29"/>
      <c r="BX1388" s="29"/>
      <c r="BY1388" s="29"/>
      <c r="BZ1388" s="29"/>
      <c r="CA1388" s="29"/>
      <c r="CB1388" s="29"/>
      <c r="CC1388" s="29"/>
      <c r="CD1388" s="31"/>
      <c r="CE1388" s="22"/>
      <c r="CF1388" s="448" t="str">
        <f>IF(CG1388="","",MAX($CF$2:CF1387)+1)</f>
        <v/>
      </c>
      <c r="CG1388" s="1061"/>
      <c r="CH1388" s="1061"/>
      <c r="CI1388" s="1061"/>
      <c r="CO1388" s="29"/>
      <c r="CP1388" s="29"/>
      <c r="CQ1388" s="29"/>
      <c r="CR1388" s="29"/>
      <c r="CS1388" s="29"/>
      <c r="CT1388" s="29"/>
      <c r="CU1388" s="29"/>
      <c r="CV1388" s="29"/>
      <c r="CW1388" s="29"/>
      <c r="CX1388" s="29"/>
      <c r="CY1388" s="29"/>
      <c r="CZ1388" s="29"/>
      <c r="DA1388" s="29"/>
      <c r="DB1388" s="29"/>
      <c r="DC1388" s="29"/>
      <c r="DD1388" s="29"/>
    </row>
    <row r="1389" spans="1:108" s="11" customFormat="1" ht="13.5" customHeight="1">
      <c r="A1389" s="734"/>
      <c r="B1389" s="610" t="s">
        <v>83</v>
      </c>
      <c r="C1389" s="29"/>
      <c r="D1389" s="29"/>
      <c r="E1389" s="29"/>
      <c r="F1389" s="29"/>
      <c r="G1389" s="29"/>
      <c r="H1389" s="29"/>
      <c r="I1389" s="29"/>
      <c r="J1389" s="28"/>
      <c r="K1389" s="29"/>
      <c r="L1389" s="29"/>
      <c r="M1389" s="29"/>
      <c r="N1389" s="29"/>
      <c r="O1389" s="29"/>
      <c r="P1389" s="29"/>
      <c r="Q1389" s="29"/>
      <c r="R1389" s="29"/>
      <c r="S1389" s="575"/>
      <c r="T1389" s="29"/>
      <c r="U1389" s="432"/>
      <c r="V1389" s="29"/>
      <c r="W1389" s="29"/>
      <c r="X1389" s="29"/>
      <c r="Y1389" s="29"/>
      <c r="Z1389" s="29"/>
      <c r="AA1389" s="29"/>
      <c r="AB1389" s="1059"/>
      <c r="AC1389" s="579"/>
      <c r="AD1389" s="579"/>
      <c r="AE1389" s="579"/>
      <c r="AF1389" s="579"/>
      <c r="AG1389" s="576"/>
      <c r="AH1389" s="582"/>
      <c r="AI1389" s="430"/>
      <c r="AJ1389" s="430"/>
      <c r="AK1389" s="619"/>
      <c r="AL1389" s="620"/>
      <c r="AM1389" s="430"/>
      <c r="AN1389" s="430" t="s">
        <v>943</v>
      </c>
      <c r="AO1389" s="430"/>
      <c r="AP1389" s="430"/>
      <c r="AQ1389" s="430"/>
      <c r="AR1389" s="430"/>
      <c r="AS1389" s="430"/>
      <c r="AT1389" s="430"/>
      <c r="AU1389" s="430"/>
      <c r="AV1389" s="585" t="s">
        <v>1806</v>
      </c>
      <c r="AW1389" s="619"/>
      <c r="AX1389" s="697" t="s">
        <v>1811</v>
      </c>
      <c r="AY1389" s="430"/>
      <c r="AZ1389" s="430"/>
      <c r="BA1389" s="430"/>
      <c r="BB1389" s="430"/>
      <c r="BC1389" s="430"/>
      <c r="BD1389" s="430"/>
      <c r="BE1389" s="430"/>
      <c r="BF1389" s="430"/>
      <c r="BG1389" s="430"/>
      <c r="BH1389" s="430"/>
      <c r="BI1389" s="430"/>
      <c r="BJ1389" s="430"/>
      <c r="BK1389" s="431"/>
      <c r="BL1389" s="582"/>
      <c r="BM1389" s="430"/>
      <c r="BN1389" s="430"/>
      <c r="BO1389" s="430"/>
      <c r="BP1389" s="430"/>
      <c r="BQ1389" s="430"/>
      <c r="BR1389" s="430"/>
      <c r="BS1389" s="431"/>
      <c r="BU1389" s="1060"/>
      <c r="BV1389" s="29"/>
      <c r="BW1389" s="29"/>
      <c r="BX1389" s="29"/>
      <c r="BY1389" s="29"/>
      <c r="BZ1389" s="29"/>
      <c r="CA1389" s="29"/>
      <c r="CB1389" s="29"/>
      <c r="CC1389" s="29"/>
      <c r="CD1389" s="31"/>
      <c r="CE1389" s="22"/>
      <c r="CF1389" s="448">
        <f>IF(CG1389="","",MAX($CF$2:CF1388)+1)</f>
        <v>713</v>
      </c>
      <c r="CG1389" s="1061" t="s">
        <v>1792</v>
      </c>
      <c r="CH1389" s="1061"/>
      <c r="CI1389" s="1061"/>
      <c r="CO1389" s="29"/>
      <c r="CP1389" s="29"/>
      <c r="CQ1389" s="29"/>
      <c r="CR1389" s="29"/>
      <c r="CS1389" s="29"/>
      <c r="CT1389" s="29"/>
      <c r="CU1389" s="29"/>
      <c r="CV1389" s="29"/>
      <c r="CW1389" s="29"/>
      <c r="CX1389" s="29"/>
      <c r="CY1389" s="29"/>
      <c r="CZ1389" s="29"/>
      <c r="DA1389" s="29"/>
      <c r="DB1389" s="29"/>
      <c r="DC1389" s="29"/>
      <c r="DD1389" s="29"/>
    </row>
    <row r="1390" spans="1:108" s="11" customFormat="1" ht="13.5" customHeight="1">
      <c r="A1390" s="734"/>
      <c r="B1390" s="610" t="s">
        <v>83</v>
      </c>
      <c r="C1390" s="29"/>
      <c r="D1390" s="29"/>
      <c r="E1390" s="29"/>
      <c r="F1390" s="29"/>
      <c r="G1390" s="29"/>
      <c r="H1390" s="29"/>
      <c r="I1390" s="29"/>
      <c r="J1390" s="28"/>
      <c r="K1390" s="29"/>
      <c r="L1390" s="29"/>
      <c r="M1390" s="29"/>
      <c r="N1390" s="29"/>
      <c r="O1390" s="29"/>
      <c r="P1390" s="29"/>
      <c r="Q1390" s="29"/>
      <c r="R1390" s="29"/>
      <c r="S1390" s="575"/>
      <c r="T1390" s="29"/>
      <c r="U1390" s="432"/>
      <c r="V1390" s="29"/>
      <c r="W1390" s="29"/>
      <c r="X1390" s="29"/>
      <c r="Y1390" s="29"/>
      <c r="Z1390" s="29"/>
      <c r="AA1390" s="29"/>
      <c r="AB1390" s="753"/>
      <c r="AC1390" s="579"/>
      <c r="AD1390" s="579"/>
      <c r="AE1390" s="579"/>
      <c r="AF1390" s="579"/>
      <c r="AG1390" s="576"/>
      <c r="AH1390" s="582"/>
      <c r="AI1390" s="430"/>
      <c r="AJ1390" s="430"/>
      <c r="AK1390" s="619"/>
      <c r="AL1390" s="620"/>
      <c r="AM1390" s="583" t="s">
        <v>941</v>
      </c>
      <c r="AN1390" s="430"/>
      <c r="AO1390" s="430"/>
      <c r="AP1390" s="430"/>
      <c r="AQ1390" s="430"/>
      <c r="AR1390" s="430"/>
      <c r="AS1390" s="430"/>
      <c r="AT1390" s="430"/>
      <c r="AU1390" s="430"/>
      <c r="AV1390" s="585"/>
      <c r="AW1390" s="619"/>
      <c r="AX1390" s="697"/>
      <c r="AY1390" s="430"/>
      <c r="AZ1390" s="430"/>
      <c r="BA1390" s="430"/>
      <c r="BB1390" s="430"/>
      <c r="BC1390" s="430"/>
      <c r="BD1390" s="430"/>
      <c r="BE1390" s="430"/>
      <c r="BF1390" s="430"/>
      <c r="BG1390" s="430"/>
      <c r="BH1390" s="430"/>
      <c r="BI1390" s="430"/>
      <c r="BJ1390" s="430"/>
      <c r="BK1390" s="431"/>
      <c r="BL1390" s="582"/>
      <c r="BM1390" s="430"/>
      <c r="BN1390" s="430"/>
      <c r="BO1390" s="430"/>
      <c r="BP1390" s="430"/>
      <c r="BQ1390" s="430"/>
      <c r="BR1390" s="430"/>
      <c r="BS1390" s="431"/>
      <c r="BU1390" s="752"/>
      <c r="BV1390" s="29"/>
      <c r="BW1390" s="29"/>
      <c r="BX1390" s="29"/>
      <c r="BY1390" s="29"/>
      <c r="BZ1390" s="29"/>
      <c r="CA1390" s="29"/>
      <c r="CB1390" s="29"/>
      <c r="CC1390" s="29"/>
      <c r="CD1390" s="31"/>
      <c r="CE1390" s="22"/>
      <c r="CF1390" s="448" t="str">
        <f>IF(CG1390="","",MAX($CF$2:CF1389)+1)</f>
        <v/>
      </c>
      <c r="CG1390" s="749"/>
      <c r="CH1390" s="749"/>
      <c r="CI1390" s="749"/>
      <c r="CO1390" s="29"/>
      <c r="CP1390" s="29"/>
      <c r="CQ1390" s="29"/>
      <c r="CR1390" s="29"/>
      <c r="CS1390" s="29"/>
      <c r="CT1390" s="29"/>
      <c r="CU1390" s="29"/>
      <c r="CV1390" s="29"/>
      <c r="CW1390" s="29"/>
      <c r="CX1390" s="29"/>
      <c r="CY1390" s="29"/>
      <c r="CZ1390" s="29"/>
      <c r="DA1390" s="29"/>
      <c r="DB1390" s="29"/>
      <c r="DC1390" s="29"/>
      <c r="DD1390" s="29"/>
    </row>
    <row r="1391" spans="1:108" s="11" customFormat="1" ht="13.5" customHeight="1">
      <c r="A1391" s="734"/>
      <c r="B1391" s="610" t="s">
        <v>83</v>
      </c>
      <c r="C1391" s="29"/>
      <c r="D1391" s="29"/>
      <c r="E1391" s="29"/>
      <c r="F1391" s="29"/>
      <c r="G1391" s="29"/>
      <c r="H1391" s="29"/>
      <c r="I1391" s="29"/>
      <c r="J1391" s="28"/>
      <c r="K1391" s="29"/>
      <c r="L1391" s="29"/>
      <c r="M1391" s="29"/>
      <c r="N1391" s="29"/>
      <c r="O1391" s="29"/>
      <c r="P1391" s="29"/>
      <c r="Q1391" s="29"/>
      <c r="R1391" s="29"/>
      <c r="S1391" s="575"/>
      <c r="T1391" s="29"/>
      <c r="U1391" s="432"/>
      <c r="V1391" s="29"/>
      <c r="W1391" s="29"/>
      <c r="X1391" s="29"/>
      <c r="Y1391" s="29"/>
      <c r="Z1391" s="29"/>
      <c r="AA1391" s="29"/>
      <c r="AB1391" s="753"/>
      <c r="AC1391" s="579"/>
      <c r="AD1391" s="579"/>
      <c r="AE1391" s="579"/>
      <c r="AF1391" s="579"/>
      <c r="AG1391" s="576"/>
      <c r="AH1391" s="582"/>
      <c r="AI1391" s="430"/>
      <c r="AJ1391" s="430"/>
      <c r="AK1391" s="619"/>
      <c r="AL1391" s="620" t="s">
        <v>941</v>
      </c>
      <c r="AM1391" s="430"/>
      <c r="AN1391" s="430"/>
      <c r="AO1391" s="430"/>
      <c r="AP1391" s="430"/>
      <c r="AQ1391" s="430"/>
      <c r="AR1391" s="430"/>
      <c r="AS1391" s="430"/>
      <c r="AT1391" s="430"/>
      <c r="AU1391" s="430"/>
      <c r="AV1391" s="585"/>
      <c r="AW1391" s="619"/>
      <c r="AX1391" s="697"/>
      <c r="AY1391" s="430"/>
      <c r="AZ1391" s="430"/>
      <c r="BA1391" s="430"/>
      <c r="BB1391" s="430"/>
      <c r="BC1391" s="430"/>
      <c r="BD1391" s="430"/>
      <c r="BE1391" s="430"/>
      <c r="BF1391" s="430"/>
      <c r="BG1391" s="430"/>
      <c r="BH1391" s="430"/>
      <c r="BI1391" s="430"/>
      <c r="BJ1391" s="430"/>
      <c r="BK1391" s="431"/>
      <c r="BL1391" s="582"/>
      <c r="BM1391" s="430"/>
      <c r="BN1391" s="430"/>
      <c r="BO1391" s="430"/>
      <c r="BP1391" s="430"/>
      <c r="BQ1391" s="430"/>
      <c r="BR1391" s="430"/>
      <c r="BS1391" s="431"/>
      <c r="BU1391" s="752"/>
      <c r="BV1391" s="29"/>
      <c r="BW1391" s="29"/>
      <c r="BX1391" s="29"/>
      <c r="BY1391" s="29"/>
      <c r="BZ1391" s="29"/>
      <c r="CA1391" s="29"/>
      <c r="CB1391" s="29"/>
      <c r="CC1391" s="29"/>
      <c r="CD1391" s="31"/>
      <c r="CE1391" s="22"/>
      <c r="CF1391" s="448" t="str">
        <f>IF(CG1391="","",MAX($CF$2:CF1390)+1)</f>
        <v/>
      </c>
      <c r="CG1391" s="749"/>
      <c r="CH1391" s="749"/>
      <c r="CI1391" s="749"/>
      <c r="CO1391" s="29"/>
      <c r="CP1391" s="29"/>
      <c r="CQ1391" s="29"/>
      <c r="CR1391" s="29"/>
      <c r="CS1391" s="29"/>
      <c r="CT1391" s="29"/>
      <c r="CU1391" s="29"/>
      <c r="CV1391" s="29"/>
      <c r="CW1391" s="29"/>
      <c r="CX1391" s="29"/>
      <c r="CY1391" s="29"/>
      <c r="CZ1391" s="29"/>
      <c r="DA1391" s="29"/>
      <c r="DB1391" s="29"/>
      <c r="DC1391" s="29"/>
      <c r="DD1391" s="29"/>
    </row>
    <row r="1392" spans="1:108" s="11" customFormat="1" ht="13.5" customHeight="1">
      <c r="A1392" s="734"/>
      <c r="B1392" s="610" t="s">
        <v>83</v>
      </c>
      <c r="C1392" s="29"/>
      <c r="D1392" s="29"/>
      <c r="E1392" s="29"/>
      <c r="F1392" s="29"/>
      <c r="G1392" s="29"/>
      <c r="H1392" s="29"/>
      <c r="I1392" s="29"/>
      <c r="J1392" s="28"/>
      <c r="K1392" s="29"/>
      <c r="L1392" s="29"/>
      <c r="M1392" s="29"/>
      <c r="N1392" s="29"/>
      <c r="O1392" s="29"/>
      <c r="P1392" s="29"/>
      <c r="Q1392" s="29"/>
      <c r="R1392" s="29"/>
      <c r="S1392" s="575"/>
      <c r="T1392" s="29"/>
      <c r="U1392" s="432"/>
      <c r="V1392" s="29"/>
      <c r="W1392" s="29"/>
      <c r="X1392" s="29"/>
      <c r="Y1392" s="29"/>
      <c r="Z1392" s="29"/>
      <c r="AA1392" s="29"/>
      <c r="AB1392" s="753"/>
      <c r="AC1392" s="579"/>
      <c r="AD1392" s="579"/>
      <c r="AE1392" s="579"/>
      <c r="AF1392" s="579"/>
      <c r="AG1392" s="576"/>
      <c r="AH1392" s="582" t="s">
        <v>801</v>
      </c>
      <c r="AI1392" s="430"/>
      <c r="AJ1392" s="430"/>
      <c r="AK1392" s="619"/>
      <c r="AL1392" s="620" t="s">
        <v>1544</v>
      </c>
      <c r="AM1392" s="620"/>
      <c r="AN1392" s="430"/>
      <c r="AO1392" s="430"/>
      <c r="AP1392" s="430"/>
      <c r="AQ1392" s="430"/>
      <c r="AR1392" s="430"/>
      <c r="AS1392" s="430"/>
      <c r="AT1392" s="430"/>
      <c r="AU1392" s="430"/>
      <c r="AV1392" s="585" t="s">
        <v>1031</v>
      </c>
      <c r="AW1392" s="619"/>
      <c r="AX1392" s="697" t="s">
        <v>1023</v>
      </c>
      <c r="AY1392" s="430"/>
      <c r="AZ1392" s="430"/>
      <c r="BA1392" s="430"/>
      <c r="BB1392" s="430"/>
      <c r="BC1392" s="430"/>
      <c r="BD1392" s="430"/>
      <c r="BE1392" s="430"/>
      <c r="BF1392" s="430"/>
      <c r="BG1392" s="430"/>
      <c r="BH1392" s="430"/>
      <c r="BI1392" s="430"/>
      <c r="BJ1392" s="430"/>
      <c r="BK1392" s="431"/>
      <c r="BL1392" s="582"/>
      <c r="BM1392" s="430"/>
      <c r="BN1392" s="430"/>
      <c r="BO1392" s="430"/>
      <c r="BP1392" s="430"/>
      <c r="BQ1392" s="430"/>
      <c r="BR1392" s="430"/>
      <c r="BS1392" s="431"/>
      <c r="BU1392" s="752"/>
      <c r="BV1392" s="29"/>
      <c r="BW1392" s="29"/>
      <c r="BX1392" s="29"/>
      <c r="BY1392" s="29"/>
      <c r="BZ1392" s="29"/>
      <c r="CA1392" s="29"/>
      <c r="CB1392" s="29"/>
      <c r="CC1392" s="29"/>
      <c r="CD1392" s="31"/>
      <c r="CE1392" s="22"/>
      <c r="CF1392" s="448">
        <f>IF(CG1392="","",MAX($CF$2:CF1391)+1)</f>
        <v>714</v>
      </c>
      <c r="CG1392" s="749" t="s">
        <v>1021</v>
      </c>
      <c r="CH1392" s="749"/>
      <c r="CI1392" s="749"/>
      <c r="CO1392" s="29"/>
      <c r="CP1392" s="29"/>
      <c r="CQ1392" s="29"/>
      <c r="CR1392" s="29"/>
      <c r="CS1392" s="29"/>
      <c r="CT1392" s="29"/>
      <c r="CU1392" s="29"/>
      <c r="CV1392" s="29"/>
      <c r="CW1392" s="29"/>
      <c r="CX1392" s="29"/>
      <c r="CY1392" s="29"/>
      <c r="CZ1392" s="29"/>
      <c r="DA1392" s="29"/>
      <c r="DB1392" s="29"/>
      <c r="DC1392" s="29"/>
      <c r="DD1392" s="29"/>
    </row>
    <row r="1393" spans="1:108" s="11" customFormat="1" ht="13.5" customHeight="1">
      <c r="A1393" s="734"/>
      <c r="B1393" s="610" t="s">
        <v>83</v>
      </c>
      <c r="C1393" s="29"/>
      <c r="D1393" s="29"/>
      <c r="E1393" s="29"/>
      <c r="F1393" s="29"/>
      <c r="G1393" s="29"/>
      <c r="H1393" s="29"/>
      <c r="I1393" s="29"/>
      <c r="J1393" s="28"/>
      <c r="K1393" s="29"/>
      <c r="L1393" s="29"/>
      <c r="M1393" s="29"/>
      <c r="N1393" s="29"/>
      <c r="O1393" s="29"/>
      <c r="P1393" s="29"/>
      <c r="Q1393" s="29"/>
      <c r="R1393" s="29"/>
      <c r="S1393" s="575"/>
      <c r="T1393" s="29"/>
      <c r="U1393" s="432"/>
      <c r="V1393" s="29"/>
      <c r="W1393" s="29"/>
      <c r="X1393" s="29"/>
      <c r="Y1393" s="29"/>
      <c r="Z1393" s="29"/>
      <c r="AA1393" s="29"/>
      <c r="AB1393" s="753"/>
      <c r="AC1393" s="579"/>
      <c r="AD1393" s="579"/>
      <c r="AE1393" s="579"/>
      <c r="AF1393" s="579"/>
      <c r="AG1393" s="576"/>
      <c r="AH1393" s="582" t="s">
        <v>801</v>
      </c>
      <c r="AI1393" s="430"/>
      <c r="AJ1393" s="430"/>
      <c r="AK1393" s="619"/>
      <c r="AL1393" s="620" t="s">
        <v>944</v>
      </c>
      <c r="AM1393" s="430"/>
      <c r="AN1393" s="430"/>
      <c r="AO1393" s="430"/>
      <c r="AP1393" s="430"/>
      <c r="AQ1393" s="430"/>
      <c r="AR1393" s="430"/>
      <c r="AS1393" s="430"/>
      <c r="AT1393" s="430"/>
      <c r="AU1393" s="430"/>
      <c r="AV1393" s="585" t="s">
        <v>783</v>
      </c>
      <c r="AW1393" s="619"/>
      <c r="AX1393" s="697">
        <v>0</v>
      </c>
      <c r="AY1393" s="430"/>
      <c r="AZ1393" s="430"/>
      <c r="BA1393" s="430"/>
      <c r="BB1393" s="430"/>
      <c r="BC1393" s="430"/>
      <c r="BD1393" s="430"/>
      <c r="BE1393" s="430"/>
      <c r="BF1393" s="430"/>
      <c r="BG1393" s="430"/>
      <c r="BH1393" s="430"/>
      <c r="BI1393" s="430"/>
      <c r="BJ1393" s="430"/>
      <c r="BK1393" s="431"/>
      <c r="BL1393" s="582"/>
      <c r="BM1393" s="430"/>
      <c r="BN1393" s="430"/>
      <c r="BO1393" s="430"/>
      <c r="BP1393" s="430"/>
      <c r="BQ1393" s="430"/>
      <c r="BR1393" s="430"/>
      <c r="BS1393" s="431"/>
      <c r="BU1393" s="752"/>
      <c r="BV1393" s="29"/>
      <c r="BW1393" s="29"/>
      <c r="BX1393" s="29"/>
      <c r="BY1393" s="29"/>
      <c r="BZ1393" s="29"/>
      <c r="CA1393" s="29"/>
      <c r="CB1393" s="29"/>
      <c r="CC1393" s="29"/>
      <c r="CD1393" s="31"/>
      <c r="CE1393" s="22"/>
      <c r="CF1393" s="448">
        <f>IF(CG1393="","",MAX($CF$2:CF1392)+1)</f>
        <v>715</v>
      </c>
      <c r="CG1393" s="749" t="s">
        <v>1021</v>
      </c>
      <c r="CH1393" s="749"/>
      <c r="CI1393" s="749"/>
      <c r="CO1393" s="29"/>
      <c r="CP1393" s="29"/>
      <c r="CQ1393" s="29"/>
      <c r="CR1393" s="29"/>
      <c r="CS1393" s="29"/>
      <c r="CT1393" s="29"/>
      <c r="CU1393" s="29"/>
      <c r="CV1393" s="29"/>
      <c r="CW1393" s="29"/>
      <c r="CX1393" s="29"/>
      <c r="CY1393" s="29"/>
      <c r="CZ1393" s="29"/>
      <c r="DA1393" s="29"/>
      <c r="DB1393" s="29"/>
      <c r="DC1393" s="29"/>
      <c r="DD1393" s="29"/>
    </row>
    <row r="1394" spans="1:108" s="11" customFormat="1" ht="13.5" customHeight="1">
      <c r="A1394" s="734"/>
      <c r="B1394" s="610" t="s">
        <v>83</v>
      </c>
      <c r="C1394" s="29"/>
      <c r="D1394" s="29"/>
      <c r="E1394" s="29"/>
      <c r="F1394" s="29"/>
      <c r="G1394" s="29"/>
      <c r="H1394" s="29"/>
      <c r="I1394" s="29"/>
      <c r="J1394" s="28"/>
      <c r="K1394" s="29"/>
      <c r="L1394" s="29"/>
      <c r="M1394" s="29"/>
      <c r="N1394" s="29"/>
      <c r="O1394" s="29"/>
      <c r="P1394" s="29"/>
      <c r="Q1394" s="29"/>
      <c r="R1394" s="29"/>
      <c r="S1394" s="575"/>
      <c r="T1394" s="29"/>
      <c r="U1394" s="432"/>
      <c r="V1394" s="29"/>
      <c r="W1394" s="29"/>
      <c r="X1394" s="29"/>
      <c r="Y1394" s="29"/>
      <c r="Z1394" s="29"/>
      <c r="AA1394" s="29"/>
      <c r="AB1394" s="654"/>
      <c r="AC1394" s="579"/>
      <c r="AD1394" s="579"/>
      <c r="AE1394" s="579"/>
      <c r="AF1394" s="579"/>
      <c r="AG1394" s="576"/>
      <c r="AH1394" s="582" t="s">
        <v>63</v>
      </c>
      <c r="AI1394" s="583"/>
      <c r="AJ1394" s="583"/>
      <c r="AK1394" s="584"/>
      <c r="AL1394" s="585" t="s">
        <v>606</v>
      </c>
      <c r="AM1394" s="583"/>
      <c r="AN1394" s="583"/>
      <c r="AO1394" s="583"/>
      <c r="AP1394" s="583"/>
      <c r="AQ1394" s="583"/>
      <c r="AR1394" s="583"/>
      <c r="AS1394" s="583"/>
      <c r="AT1394" s="583"/>
      <c r="AU1394" s="583"/>
      <c r="AV1394" s="585" t="s">
        <v>558</v>
      </c>
      <c r="AW1394" s="619"/>
      <c r="AX1394" s="586" t="s">
        <v>64</v>
      </c>
      <c r="AY1394" s="583"/>
      <c r="AZ1394" s="583"/>
      <c r="BA1394" s="583"/>
      <c r="BB1394" s="583"/>
      <c r="BC1394" s="583"/>
      <c r="BD1394" s="583"/>
      <c r="BE1394" s="583"/>
      <c r="BF1394" s="583"/>
      <c r="BG1394" s="583"/>
      <c r="BH1394" s="583"/>
      <c r="BI1394" s="583"/>
      <c r="BJ1394" s="583"/>
      <c r="BK1394" s="587"/>
      <c r="BL1394" s="582"/>
      <c r="BM1394" s="583"/>
      <c r="BN1394" s="583"/>
      <c r="BO1394" s="583"/>
      <c r="BP1394" s="583"/>
      <c r="BQ1394" s="583"/>
      <c r="BR1394" s="583"/>
      <c r="BS1394" s="587"/>
      <c r="BU1394" s="752"/>
      <c r="BV1394" s="29"/>
      <c r="BW1394" s="29"/>
      <c r="BX1394" s="29"/>
      <c r="BY1394" s="29"/>
      <c r="BZ1394" s="29"/>
      <c r="CA1394" s="29"/>
      <c r="CB1394" s="29"/>
      <c r="CC1394" s="29"/>
      <c r="CD1394" s="31"/>
      <c r="CE1394" s="22"/>
      <c r="CF1394" s="448">
        <f>IF(CG1394="","",MAX($CF$2:CF1393)+1)</f>
        <v>716</v>
      </c>
      <c r="CG1394" s="749" t="s">
        <v>1021</v>
      </c>
      <c r="CH1394" s="749"/>
      <c r="CI1394" s="749"/>
      <c r="CO1394" s="29"/>
      <c r="CP1394" s="29"/>
      <c r="CQ1394" s="29"/>
      <c r="CR1394" s="29"/>
      <c r="CS1394" s="29"/>
      <c r="CT1394" s="29"/>
      <c r="CU1394" s="29"/>
      <c r="CV1394" s="29"/>
      <c r="CW1394" s="29"/>
      <c r="CX1394" s="29"/>
      <c r="CY1394" s="29"/>
      <c r="CZ1394" s="29"/>
      <c r="DA1394" s="29"/>
      <c r="DB1394" s="29"/>
      <c r="DC1394" s="29"/>
      <c r="DD1394" s="29"/>
    </row>
    <row r="1395" spans="1:108" s="11" customFormat="1" ht="13.5" customHeight="1">
      <c r="A1395" s="734"/>
      <c r="B1395" s="610" t="s">
        <v>83</v>
      </c>
      <c r="C1395" s="29"/>
      <c r="D1395" s="29"/>
      <c r="E1395" s="29"/>
      <c r="F1395" s="29"/>
      <c r="G1395" s="29"/>
      <c r="H1395" s="29"/>
      <c r="I1395" s="29"/>
      <c r="J1395" s="28"/>
      <c r="K1395" s="29"/>
      <c r="L1395" s="29"/>
      <c r="M1395" s="29"/>
      <c r="N1395" s="29"/>
      <c r="O1395" s="29"/>
      <c r="P1395" s="29"/>
      <c r="Q1395" s="29"/>
      <c r="R1395" s="29"/>
      <c r="S1395" s="575"/>
      <c r="T1395" s="29"/>
      <c r="U1395" s="432"/>
      <c r="V1395" s="29"/>
      <c r="W1395" s="29"/>
      <c r="X1395" s="29"/>
      <c r="Y1395" s="29"/>
      <c r="Z1395" s="29"/>
      <c r="AA1395" s="29"/>
      <c r="AB1395" s="692"/>
      <c r="AC1395" s="693"/>
      <c r="AD1395" s="693"/>
      <c r="AE1395" s="693"/>
      <c r="AF1395" s="693"/>
      <c r="AG1395" s="694"/>
      <c r="AH1395" s="55"/>
      <c r="AI1395" s="56"/>
      <c r="AJ1395" s="56"/>
      <c r="AK1395" s="588"/>
      <c r="AL1395" s="589"/>
      <c r="AM1395" s="56"/>
      <c r="AN1395" s="56"/>
      <c r="AO1395" s="56"/>
      <c r="AP1395" s="590"/>
      <c r="AQ1395" s="56"/>
      <c r="AR1395" s="56"/>
      <c r="AS1395" s="56"/>
      <c r="AT1395" s="56"/>
      <c r="AU1395" s="56"/>
      <c r="AV1395" s="589"/>
      <c r="AW1395" s="588"/>
      <c r="AX1395" s="589"/>
      <c r="AY1395" s="56"/>
      <c r="AZ1395" s="56"/>
      <c r="BA1395" s="56"/>
      <c r="BB1395" s="56"/>
      <c r="BC1395" s="56"/>
      <c r="BD1395" s="56"/>
      <c r="BE1395" s="56"/>
      <c r="BF1395" s="56"/>
      <c r="BG1395" s="56"/>
      <c r="BH1395" s="56"/>
      <c r="BI1395" s="56"/>
      <c r="BJ1395" s="56"/>
      <c r="BK1395" s="57"/>
      <c r="BL1395" s="55"/>
      <c r="BM1395" s="56"/>
      <c r="BN1395" s="56"/>
      <c r="BO1395" s="56"/>
      <c r="BP1395" s="56"/>
      <c r="BQ1395" s="56"/>
      <c r="BR1395" s="56"/>
      <c r="BS1395" s="57"/>
      <c r="BU1395" s="752"/>
      <c r="BV1395" s="29"/>
      <c r="BW1395" s="29"/>
      <c r="BX1395" s="29"/>
      <c r="BY1395" s="29"/>
      <c r="BZ1395" s="29"/>
      <c r="CA1395" s="29"/>
      <c r="CB1395" s="29"/>
      <c r="CC1395" s="29"/>
      <c r="CD1395" s="31"/>
      <c r="CE1395" s="22"/>
      <c r="CF1395" s="448" t="str">
        <f>IF(CG1395="","",MAX($CF$2:CF1394)+1)</f>
        <v/>
      </c>
      <c r="CG1395" s="749"/>
      <c r="CH1395" s="749"/>
      <c r="CI1395" s="749"/>
      <c r="CO1395" s="29"/>
      <c r="CP1395" s="29"/>
      <c r="CQ1395" s="29"/>
      <c r="CR1395" s="29"/>
      <c r="CS1395" s="29"/>
      <c r="CT1395" s="29"/>
      <c r="CU1395" s="29"/>
      <c r="CV1395" s="29"/>
      <c r="CW1395" s="29"/>
      <c r="CX1395" s="29"/>
      <c r="CY1395" s="29"/>
      <c r="CZ1395" s="29"/>
      <c r="DA1395" s="29"/>
      <c r="DB1395" s="29"/>
      <c r="DC1395" s="29"/>
      <c r="DD1395" s="29"/>
    </row>
    <row r="1396" spans="1:108" s="11" customFormat="1" ht="13.5" customHeight="1">
      <c r="A1396" s="734"/>
      <c r="B1396" s="610" t="s">
        <v>83</v>
      </c>
      <c r="C1396" s="29"/>
      <c r="D1396" s="29"/>
      <c r="E1396" s="29"/>
      <c r="F1396" s="29"/>
      <c r="G1396" s="29"/>
      <c r="H1396" s="29"/>
      <c r="I1396" s="29"/>
      <c r="J1396" s="28"/>
      <c r="K1396" s="29"/>
      <c r="L1396" s="29"/>
      <c r="M1396" s="29"/>
      <c r="N1396" s="29"/>
      <c r="O1396" s="29"/>
      <c r="P1396" s="29"/>
      <c r="Q1396" s="29"/>
      <c r="R1396" s="29"/>
      <c r="S1396" s="575"/>
      <c r="T1396" s="29"/>
      <c r="U1396" s="432"/>
      <c r="V1396" s="29"/>
      <c r="W1396" s="29"/>
      <c r="X1396" s="29"/>
      <c r="Y1396" s="29"/>
      <c r="Z1396" s="29"/>
      <c r="AA1396" s="29"/>
      <c r="AB1396" s="690" t="s">
        <v>874</v>
      </c>
      <c r="AC1396" s="723"/>
      <c r="AD1396" s="723"/>
      <c r="AE1396" s="723"/>
      <c r="AF1396" s="723"/>
      <c r="AG1396" s="724"/>
      <c r="AH1396" s="52" t="s">
        <v>923</v>
      </c>
      <c r="AI1396" s="53"/>
      <c r="AJ1396" s="53"/>
      <c r="AK1396" s="53"/>
      <c r="AL1396" s="53"/>
      <c r="AM1396" s="53"/>
      <c r="AN1396" s="53"/>
      <c r="AO1396" s="53"/>
      <c r="AP1396" s="53"/>
      <c r="AQ1396" s="53"/>
      <c r="AR1396" s="53"/>
      <c r="AS1396" s="53"/>
      <c r="AT1396" s="53"/>
      <c r="AU1396" s="53"/>
      <c r="AV1396" s="53"/>
      <c r="AW1396" s="53"/>
      <c r="AX1396" s="53"/>
      <c r="AY1396" s="53"/>
      <c r="AZ1396" s="53"/>
      <c r="BA1396" s="53"/>
      <c r="BB1396" s="53"/>
      <c r="BC1396" s="53"/>
      <c r="BD1396" s="53"/>
      <c r="BE1396" s="53"/>
      <c r="BF1396" s="53"/>
      <c r="BG1396" s="53"/>
      <c r="BH1396" s="53"/>
      <c r="BI1396" s="53"/>
      <c r="BJ1396" s="53"/>
      <c r="BK1396" s="53"/>
      <c r="BL1396" s="52"/>
      <c r="BM1396" s="53"/>
      <c r="BN1396" s="53"/>
      <c r="BO1396" s="53"/>
      <c r="BP1396" s="53"/>
      <c r="BQ1396" s="53"/>
      <c r="BR1396" s="53"/>
      <c r="BS1396" s="54"/>
      <c r="BU1396" s="752"/>
      <c r="BV1396" s="29"/>
      <c r="BW1396" s="29"/>
      <c r="BX1396" s="29"/>
      <c r="BY1396" s="29"/>
      <c r="BZ1396" s="29"/>
      <c r="CA1396" s="29"/>
      <c r="CB1396" s="29"/>
      <c r="CC1396" s="29"/>
      <c r="CD1396" s="31"/>
      <c r="CE1396" s="22"/>
      <c r="CF1396" s="448">
        <f>IF(CG1396="","",MAX($CF$2:CF1395)+1)</f>
        <v>717</v>
      </c>
      <c r="CG1396" s="749" t="s">
        <v>1021</v>
      </c>
      <c r="CH1396" s="749"/>
      <c r="CI1396" s="749"/>
      <c r="CO1396" s="29"/>
      <c r="CP1396" s="29"/>
      <c r="CQ1396" s="29"/>
      <c r="CR1396" s="29"/>
      <c r="CS1396" s="29"/>
      <c r="CT1396" s="29"/>
      <c r="CU1396" s="29"/>
      <c r="CV1396" s="29"/>
      <c r="CW1396" s="29"/>
      <c r="CX1396" s="29"/>
      <c r="CY1396" s="29"/>
      <c r="CZ1396" s="29"/>
      <c r="DA1396" s="29"/>
      <c r="DB1396" s="29"/>
      <c r="DC1396" s="29"/>
      <c r="DD1396" s="29"/>
    </row>
    <row r="1397" spans="1:108" s="11" customFormat="1" ht="13.5" customHeight="1">
      <c r="A1397" s="734"/>
      <c r="B1397" s="610" t="s">
        <v>83</v>
      </c>
      <c r="C1397" s="29"/>
      <c r="D1397" s="29"/>
      <c r="E1397" s="29"/>
      <c r="F1397" s="29"/>
      <c r="G1397" s="29"/>
      <c r="H1397" s="29"/>
      <c r="I1397" s="29"/>
      <c r="J1397" s="28"/>
      <c r="K1397" s="29"/>
      <c r="L1397" s="29"/>
      <c r="M1397" s="29"/>
      <c r="N1397" s="29"/>
      <c r="O1397" s="29"/>
      <c r="P1397" s="29"/>
      <c r="Q1397" s="29"/>
      <c r="R1397" s="29"/>
      <c r="S1397" s="575"/>
      <c r="T1397" s="29"/>
      <c r="U1397" s="432"/>
      <c r="V1397" s="29"/>
      <c r="W1397" s="29"/>
      <c r="X1397" s="29"/>
      <c r="Y1397" s="29"/>
      <c r="Z1397" s="29"/>
      <c r="AA1397" s="29"/>
      <c r="AB1397" s="692"/>
      <c r="AC1397" s="693"/>
      <c r="AD1397" s="693"/>
      <c r="AE1397" s="693"/>
      <c r="AF1397" s="693"/>
      <c r="AG1397" s="694"/>
      <c r="AH1397" s="55"/>
      <c r="AI1397" s="56"/>
      <c r="AJ1397" s="56"/>
      <c r="AK1397" s="56"/>
      <c r="AL1397" s="56"/>
      <c r="AM1397" s="56"/>
      <c r="AN1397" s="56"/>
      <c r="AO1397" s="56"/>
      <c r="AP1397" s="56"/>
      <c r="AQ1397" s="56"/>
      <c r="AR1397" s="56"/>
      <c r="AS1397" s="56"/>
      <c r="AT1397" s="56"/>
      <c r="AU1397" s="56"/>
      <c r="AV1397" s="56"/>
      <c r="AW1397" s="56"/>
      <c r="AX1397" s="56"/>
      <c r="AY1397" s="56"/>
      <c r="AZ1397" s="56"/>
      <c r="BA1397" s="56"/>
      <c r="BB1397" s="56"/>
      <c r="BC1397" s="56"/>
      <c r="BD1397" s="56"/>
      <c r="BE1397" s="56"/>
      <c r="BF1397" s="56"/>
      <c r="BG1397" s="56"/>
      <c r="BH1397" s="56"/>
      <c r="BI1397" s="56"/>
      <c r="BJ1397" s="56"/>
      <c r="BK1397" s="56"/>
      <c r="BL1397" s="55"/>
      <c r="BM1397" s="56"/>
      <c r="BN1397" s="56"/>
      <c r="BO1397" s="56"/>
      <c r="BP1397" s="56"/>
      <c r="BQ1397" s="56"/>
      <c r="BR1397" s="56"/>
      <c r="BS1397" s="57"/>
      <c r="BU1397" s="752"/>
      <c r="BV1397" s="29"/>
      <c r="BW1397" s="29"/>
      <c r="BX1397" s="29"/>
      <c r="BY1397" s="29"/>
      <c r="BZ1397" s="29"/>
      <c r="CA1397" s="29"/>
      <c r="CB1397" s="29"/>
      <c r="CC1397" s="29"/>
      <c r="CD1397" s="31"/>
      <c r="CE1397" s="22"/>
      <c r="CF1397" s="448" t="str">
        <f>IF(CG1397="","",MAX($CF$2:CF1396)+1)</f>
        <v/>
      </c>
      <c r="CG1397" s="749"/>
      <c r="CH1397" s="749"/>
      <c r="CI1397" s="749"/>
      <c r="CO1397" s="29"/>
      <c r="CP1397" s="29"/>
      <c r="CQ1397" s="29"/>
      <c r="CR1397" s="29"/>
      <c r="CS1397" s="29"/>
      <c r="CT1397" s="29"/>
      <c r="CU1397" s="29"/>
      <c r="CV1397" s="29"/>
      <c r="CW1397" s="29"/>
      <c r="CX1397" s="29"/>
      <c r="CY1397" s="29"/>
      <c r="CZ1397" s="29"/>
      <c r="DA1397" s="29"/>
      <c r="DB1397" s="29"/>
      <c r="DC1397" s="29"/>
      <c r="DD1397" s="29"/>
    </row>
    <row r="1398" spans="1:108" s="11" customFormat="1" ht="13.5" customHeight="1">
      <c r="A1398" s="734"/>
      <c r="B1398" s="610" t="s">
        <v>83</v>
      </c>
      <c r="C1398" s="29"/>
      <c r="D1398" s="29"/>
      <c r="E1398" s="29"/>
      <c r="F1398" s="29"/>
      <c r="G1398" s="29"/>
      <c r="H1398" s="29"/>
      <c r="I1398" s="29"/>
      <c r="J1398" s="28"/>
      <c r="K1398" s="29"/>
      <c r="L1398" s="29"/>
      <c r="M1398" s="29"/>
      <c r="N1398" s="29"/>
      <c r="O1398" s="29"/>
      <c r="P1398" s="29"/>
      <c r="Q1398" s="29"/>
      <c r="R1398" s="29"/>
      <c r="S1398" s="575"/>
      <c r="T1398" s="29"/>
      <c r="U1398" s="432"/>
      <c r="V1398" s="29"/>
      <c r="W1398" s="29"/>
      <c r="X1398" s="29"/>
      <c r="Y1398" s="29"/>
      <c r="Z1398" s="29"/>
      <c r="AA1398" s="29"/>
      <c r="AB1398" s="690" t="s">
        <v>875</v>
      </c>
      <c r="AC1398" s="723"/>
      <c r="AD1398" s="723"/>
      <c r="AE1398" s="723"/>
      <c r="AF1398" s="723"/>
      <c r="AG1398" s="724"/>
      <c r="AH1398" s="52" t="s">
        <v>86</v>
      </c>
      <c r="AI1398" s="53"/>
      <c r="AJ1398" s="53"/>
      <c r="AK1398" s="53"/>
      <c r="AL1398" s="53"/>
      <c r="AM1398" s="53"/>
      <c r="AN1398" s="53"/>
      <c r="AO1398" s="53"/>
      <c r="AP1398" s="53"/>
      <c r="AQ1398" s="53"/>
      <c r="AR1398" s="53"/>
      <c r="AS1398" s="53"/>
      <c r="AT1398" s="53"/>
      <c r="AU1398" s="53"/>
      <c r="AV1398" s="53"/>
      <c r="AW1398" s="53"/>
      <c r="AX1398" s="53"/>
      <c r="AY1398" s="53"/>
      <c r="AZ1398" s="53"/>
      <c r="BA1398" s="53"/>
      <c r="BB1398" s="53"/>
      <c r="BC1398" s="53"/>
      <c r="BD1398" s="53"/>
      <c r="BE1398" s="53"/>
      <c r="BF1398" s="53"/>
      <c r="BG1398" s="53"/>
      <c r="BH1398" s="53"/>
      <c r="BI1398" s="53"/>
      <c r="BJ1398" s="53"/>
      <c r="BK1398" s="53"/>
      <c r="BL1398" s="52"/>
      <c r="BM1398" s="53"/>
      <c r="BN1398" s="53"/>
      <c r="BO1398" s="53"/>
      <c r="BP1398" s="53"/>
      <c r="BQ1398" s="53"/>
      <c r="BR1398" s="53"/>
      <c r="BS1398" s="54"/>
      <c r="BU1398" s="752"/>
      <c r="BV1398" s="29"/>
      <c r="BW1398" s="29"/>
      <c r="BX1398" s="29"/>
      <c r="BY1398" s="29"/>
      <c r="BZ1398" s="29"/>
      <c r="CA1398" s="29"/>
      <c r="CB1398" s="29"/>
      <c r="CC1398" s="29"/>
      <c r="CD1398" s="31"/>
      <c r="CE1398" s="22"/>
      <c r="CF1398" s="448" t="str">
        <f>IF(CG1398="","",MAX($CF$2:CF1397)+1)</f>
        <v/>
      </c>
      <c r="CG1398" s="749"/>
      <c r="CH1398" s="749"/>
      <c r="CI1398" s="749"/>
      <c r="CO1398" s="29"/>
      <c r="CP1398" s="29"/>
      <c r="CQ1398" s="29"/>
      <c r="CR1398" s="29"/>
      <c r="CS1398" s="29"/>
      <c r="CT1398" s="29"/>
      <c r="CU1398" s="29"/>
      <c r="CV1398" s="29"/>
      <c r="CW1398" s="29"/>
      <c r="CX1398" s="29"/>
      <c r="CY1398" s="29"/>
      <c r="CZ1398" s="29"/>
      <c r="DA1398" s="29"/>
      <c r="DB1398" s="29"/>
      <c r="DC1398" s="29"/>
      <c r="DD1398" s="29"/>
    </row>
    <row r="1399" spans="1:108" s="11" customFormat="1" ht="13.5" customHeight="1">
      <c r="A1399" s="734"/>
      <c r="B1399" s="610" t="s">
        <v>83</v>
      </c>
      <c r="C1399" s="29"/>
      <c r="D1399" s="29"/>
      <c r="E1399" s="29"/>
      <c r="F1399" s="29"/>
      <c r="G1399" s="29"/>
      <c r="H1399" s="29"/>
      <c r="I1399" s="29"/>
      <c r="J1399" s="28"/>
      <c r="K1399" s="29"/>
      <c r="L1399" s="29"/>
      <c r="M1399" s="29"/>
      <c r="N1399" s="29"/>
      <c r="O1399" s="29"/>
      <c r="P1399" s="29"/>
      <c r="Q1399" s="29"/>
      <c r="R1399" s="29"/>
      <c r="S1399" s="575"/>
      <c r="T1399" s="29"/>
      <c r="U1399" s="432"/>
      <c r="V1399" s="29"/>
      <c r="W1399" s="29"/>
      <c r="X1399" s="29"/>
      <c r="Y1399" s="29"/>
      <c r="Z1399" s="29"/>
      <c r="AA1399" s="29"/>
      <c r="AB1399" s="692"/>
      <c r="AC1399" s="693"/>
      <c r="AD1399" s="693"/>
      <c r="AE1399" s="693"/>
      <c r="AF1399" s="693"/>
      <c r="AG1399" s="694"/>
      <c r="AH1399" s="55"/>
      <c r="AI1399" s="56"/>
      <c r="AJ1399" s="56"/>
      <c r="AK1399" s="56"/>
      <c r="AL1399" s="56"/>
      <c r="AM1399" s="56"/>
      <c r="AN1399" s="56"/>
      <c r="AO1399" s="56"/>
      <c r="AP1399" s="56"/>
      <c r="AQ1399" s="56"/>
      <c r="AR1399" s="56"/>
      <c r="AS1399" s="56"/>
      <c r="AT1399" s="56"/>
      <c r="AU1399" s="56"/>
      <c r="AV1399" s="56"/>
      <c r="AW1399" s="56"/>
      <c r="AX1399" s="56"/>
      <c r="AY1399" s="56"/>
      <c r="AZ1399" s="56"/>
      <c r="BA1399" s="56"/>
      <c r="BB1399" s="56"/>
      <c r="BC1399" s="56"/>
      <c r="BD1399" s="56"/>
      <c r="BE1399" s="56"/>
      <c r="BF1399" s="56"/>
      <c r="BG1399" s="56"/>
      <c r="BH1399" s="56"/>
      <c r="BI1399" s="56"/>
      <c r="BJ1399" s="56"/>
      <c r="BK1399" s="56"/>
      <c r="BL1399" s="55"/>
      <c r="BM1399" s="56"/>
      <c r="BN1399" s="56"/>
      <c r="BO1399" s="56"/>
      <c r="BP1399" s="56"/>
      <c r="BQ1399" s="56"/>
      <c r="BR1399" s="56"/>
      <c r="BS1399" s="57"/>
      <c r="BU1399" s="752"/>
      <c r="BV1399" s="29"/>
      <c r="BW1399" s="29"/>
      <c r="BX1399" s="29"/>
      <c r="BY1399" s="29"/>
      <c r="BZ1399" s="29"/>
      <c r="CA1399" s="29"/>
      <c r="CB1399" s="29"/>
      <c r="CC1399" s="29"/>
      <c r="CD1399" s="31"/>
      <c r="CE1399" s="22"/>
      <c r="CF1399" s="448" t="str">
        <f>IF(CG1399="","",MAX($CF$2:CF1398)+1)</f>
        <v/>
      </c>
      <c r="CG1399" s="749"/>
      <c r="CH1399" s="749"/>
      <c r="CI1399" s="749"/>
      <c r="CO1399" s="29"/>
      <c r="CP1399" s="29"/>
      <c r="CQ1399" s="29"/>
      <c r="CR1399" s="29"/>
      <c r="CS1399" s="29"/>
      <c r="CT1399" s="29"/>
      <c r="CU1399" s="29"/>
      <c r="CV1399" s="29"/>
      <c r="CW1399" s="29"/>
      <c r="CX1399" s="29"/>
      <c r="CY1399" s="29"/>
      <c r="CZ1399" s="29"/>
      <c r="DA1399" s="29"/>
      <c r="DB1399" s="29"/>
      <c r="DC1399" s="29"/>
      <c r="DD1399" s="29"/>
    </row>
    <row r="1400" spans="1:108" s="11" customFormat="1" ht="13.5" customHeight="1">
      <c r="A1400" s="734"/>
      <c r="B1400" s="610" t="s">
        <v>83</v>
      </c>
      <c r="C1400" s="29"/>
      <c r="D1400" s="29"/>
      <c r="E1400" s="29"/>
      <c r="F1400" s="29"/>
      <c r="G1400" s="29"/>
      <c r="H1400" s="29"/>
      <c r="I1400" s="29"/>
      <c r="J1400" s="28"/>
      <c r="K1400" s="29"/>
      <c r="L1400" s="29"/>
      <c r="M1400" s="29"/>
      <c r="N1400" s="29"/>
      <c r="O1400" s="29"/>
      <c r="P1400" s="29"/>
      <c r="Q1400" s="29"/>
      <c r="R1400" s="29"/>
      <c r="S1400" s="575"/>
      <c r="T1400" s="29"/>
      <c r="U1400" s="432"/>
      <c r="V1400" s="29"/>
      <c r="W1400" s="29"/>
      <c r="X1400" s="29"/>
      <c r="Y1400" s="29"/>
      <c r="Z1400" s="29"/>
      <c r="AA1400" s="29"/>
      <c r="AB1400" s="29"/>
      <c r="BP1400" s="29"/>
      <c r="BQ1400" s="29"/>
      <c r="BR1400" s="29"/>
      <c r="BS1400" s="29"/>
      <c r="BU1400" s="752"/>
      <c r="BV1400" s="29"/>
      <c r="BW1400" s="29"/>
      <c r="BX1400" s="29"/>
      <c r="BY1400" s="29"/>
      <c r="BZ1400" s="29"/>
      <c r="CA1400" s="29"/>
      <c r="CB1400" s="29"/>
      <c r="CC1400" s="29"/>
      <c r="CD1400" s="31"/>
      <c r="CE1400" s="22"/>
      <c r="CF1400" s="448" t="str">
        <f>IF(CG1400="","",MAX($CF$2:CF1399)+1)</f>
        <v/>
      </c>
      <c r="CG1400" s="749"/>
      <c r="CH1400" s="749"/>
      <c r="CI1400" s="749"/>
      <c r="CO1400" s="29"/>
      <c r="CP1400" s="29"/>
      <c r="CQ1400" s="29"/>
      <c r="CR1400" s="29"/>
      <c r="CS1400" s="29"/>
      <c r="CT1400" s="29"/>
      <c r="CU1400" s="29"/>
      <c r="CV1400" s="29"/>
      <c r="CW1400" s="29"/>
      <c r="CX1400" s="29"/>
      <c r="CY1400" s="29"/>
      <c r="CZ1400" s="29"/>
      <c r="DA1400" s="29"/>
      <c r="DB1400" s="29"/>
      <c r="DC1400" s="29"/>
      <c r="DD1400" s="29"/>
    </row>
    <row r="1401" spans="1:108" s="11" customFormat="1" ht="13.5" customHeight="1">
      <c r="A1401" s="734"/>
      <c r="B1401" s="610" t="s">
        <v>83</v>
      </c>
      <c r="C1401" s="29"/>
      <c r="D1401" s="29"/>
      <c r="E1401" s="29"/>
      <c r="F1401" s="29"/>
      <c r="G1401" s="29"/>
      <c r="H1401" s="29"/>
      <c r="I1401" s="29"/>
      <c r="J1401" s="28"/>
      <c r="K1401" s="29"/>
      <c r="L1401" s="29"/>
      <c r="M1401" s="29"/>
      <c r="N1401" s="29"/>
      <c r="O1401" s="29"/>
      <c r="P1401" s="29"/>
      <c r="Q1401" s="29"/>
      <c r="R1401" s="29"/>
      <c r="S1401" s="575"/>
      <c r="T1401" s="29"/>
      <c r="U1401" s="432"/>
      <c r="V1401" s="29"/>
      <c r="W1401" s="29"/>
      <c r="X1401" s="29"/>
      <c r="Y1401" s="29"/>
      <c r="Z1401" s="29"/>
      <c r="AA1401" s="29"/>
      <c r="AB1401" s="1145" t="s">
        <v>954</v>
      </c>
      <c r="AC1401" s="1145"/>
      <c r="AD1401" s="1145"/>
      <c r="BP1401" s="29"/>
      <c r="BQ1401" s="29"/>
      <c r="BR1401" s="29"/>
      <c r="BS1401" s="29"/>
      <c r="BU1401" s="752"/>
      <c r="BV1401" s="29"/>
      <c r="BW1401" s="29"/>
      <c r="BX1401" s="29"/>
      <c r="BY1401" s="29"/>
      <c r="BZ1401" s="29"/>
      <c r="CA1401" s="29"/>
      <c r="CB1401" s="29"/>
      <c r="CC1401" s="29"/>
      <c r="CD1401" s="31"/>
      <c r="CE1401" s="22"/>
      <c r="CF1401" s="448" t="str">
        <f>IF(CG1401="","",MAX($CF$2:CF1400)+1)</f>
        <v/>
      </c>
      <c r="CG1401" s="749"/>
      <c r="CH1401" s="749"/>
      <c r="CI1401" s="749"/>
      <c r="CO1401" s="29"/>
      <c r="CP1401" s="29"/>
      <c r="CQ1401" s="29"/>
      <c r="CR1401" s="29"/>
      <c r="CS1401" s="29"/>
      <c r="CT1401" s="29"/>
      <c r="CU1401" s="29"/>
      <c r="CV1401" s="29"/>
      <c r="CW1401" s="29"/>
      <c r="CX1401" s="29"/>
      <c r="CY1401" s="29"/>
      <c r="CZ1401" s="29"/>
      <c r="DA1401" s="29"/>
      <c r="DB1401" s="29"/>
      <c r="DC1401" s="29"/>
      <c r="DD1401" s="29"/>
    </row>
    <row r="1402" spans="1:108" s="11" customFormat="1" ht="13.5" customHeight="1">
      <c r="A1402" s="734"/>
      <c r="B1402" s="610" t="s">
        <v>83</v>
      </c>
      <c r="C1402" s="29"/>
      <c r="D1402" s="29"/>
      <c r="E1402" s="29"/>
      <c r="F1402" s="29"/>
      <c r="G1402" s="29"/>
      <c r="H1402" s="29"/>
      <c r="I1402" s="28"/>
      <c r="J1402" s="29"/>
      <c r="K1402" s="29"/>
      <c r="L1402" s="29"/>
      <c r="M1402" s="29"/>
      <c r="N1402" s="29"/>
      <c r="O1402" s="29"/>
      <c r="P1402" s="29"/>
      <c r="Q1402" s="29"/>
      <c r="R1402" s="575"/>
      <c r="S1402" s="29"/>
      <c r="T1402" s="432"/>
      <c r="U1402" s="29"/>
      <c r="V1402" s="29"/>
      <c r="W1402" s="29"/>
      <c r="X1402" s="29"/>
      <c r="Y1402" s="29"/>
      <c r="Z1402" s="29"/>
      <c r="AA1402" s="29"/>
      <c r="AB1402" s="690" t="s">
        <v>84</v>
      </c>
      <c r="AC1402" s="691"/>
      <c r="AD1402" s="691"/>
      <c r="AE1402" s="691"/>
      <c r="AF1402" s="691"/>
      <c r="AG1402" s="578"/>
      <c r="AH1402" s="52" t="s">
        <v>923</v>
      </c>
      <c r="AI1402" s="53"/>
      <c r="AJ1402" s="53"/>
      <c r="AK1402" s="53"/>
      <c r="AL1402" s="53"/>
      <c r="AM1402" s="53"/>
      <c r="AN1402" s="53"/>
      <c r="AO1402" s="53"/>
      <c r="AP1402" s="53"/>
      <c r="AQ1402" s="53"/>
      <c r="AR1402" s="53"/>
      <c r="AS1402" s="53"/>
      <c r="AT1402" s="53"/>
      <c r="AU1402" s="53"/>
      <c r="AV1402" s="53"/>
      <c r="AW1402" s="53"/>
      <c r="AX1402" s="53"/>
      <c r="AY1402" s="53"/>
      <c r="AZ1402" s="53"/>
      <c r="BA1402" s="53"/>
      <c r="BB1402" s="53"/>
      <c r="BC1402" s="53"/>
      <c r="BD1402" s="53"/>
      <c r="BE1402" s="53"/>
      <c r="BF1402" s="53"/>
      <c r="BG1402" s="53"/>
      <c r="BH1402" s="53"/>
      <c r="BI1402" s="53"/>
      <c r="BJ1402" s="53"/>
      <c r="BK1402" s="54"/>
      <c r="BL1402" s="764" t="s">
        <v>641</v>
      </c>
      <c r="BM1402" s="757"/>
      <c r="BN1402" s="757"/>
      <c r="BO1402" s="757"/>
      <c r="BP1402" s="757"/>
      <c r="BQ1402" s="757"/>
      <c r="BR1402" s="757"/>
      <c r="BS1402" s="758"/>
      <c r="BU1402" s="752"/>
      <c r="BV1402" s="29"/>
      <c r="BW1402" s="29"/>
      <c r="BX1402" s="29"/>
      <c r="BY1402" s="29"/>
      <c r="BZ1402" s="29"/>
      <c r="CA1402" s="29"/>
      <c r="CB1402" s="29"/>
      <c r="CC1402" s="29"/>
      <c r="CD1402" s="31"/>
      <c r="CE1402" s="22"/>
      <c r="CF1402" s="448">
        <f>IF(CG1402="","",MAX($CF$2:CF1401)+1)</f>
        <v>718</v>
      </c>
      <c r="CG1402" s="749" t="s">
        <v>1021</v>
      </c>
      <c r="CH1402" s="749"/>
      <c r="CI1402" s="749"/>
      <c r="CO1402" s="29"/>
      <c r="CP1402" s="29"/>
      <c r="CQ1402" s="29"/>
      <c r="CR1402" s="29"/>
      <c r="CS1402" s="29"/>
      <c r="CT1402" s="29"/>
      <c r="CU1402" s="29"/>
      <c r="CV1402" s="29"/>
      <c r="CW1402" s="29"/>
      <c r="CX1402" s="29"/>
      <c r="CY1402" s="29"/>
      <c r="CZ1402" s="29"/>
      <c r="DA1402" s="29"/>
      <c r="DB1402" s="29"/>
      <c r="DC1402" s="29"/>
      <c r="DD1402" s="29"/>
    </row>
    <row r="1403" spans="1:108" s="11" customFormat="1" ht="13.5" customHeight="1">
      <c r="A1403" s="734"/>
      <c r="B1403" s="610" t="s">
        <v>83</v>
      </c>
      <c r="C1403" s="29"/>
      <c r="D1403" s="29"/>
      <c r="E1403" s="29"/>
      <c r="F1403" s="29"/>
      <c r="G1403" s="29"/>
      <c r="H1403" s="29"/>
      <c r="I1403" s="29"/>
      <c r="J1403" s="29"/>
      <c r="K1403" s="29"/>
      <c r="L1403" s="29"/>
      <c r="M1403" s="29"/>
      <c r="N1403" s="28"/>
      <c r="O1403" s="29"/>
      <c r="P1403" s="29"/>
      <c r="Q1403" s="29"/>
      <c r="R1403" s="29"/>
      <c r="S1403" s="29"/>
      <c r="T1403" s="29"/>
      <c r="U1403" s="29"/>
      <c r="V1403" s="29"/>
      <c r="W1403" s="575"/>
      <c r="X1403" s="29"/>
      <c r="Y1403" s="29"/>
      <c r="Z1403" s="29"/>
      <c r="AA1403" s="29"/>
      <c r="AB1403" s="726"/>
      <c r="AC1403" s="579"/>
      <c r="AD1403" s="579"/>
      <c r="AE1403" s="579"/>
      <c r="AF1403" s="579"/>
      <c r="AG1403" s="576"/>
      <c r="AH1403" s="582" t="s">
        <v>1799</v>
      </c>
      <c r="AI1403" s="583"/>
      <c r="AJ1403" s="583"/>
      <c r="AK1403" s="583"/>
      <c r="AL1403" s="583"/>
      <c r="AM1403" s="583"/>
      <c r="AN1403" s="583"/>
      <c r="AO1403" s="583"/>
      <c r="AP1403" s="583"/>
      <c r="AQ1403" s="583"/>
      <c r="AR1403" s="583"/>
      <c r="AS1403" s="583"/>
      <c r="AT1403" s="583"/>
      <c r="AU1403" s="583"/>
      <c r="AV1403" s="583"/>
      <c r="AW1403" s="583"/>
      <c r="AX1403" s="583"/>
      <c r="AY1403" s="583"/>
      <c r="AZ1403" s="583"/>
      <c r="BA1403" s="583"/>
      <c r="BB1403" s="583"/>
      <c r="BC1403" s="583"/>
      <c r="BD1403" s="583"/>
      <c r="BE1403" s="583"/>
      <c r="BF1403" s="583"/>
      <c r="BG1403" s="583"/>
      <c r="BH1403" s="583"/>
      <c r="BI1403" s="583"/>
      <c r="BJ1403" s="583"/>
      <c r="BK1403" s="587"/>
      <c r="BL1403" s="583" t="s">
        <v>963</v>
      </c>
      <c r="BM1403" s="583"/>
      <c r="BN1403" s="583"/>
      <c r="BO1403" s="583"/>
      <c r="BP1403" s="583"/>
      <c r="BQ1403" s="583"/>
      <c r="BR1403" s="583"/>
      <c r="BS1403" s="587"/>
      <c r="BU1403" s="752"/>
      <c r="BV1403" s="29"/>
      <c r="BW1403" s="29"/>
      <c r="BX1403" s="29"/>
      <c r="BY1403" s="29"/>
      <c r="BZ1403" s="29"/>
      <c r="CA1403" s="29"/>
      <c r="CB1403" s="29"/>
      <c r="CC1403" s="29"/>
      <c r="CD1403" s="31"/>
      <c r="CE1403" s="22"/>
      <c r="CF1403" s="448" t="str">
        <f>IF(CG1403="","",MAX($CF$2:CF1402)+1)</f>
        <v/>
      </c>
      <c r="CG1403" s="749"/>
      <c r="CH1403" s="749"/>
      <c r="CI1403" s="749"/>
      <c r="CO1403" s="29"/>
      <c r="CP1403" s="29"/>
      <c r="CQ1403" s="29"/>
      <c r="CR1403" s="29"/>
      <c r="CS1403" s="29"/>
      <c r="CT1403" s="29"/>
      <c r="CU1403" s="29"/>
      <c r="CV1403" s="29"/>
      <c r="CW1403" s="29"/>
      <c r="CX1403" s="29"/>
      <c r="CY1403" s="29"/>
      <c r="CZ1403" s="29"/>
      <c r="DA1403" s="29"/>
      <c r="DB1403" s="29"/>
      <c r="DC1403" s="29"/>
      <c r="DD1403" s="29"/>
    </row>
    <row r="1404" spans="1:108" s="11" customFormat="1" ht="13.5" customHeight="1">
      <c r="A1404" s="734"/>
      <c r="B1404" s="610" t="s">
        <v>83</v>
      </c>
      <c r="C1404" s="29"/>
      <c r="D1404" s="29"/>
      <c r="E1404" s="29"/>
      <c r="F1404" s="29"/>
      <c r="G1404" s="29"/>
      <c r="H1404" s="29"/>
      <c r="I1404" s="29"/>
      <c r="J1404" s="29"/>
      <c r="K1404" s="29"/>
      <c r="L1404" s="29"/>
      <c r="M1404" s="29"/>
      <c r="N1404" s="28"/>
      <c r="O1404" s="29"/>
      <c r="P1404" s="29"/>
      <c r="Q1404" s="29"/>
      <c r="R1404" s="29"/>
      <c r="S1404" s="29"/>
      <c r="T1404" s="29"/>
      <c r="U1404" s="29"/>
      <c r="V1404" s="29"/>
      <c r="W1404" s="575"/>
      <c r="X1404" s="29"/>
      <c r="Y1404" s="29"/>
      <c r="Z1404" s="29"/>
      <c r="AA1404" s="29"/>
      <c r="AB1404" s="726"/>
      <c r="AC1404" s="579"/>
      <c r="AD1404" s="579"/>
      <c r="AE1404" s="579"/>
      <c r="AF1404" s="579"/>
      <c r="AG1404" s="576"/>
      <c r="AH1404" s="582" t="s">
        <v>1800</v>
      </c>
      <c r="AI1404" s="583"/>
      <c r="AJ1404" s="583"/>
      <c r="AK1404" s="583"/>
      <c r="AL1404" s="583"/>
      <c r="AM1404" s="583"/>
      <c r="AN1404" s="583"/>
      <c r="AO1404" s="583"/>
      <c r="AP1404" s="583"/>
      <c r="AQ1404" s="583"/>
      <c r="AR1404" s="583"/>
      <c r="AS1404" s="583"/>
      <c r="AT1404" s="583"/>
      <c r="AU1404" s="583"/>
      <c r="AV1404" s="583"/>
      <c r="AW1404" s="583"/>
      <c r="AX1404" s="583"/>
      <c r="AY1404" s="583"/>
      <c r="AZ1404" s="583"/>
      <c r="BA1404" s="583"/>
      <c r="BB1404" s="583"/>
      <c r="BC1404" s="583"/>
      <c r="BD1404" s="583"/>
      <c r="BE1404" s="583"/>
      <c r="BF1404" s="583"/>
      <c r="BG1404" s="583"/>
      <c r="BH1404" s="583"/>
      <c r="BI1404" s="583"/>
      <c r="BJ1404" s="583"/>
      <c r="BK1404" s="587"/>
      <c r="BL1404" s="583" t="s">
        <v>964</v>
      </c>
      <c r="BM1404" s="583"/>
      <c r="BN1404" s="583"/>
      <c r="BO1404" s="583"/>
      <c r="BP1404" s="583"/>
      <c r="BQ1404" s="583"/>
      <c r="BR1404" s="583"/>
      <c r="BS1404" s="587"/>
      <c r="BU1404" s="752"/>
      <c r="BV1404" s="29"/>
      <c r="BW1404" s="29"/>
      <c r="BX1404" s="29"/>
      <c r="BY1404" s="29"/>
      <c r="BZ1404" s="29"/>
      <c r="CA1404" s="29"/>
      <c r="CB1404" s="29"/>
      <c r="CC1404" s="29"/>
      <c r="CD1404" s="31"/>
      <c r="CE1404" s="22"/>
      <c r="CF1404" s="448" t="str">
        <f>IF(CG1404="","",MAX($CF$2:CF1403)+1)</f>
        <v/>
      </c>
      <c r="CG1404" s="749"/>
      <c r="CH1404" s="749"/>
      <c r="CI1404" s="749"/>
      <c r="CO1404" s="29"/>
      <c r="CP1404" s="29"/>
      <c r="CQ1404" s="29"/>
      <c r="CR1404" s="29"/>
      <c r="CS1404" s="29"/>
      <c r="CT1404" s="29"/>
      <c r="CU1404" s="29"/>
      <c r="CV1404" s="29"/>
      <c r="CW1404" s="29"/>
      <c r="CX1404" s="29"/>
      <c r="CY1404" s="29"/>
      <c r="CZ1404" s="29"/>
      <c r="DA1404" s="29"/>
      <c r="DB1404" s="29"/>
      <c r="DC1404" s="29"/>
      <c r="DD1404" s="29"/>
    </row>
    <row r="1405" spans="1:108" s="11" customFormat="1" ht="13.5" customHeight="1">
      <c r="A1405" s="734"/>
      <c r="B1405" s="610" t="s">
        <v>83</v>
      </c>
      <c r="C1405" s="29"/>
      <c r="D1405" s="29"/>
      <c r="E1405" s="29"/>
      <c r="F1405" s="29"/>
      <c r="G1405" s="29" t="s">
        <v>2254</v>
      </c>
      <c r="H1405" s="29"/>
      <c r="I1405" s="29"/>
      <c r="J1405" s="29"/>
      <c r="K1405" s="29"/>
      <c r="L1405" s="29"/>
      <c r="M1405" s="29"/>
      <c r="N1405" s="28"/>
      <c r="O1405" s="29"/>
      <c r="P1405" s="29"/>
      <c r="Q1405" s="29"/>
      <c r="R1405" s="29"/>
      <c r="S1405" s="29"/>
      <c r="T1405" s="29"/>
      <c r="U1405" s="29"/>
      <c r="V1405" s="29"/>
      <c r="W1405" s="575"/>
      <c r="X1405" s="29"/>
      <c r="Y1405" s="29"/>
      <c r="Z1405" s="29"/>
      <c r="AA1405" s="29"/>
      <c r="AB1405" s="726"/>
      <c r="AC1405" s="579"/>
      <c r="AD1405" s="579"/>
      <c r="AE1405" s="579"/>
      <c r="AF1405" s="579"/>
      <c r="AG1405" s="576"/>
      <c r="AH1405" s="582" t="s">
        <v>1801</v>
      </c>
      <c r="AI1405" s="583"/>
      <c r="AJ1405" s="583"/>
      <c r="AK1405" s="583"/>
      <c r="AL1405" s="583"/>
      <c r="AM1405" s="583"/>
      <c r="AN1405" s="583"/>
      <c r="AO1405" s="583"/>
      <c r="AP1405" s="583"/>
      <c r="AQ1405" s="583"/>
      <c r="AR1405" s="583"/>
      <c r="AS1405" s="583"/>
      <c r="AT1405" s="583"/>
      <c r="AU1405" s="583"/>
      <c r="AV1405" s="583"/>
      <c r="AW1405" s="583"/>
      <c r="AX1405" s="583"/>
      <c r="AY1405" s="583"/>
      <c r="AZ1405" s="583"/>
      <c r="BA1405" s="583"/>
      <c r="BB1405" s="583"/>
      <c r="BC1405" s="583"/>
      <c r="BD1405" s="583"/>
      <c r="BE1405" s="583"/>
      <c r="BF1405" s="583"/>
      <c r="BG1405" s="583"/>
      <c r="BH1405" s="583"/>
      <c r="BI1405" s="583"/>
      <c r="BJ1405" s="583"/>
      <c r="BK1405" s="587"/>
      <c r="BL1405" s="583" t="s">
        <v>965</v>
      </c>
      <c r="BM1405" s="583"/>
      <c r="BN1405" s="583"/>
      <c r="BO1405" s="583"/>
      <c r="BP1405" s="583"/>
      <c r="BQ1405" s="583"/>
      <c r="BR1405" s="583"/>
      <c r="BS1405" s="587"/>
      <c r="BU1405" s="752"/>
      <c r="BV1405" s="29"/>
      <c r="BW1405" s="29"/>
      <c r="BX1405" s="29"/>
      <c r="BY1405" s="29"/>
      <c r="BZ1405" s="29"/>
      <c r="CA1405" s="29"/>
      <c r="CB1405" s="29"/>
      <c r="CC1405" s="29"/>
      <c r="CD1405" s="31"/>
      <c r="CE1405" s="22"/>
      <c r="CF1405" s="448" t="str">
        <f>IF(CG1405="","",MAX($CF$2:CF1404)+1)</f>
        <v/>
      </c>
      <c r="CG1405" s="749"/>
      <c r="CH1405" s="749"/>
      <c r="CI1405" s="749"/>
      <c r="CO1405" s="29"/>
      <c r="CP1405" s="29"/>
      <c r="CQ1405" s="29"/>
      <c r="CR1405" s="29"/>
      <c r="CS1405" s="29"/>
      <c r="CT1405" s="29"/>
      <c r="CU1405" s="29"/>
      <c r="CV1405" s="29"/>
      <c r="CW1405" s="29"/>
      <c r="CX1405" s="29"/>
      <c r="CY1405" s="29"/>
      <c r="CZ1405" s="29"/>
      <c r="DA1405" s="29"/>
      <c r="DB1405" s="29"/>
      <c r="DC1405" s="29"/>
      <c r="DD1405" s="29"/>
    </row>
    <row r="1406" spans="1:108" s="11" customFormat="1" ht="13.5" customHeight="1">
      <c r="A1406" s="734"/>
      <c r="B1406" s="610" t="s">
        <v>83</v>
      </c>
      <c r="C1406" s="29"/>
      <c r="D1406" s="29"/>
      <c r="E1406" s="29"/>
      <c r="F1406" s="29"/>
      <c r="G1406" s="29"/>
      <c r="H1406" s="29"/>
      <c r="I1406" s="29"/>
      <c r="J1406" s="29"/>
      <c r="K1406" s="29"/>
      <c r="L1406" s="29"/>
      <c r="M1406" s="29"/>
      <c r="N1406" s="28"/>
      <c r="O1406" s="29"/>
      <c r="P1406" s="29"/>
      <c r="Q1406" s="29"/>
      <c r="R1406" s="29"/>
      <c r="S1406" s="29"/>
      <c r="T1406" s="29"/>
      <c r="U1406" s="29"/>
      <c r="V1406" s="29"/>
      <c r="W1406" s="575"/>
      <c r="X1406" s="29"/>
      <c r="Y1406" s="29"/>
      <c r="Z1406" s="29"/>
      <c r="AA1406" s="29"/>
      <c r="AB1406" s="692"/>
      <c r="AC1406" s="693"/>
      <c r="AD1406" s="693"/>
      <c r="AE1406" s="693"/>
      <c r="AF1406" s="693"/>
      <c r="AG1406" s="694"/>
      <c r="AH1406" s="55"/>
      <c r="AI1406" s="56"/>
      <c r="AJ1406" s="56"/>
      <c r="AK1406" s="56"/>
      <c r="AL1406" s="56"/>
      <c r="AM1406" s="56"/>
      <c r="AN1406" s="56"/>
      <c r="AO1406" s="56"/>
      <c r="AP1406" s="56"/>
      <c r="AQ1406" s="56"/>
      <c r="AR1406" s="56"/>
      <c r="AS1406" s="56"/>
      <c r="AT1406" s="56"/>
      <c r="AU1406" s="56"/>
      <c r="AV1406" s="56"/>
      <c r="AW1406" s="56"/>
      <c r="AX1406" s="56"/>
      <c r="AY1406" s="56"/>
      <c r="AZ1406" s="56"/>
      <c r="BA1406" s="56"/>
      <c r="BB1406" s="56"/>
      <c r="BC1406" s="56"/>
      <c r="BD1406" s="56"/>
      <c r="BE1406" s="56"/>
      <c r="BF1406" s="56"/>
      <c r="BG1406" s="56"/>
      <c r="BH1406" s="56"/>
      <c r="BI1406" s="56"/>
      <c r="BJ1406" s="56"/>
      <c r="BK1406" s="57"/>
      <c r="BL1406" s="56"/>
      <c r="BM1406" s="56"/>
      <c r="BN1406" s="56"/>
      <c r="BO1406" s="56"/>
      <c r="BP1406" s="56"/>
      <c r="BQ1406" s="56"/>
      <c r="BR1406" s="56"/>
      <c r="BS1406" s="57"/>
      <c r="BU1406" s="752"/>
      <c r="BV1406" s="29"/>
      <c r="BW1406" s="29"/>
      <c r="BX1406" s="29"/>
      <c r="BY1406" s="29"/>
      <c r="BZ1406" s="29"/>
      <c r="CA1406" s="29"/>
      <c r="CB1406" s="29"/>
      <c r="CC1406" s="29"/>
      <c r="CD1406" s="31"/>
      <c r="CE1406" s="22"/>
      <c r="CF1406" s="448" t="str">
        <f>IF(CG1406="","",MAX($CF$2:CF1405)+1)</f>
        <v/>
      </c>
      <c r="CG1406" s="749"/>
      <c r="CH1406" s="749"/>
      <c r="CI1406" s="749"/>
      <c r="CO1406" s="29"/>
      <c r="CP1406" s="29"/>
      <c r="CQ1406" s="29"/>
      <c r="CR1406" s="29"/>
      <c r="CS1406" s="29"/>
      <c r="CT1406" s="29"/>
      <c r="CU1406" s="29"/>
      <c r="CV1406" s="29"/>
      <c r="CW1406" s="29"/>
      <c r="CX1406" s="29"/>
      <c r="CY1406" s="29"/>
      <c r="CZ1406" s="29"/>
      <c r="DA1406" s="29"/>
      <c r="DB1406" s="29"/>
      <c r="DC1406" s="29"/>
      <c r="DD1406" s="29"/>
    </row>
    <row r="1407" spans="1:108" s="11" customFormat="1" ht="13.5" customHeight="1">
      <c r="A1407" s="734"/>
      <c r="B1407" s="610" t="s">
        <v>83</v>
      </c>
      <c r="C1407" s="29"/>
      <c r="D1407" s="29"/>
      <c r="E1407" s="29"/>
      <c r="F1407" s="29"/>
      <c r="G1407" s="29"/>
      <c r="H1407" s="29"/>
      <c r="I1407" s="29"/>
      <c r="J1407" s="29"/>
      <c r="K1407" s="29"/>
      <c r="L1407" s="29"/>
      <c r="M1407" s="29"/>
      <c r="N1407" s="28"/>
      <c r="O1407" s="29"/>
      <c r="P1407" s="29"/>
      <c r="Q1407" s="29"/>
      <c r="R1407" s="29"/>
      <c r="S1407" s="29"/>
      <c r="T1407" s="29"/>
      <c r="U1407" s="29"/>
      <c r="V1407" s="29"/>
      <c r="W1407" s="575"/>
      <c r="X1407" s="29"/>
      <c r="Y1407" s="29"/>
      <c r="Z1407" s="29"/>
      <c r="AA1407" s="29"/>
      <c r="AB1407" s="690" t="s">
        <v>62</v>
      </c>
      <c r="AC1407" s="691"/>
      <c r="AD1407" s="691"/>
      <c r="AE1407" s="691"/>
      <c r="AF1407" s="691"/>
      <c r="AG1407" s="578"/>
      <c r="AH1407" s="52" t="s">
        <v>932</v>
      </c>
      <c r="AI1407" s="53"/>
      <c r="AJ1407" s="53"/>
      <c r="AK1407" s="53"/>
      <c r="AL1407" s="53"/>
      <c r="AM1407" s="53"/>
      <c r="AN1407" s="53"/>
      <c r="AO1407" s="53"/>
      <c r="AP1407" s="53"/>
      <c r="AQ1407" s="53"/>
      <c r="AR1407" s="53"/>
      <c r="AS1407" s="53"/>
      <c r="AT1407" s="53"/>
      <c r="AU1407" s="53"/>
      <c r="AV1407" s="53"/>
      <c r="AW1407" s="53"/>
      <c r="AX1407" s="53"/>
      <c r="AY1407" s="53"/>
      <c r="AZ1407" s="53"/>
      <c r="BA1407" s="53"/>
      <c r="BB1407" s="53"/>
      <c r="BC1407" s="53"/>
      <c r="BD1407" s="53"/>
      <c r="BE1407" s="53"/>
      <c r="BF1407" s="53"/>
      <c r="BG1407" s="53"/>
      <c r="BH1407" s="53"/>
      <c r="BI1407" s="53"/>
      <c r="BJ1407" s="53"/>
      <c r="BK1407" s="54"/>
      <c r="BL1407" s="53" t="s">
        <v>80</v>
      </c>
      <c r="BM1407" s="53"/>
      <c r="BN1407" s="53"/>
      <c r="BO1407" s="53"/>
      <c r="BP1407" s="53"/>
      <c r="BQ1407" s="53"/>
      <c r="BR1407" s="53"/>
      <c r="BS1407" s="54"/>
      <c r="BU1407" s="752"/>
      <c r="BV1407" s="29"/>
      <c r="BW1407" s="29"/>
      <c r="BX1407" s="29"/>
      <c r="BY1407" s="29"/>
      <c r="BZ1407" s="29"/>
      <c r="CA1407" s="29"/>
      <c r="CB1407" s="29"/>
      <c r="CC1407" s="29"/>
      <c r="CD1407" s="31"/>
      <c r="CE1407" s="22"/>
      <c r="CF1407" s="448">
        <f>IF(CG1407="","",MAX($CF$2:CF1406)+1)</f>
        <v>719</v>
      </c>
      <c r="CG1407" s="749" t="s">
        <v>1021</v>
      </c>
      <c r="CH1407" s="749"/>
      <c r="CI1407" s="749"/>
      <c r="CO1407" s="29"/>
      <c r="CP1407" s="29"/>
      <c r="CQ1407" s="29"/>
      <c r="CR1407" s="29"/>
      <c r="CS1407" s="29"/>
      <c r="CT1407" s="29"/>
      <c r="CU1407" s="29"/>
      <c r="CV1407" s="29"/>
      <c r="CW1407" s="29"/>
      <c r="CX1407" s="29"/>
      <c r="CY1407" s="29"/>
      <c r="CZ1407" s="29"/>
      <c r="DA1407" s="29"/>
      <c r="DB1407" s="29"/>
      <c r="DC1407" s="29"/>
      <c r="DD1407" s="29"/>
    </row>
    <row r="1408" spans="1:108" s="11" customFormat="1" ht="13.5" customHeight="1">
      <c r="A1408" s="734"/>
      <c r="B1408" s="610" t="s">
        <v>83</v>
      </c>
      <c r="C1408" s="29"/>
      <c r="D1408" s="29"/>
      <c r="E1408" s="29"/>
      <c r="F1408" s="29"/>
      <c r="G1408" s="29"/>
      <c r="H1408" s="29" t="s">
        <v>2221</v>
      </c>
      <c r="I1408" s="29"/>
      <c r="J1408" s="29"/>
      <c r="K1408" s="29"/>
      <c r="L1408" s="29"/>
      <c r="M1408" s="29"/>
      <c r="N1408" s="28"/>
      <c r="O1408" s="29"/>
      <c r="P1408" s="29"/>
      <c r="Q1408" s="29"/>
      <c r="R1408" s="29"/>
      <c r="S1408" s="29"/>
      <c r="T1408" s="29"/>
      <c r="U1408" s="29"/>
      <c r="V1408" s="29"/>
      <c r="W1408" s="575"/>
      <c r="X1408" s="29"/>
      <c r="Y1408" s="29"/>
      <c r="Z1408" s="29"/>
      <c r="AA1408" s="29"/>
      <c r="AB1408" s="1059"/>
      <c r="AC1408" s="579"/>
      <c r="AD1408" s="579"/>
      <c r="AE1408" s="579"/>
      <c r="AF1408" s="579"/>
      <c r="AG1408" s="576"/>
      <c r="AH1408" s="618" t="s">
        <v>1780</v>
      </c>
      <c r="AI1408" s="430"/>
      <c r="AJ1408" s="430"/>
      <c r="AK1408" s="430"/>
      <c r="AL1408" s="430"/>
      <c r="AM1408" s="430"/>
      <c r="AN1408" s="430"/>
      <c r="AO1408" s="430"/>
      <c r="AP1408" s="430"/>
      <c r="AQ1408" s="430"/>
      <c r="AR1408" s="430"/>
      <c r="AS1408" s="430"/>
      <c r="AT1408" s="430"/>
      <c r="AU1408" s="430"/>
      <c r="AV1408" s="430"/>
      <c r="AW1408" s="430"/>
      <c r="AX1408" s="430"/>
      <c r="AY1408" s="430"/>
      <c r="AZ1408" s="430"/>
      <c r="BA1408" s="430"/>
      <c r="BB1408" s="430"/>
      <c r="BC1408" s="430"/>
      <c r="BD1408" s="430"/>
      <c r="BE1408" s="430"/>
      <c r="BF1408" s="430"/>
      <c r="BG1408" s="430"/>
      <c r="BH1408" s="430"/>
      <c r="BI1408" s="430"/>
      <c r="BJ1408" s="430"/>
      <c r="BK1408" s="431"/>
      <c r="BL1408" s="430"/>
      <c r="BM1408" s="430"/>
      <c r="BN1408" s="430"/>
      <c r="BO1408" s="430"/>
      <c r="BP1408" s="430"/>
      <c r="BQ1408" s="430"/>
      <c r="BR1408" s="430"/>
      <c r="BS1408" s="431"/>
      <c r="BU1408" s="1060"/>
      <c r="BV1408" s="29"/>
      <c r="BW1408" s="29"/>
      <c r="BX1408" s="29"/>
      <c r="BY1408" s="29"/>
      <c r="BZ1408" s="29"/>
      <c r="CA1408" s="29"/>
      <c r="CB1408" s="29"/>
      <c r="CC1408" s="29"/>
      <c r="CD1408" s="31"/>
      <c r="CE1408" s="22"/>
      <c r="CF1408" s="448">
        <f>IF(CG1408="","",MAX($CF$2:CF1407)+1)</f>
        <v>720</v>
      </c>
      <c r="CG1408" s="1061" t="s">
        <v>1783</v>
      </c>
      <c r="CH1408" s="1061"/>
      <c r="CI1408" s="1061"/>
      <c r="CO1408" s="29"/>
      <c r="CP1408" s="29"/>
      <c r="CQ1408" s="29"/>
      <c r="CR1408" s="29"/>
      <c r="CS1408" s="29"/>
      <c r="CT1408" s="29"/>
      <c r="CU1408" s="29"/>
      <c r="CV1408" s="29"/>
      <c r="CW1408" s="29"/>
      <c r="CX1408" s="29"/>
      <c r="CY1408" s="29"/>
      <c r="CZ1408" s="29"/>
      <c r="DA1408" s="29"/>
      <c r="DB1408" s="29"/>
      <c r="DC1408" s="29"/>
      <c r="DD1408" s="29"/>
    </row>
    <row r="1409" spans="1:108" s="11" customFormat="1" ht="13.5" customHeight="1">
      <c r="A1409" s="734"/>
      <c r="B1409" s="610" t="s">
        <v>83</v>
      </c>
      <c r="C1409" s="29"/>
      <c r="D1409" s="29"/>
      <c r="E1409" s="29"/>
      <c r="F1409" s="29"/>
      <c r="G1409" s="29"/>
      <c r="H1409" s="29"/>
      <c r="I1409" s="29"/>
      <c r="J1409" s="29"/>
      <c r="K1409" s="29"/>
      <c r="L1409" s="29"/>
      <c r="M1409" s="29"/>
      <c r="N1409" s="28"/>
      <c r="O1409" s="29"/>
      <c r="P1409" s="29"/>
      <c r="Q1409" s="29"/>
      <c r="R1409" s="29"/>
      <c r="S1409" s="29"/>
      <c r="T1409" s="29"/>
      <c r="U1409" s="29"/>
      <c r="V1409" s="29"/>
      <c r="W1409" s="575"/>
      <c r="X1409" s="29"/>
      <c r="Y1409" s="29"/>
      <c r="Z1409" s="29"/>
      <c r="AA1409" s="29"/>
      <c r="AB1409" s="654"/>
      <c r="AC1409" s="579"/>
      <c r="AD1409" s="579"/>
      <c r="AE1409" s="579"/>
      <c r="AF1409" s="579"/>
      <c r="AG1409" s="576"/>
      <c r="AH1409" s="618" t="s">
        <v>1785</v>
      </c>
      <c r="AI1409" s="430"/>
      <c r="AJ1409" s="430"/>
      <c r="AK1409" s="430"/>
      <c r="AL1409" s="430"/>
      <c r="AM1409" s="430"/>
      <c r="AN1409" s="430"/>
      <c r="AO1409" s="430"/>
      <c r="AP1409" s="430"/>
      <c r="AQ1409" s="430"/>
      <c r="AR1409" s="430"/>
      <c r="AS1409" s="430"/>
      <c r="AT1409" s="430"/>
      <c r="AU1409" s="430"/>
      <c r="AV1409" s="430"/>
      <c r="AW1409" s="430"/>
      <c r="AX1409" s="430"/>
      <c r="AY1409" s="430"/>
      <c r="AZ1409" s="430"/>
      <c r="BA1409" s="430"/>
      <c r="BB1409" s="430"/>
      <c r="BC1409" s="430"/>
      <c r="BD1409" s="430"/>
      <c r="BE1409" s="430"/>
      <c r="BF1409" s="430"/>
      <c r="BG1409" s="430"/>
      <c r="BH1409" s="430"/>
      <c r="BI1409" s="430"/>
      <c r="BJ1409" s="430"/>
      <c r="BK1409" s="431"/>
      <c r="BL1409" s="430"/>
      <c r="BM1409" s="430"/>
      <c r="BN1409" s="430"/>
      <c r="BO1409" s="430"/>
      <c r="BP1409" s="430"/>
      <c r="BQ1409" s="430"/>
      <c r="BR1409" s="430"/>
      <c r="BS1409" s="431"/>
      <c r="BU1409" s="752"/>
      <c r="BV1409" s="29"/>
      <c r="BW1409" s="29"/>
      <c r="BX1409" s="29"/>
      <c r="BY1409" s="29"/>
      <c r="BZ1409" s="29"/>
      <c r="CA1409" s="29"/>
      <c r="CB1409" s="29"/>
      <c r="CC1409" s="29"/>
      <c r="CD1409" s="31"/>
      <c r="CE1409" s="22"/>
      <c r="CF1409" s="448">
        <f>IF(CG1409="","",MAX($CF$2:CF1408)+1)</f>
        <v>721</v>
      </c>
      <c r="CG1409" s="749" t="s">
        <v>102</v>
      </c>
      <c r="CH1409" s="749"/>
      <c r="CI1409" s="749"/>
      <c r="CO1409" s="29"/>
      <c r="CP1409" s="29"/>
      <c r="CQ1409" s="29"/>
      <c r="CR1409" s="29"/>
      <c r="CS1409" s="29"/>
      <c r="CT1409" s="29"/>
      <c r="CU1409" s="29"/>
      <c r="CV1409" s="29"/>
      <c r="CW1409" s="29"/>
      <c r="CX1409" s="29"/>
      <c r="CY1409" s="29"/>
      <c r="CZ1409" s="29"/>
      <c r="DA1409" s="29"/>
      <c r="DB1409" s="29"/>
      <c r="DC1409" s="29"/>
      <c r="DD1409" s="29"/>
    </row>
    <row r="1410" spans="1:108" s="11" customFormat="1" ht="13.5" customHeight="1">
      <c r="A1410" s="734"/>
      <c r="B1410" s="610" t="s">
        <v>83</v>
      </c>
      <c r="C1410" s="29"/>
      <c r="D1410" s="29"/>
      <c r="E1410" s="29"/>
      <c r="F1410" s="29"/>
      <c r="G1410" s="29"/>
      <c r="H1410" s="29"/>
      <c r="I1410" s="29"/>
      <c r="J1410" s="29"/>
      <c r="K1410" s="29"/>
      <c r="L1410" s="29"/>
      <c r="M1410" s="29"/>
      <c r="N1410" s="28"/>
      <c r="O1410" s="29"/>
      <c r="P1410" s="29"/>
      <c r="Q1410" s="29"/>
      <c r="R1410" s="29"/>
      <c r="S1410" s="29"/>
      <c r="T1410" s="29"/>
      <c r="U1410" s="29"/>
      <c r="V1410" s="29"/>
      <c r="W1410" s="575"/>
      <c r="X1410" s="29"/>
      <c r="Y1410" s="29"/>
      <c r="Z1410" s="29"/>
      <c r="AA1410" s="29"/>
      <c r="AB1410" s="753"/>
      <c r="AC1410" s="579"/>
      <c r="AD1410" s="579"/>
      <c r="AE1410" s="579"/>
      <c r="AF1410" s="579"/>
      <c r="AG1410" s="576"/>
      <c r="AH1410" s="752" t="s">
        <v>1786</v>
      </c>
      <c r="AI1410" s="29"/>
      <c r="AJ1410" s="29"/>
      <c r="AK1410" s="29"/>
      <c r="AL1410" s="29"/>
      <c r="AM1410" s="29"/>
      <c r="AN1410" s="29"/>
      <c r="AO1410" s="29"/>
      <c r="AP1410" s="29"/>
      <c r="AQ1410" s="29"/>
      <c r="AR1410" s="29"/>
      <c r="AS1410" s="29"/>
      <c r="AT1410" s="29"/>
      <c r="AU1410" s="29"/>
      <c r="AV1410" s="29"/>
      <c r="AW1410" s="29"/>
      <c r="AX1410" s="29"/>
      <c r="AY1410" s="29"/>
      <c r="AZ1410" s="29"/>
      <c r="BA1410" s="29"/>
      <c r="BB1410" s="29"/>
      <c r="BC1410" s="29"/>
      <c r="BD1410" s="29"/>
      <c r="BE1410" s="29"/>
      <c r="BF1410" s="29"/>
      <c r="BG1410" s="29"/>
      <c r="BH1410" s="29"/>
      <c r="BI1410" s="29"/>
      <c r="BJ1410" s="29"/>
      <c r="BK1410" s="575"/>
      <c r="BL1410" s="29"/>
      <c r="BM1410" s="29"/>
      <c r="BN1410" s="29"/>
      <c r="BO1410" s="29"/>
      <c r="BP1410" s="29"/>
      <c r="BQ1410" s="29"/>
      <c r="BR1410" s="29"/>
      <c r="BS1410" s="575"/>
      <c r="BU1410" s="752"/>
      <c r="BV1410" s="29"/>
      <c r="BW1410" s="29"/>
      <c r="BX1410" s="29"/>
      <c r="BY1410" s="29"/>
      <c r="BZ1410" s="29"/>
      <c r="CA1410" s="29"/>
      <c r="CB1410" s="29"/>
      <c r="CC1410" s="29"/>
      <c r="CD1410" s="31"/>
      <c r="CE1410" s="22"/>
      <c r="CF1410" s="448">
        <f>IF(CG1410="","",MAX($CF$2:CF1409)+1)</f>
        <v>722</v>
      </c>
      <c r="CG1410" s="749" t="s">
        <v>102</v>
      </c>
      <c r="CH1410" s="749"/>
      <c r="CI1410" s="749"/>
      <c r="CO1410" s="29"/>
      <c r="CP1410" s="29"/>
      <c r="CQ1410" s="29"/>
      <c r="CR1410" s="29"/>
      <c r="CS1410" s="29"/>
      <c r="CT1410" s="29"/>
      <c r="CU1410" s="29"/>
      <c r="CV1410" s="29"/>
      <c r="CW1410" s="29"/>
      <c r="CX1410" s="29"/>
      <c r="CY1410" s="29"/>
      <c r="CZ1410" s="29"/>
      <c r="DA1410" s="29"/>
      <c r="DB1410" s="29"/>
      <c r="DC1410" s="29"/>
      <c r="DD1410" s="29"/>
    </row>
    <row r="1411" spans="1:108" s="11" customFormat="1" ht="13.5" customHeight="1">
      <c r="A1411" s="734"/>
      <c r="B1411" s="610" t="s">
        <v>83</v>
      </c>
      <c r="C1411" s="29"/>
      <c r="D1411" s="29"/>
      <c r="E1411" s="29"/>
      <c r="F1411" s="29"/>
      <c r="G1411" s="29"/>
      <c r="H1411" s="29" t="s">
        <v>2274</v>
      </c>
      <c r="I1411" s="29"/>
      <c r="J1411" s="29"/>
      <c r="K1411" s="29"/>
      <c r="L1411" s="29"/>
      <c r="M1411" s="29"/>
      <c r="N1411" s="28"/>
      <c r="O1411" s="29"/>
      <c r="P1411" s="29"/>
      <c r="Q1411" s="29"/>
      <c r="R1411" s="29"/>
      <c r="S1411" s="29"/>
      <c r="T1411" s="29"/>
      <c r="U1411" s="29"/>
      <c r="V1411" s="29"/>
      <c r="W1411" s="575"/>
      <c r="X1411" s="29"/>
      <c r="Y1411" s="29"/>
      <c r="Z1411" s="29"/>
      <c r="AA1411" s="29"/>
      <c r="AB1411" s="692"/>
      <c r="AC1411" s="693"/>
      <c r="AD1411" s="693"/>
      <c r="AE1411" s="693"/>
      <c r="AF1411" s="693"/>
      <c r="AG1411" s="694"/>
      <c r="AH1411" s="55"/>
      <c r="AI1411" s="56"/>
      <c r="AJ1411" s="56"/>
      <c r="AK1411" s="56"/>
      <c r="AL1411" s="56"/>
      <c r="AM1411" s="56"/>
      <c r="AN1411" s="56"/>
      <c r="AO1411" s="56"/>
      <c r="AP1411" s="56"/>
      <c r="AQ1411" s="56"/>
      <c r="AR1411" s="56"/>
      <c r="AS1411" s="56"/>
      <c r="AT1411" s="56"/>
      <c r="AU1411" s="56"/>
      <c r="AV1411" s="56"/>
      <c r="AW1411" s="56"/>
      <c r="AX1411" s="56"/>
      <c r="AY1411" s="56"/>
      <c r="AZ1411" s="56"/>
      <c r="BA1411" s="56"/>
      <c r="BB1411" s="56"/>
      <c r="BC1411" s="56"/>
      <c r="BD1411" s="56"/>
      <c r="BE1411" s="56"/>
      <c r="BF1411" s="56"/>
      <c r="BG1411" s="56"/>
      <c r="BH1411" s="56"/>
      <c r="BI1411" s="56"/>
      <c r="BJ1411" s="56"/>
      <c r="BK1411" s="57"/>
      <c r="BL1411" s="56"/>
      <c r="BM1411" s="56"/>
      <c r="BN1411" s="56"/>
      <c r="BO1411" s="56"/>
      <c r="BP1411" s="56"/>
      <c r="BQ1411" s="56"/>
      <c r="BR1411" s="56"/>
      <c r="BS1411" s="57"/>
      <c r="BU1411" s="752"/>
      <c r="BV1411" s="29"/>
      <c r="BW1411" s="29"/>
      <c r="BX1411" s="29"/>
      <c r="BY1411" s="29"/>
      <c r="BZ1411" s="29"/>
      <c r="CA1411" s="29"/>
      <c r="CB1411" s="29"/>
      <c r="CC1411" s="29"/>
      <c r="CD1411" s="31"/>
      <c r="CE1411" s="22"/>
      <c r="CF1411" s="448" t="str">
        <f>IF(CG1411="","",MAX($CF$2:CF1410)+1)</f>
        <v/>
      </c>
      <c r="CG1411" s="749"/>
      <c r="CH1411" s="749"/>
      <c r="CI1411" s="749"/>
      <c r="CO1411" s="29"/>
      <c r="CP1411" s="29"/>
      <c r="CQ1411" s="29"/>
      <c r="CR1411" s="29"/>
      <c r="CS1411" s="29"/>
      <c r="CT1411" s="29"/>
      <c r="CU1411" s="29"/>
      <c r="CV1411" s="29"/>
      <c r="CW1411" s="29"/>
      <c r="CX1411" s="29"/>
      <c r="CY1411" s="29"/>
      <c r="CZ1411" s="29"/>
      <c r="DA1411" s="29"/>
      <c r="DB1411" s="29"/>
      <c r="DC1411" s="29"/>
      <c r="DD1411" s="29"/>
    </row>
    <row r="1412" spans="1:108" s="11" customFormat="1" ht="13.5" customHeight="1">
      <c r="A1412" s="734"/>
      <c r="B1412" s="610" t="s">
        <v>83</v>
      </c>
      <c r="C1412" s="29"/>
      <c r="D1412" s="29"/>
      <c r="E1412" s="29"/>
      <c r="F1412" s="29"/>
      <c r="G1412" s="29"/>
      <c r="H1412" s="29"/>
      <c r="I1412" s="29"/>
      <c r="J1412" s="29"/>
      <c r="K1412" s="29"/>
      <c r="L1412" s="29"/>
      <c r="M1412" s="29"/>
      <c r="N1412" s="28"/>
      <c r="O1412" s="29"/>
      <c r="P1412" s="29"/>
      <c r="Q1412" s="29"/>
      <c r="R1412" s="29"/>
      <c r="S1412" s="29"/>
      <c r="T1412" s="29"/>
      <c r="U1412" s="29"/>
      <c r="V1412" s="29"/>
      <c r="W1412" s="575"/>
      <c r="X1412" s="29"/>
      <c r="Y1412" s="29"/>
      <c r="Z1412" s="29"/>
      <c r="AA1412" s="29"/>
      <c r="AB1412" s="690" t="s">
        <v>777</v>
      </c>
      <c r="AC1412" s="691"/>
      <c r="AD1412" s="691"/>
      <c r="AE1412" s="691"/>
      <c r="AF1412" s="691"/>
      <c r="AG1412" s="578"/>
      <c r="AH1412" s="52"/>
      <c r="AI1412" s="53"/>
      <c r="AJ1412" s="53"/>
      <c r="AK1412" s="580"/>
      <c r="AL1412" s="581" t="s">
        <v>792</v>
      </c>
      <c r="AM1412" s="53"/>
      <c r="AN1412" s="53"/>
      <c r="AO1412" s="53"/>
      <c r="AP1412" s="53"/>
      <c r="AQ1412" s="53"/>
      <c r="AR1412" s="53"/>
      <c r="AS1412" s="53"/>
      <c r="AT1412" s="53"/>
      <c r="AU1412" s="53"/>
      <c r="AV1412" s="581" t="s">
        <v>558</v>
      </c>
      <c r="AW1412" s="580"/>
      <c r="AX1412" s="581" t="s">
        <v>1782</v>
      </c>
      <c r="AY1412" s="53"/>
      <c r="AZ1412" s="53"/>
      <c r="BA1412" s="53"/>
      <c r="BB1412" s="53"/>
      <c r="BC1412" s="53"/>
      <c r="BD1412" s="53"/>
      <c r="BE1412" s="53"/>
      <c r="BF1412" s="53"/>
      <c r="BG1412" s="53"/>
      <c r="BH1412" s="53"/>
      <c r="BI1412" s="53"/>
      <c r="BJ1412" s="53"/>
      <c r="BK1412" s="54"/>
      <c r="BL1412" s="52" t="s">
        <v>1781</v>
      </c>
      <c r="BM1412" s="53"/>
      <c r="BN1412" s="53"/>
      <c r="BO1412" s="53"/>
      <c r="BP1412" s="53"/>
      <c r="BQ1412" s="53"/>
      <c r="BR1412" s="53"/>
      <c r="BS1412" s="54"/>
      <c r="BU1412" s="752"/>
      <c r="BV1412" s="29"/>
      <c r="BW1412" s="29"/>
      <c r="BX1412" s="29"/>
      <c r="BY1412" s="29"/>
      <c r="BZ1412" s="29"/>
      <c r="CA1412" s="29"/>
      <c r="CB1412" s="29"/>
      <c r="CC1412" s="29"/>
      <c r="CD1412" s="31"/>
      <c r="CE1412" s="22"/>
      <c r="CF1412" s="448">
        <f>IF(CG1412="","",MAX($CF$2:CF1411)+1)</f>
        <v>723</v>
      </c>
      <c r="CG1412" s="749" t="s">
        <v>102</v>
      </c>
      <c r="CH1412" s="749"/>
      <c r="CI1412" s="749"/>
      <c r="CO1412" s="29"/>
      <c r="CP1412" s="29"/>
      <c r="CQ1412" s="29"/>
      <c r="CR1412" s="29"/>
      <c r="CS1412" s="29"/>
      <c r="CT1412" s="29"/>
      <c r="CU1412" s="29"/>
      <c r="CV1412" s="29"/>
      <c r="CW1412" s="29"/>
      <c r="CX1412" s="29"/>
      <c r="CY1412" s="29"/>
      <c r="CZ1412" s="29"/>
      <c r="DA1412" s="29"/>
      <c r="DB1412" s="29"/>
      <c r="DC1412" s="29"/>
      <c r="DD1412" s="29"/>
    </row>
    <row r="1413" spans="1:108" s="11" customFormat="1" ht="13.5" customHeight="1">
      <c r="A1413" s="734"/>
      <c r="B1413" s="610"/>
      <c r="C1413" s="29"/>
      <c r="D1413" s="29"/>
      <c r="E1413" s="29"/>
      <c r="F1413" s="29"/>
      <c r="G1413" s="29"/>
      <c r="H1413" s="29" t="s">
        <v>2223</v>
      </c>
      <c r="I1413" s="29"/>
      <c r="J1413" s="29"/>
      <c r="K1413" s="29"/>
      <c r="L1413" s="29"/>
      <c r="M1413" s="29"/>
      <c r="N1413" s="28"/>
      <c r="O1413" s="29"/>
      <c r="P1413" s="29"/>
      <c r="Q1413" s="29"/>
      <c r="R1413" s="29"/>
      <c r="S1413" s="29"/>
      <c r="T1413" s="29"/>
      <c r="U1413" s="29"/>
      <c r="V1413" s="29"/>
      <c r="W1413" s="575"/>
      <c r="X1413" s="29"/>
      <c r="Y1413" s="29"/>
      <c r="Z1413" s="29"/>
      <c r="AA1413" s="29"/>
      <c r="AB1413" s="1059"/>
      <c r="AC1413" s="579"/>
      <c r="AD1413" s="579"/>
      <c r="AE1413" s="579"/>
      <c r="AF1413" s="579"/>
      <c r="AG1413" s="576"/>
      <c r="AH1413" s="582" t="s">
        <v>63</v>
      </c>
      <c r="AI1413" s="430"/>
      <c r="AJ1413" s="430"/>
      <c r="AK1413" s="619"/>
      <c r="AL1413" s="620" t="s">
        <v>1075</v>
      </c>
      <c r="AM1413" s="430"/>
      <c r="AN1413" s="430"/>
      <c r="AO1413" s="430"/>
      <c r="AP1413" s="430"/>
      <c r="AQ1413" s="430"/>
      <c r="AR1413" s="430"/>
      <c r="AS1413" s="430"/>
      <c r="AT1413" s="430"/>
      <c r="AU1413" s="430"/>
      <c r="AV1413" s="620" t="s">
        <v>609</v>
      </c>
      <c r="AW1413" s="619"/>
      <c r="AX1413" s="620" t="s">
        <v>984</v>
      </c>
      <c r="AY1413" s="430"/>
      <c r="AZ1413" s="430"/>
      <c r="BA1413" s="430"/>
      <c r="BB1413" s="430"/>
      <c r="BC1413" s="430"/>
      <c r="BD1413" s="430"/>
      <c r="BE1413" s="430"/>
      <c r="BF1413" s="430"/>
      <c r="BG1413" s="430"/>
      <c r="BH1413" s="430"/>
      <c r="BI1413" s="430"/>
      <c r="BJ1413" s="430"/>
      <c r="BK1413" s="431"/>
      <c r="BL1413" s="618" t="s">
        <v>1784</v>
      </c>
      <c r="BM1413" s="430"/>
      <c r="BN1413" s="430"/>
      <c r="BO1413" s="430"/>
      <c r="BP1413" s="430"/>
      <c r="BQ1413" s="430"/>
      <c r="BR1413" s="430"/>
      <c r="BS1413" s="431"/>
      <c r="BU1413" s="1060"/>
      <c r="BV1413" s="29"/>
      <c r="BW1413" s="29"/>
      <c r="BX1413" s="29"/>
      <c r="BY1413" s="29"/>
      <c r="BZ1413" s="29"/>
      <c r="CA1413" s="29"/>
      <c r="CB1413" s="29"/>
      <c r="CC1413" s="29"/>
      <c r="CD1413" s="31"/>
      <c r="CE1413" s="22"/>
      <c r="CF1413" s="448" t="str">
        <f>IF(CG1413="","",MAX($CF$2:CF1412)+1)</f>
        <v/>
      </c>
      <c r="CG1413" s="1061"/>
      <c r="CH1413" s="1061"/>
      <c r="CI1413" s="1061"/>
      <c r="CO1413" s="29"/>
      <c r="CP1413" s="29"/>
      <c r="CQ1413" s="29"/>
      <c r="CR1413" s="29"/>
      <c r="CS1413" s="29"/>
      <c r="CT1413" s="29"/>
      <c r="CU1413" s="29"/>
      <c r="CV1413" s="29"/>
      <c r="CW1413" s="29"/>
      <c r="CX1413" s="29"/>
      <c r="CY1413" s="29"/>
      <c r="CZ1413" s="29"/>
      <c r="DA1413" s="29"/>
      <c r="DB1413" s="29"/>
      <c r="DC1413" s="29"/>
      <c r="DD1413" s="29"/>
    </row>
    <row r="1414" spans="1:108" s="11" customFormat="1" ht="13.5" customHeight="1">
      <c r="A1414" s="734"/>
      <c r="B1414" s="610"/>
      <c r="C1414" s="29"/>
      <c r="D1414" s="29"/>
      <c r="E1414" s="29"/>
      <c r="F1414" s="29"/>
      <c r="G1414" s="29"/>
      <c r="H1414" s="29"/>
      <c r="I1414" s="29"/>
      <c r="J1414" s="29"/>
      <c r="K1414" s="29"/>
      <c r="L1414" s="29"/>
      <c r="M1414" s="29"/>
      <c r="N1414" s="28"/>
      <c r="O1414" s="29"/>
      <c r="P1414" s="29"/>
      <c r="Q1414" s="29"/>
      <c r="R1414" s="29"/>
      <c r="S1414" s="29"/>
      <c r="T1414" s="29"/>
      <c r="U1414" s="29"/>
      <c r="V1414" s="29"/>
      <c r="W1414" s="575"/>
      <c r="X1414" s="29"/>
      <c r="Y1414" s="29"/>
      <c r="Z1414" s="29"/>
      <c r="AA1414" s="29"/>
      <c r="AB1414" s="1059"/>
      <c r="AC1414" s="579"/>
      <c r="AD1414" s="579"/>
      <c r="AE1414" s="579"/>
      <c r="AF1414" s="579"/>
      <c r="AG1414" s="576"/>
      <c r="AH1414" s="582" t="s">
        <v>63</v>
      </c>
      <c r="AI1414" s="430"/>
      <c r="AJ1414" s="430"/>
      <c r="AK1414" s="619"/>
      <c r="AL1414" s="620" t="s">
        <v>1076</v>
      </c>
      <c r="AM1414" s="430"/>
      <c r="AN1414" s="430"/>
      <c r="AO1414" s="430"/>
      <c r="AP1414" s="430"/>
      <c r="AQ1414" s="430"/>
      <c r="AR1414" s="430"/>
      <c r="AS1414" s="430"/>
      <c r="AT1414" s="430"/>
      <c r="AU1414" s="430"/>
      <c r="AV1414" s="620" t="s">
        <v>609</v>
      </c>
      <c r="AW1414" s="619"/>
      <c r="AX1414" s="620" t="s">
        <v>985</v>
      </c>
      <c r="AY1414" s="430"/>
      <c r="AZ1414" s="430"/>
      <c r="BA1414" s="430"/>
      <c r="BB1414" s="430"/>
      <c r="BC1414" s="430"/>
      <c r="BD1414" s="430"/>
      <c r="BE1414" s="430"/>
      <c r="BF1414" s="430"/>
      <c r="BG1414" s="430"/>
      <c r="BH1414" s="430"/>
      <c r="BI1414" s="430"/>
      <c r="BJ1414" s="430"/>
      <c r="BK1414" s="431"/>
      <c r="BL1414" s="618"/>
      <c r="BM1414" s="430"/>
      <c r="BN1414" s="430"/>
      <c r="BO1414" s="430"/>
      <c r="BP1414" s="430"/>
      <c r="BQ1414" s="430"/>
      <c r="BR1414" s="430"/>
      <c r="BS1414" s="431"/>
      <c r="BU1414" s="1060"/>
      <c r="BV1414" s="29"/>
      <c r="BW1414" s="29"/>
      <c r="BX1414" s="29"/>
      <c r="BY1414" s="29"/>
      <c r="BZ1414" s="29"/>
      <c r="CA1414" s="29"/>
      <c r="CB1414" s="29"/>
      <c r="CC1414" s="29"/>
      <c r="CD1414" s="31"/>
      <c r="CE1414" s="22"/>
      <c r="CF1414" s="448" t="str">
        <f>IF(CG1414="","",MAX($CF$2:CF1413)+1)</f>
        <v/>
      </c>
      <c r="CG1414" s="1061"/>
      <c r="CH1414" s="1061"/>
      <c r="CI1414" s="1061"/>
      <c r="CO1414" s="29"/>
      <c r="CP1414" s="29"/>
      <c r="CQ1414" s="29"/>
      <c r="CR1414" s="29"/>
      <c r="CS1414" s="29"/>
      <c r="CT1414" s="29"/>
      <c r="CU1414" s="29"/>
      <c r="CV1414" s="29"/>
      <c r="CW1414" s="29"/>
      <c r="CX1414" s="29"/>
      <c r="CY1414" s="29"/>
      <c r="CZ1414" s="29"/>
      <c r="DA1414" s="29"/>
      <c r="DB1414" s="29"/>
      <c r="DC1414" s="29"/>
      <c r="DD1414" s="29"/>
    </row>
    <row r="1415" spans="1:108" s="11" customFormat="1" ht="13.5" customHeight="1">
      <c r="A1415" s="734"/>
      <c r="B1415" s="610" t="s">
        <v>83</v>
      </c>
      <c r="C1415" s="29"/>
      <c r="D1415" s="29"/>
      <c r="E1415" s="29"/>
      <c r="F1415" s="29"/>
      <c r="G1415" s="29"/>
      <c r="H1415" s="29"/>
      <c r="I1415" s="29"/>
      <c r="J1415" s="29"/>
      <c r="K1415" s="29"/>
      <c r="L1415" s="29"/>
      <c r="M1415" s="29"/>
      <c r="N1415" s="28"/>
      <c r="O1415" s="29"/>
      <c r="P1415" s="29"/>
      <c r="Q1415" s="29"/>
      <c r="R1415" s="29"/>
      <c r="S1415" s="29"/>
      <c r="T1415" s="29"/>
      <c r="U1415" s="29"/>
      <c r="V1415" s="29"/>
      <c r="W1415" s="575"/>
      <c r="X1415" s="29"/>
      <c r="Y1415" s="29"/>
      <c r="Z1415" s="29"/>
      <c r="AA1415" s="29"/>
      <c r="AB1415" s="654"/>
      <c r="AC1415" s="579"/>
      <c r="AD1415" s="579"/>
      <c r="AE1415" s="579"/>
      <c r="AF1415" s="579"/>
      <c r="AG1415" s="576"/>
      <c r="AH1415" s="582" t="s">
        <v>63</v>
      </c>
      <c r="AI1415" s="583"/>
      <c r="AJ1415" s="583"/>
      <c r="AK1415" s="584"/>
      <c r="AL1415" s="585" t="s">
        <v>554</v>
      </c>
      <c r="AM1415" s="583"/>
      <c r="AN1415" s="583"/>
      <c r="AO1415" s="583"/>
      <c r="AP1415" s="583"/>
      <c r="AQ1415" s="583"/>
      <c r="AR1415" s="583"/>
      <c r="AS1415" s="583"/>
      <c r="AT1415" s="583"/>
      <c r="AU1415" s="583"/>
      <c r="AV1415" s="585" t="s">
        <v>558</v>
      </c>
      <c r="AW1415" s="584"/>
      <c r="AX1415" s="586" t="s">
        <v>64</v>
      </c>
      <c r="AY1415" s="583"/>
      <c r="AZ1415" s="583"/>
      <c r="BA1415" s="583"/>
      <c r="BB1415" s="583"/>
      <c r="BC1415" s="583"/>
      <c r="BD1415" s="583"/>
      <c r="BE1415" s="583"/>
      <c r="BF1415" s="583"/>
      <c r="BG1415" s="583"/>
      <c r="BH1415" s="583"/>
      <c r="BI1415" s="583"/>
      <c r="BJ1415" s="583"/>
      <c r="BK1415" s="587"/>
      <c r="BL1415" s="618"/>
      <c r="BM1415" s="583"/>
      <c r="BN1415" s="583"/>
      <c r="BO1415" s="583"/>
      <c r="BP1415" s="583"/>
      <c r="BQ1415" s="583"/>
      <c r="BR1415" s="583"/>
      <c r="BS1415" s="587"/>
      <c r="BU1415" s="752"/>
      <c r="BV1415" s="29"/>
      <c r="BW1415" s="29"/>
      <c r="BX1415" s="29"/>
      <c r="BY1415" s="29"/>
      <c r="BZ1415" s="29"/>
      <c r="CA1415" s="29"/>
      <c r="CB1415" s="29"/>
      <c r="CC1415" s="29"/>
      <c r="CD1415" s="31"/>
      <c r="CE1415" s="22"/>
      <c r="CF1415" s="448">
        <f>IF(CG1415="","",MAX($CF$2:CF1414)+1)</f>
        <v>724</v>
      </c>
      <c r="CG1415" s="749" t="s">
        <v>102</v>
      </c>
      <c r="CH1415" s="749"/>
      <c r="CI1415" s="749"/>
      <c r="CO1415" s="29"/>
      <c r="CP1415" s="29"/>
      <c r="CQ1415" s="29"/>
      <c r="CR1415" s="29"/>
      <c r="CS1415" s="29"/>
      <c r="CT1415" s="29"/>
      <c r="CU1415" s="29"/>
      <c r="CV1415" s="29"/>
      <c r="CW1415" s="29"/>
      <c r="CX1415" s="29"/>
      <c r="CY1415" s="29"/>
      <c r="CZ1415" s="29"/>
      <c r="DA1415" s="29"/>
      <c r="DB1415" s="29"/>
      <c r="DC1415" s="29"/>
      <c r="DD1415" s="29"/>
    </row>
    <row r="1416" spans="1:108" s="11" customFormat="1" ht="13.5" customHeight="1">
      <c r="A1416" s="734"/>
      <c r="B1416" s="610" t="s">
        <v>83</v>
      </c>
      <c r="C1416" s="29"/>
      <c r="D1416" s="29"/>
      <c r="E1416" s="29"/>
      <c r="F1416" s="29"/>
      <c r="G1416" s="29"/>
      <c r="H1416" s="29" t="s">
        <v>2208</v>
      </c>
      <c r="I1416" s="29"/>
      <c r="J1416" s="29"/>
      <c r="K1416" s="29"/>
      <c r="L1416" s="29"/>
      <c r="M1416" s="29"/>
      <c r="N1416" s="28"/>
      <c r="O1416" s="29"/>
      <c r="P1416" s="29"/>
      <c r="Q1416" s="29"/>
      <c r="R1416" s="29"/>
      <c r="S1416" s="29"/>
      <c r="T1416" s="29"/>
      <c r="U1416" s="29"/>
      <c r="V1416" s="29"/>
      <c r="W1416" s="575"/>
      <c r="X1416" s="29"/>
      <c r="Y1416" s="29"/>
      <c r="Z1416" s="29"/>
      <c r="AA1416" s="29"/>
      <c r="AB1416" s="654"/>
      <c r="AC1416" s="579"/>
      <c r="AD1416" s="579"/>
      <c r="AE1416" s="579"/>
      <c r="AF1416" s="579"/>
      <c r="AG1416" s="576"/>
      <c r="AH1416" s="55"/>
      <c r="AI1416" s="56"/>
      <c r="AJ1416" s="56"/>
      <c r="AK1416" s="588"/>
      <c r="AL1416" s="589"/>
      <c r="AM1416" s="56"/>
      <c r="AN1416" s="56"/>
      <c r="AO1416" s="56"/>
      <c r="AP1416" s="590"/>
      <c r="AQ1416" s="56"/>
      <c r="AR1416" s="56"/>
      <c r="AS1416" s="56"/>
      <c r="AT1416" s="56"/>
      <c r="AU1416" s="56"/>
      <c r="AV1416" s="589"/>
      <c r="AW1416" s="588"/>
      <c r="AX1416" s="589"/>
      <c r="AY1416" s="56"/>
      <c r="AZ1416" s="56"/>
      <c r="BA1416" s="56"/>
      <c r="BB1416" s="56"/>
      <c r="BC1416" s="56"/>
      <c r="BD1416" s="56"/>
      <c r="BE1416" s="56"/>
      <c r="BF1416" s="56"/>
      <c r="BG1416" s="56"/>
      <c r="BH1416" s="56"/>
      <c r="BI1416" s="56"/>
      <c r="BJ1416" s="56"/>
      <c r="BK1416" s="57"/>
      <c r="BL1416" s="55"/>
      <c r="BM1416" s="56"/>
      <c r="BN1416" s="56"/>
      <c r="BO1416" s="56"/>
      <c r="BP1416" s="56"/>
      <c r="BQ1416" s="56"/>
      <c r="BR1416" s="56"/>
      <c r="BS1416" s="57"/>
      <c r="BU1416" s="752"/>
      <c r="BV1416" s="29"/>
      <c r="BW1416" s="29"/>
      <c r="BX1416" s="29"/>
      <c r="BY1416" s="29"/>
      <c r="BZ1416" s="29"/>
      <c r="CA1416" s="29"/>
      <c r="CB1416" s="29"/>
      <c r="CC1416" s="29"/>
      <c r="CD1416" s="31"/>
      <c r="CE1416" s="22"/>
      <c r="CF1416" s="448" t="str">
        <f>IF(CG1416="","",MAX($CF$2:CF1415)+1)</f>
        <v/>
      </c>
      <c r="CG1416" s="749"/>
      <c r="CH1416" s="749"/>
      <c r="CI1416" s="749"/>
      <c r="CO1416" s="29"/>
      <c r="CP1416" s="29"/>
      <c r="CQ1416" s="29"/>
      <c r="CR1416" s="29"/>
      <c r="CS1416" s="29"/>
      <c r="CT1416" s="29"/>
      <c r="CU1416" s="29"/>
      <c r="CV1416" s="29"/>
      <c r="CW1416" s="29"/>
      <c r="CX1416" s="29"/>
      <c r="CY1416" s="29"/>
      <c r="CZ1416" s="29"/>
      <c r="DA1416" s="29"/>
      <c r="DB1416" s="29"/>
      <c r="DC1416" s="29"/>
      <c r="DD1416" s="29"/>
    </row>
    <row r="1417" spans="1:108" s="11" customFormat="1" ht="13.5" customHeight="1">
      <c r="A1417" s="734"/>
      <c r="B1417" s="610" t="s">
        <v>83</v>
      </c>
      <c r="C1417" s="29"/>
      <c r="D1417" s="29"/>
      <c r="E1417" s="29"/>
      <c r="F1417" s="29"/>
      <c r="G1417" s="29"/>
      <c r="H1417" s="29"/>
      <c r="I1417" s="29"/>
      <c r="J1417" s="29"/>
      <c r="K1417" s="29"/>
      <c r="L1417" s="29"/>
      <c r="M1417" s="29"/>
      <c r="N1417" s="28"/>
      <c r="O1417" s="29"/>
      <c r="P1417" s="29"/>
      <c r="Q1417" s="29"/>
      <c r="R1417" s="29"/>
      <c r="S1417" s="29"/>
      <c r="T1417" s="29"/>
      <c r="U1417" s="29"/>
      <c r="V1417" s="29"/>
      <c r="W1417" s="575"/>
      <c r="X1417" s="29"/>
      <c r="Y1417" s="29"/>
      <c r="Z1417" s="29"/>
      <c r="AA1417" s="29"/>
      <c r="AB1417" s="1059"/>
      <c r="AC1417" s="579"/>
      <c r="AD1417" s="579"/>
      <c r="AE1417" s="579"/>
      <c r="AF1417" s="579"/>
      <c r="AG1417" s="576"/>
      <c r="AH1417" s="52"/>
      <c r="AI1417" s="53"/>
      <c r="AJ1417" s="53"/>
      <c r="AK1417" s="580"/>
      <c r="AL1417" s="581" t="s">
        <v>1787</v>
      </c>
      <c r="AM1417" s="53"/>
      <c r="AN1417" s="53"/>
      <c r="AO1417" s="53"/>
      <c r="AP1417" s="53"/>
      <c r="AQ1417" s="53"/>
      <c r="AR1417" s="53"/>
      <c r="AS1417" s="53"/>
      <c r="AT1417" s="53"/>
      <c r="AU1417" s="53"/>
      <c r="AV1417" s="581" t="s">
        <v>558</v>
      </c>
      <c r="AW1417" s="580"/>
      <c r="AX1417" s="581" t="s">
        <v>1190</v>
      </c>
      <c r="AY1417" s="53"/>
      <c r="AZ1417" s="53"/>
      <c r="BA1417" s="53"/>
      <c r="BB1417" s="53"/>
      <c r="BC1417" s="53"/>
      <c r="BD1417" s="53"/>
      <c r="BE1417" s="53"/>
      <c r="BF1417" s="53"/>
      <c r="BG1417" s="53"/>
      <c r="BH1417" s="53"/>
      <c r="BI1417" s="53"/>
      <c r="BJ1417" s="53"/>
      <c r="BK1417" s="54"/>
      <c r="BL1417" s="52" t="s">
        <v>882</v>
      </c>
      <c r="BM1417" s="53"/>
      <c r="BN1417" s="53"/>
      <c r="BO1417" s="53"/>
      <c r="BP1417" s="53"/>
      <c r="BQ1417" s="53"/>
      <c r="BR1417" s="53"/>
      <c r="BS1417" s="54"/>
      <c r="BU1417" s="752"/>
      <c r="BV1417" s="29"/>
      <c r="BW1417" s="29"/>
      <c r="BX1417" s="29"/>
      <c r="BY1417" s="29"/>
      <c r="BZ1417" s="29"/>
      <c r="CA1417" s="29"/>
      <c r="CB1417" s="29"/>
      <c r="CC1417" s="29"/>
      <c r="CD1417" s="31"/>
      <c r="CE1417" s="22"/>
      <c r="CF1417" s="448">
        <f>IF(CG1417="","",MAX($CF$2:CF1416)+1)</f>
        <v>725</v>
      </c>
      <c r="CG1417" s="749" t="s">
        <v>102</v>
      </c>
      <c r="CH1417" s="749"/>
      <c r="CI1417" s="749"/>
      <c r="CO1417" s="29"/>
      <c r="CP1417" s="29"/>
      <c r="CQ1417" s="29"/>
      <c r="CR1417" s="29"/>
      <c r="CS1417" s="29"/>
      <c r="CT1417" s="29"/>
      <c r="CU1417" s="29"/>
      <c r="CV1417" s="29"/>
      <c r="CW1417" s="29"/>
      <c r="CX1417" s="29"/>
      <c r="CY1417" s="29"/>
      <c r="CZ1417" s="29"/>
      <c r="DA1417" s="29"/>
      <c r="DB1417" s="29"/>
      <c r="DC1417" s="29"/>
      <c r="DD1417" s="29"/>
    </row>
    <row r="1418" spans="1:108" s="11" customFormat="1" ht="13.5" customHeight="1">
      <c r="A1418" s="734"/>
      <c r="B1418" s="610" t="s">
        <v>83</v>
      </c>
      <c r="C1418" s="29"/>
      <c r="D1418" s="29"/>
      <c r="E1418" s="29"/>
      <c r="F1418" s="29"/>
      <c r="G1418" s="29"/>
      <c r="H1418" s="29"/>
      <c r="I1418" s="29"/>
      <c r="J1418" s="29"/>
      <c r="K1418" s="29"/>
      <c r="L1418" s="29"/>
      <c r="M1418" s="29"/>
      <c r="N1418" s="28"/>
      <c r="O1418" s="29"/>
      <c r="P1418" s="29"/>
      <c r="Q1418" s="29"/>
      <c r="R1418" s="29"/>
      <c r="S1418" s="29"/>
      <c r="T1418" s="29"/>
      <c r="U1418" s="29"/>
      <c r="V1418" s="29"/>
      <c r="W1418" s="575"/>
      <c r="X1418" s="29"/>
      <c r="Y1418" s="29"/>
      <c r="Z1418" s="29"/>
      <c r="AA1418" s="29"/>
      <c r="AB1418" s="1059"/>
      <c r="AC1418" s="579"/>
      <c r="AD1418" s="579"/>
      <c r="AE1418" s="579"/>
      <c r="AF1418" s="579"/>
      <c r="AG1418" s="576"/>
      <c r="AH1418" s="582" t="s">
        <v>63</v>
      </c>
      <c r="AI1418" s="583"/>
      <c r="AJ1418" s="583"/>
      <c r="AK1418" s="584"/>
      <c r="AL1418" s="585" t="s">
        <v>556</v>
      </c>
      <c r="AM1418" s="583"/>
      <c r="AN1418" s="583"/>
      <c r="AO1418" s="583"/>
      <c r="AP1418" s="583"/>
      <c r="AQ1418" s="583"/>
      <c r="AR1418" s="583"/>
      <c r="AS1418" s="583"/>
      <c r="AT1418" s="583"/>
      <c r="AU1418" s="583"/>
      <c r="AV1418" s="585" t="s">
        <v>558</v>
      </c>
      <c r="AW1418" s="584"/>
      <c r="AX1418" s="586" t="s">
        <v>64</v>
      </c>
      <c r="AY1418" s="583"/>
      <c r="AZ1418" s="583"/>
      <c r="BA1418" s="583"/>
      <c r="BB1418" s="583"/>
      <c r="BC1418" s="583"/>
      <c r="BD1418" s="583"/>
      <c r="BE1418" s="583"/>
      <c r="BF1418" s="583"/>
      <c r="BG1418" s="583"/>
      <c r="BH1418" s="583"/>
      <c r="BI1418" s="583"/>
      <c r="BJ1418" s="583"/>
      <c r="BK1418" s="587"/>
      <c r="BL1418" s="618" t="s">
        <v>555</v>
      </c>
      <c r="BM1418" s="583"/>
      <c r="BN1418" s="583"/>
      <c r="BO1418" s="583"/>
      <c r="BP1418" s="583"/>
      <c r="BQ1418" s="583"/>
      <c r="BR1418" s="583"/>
      <c r="BS1418" s="587"/>
      <c r="BU1418" s="752"/>
      <c r="BV1418" s="29"/>
      <c r="BW1418" s="29"/>
      <c r="BX1418" s="29"/>
      <c r="BY1418" s="29"/>
      <c r="BZ1418" s="29"/>
      <c r="CA1418" s="29"/>
      <c r="CB1418" s="29"/>
      <c r="CC1418" s="29"/>
      <c r="CD1418" s="31"/>
      <c r="CE1418" s="22"/>
      <c r="CF1418" s="448">
        <f>IF(CG1418="","",MAX($CF$2:CF1417)+1)</f>
        <v>726</v>
      </c>
      <c r="CG1418" s="749" t="s">
        <v>102</v>
      </c>
      <c r="CH1418" s="749"/>
      <c r="CI1418" s="749"/>
      <c r="CO1418" s="29"/>
      <c r="CP1418" s="29"/>
      <c r="CQ1418" s="29"/>
      <c r="CR1418" s="29"/>
      <c r="CS1418" s="29"/>
      <c r="CT1418" s="29"/>
      <c r="CU1418" s="29"/>
      <c r="CV1418" s="29"/>
      <c r="CW1418" s="29"/>
      <c r="CX1418" s="29"/>
      <c r="CY1418" s="29"/>
      <c r="CZ1418" s="29"/>
      <c r="DA1418" s="29"/>
      <c r="DB1418" s="29"/>
      <c r="DC1418" s="29"/>
      <c r="DD1418" s="29"/>
    </row>
    <row r="1419" spans="1:108" s="11" customFormat="1" ht="13.5" customHeight="1">
      <c r="A1419" s="734"/>
      <c r="B1419" s="610" t="s">
        <v>83</v>
      </c>
      <c r="C1419" s="29"/>
      <c r="D1419" s="29"/>
      <c r="E1419" s="29"/>
      <c r="F1419" s="29"/>
      <c r="G1419" s="29"/>
      <c r="H1419" s="29"/>
      <c r="I1419" s="29"/>
      <c r="J1419" s="29"/>
      <c r="K1419" s="29"/>
      <c r="L1419" s="29"/>
      <c r="M1419" s="29"/>
      <c r="N1419" s="28"/>
      <c r="O1419" s="29"/>
      <c r="P1419" s="29"/>
      <c r="Q1419" s="29"/>
      <c r="R1419" s="29"/>
      <c r="S1419" s="29"/>
      <c r="T1419" s="29"/>
      <c r="U1419" s="29"/>
      <c r="V1419" s="29"/>
      <c r="W1419" s="575"/>
      <c r="X1419" s="29"/>
      <c r="Y1419" s="29"/>
      <c r="Z1419" s="29"/>
      <c r="AA1419" s="29"/>
      <c r="AB1419" s="1059"/>
      <c r="AC1419" s="579"/>
      <c r="AD1419" s="579"/>
      <c r="AE1419" s="579"/>
      <c r="AF1419" s="579"/>
      <c r="AG1419" s="576"/>
      <c r="AH1419" s="55"/>
      <c r="AI1419" s="56"/>
      <c r="AJ1419" s="56"/>
      <c r="AK1419" s="588"/>
      <c r="AL1419" s="589"/>
      <c r="AM1419" s="56"/>
      <c r="AN1419" s="56"/>
      <c r="AO1419" s="56"/>
      <c r="AP1419" s="590"/>
      <c r="AQ1419" s="56"/>
      <c r="AR1419" s="56"/>
      <c r="AS1419" s="56"/>
      <c r="AT1419" s="56"/>
      <c r="AU1419" s="56"/>
      <c r="AV1419" s="589"/>
      <c r="AW1419" s="588"/>
      <c r="AX1419" s="589"/>
      <c r="AY1419" s="56"/>
      <c r="AZ1419" s="56"/>
      <c r="BA1419" s="56"/>
      <c r="BB1419" s="56"/>
      <c r="BC1419" s="56"/>
      <c r="BD1419" s="56"/>
      <c r="BE1419" s="56"/>
      <c r="BF1419" s="56"/>
      <c r="BG1419" s="56"/>
      <c r="BH1419" s="56"/>
      <c r="BI1419" s="56"/>
      <c r="BJ1419" s="56"/>
      <c r="BK1419" s="57"/>
      <c r="BL1419" s="55"/>
      <c r="BM1419" s="56"/>
      <c r="BN1419" s="56"/>
      <c r="BO1419" s="56"/>
      <c r="BP1419" s="56"/>
      <c r="BQ1419" s="56"/>
      <c r="BR1419" s="56"/>
      <c r="BS1419" s="57"/>
      <c r="BU1419" s="752"/>
      <c r="BV1419" s="29"/>
      <c r="BW1419" s="29"/>
      <c r="BX1419" s="29"/>
      <c r="BY1419" s="29"/>
      <c r="BZ1419" s="29"/>
      <c r="CA1419" s="29"/>
      <c r="CB1419" s="29"/>
      <c r="CC1419" s="29"/>
      <c r="CD1419" s="31"/>
      <c r="CE1419" s="22"/>
      <c r="CF1419" s="448" t="str">
        <f>IF(CG1419="","",MAX($CF$2:CF1418)+1)</f>
        <v/>
      </c>
      <c r="CG1419" s="749"/>
      <c r="CH1419" s="749"/>
      <c r="CI1419" s="749"/>
      <c r="CO1419" s="29"/>
      <c r="CP1419" s="29"/>
      <c r="CQ1419" s="29"/>
      <c r="CR1419" s="29"/>
      <c r="CS1419" s="29"/>
      <c r="CT1419" s="29"/>
      <c r="CU1419" s="29"/>
      <c r="CV1419" s="29"/>
      <c r="CW1419" s="29"/>
      <c r="CX1419" s="29"/>
      <c r="CY1419" s="29"/>
      <c r="CZ1419" s="29"/>
      <c r="DA1419" s="29"/>
      <c r="DB1419" s="29"/>
      <c r="DC1419" s="29"/>
      <c r="DD1419" s="29"/>
    </row>
    <row r="1420" spans="1:108" s="11" customFormat="1" ht="13.5" customHeight="1">
      <c r="A1420" s="734"/>
      <c r="B1420" s="610" t="s">
        <v>83</v>
      </c>
      <c r="C1420" s="29"/>
      <c r="D1420" s="29"/>
      <c r="E1420" s="29"/>
      <c r="F1420" s="29"/>
      <c r="G1420" s="29"/>
      <c r="H1420" s="29" t="s">
        <v>2217</v>
      </c>
      <c r="I1420" s="29"/>
      <c r="J1420" s="29"/>
      <c r="K1420" s="29"/>
      <c r="L1420" s="29"/>
      <c r="M1420" s="29"/>
      <c r="N1420" s="28"/>
      <c r="O1420" s="29"/>
      <c r="P1420" s="29"/>
      <c r="Q1420" s="29"/>
      <c r="R1420" s="29"/>
      <c r="S1420" s="29"/>
      <c r="T1420" s="29"/>
      <c r="U1420" s="29"/>
      <c r="V1420" s="29"/>
      <c r="W1420" s="575"/>
      <c r="X1420" s="29"/>
      <c r="Y1420" s="29"/>
      <c r="Z1420" s="29"/>
      <c r="AA1420" s="29"/>
      <c r="AB1420" s="654"/>
      <c r="AC1420" s="579"/>
      <c r="AD1420" s="579"/>
      <c r="AE1420" s="579"/>
      <c r="AF1420" s="579"/>
      <c r="AG1420" s="576"/>
      <c r="AH1420" s="52"/>
      <c r="AI1420" s="53"/>
      <c r="AJ1420" s="53"/>
      <c r="AK1420" s="580"/>
      <c r="AL1420" s="581" t="s">
        <v>1903</v>
      </c>
      <c r="AM1420" s="53"/>
      <c r="AN1420" s="53"/>
      <c r="AO1420" s="53"/>
      <c r="AP1420" s="53"/>
      <c r="AQ1420" s="53"/>
      <c r="AR1420" s="53"/>
      <c r="AS1420" s="53"/>
      <c r="AT1420" s="53"/>
      <c r="AU1420" s="53"/>
      <c r="AV1420" s="581" t="s">
        <v>558</v>
      </c>
      <c r="AW1420" s="580"/>
      <c r="AX1420" s="581" t="s">
        <v>1902</v>
      </c>
      <c r="AY1420" s="53"/>
      <c r="AZ1420" s="53"/>
      <c r="BA1420" s="53"/>
      <c r="BB1420" s="53"/>
      <c r="BC1420" s="53"/>
      <c r="BD1420" s="53"/>
      <c r="BE1420" s="53"/>
      <c r="BF1420" s="53"/>
      <c r="BG1420" s="53"/>
      <c r="BH1420" s="53"/>
      <c r="BI1420" s="53"/>
      <c r="BJ1420" s="53"/>
      <c r="BK1420" s="54"/>
      <c r="BL1420" s="52" t="s">
        <v>936</v>
      </c>
      <c r="BM1420" s="53"/>
      <c r="BN1420" s="53"/>
      <c r="BO1420" s="53"/>
      <c r="BP1420" s="53"/>
      <c r="BQ1420" s="53"/>
      <c r="BR1420" s="53"/>
      <c r="BS1420" s="54"/>
      <c r="BU1420" s="752"/>
      <c r="BV1420" s="29"/>
      <c r="BW1420" s="29"/>
      <c r="BX1420" s="29"/>
      <c r="BY1420" s="29"/>
      <c r="BZ1420" s="29"/>
      <c r="CA1420" s="29"/>
      <c r="CB1420" s="29"/>
      <c r="CC1420" s="29"/>
      <c r="CD1420" s="31"/>
      <c r="CE1420" s="22"/>
      <c r="CF1420" s="448">
        <f>IF(CG1420="","",MAX($CF$2:CF1419)+1)</f>
        <v>727</v>
      </c>
      <c r="CG1420" s="749" t="s">
        <v>1021</v>
      </c>
      <c r="CH1420" s="749"/>
      <c r="CI1420" s="749"/>
      <c r="CO1420" s="29"/>
      <c r="CP1420" s="29"/>
      <c r="CQ1420" s="29"/>
      <c r="CR1420" s="29"/>
      <c r="CS1420" s="29"/>
      <c r="CT1420" s="29"/>
      <c r="CU1420" s="29"/>
      <c r="CV1420" s="29"/>
      <c r="CW1420" s="29"/>
      <c r="CX1420" s="29"/>
      <c r="CY1420" s="29"/>
      <c r="CZ1420" s="29"/>
      <c r="DA1420" s="29"/>
      <c r="DB1420" s="29"/>
      <c r="DC1420" s="29"/>
      <c r="DD1420" s="29"/>
    </row>
    <row r="1421" spans="1:108" s="11" customFormat="1" ht="13.5" customHeight="1">
      <c r="A1421" s="734"/>
      <c r="B1421" s="610" t="s">
        <v>83</v>
      </c>
      <c r="C1421" s="29"/>
      <c r="D1421" s="29"/>
      <c r="E1421" s="29"/>
      <c r="F1421" s="29"/>
      <c r="G1421" s="29"/>
      <c r="H1421" s="29"/>
      <c r="I1421" s="29"/>
      <c r="J1421" s="29"/>
      <c r="K1421" s="29"/>
      <c r="L1421" s="29"/>
      <c r="M1421" s="29"/>
      <c r="N1421" s="28"/>
      <c r="O1421" s="29"/>
      <c r="P1421" s="29"/>
      <c r="Q1421" s="29"/>
      <c r="R1421" s="29"/>
      <c r="S1421" s="29"/>
      <c r="T1421" s="29"/>
      <c r="U1421" s="29"/>
      <c r="V1421" s="29"/>
      <c r="W1421" s="575"/>
      <c r="X1421" s="29"/>
      <c r="Y1421" s="29"/>
      <c r="Z1421" s="29"/>
      <c r="AA1421" s="29"/>
      <c r="AB1421" s="753"/>
      <c r="AC1421" s="579"/>
      <c r="AD1421" s="579"/>
      <c r="AE1421" s="579"/>
      <c r="AF1421" s="579"/>
      <c r="AG1421" s="576"/>
      <c r="AH1421" s="582" t="s">
        <v>801</v>
      </c>
      <c r="AI1421" s="430"/>
      <c r="AJ1421" s="430"/>
      <c r="AK1421" s="619"/>
      <c r="AL1421" s="697" t="s">
        <v>1788</v>
      </c>
      <c r="AM1421" s="430"/>
      <c r="AN1421" s="430"/>
      <c r="AO1421" s="430"/>
      <c r="AP1421" s="430"/>
      <c r="AQ1421" s="430"/>
      <c r="AR1421" s="430"/>
      <c r="AS1421" s="430"/>
      <c r="AT1421" s="430"/>
      <c r="AU1421" s="430"/>
      <c r="AV1421" s="585" t="s">
        <v>826</v>
      </c>
      <c r="AW1421" s="619"/>
      <c r="AX1421" s="697" t="s">
        <v>1049</v>
      </c>
      <c r="AY1421" s="430"/>
      <c r="AZ1421" s="430"/>
      <c r="BA1421" s="430"/>
      <c r="BB1421" s="430"/>
      <c r="BC1421" s="430"/>
      <c r="BD1421" s="430"/>
      <c r="BE1421" s="430"/>
      <c r="BF1421" s="430"/>
      <c r="BG1421" s="430"/>
      <c r="BH1421" s="430"/>
      <c r="BI1421" s="430"/>
      <c r="BJ1421" s="430"/>
      <c r="BK1421" s="431"/>
      <c r="BL1421" s="582" t="s">
        <v>1050</v>
      </c>
      <c r="BM1421" s="430"/>
      <c r="BN1421" s="430"/>
      <c r="BO1421" s="430"/>
      <c r="BP1421" s="430"/>
      <c r="BQ1421" s="430"/>
      <c r="BR1421" s="430"/>
      <c r="BS1421" s="431"/>
      <c r="BU1421" s="752"/>
      <c r="BV1421" s="29"/>
      <c r="BW1421" s="29"/>
      <c r="BX1421" s="29"/>
      <c r="BY1421" s="29"/>
      <c r="BZ1421" s="29"/>
      <c r="CA1421" s="29"/>
      <c r="CB1421" s="29"/>
      <c r="CC1421" s="29"/>
      <c r="CD1421" s="31"/>
      <c r="CE1421" s="22"/>
      <c r="CF1421" s="448">
        <f>IF(CG1421="","",MAX($CF$2:CF1420)+1)</f>
        <v>728</v>
      </c>
      <c r="CG1421" s="749" t="s">
        <v>102</v>
      </c>
      <c r="CH1421" s="749"/>
      <c r="CI1421" s="749"/>
      <c r="CO1421" s="29"/>
      <c r="CP1421" s="29"/>
      <c r="CQ1421" s="29"/>
      <c r="CR1421" s="29"/>
      <c r="CS1421" s="29"/>
      <c r="CT1421" s="29"/>
      <c r="CU1421" s="29"/>
      <c r="CV1421" s="29"/>
      <c r="CW1421" s="29"/>
      <c r="CX1421" s="29"/>
      <c r="CY1421" s="29"/>
      <c r="CZ1421" s="29"/>
      <c r="DA1421" s="29"/>
      <c r="DB1421" s="29"/>
      <c r="DC1421" s="29"/>
      <c r="DD1421" s="29"/>
    </row>
    <row r="1422" spans="1:108" s="11" customFormat="1" ht="13.5" customHeight="1">
      <c r="A1422" s="734"/>
      <c r="B1422" s="610" t="s">
        <v>83</v>
      </c>
      <c r="C1422" s="29"/>
      <c r="D1422" s="29"/>
      <c r="E1422" s="29"/>
      <c r="F1422" s="29"/>
      <c r="G1422" s="29"/>
      <c r="H1422" s="29"/>
      <c r="I1422" s="29"/>
      <c r="J1422" s="29"/>
      <c r="K1422" s="29"/>
      <c r="L1422" s="29"/>
      <c r="M1422" s="29"/>
      <c r="N1422" s="28"/>
      <c r="O1422" s="29"/>
      <c r="P1422" s="29"/>
      <c r="Q1422" s="29"/>
      <c r="R1422" s="29"/>
      <c r="S1422" s="29"/>
      <c r="T1422" s="29"/>
      <c r="U1422" s="29"/>
      <c r="V1422" s="29"/>
      <c r="W1422" s="575"/>
      <c r="X1422" s="29"/>
      <c r="Y1422" s="29"/>
      <c r="Z1422" s="29"/>
      <c r="AA1422" s="29"/>
      <c r="AB1422" s="771"/>
      <c r="AC1422" s="579"/>
      <c r="AD1422" s="579"/>
      <c r="AE1422" s="579"/>
      <c r="AF1422" s="579"/>
      <c r="AG1422" s="576"/>
      <c r="AH1422" s="582" t="s">
        <v>801</v>
      </c>
      <c r="AI1422" s="430"/>
      <c r="AJ1422" s="430"/>
      <c r="AK1422" s="619"/>
      <c r="AL1422" s="697" t="s">
        <v>1789</v>
      </c>
      <c r="AM1422" s="430"/>
      <c r="AN1422" s="430"/>
      <c r="AO1422" s="430"/>
      <c r="AP1422" s="430"/>
      <c r="AQ1422" s="430"/>
      <c r="AR1422" s="430"/>
      <c r="AS1422" s="430"/>
      <c r="AT1422" s="430"/>
      <c r="AU1422" s="430"/>
      <c r="AV1422" s="585" t="s">
        <v>825</v>
      </c>
      <c r="AW1422" s="619"/>
      <c r="AX1422" s="697" t="s">
        <v>1049</v>
      </c>
      <c r="AY1422" s="430"/>
      <c r="AZ1422" s="430"/>
      <c r="BA1422" s="430"/>
      <c r="BB1422" s="430"/>
      <c r="BC1422" s="430"/>
      <c r="BD1422" s="430"/>
      <c r="BE1422" s="430"/>
      <c r="BF1422" s="430"/>
      <c r="BG1422" s="430"/>
      <c r="BH1422" s="430"/>
      <c r="BI1422" s="430"/>
      <c r="BJ1422" s="430"/>
      <c r="BK1422" s="431"/>
      <c r="BL1422" s="582"/>
      <c r="BM1422" s="430"/>
      <c r="BN1422" s="430"/>
      <c r="BO1422" s="430"/>
      <c r="BP1422" s="430"/>
      <c r="BQ1422" s="430"/>
      <c r="BR1422" s="430"/>
      <c r="BS1422" s="431"/>
      <c r="BU1422" s="772"/>
      <c r="BV1422" s="29"/>
      <c r="BW1422" s="29"/>
      <c r="BX1422" s="29"/>
      <c r="BY1422" s="29"/>
      <c r="BZ1422" s="29"/>
      <c r="CA1422" s="29"/>
      <c r="CB1422" s="29"/>
      <c r="CC1422" s="29"/>
      <c r="CD1422" s="31"/>
      <c r="CE1422" s="22"/>
      <c r="CF1422" s="448">
        <f>IF(CG1422="","",MAX($CF$2:CF1421)+1)</f>
        <v>729</v>
      </c>
      <c r="CG1422" s="749" t="s">
        <v>102</v>
      </c>
      <c r="CH1422" s="767"/>
      <c r="CI1422" s="767"/>
      <c r="CO1422" s="29"/>
      <c r="CP1422" s="29"/>
      <c r="CQ1422" s="29"/>
      <c r="CR1422" s="29"/>
      <c r="CS1422" s="29"/>
      <c r="CT1422" s="29"/>
      <c r="CU1422" s="29"/>
      <c r="CV1422" s="29"/>
      <c r="CW1422" s="29"/>
      <c r="CX1422" s="29"/>
      <c r="CY1422" s="29"/>
      <c r="CZ1422" s="29"/>
      <c r="DA1422" s="29"/>
      <c r="DB1422" s="29"/>
      <c r="DC1422" s="29"/>
      <c r="DD1422" s="29"/>
    </row>
    <row r="1423" spans="1:108" s="11" customFormat="1" ht="13.5" customHeight="1">
      <c r="A1423" s="734"/>
      <c r="B1423" s="610" t="s">
        <v>83</v>
      </c>
      <c r="C1423" s="29"/>
      <c r="D1423" s="29"/>
      <c r="E1423" s="29"/>
      <c r="F1423" s="29"/>
      <c r="G1423" s="29"/>
      <c r="H1423" s="29" t="s">
        <v>2225</v>
      </c>
      <c r="I1423" s="29"/>
      <c r="J1423" s="29"/>
      <c r="K1423" s="29"/>
      <c r="L1423" s="29"/>
      <c r="M1423" s="29"/>
      <c r="N1423" s="28"/>
      <c r="O1423" s="29"/>
      <c r="P1423" s="29"/>
      <c r="Q1423" s="29"/>
      <c r="R1423" s="29"/>
      <c r="S1423" s="29"/>
      <c r="T1423" s="29"/>
      <c r="U1423" s="29"/>
      <c r="V1423" s="29"/>
      <c r="W1423" s="575"/>
      <c r="X1423" s="29"/>
      <c r="Y1423" s="29"/>
      <c r="Z1423" s="29"/>
      <c r="AA1423" s="29"/>
      <c r="AB1423" s="753"/>
      <c r="AC1423" s="579"/>
      <c r="AD1423" s="579"/>
      <c r="AE1423" s="579"/>
      <c r="AF1423" s="579"/>
      <c r="AG1423" s="576"/>
      <c r="AH1423" s="582" t="s">
        <v>63</v>
      </c>
      <c r="AI1423" s="430"/>
      <c r="AJ1423" s="430"/>
      <c r="AK1423" s="619"/>
      <c r="AL1423" s="620" t="s">
        <v>939</v>
      </c>
      <c r="AM1423" s="430"/>
      <c r="AN1423" s="430"/>
      <c r="AO1423" s="430"/>
      <c r="AP1423" s="430"/>
      <c r="AQ1423" s="430"/>
      <c r="AR1423" s="430"/>
      <c r="AS1423" s="430"/>
      <c r="AT1423" s="430"/>
      <c r="AU1423" s="430"/>
      <c r="AV1423" s="585"/>
      <c r="AW1423" s="619"/>
      <c r="AX1423" s="697"/>
      <c r="AY1423" s="430"/>
      <c r="AZ1423" s="430"/>
      <c r="BA1423" s="430"/>
      <c r="BB1423" s="430"/>
      <c r="BC1423" s="430"/>
      <c r="BD1423" s="430"/>
      <c r="BE1423" s="430"/>
      <c r="BF1423" s="430"/>
      <c r="BG1423" s="430"/>
      <c r="BH1423" s="430"/>
      <c r="BI1423" s="430"/>
      <c r="BJ1423" s="430"/>
      <c r="BK1423" s="431"/>
      <c r="BL1423" s="582"/>
      <c r="BM1423" s="430"/>
      <c r="BN1423" s="430"/>
      <c r="BO1423" s="430"/>
      <c r="BP1423" s="430"/>
      <c r="BQ1423" s="430"/>
      <c r="BR1423" s="430"/>
      <c r="BS1423" s="431"/>
      <c r="BU1423" s="752"/>
      <c r="BV1423" s="29"/>
      <c r="BW1423" s="29"/>
      <c r="BX1423" s="29"/>
      <c r="BY1423" s="29"/>
      <c r="BZ1423" s="29"/>
      <c r="CA1423" s="29"/>
      <c r="CB1423" s="29"/>
      <c r="CC1423" s="29"/>
      <c r="CD1423" s="31"/>
      <c r="CE1423" s="22"/>
      <c r="CF1423" s="448" t="str">
        <f>IF(CG1423="","",MAX($CF$2:CF1422)+1)</f>
        <v/>
      </c>
      <c r="CG1423" s="749"/>
      <c r="CH1423" s="749"/>
      <c r="CI1423" s="749"/>
      <c r="CO1423" s="29"/>
      <c r="CP1423" s="29"/>
      <c r="CQ1423" s="29"/>
      <c r="CR1423" s="29"/>
      <c r="CS1423" s="29"/>
      <c r="CT1423" s="29"/>
      <c r="CU1423" s="29"/>
      <c r="CV1423" s="29"/>
      <c r="CW1423" s="29"/>
      <c r="CX1423" s="29"/>
      <c r="CY1423" s="29"/>
      <c r="CZ1423" s="29"/>
      <c r="DA1423" s="29"/>
      <c r="DB1423" s="29"/>
      <c r="DC1423" s="29"/>
      <c r="DD1423" s="29"/>
    </row>
    <row r="1424" spans="1:108" s="11" customFormat="1" ht="13.5" customHeight="1">
      <c r="A1424" s="734"/>
      <c r="B1424" s="610" t="s">
        <v>83</v>
      </c>
      <c r="C1424" s="29"/>
      <c r="D1424" s="29"/>
      <c r="E1424" s="29"/>
      <c r="F1424" s="29"/>
      <c r="G1424" s="29"/>
      <c r="H1424" s="29"/>
      <c r="I1424" s="29"/>
      <c r="J1424" s="29"/>
      <c r="K1424" s="29"/>
      <c r="L1424" s="29"/>
      <c r="M1424" s="29"/>
      <c r="N1424" s="28"/>
      <c r="O1424" s="29"/>
      <c r="P1424" s="29"/>
      <c r="Q1424" s="29"/>
      <c r="R1424" s="29"/>
      <c r="S1424" s="29"/>
      <c r="T1424" s="29"/>
      <c r="U1424" s="29"/>
      <c r="V1424" s="29"/>
      <c r="W1424" s="575"/>
      <c r="X1424" s="29"/>
      <c r="Y1424" s="29"/>
      <c r="Z1424" s="29"/>
      <c r="AA1424" s="29"/>
      <c r="AB1424" s="753"/>
      <c r="AC1424" s="579"/>
      <c r="AD1424" s="579"/>
      <c r="AE1424" s="579"/>
      <c r="AF1424" s="579"/>
      <c r="AG1424" s="576"/>
      <c r="AH1424" s="582"/>
      <c r="AI1424" s="430"/>
      <c r="AJ1424" s="430"/>
      <c r="AK1424" s="619"/>
      <c r="AL1424" s="620"/>
      <c r="AM1424" s="430" t="s">
        <v>1790</v>
      </c>
      <c r="AN1424" s="430"/>
      <c r="AO1424" s="430"/>
      <c r="AP1424" s="430"/>
      <c r="AQ1424" s="430"/>
      <c r="AR1424" s="430"/>
      <c r="AS1424" s="430"/>
      <c r="AT1424" s="430"/>
      <c r="AU1424" s="430"/>
      <c r="AV1424" s="585" t="s">
        <v>937</v>
      </c>
      <c r="AW1424" s="619"/>
      <c r="AX1424" s="697" t="s">
        <v>938</v>
      </c>
      <c r="AY1424" s="430"/>
      <c r="AZ1424" s="430"/>
      <c r="BA1424" s="430"/>
      <c r="BB1424" s="430"/>
      <c r="BC1424" s="430"/>
      <c r="BD1424" s="430"/>
      <c r="BE1424" s="430"/>
      <c r="BF1424" s="430"/>
      <c r="BG1424" s="430"/>
      <c r="BH1424" s="430"/>
      <c r="BI1424" s="430"/>
      <c r="BJ1424" s="430"/>
      <c r="BK1424" s="431"/>
      <c r="BL1424" s="582"/>
      <c r="BM1424" s="430"/>
      <c r="BN1424" s="430"/>
      <c r="BO1424" s="430"/>
      <c r="BP1424" s="430"/>
      <c r="BQ1424" s="430"/>
      <c r="BR1424" s="430"/>
      <c r="BS1424" s="431"/>
      <c r="BU1424" s="752"/>
      <c r="BV1424" s="29"/>
      <c r="BW1424" s="29"/>
      <c r="BX1424" s="29"/>
      <c r="BY1424" s="29"/>
      <c r="BZ1424" s="29"/>
      <c r="CA1424" s="29"/>
      <c r="CB1424" s="29"/>
      <c r="CC1424" s="29"/>
      <c r="CD1424" s="31"/>
      <c r="CE1424" s="22"/>
      <c r="CF1424" s="448">
        <f>IF(CG1424="","",MAX($CF$2:CF1423)+1)</f>
        <v>730</v>
      </c>
      <c r="CG1424" s="749" t="s">
        <v>1021</v>
      </c>
      <c r="CH1424" s="749"/>
      <c r="CI1424" s="749"/>
      <c r="CO1424" s="29"/>
      <c r="CP1424" s="29"/>
      <c r="CQ1424" s="29"/>
      <c r="CR1424" s="29"/>
      <c r="CS1424" s="29"/>
      <c r="CT1424" s="29"/>
      <c r="CU1424" s="29"/>
      <c r="CV1424" s="29"/>
      <c r="CW1424" s="29"/>
      <c r="CX1424" s="29"/>
      <c r="CY1424" s="29"/>
      <c r="CZ1424" s="29"/>
      <c r="DA1424" s="29"/>
      <c r="DB1424" s="29"/>
      <c r="DC1424" s="29"/>
      <c r="DD1424" s="29"/>
    </row>
    <row r="1425" spans="1:108" s="11" customFormat="1" ht="13.5" customHeight="1">
      <c r="A1425" s="734"/>
      <c r="B1425" s="610" t="s">
        <v>83</v>
      </c>
      <c r="C1425" s="29"/>
      <c r="D1425" s="29"/>
      <c r="E1425" s="29"/>
      <c r="F1425" s="29"/>
      <c r="G1425" s="29"/>
      <c r="H1425" s="29"/>
      <c r="I1425" s="29"/>
      <c r="J1425" s="29"/>
      <c r="K1425" s="29"/>
      <c r="L1425" s="29"/>
      <c r="M1425" s="29"/>
      <c r="N1425" s="28"/>
      <c r="O1425" s="29"/>
      <c r="P1425" s="29"/>
      <c r="Q1425" s="29"/>
      <c r="R1425" s="29"/>
      <c r="S1425" s="29"/>
      <c r="T1425" s="29"/>
      <c r="U1425" s="29"/>
      <c r="V1425" s="29"/>
      <c r="W1425" s="575"/>
      <c r="X1425" s="29"/>
      <c r="Y1425" s="29"/>
      <c r="Z1425" s="29"/>
      <c r="AA1425" s="29"/>
      <c r="AB1425" s="753"/>
      <c r="AC1425" s="579"/>
      <c r="AD1425" s="579"/>
      <c r="AE1425" s="579"/>
      <c r="AF1425" s="579"/>
      <c r="AG1425" s="576"/>
      <c r="AH1425" s="582"/>
      <c r="AI1425" s="430"/>
      <c r="AJ1425" s="430"/>
      <c r="AK1425" s="619"/>
      <c r="AL1425" s="620" t="s">
        <v>940</v>
      </c>
      <c r="AM1425" s="430"/>
      <c r="AN1425" s="430"/>
      <c r="AO1425" s="430"/>
      <c r="AP1425" s="430"/>
      <c r="AQ1425" s="430"/>
      <c r="AR1425" s="430"/>
      <c r="AS1425" s="430"/>
      <c r="AT1425" s="430"/>
      <c r="AU1425" s="430"/>
      <c r="AV1425" s="585"/>
      <c r="AW1425" s="619"/>
      <c r="AX1425" s="697"/>
      <c r="AY1425" s="430"/>
      <c r="AZ1425" s="430"/>
      <c r="BA1425" s="430"/>
      <c r="BB1425" s="430"/>
      <c r="BC1425" s="430"/>
      <c r="BD1425" s="430"/>
      <c r="BE1425" s="430"/>
      <c r="BF1425" s="430"/>
      <c r="BG1425" s="430"/>
      <c r="BH1425" s="430"/>
      <c r="BI1425" s="430"/>
      <c r="BJ1425" s="430"/>
      <c r="BK1425" s="431"/>
      <c r="BL1425" s="582"/>
      <c r="BM1425" s="430"/>
      <c r="BN1425" s="430"/>
      <c r="BO1425" s="430"/>
      <c r="BP1425" s="430"/>
      <c r="BQ1425" s="430"/>
      <c r="BR1425" s="430"/>
      <c r="BS1425" s="431"/>
      <c r="BU1425" s="752"/>
      <c r="BV1425" s="29"/>
      <c r="BW1425" s="29"/>
      <c r="BX1425" s="29"/>
      <c r="BY1425" s="29"/>
      <c r="BZ1425" s="29"/>
      <c r="CA1425" s="29"/>
      <c r="CB1425" s="29"/>
      <c r="CC1425" s="29"/>
      <c r="CD1425" s="31"/>
      <c r="CE1425" s="22"/>
      <c r="CF1425" s="448" t="str">
        <f>IF(CG1425="","",MAX($CF$2:CF1424)+1)</f>
        <v/>
      </c>
      <c r="CG1425" s="749"/>
      <c r="CH1425" s="749"/>
      <c r="CI1425" s="749"/>
      <c r="CO1425" s="29"/>
      <c r="CP1425" s="29"/>
      <c r="CQ1425" s="29"/>
      <c r="CR1425" s="29"/>
      <c r="CS1425" s="29"/>
      <c r="CT1425" s="29"/>
      <c r="CU1425" s="29"/>
      <c r="CV1425" s="29"/>
      <c r="CW1425" s="29"/>
      <c r="CX1425" s="29"/>
      <c r="CY1425" s="29"/>
      <c r="CZ1425" s="29"/>
      <c r="DA1425" s="29"/>
      <c r="DB1425" s="29"/>
      <c r="DC1425" s="29"/>
      <c r="DD1425" s="29"/>
    </row>
    <row r="1426" spans="1:108" s="11" customFormat="1" ht="13.5" customHeight="1">
      <c r="A1426" s="734"/>
      <c r="B1426" s="610" t="s">
        <v>83</v>
      </c>
      <c r="C1426" s="29"/>
      <c r="D1426" s="29"/>
      <c r="E1426" s="29"/>
      <c r="F1426" s="29"/>
      <c r="G1426" s="29"/>
      <c r="H1426" s="29"/>
      <c r="I1426" s="29"/>
      <c r="J1426" s="29"/>
      <c r="K1426" s="29"/>
      <c r="L1426" s="29"/>
      <c r="M1426" s="29"/>
      <c r="N1426" s="28"/>
      <c r="O1426" s="29"/>
      <c r="P1426" s="29"/>
      <c r="Q1426" s="29"/>
      <c r="R1426" s="29"/>
      <c r="S1426" s="29"/>
      <c r="T1426" s="29"/>
      <c r="U1426" s="29"/>
      <c r="V1426" s="29"/>
      <c r="W1426" s="575"/>
      <c r="X1426" s="29"/>
      <c r="Y1426" s="29"/>
      <c r="Z1426" s="29"/>
      <c r="AA1426" s="29"/>
      <c r="AB1426" s="753"/>
      <c r="AC1426" s="579"/>
      <c r="AD1426" s="579"/>
      <c r="AE1426" s="579"/>
      <c r="AF1426" s="579"/>
      <c r="AG1426" s="576"/>
      <c r="AH1426" s="582"/>
      <c r="AI1426" s="430"/>
      <c r="AJ1426" s="430"/>
      <c r="AK1426" s="619"/>
      <c r="AL1426" s="620"/>
      <c r="AM1426" s="430" t="s">
        <v>1790</v>
      </c>
      <c r="AN1426" s="430"/>
      <c r="AO1426" s="430"/>
      <c r="AP1426" s="430"/>
      <c r="AQ1426" s="430"/>
      <c r="AR1426" s="430"/>
      <c r="AS1426" s="430"/>
      <c r="AT1426" s="430"/>
      <c r="AU1426" s="430"/>
      <c r="AV1426" s="585" t="s">
        <v>783</v>
      </c>
      <c r="AW1426" s="619"/>
      <c r="AX1426" s="697" t="s">
        <v>942</v>
      </c>
      <c r="AY1426" s="430"/>
      <c r="AZ1426" s="430"/>
      <c r="BA1426" s="430"/>
      <c r="BB1426" s="430"/>
      <c r="BC1426" s="430"/>
      <c r="BD1426" s="430"/>
      <c r="BE1426" s="430"/>
      <c r="BF1426" s="430"/>
      <c r="BG1426" s="430"/>
      <c r="BH1426" s="430"/>
      <c r="BI1426" s="430"/>
      <c r="BJ1426" s="430"/>
      <c r="BK1426" s="431"/>
      <c r="BL1426" s="582"/>
      <c r="BM1426" s="430"/>
      <c r="BN1426" s="430"/>
      <c r="BO1426" s="430"/>
      <c r="BP1426" s="430"/>
      <c r="BQ1426" s="430"/>
      <c r="BR1426" s="430"/>
      <c r="BS1426" s="431"/>
      <c r="BU1426" s="752"/>
      <c r="BV1426" s="29"/>
      <c r="BW1426" s="29"/>
      <c r="BX1426" s="29"/>
      <c r="BY1426" s="29"/>
      <c r="BZ1426" s="29"/>
      <c r="CA1426" s="29"/>
      <c r="CB1426" s="29"/>
      <c r="CC1426" s="29"/>
      <c r="CD1426" s="31"/>
      <c r="CE1426" s="22"/>
      <c r="CF1426" s="448">
        <f>IF(CG1426="","",MAX($CF$2:CF1425)+1)</f>
        <v>731</v>
      </c>
      <c r="CG1426" s="749" t="s">
        <v>1021</v>
      </c>
      <c r="CH1426" s="749"/>
      <c r="CI1426" s="749"/>
      <c r="CO1426" s="29"/>
      <c r="CP1426" s="29"/>
      <c r="CQ1426" s="29"/>
      <c r="CR1426" s="29"/>
      <c r="CS1426" s="29"/>
      <c r="CT1426" s="29"/>
      <c r="CU1426" s="29"/>
      <c r="CV1426" s="29"/>
      <c r="CW1426" s="29"/>
      <c r="CX1426" s="29"/>
      <c r="CY1426" s="29"/>
      <c r="CZ1426" s="29"/>
      <c r="DA1426" s="29"/>
      <c r="DB1426" s="29"/>
      <c r="DC1426" s="29"/>
      <c r="DD1426" s="29"/>
    </row>
    <row r="1427" spans="1:108" s="11" customFormat="1" ht="13.5" customHeight="1">
      <c r="A1427" s="734"/>
      <c r="B1427" s="610" t="s">
        <v>83</v>
      </c>
      <c r="C1427" s="29"/>
      <c r="D1427" s="29"/>
      <c r="E1427" s="29"/>
      <c r="F1427" s="29"/>
      <c r="G1427" s="29"/>
      <c r="H1427" s="29"/>
      <c r="I1427" s="29"/>
      <c r="J1427" s="28"/>
      <c r="K1427" s="29"/>
      <c r="L1427" s="29"/>
      <c r="M1427" s="29"/>
      <c r="N1427" s="29"/>
      <c r="O1427" s="29"/>
      <c r="P1427" s="29"/>
      <c r="Q1427" s="29"/>
      <c r="R1427" s="29"/>
      <c r="S1427" s="575"/>
      <c r="T1427" s="29"/>
      <c r="U1427" s="432"/>
      <c r="V1427" s="29"/>
      <c r="W1427" s="29"/>
      <c r="X1427" s="29"/>
      <c r="Y1427" s="29"/>
      <c r="Z1427" s="29"/>
      <c r="AA1427" s="29"/>
      <c r="AB1427" s="753"/>
      <c r="AC1427" s="579"/>
      <c r="AD1427" s="579"/>
      <c r="AE1427" s="579"/>
      <c r="AF1427" s="579"/>
      <c r="AG1427" s="576"/>
      <c r="AH1427" s="582"/>
      <c r="AI1427" s="430"/>
      <c r="AJ1427" s="430"/>
      <c r="AK1427" s="619"/>
      <c r="AL1427" s="620" t="s">
        <v>941</v>
      </c>
      <c r="AM1427" s="430"/>
      <c r="AN1427" s="430"/>
      <c r="AO1427" s="430"/>
      <c r="AP1427" s="430"/>
      <c r="AQ1427" s="430"/>
      <c r="AR1427" s="430"/>
      <c r="AS1427" s="430"/>
      <c r="AT1427" s="430"/>
      <c r="AU1427" s="430"/>
      <c r="AV1427" s="585"/>
      <c r="AW1427" s="619"/>
      <c r="AX1427" s="697"/>
      <c r="AY1427" s="430"/>
      <c r="AZ1427" s="430"/>
      <c r="BA1427" s="430"/>
      <c r="BB1427" s="430"/>
      <c r="BC1427" s="430"/>
      <c r="BD1427" s="430"/>
      <c r="BE1427" s="430"/>
      <c r="BF1427" s="430"/>
      <c r="BG1427" s="430"/>
      <c r="BH1427" s="430"/>
      <c r="BI1427" s="430"/>
      <c r="BJ1427" s="430"/>
      <c r="BK1427" s="431"/>
      <c r="BL1427" s="582"/>
      <c r="BM1427" s="430"/>
      <c r="BN1427" s="430"/>
      <c r="BO1427" s="430"/>
      <c r="BP1427" s="430"/>
      <c r="BQ1427" s="430"/>
      <c r="BR1427" s="430"/>
      <c r="BS1427" s="431"/>
      <c r="BU1427" s="752"/>
      <c r="BV1427" s="29"/>
      <c r="BW1427" s="29"/>
      <c r="BX1427" s="29"/>
      <c r="BY1427" s="29"/>
      <c r="BZ1427" s="29"/>
      <c r="CA1427" s="29"/>
      <c r="CB1427" s="29"/>
      <c r="CC1427" s="29"/>
      <c r="CD1427" s="31"/>
      <c r="CE1427" s="22"/>
      <c r="CF1427" s="448" t="str">
        <f>IF(CG1427="","",MAX($CF$2:CF1426)+1)</f>
        <v/>
      </c>
      <c r="CG1427" s="749"/>
      <c r="CH1427" s="749"/>
      <c r="CI1427" s="749"/>
      <c r="CO1427" s="29"/>
      <c r="CP1427" s="29"/>
      <c r="CQ1427" s="29"/>
      <c r="CR1427" s="29"/>
      <c r="CS1427" s="29"/>
      <c r="CT1427" s="29"/>
      <c r="CU1427" s="29"/>
      <c r="CV1427" s="29"/>
      <c r="CW1427" s="29"/>
      <c r="CX1427" s="29"/>
      <c r="CY1427" s="29"/>
      <c r="CZ1427" s="29"/>
      <c r="DA1427" s="29"/>
      <c r="DB1427" s="29"/>
      <c r="DC1427" s="29"/>
      <c r="DD1427" s="29"/>
    </row>
    <row r="1428" spans="1:108" s="11" customFormat="1" ht="13.5" customHeight="1">
      <c r="A1428" s="734"/>
      <c r="B1428" s="610" t="s">
        <v>83</v>
      </c>
      <c r="C1428" s="29"/>
      <c r="D1428" s="29"/>
      <c r="E1428" s="29"/>
      <c r="F1428" s="29"/>
      <c r="G1428" s="29"/>
      <c r="H1428" s="29"/>
      <c r="I1428" s="29"/>
      <c r="J1428" s="28"/>
      <c r="K1428" s="29"/>
      <c r="L1428" s="29"/>
      <c r="M1428" s="29"/>
      <c r="N1428" s="29"/>
      <c r="O1428" s="29"/>
      <c r="P1428" s="29"/>
      <c r="Q1428" s="29"/>
      <c r="R1428" s="29"/>
      <c r="S1428" s="575"/>
      <c r="T1428" s="29"/>
      <c r="U1428" s="432"/>
      <c r="V1428" s="29"/>
      <c r="W1428" s="29"/>
      <c r="X1428" s="29"/>
      <c r="Y1428" s="29"/>
      <c r="Z1428" s="29"/>
      <c r="AA1428" s="29"/>
      <c r="AB1428" s="753"/>
      <c r="AC1428" s="579"/>
      <c r="AD1428" s="579"/>
      <c r="AE1428" s="579"/>
      <c r="AF1428" s="579"/>
      <c r="AG1428" s="576"/>
      <c r="AH1428" s="582" t="s">
        <v>801</v>
      </c>
      <c r="AI1428" s="430"/>
      <c r="AJ1428" s="430"/>
      <c r="AK1428" s="619"/>
      <c r="AL1428" s="620" t="s">
        <v>939</v>
      </c>
      <c r="AM1428" s="430"/>
      <c r="AN1428" s="430"/>
      <c r="AO1428" s="430"/>
      <c r="AP1428" s="430"/>
      <c r="AQ1428" s="430"/>
      <c r="AR1428" s="430"/>
      <c r="AS1428" s="430"/>
      <c r="AT1428" s="430"/>
      <c r="AU1428" s="430"/>
      <c r="AV1428" s="585"/>
      <c r="AW1428" s="619"/>
      <c r="AX1428" s="697"/>
      <c r="AY1428" s="430"/>
      <c r="AZ1428" s="430"/>
      <c r="BA1428" s="430"/>
      <c r="BB1428" s="430"/>
      <c r="BC1428" s="430"/>
      <c r="BD1428" s="430"/>
      <c r="BE1428" s="430"/>
      <c r="BF1428" s="430"/>
      <c r="BG1428" s="430"/>
      <c r="BH1428" s="430"/>
      <c r="BI1428" s="430"/>
      <c r="BJ1428" s="430"/>
      <c r="BK1428" s="431"/>
      <c r="BL1428" s="582"/>
      <c r="BM1428" s="430"/>
      <c r="BN1428" s="430"/>
      <c r="BO1428" s="430"/>
      <c r="BP1428" s="430"/>
      <c r="BQ1428" s="430"/>
      <c r="BR1428" s="430"/>
      <c r="BS1428" s="431"/>
      <c r="BU1428" s="752"/>
      <c r="BV1428" s="29"/>
      <c r="BW1428" s="29"/>
      <c r="BX1428" s="29"/>
      <c r="BY1428" s="29"/>
      <c r="BZ1428" s="29"/>
      <c r="CA1428" s="29"/>
      <c r="CB1428" s="29"/>
      <c r="CC1428" s="29"/>
      <c r="CD1428" s="31"/>
      <c r="CE1428" s="22"/>
      <c r="CF1428" s="448" t="str">
        <f>IF(CG1428="","",MAX($CF$2:CF1427)+1)</f>
        <v/>
      </c>
      <c r="CG1428" s="749"/>
      <c r="CH1428" s="749"/>
      <c r="CI1428" s="749"/>
      <c r="CO1428" s="29"/>
      <c r="CP1428" s="29"/>
      <c r="CQ1428" s="29"/>
      <c r="CR1428" s="29"/>
      <c r="CS1428" s="29"/>
      <c r="CT1428" s="29"/>
      <c r="CU1428" s="29"/>
      <c r="CV1428" s="29"/>
      <c r="CW1428" s="29"/>
      <c r="CX1428" s="29"/>
      <c r="CY1428" s="29"/>
      <c r="CZ1428" s="29"/>
      <c r="DA1428" s="29"/>
      <c r="DB1428" s="29"/>
      <c r="DC1428" s="29"/>
      <c r="DD1428" s="29"/>
    </row>
    <row r="1429" spans="1:108" s="11" customFormat="1" ht="13.5" customHeight="1">
      <c r="A1429" s="734"/>
      <c r="B1429" s="610" t="s">
        <v>83</v>
      </c>
      <c r="C1429" s="29"/>
      <c r="D1429" s="29"/>
      <c r="E1429" s="29"/>
      <c r="F1429" s="29"/>
      <c r="G1429" s="29"/>
      <c r="H1429" s="29"/>
      <c r="I1429" s="29"/>
      <c r="J1429" s="28"/>
      <c r="K1429" s="29"/>
      <c r="L1429" s="29"/>
      <c r="M1429" s="29"/>
      <c r="N1429" s="29"/>
      <c r="O1429" s="29"/>
      <c r="P1429" s="29"/>
      <c r="Q1429" s="29"/>
      <c r="R1429" s="29"/>
      <c r="S1429" s="575"/>
      <c r="T1429" s="29"/>
      <c r="U1429" s="432"/>
      <c r="V1429" s="29"/>
      <c r="W1429" s="29"/>
      <c r="X1429" s="29"/>
      <c r="Y1429" s="29"/>
      <c r="Z1429" s="29"/>
      <c r="AA1429" s="29"/>
      <c r="AB1429" s="1059"/>
      <c r="AC1429" s="579"/>
      <c r="AD1429" s="579"/>
      <c r="AE1429" s="579"/>
      <c r="AF1429" s="579"/>
      <c r="AG1429" s="576"/>
      <c r="AH1429" s="582"/>
      <c r="AI1429" s="430"/>
      <c r="AJ1429" s="430"/>
      <c r="AK1429" s="619"/>
      <c r="AL1429" s="620"/>
      <c r="AM1429" s="430" t="s">
        <v>1805</v>
      </c>
      <c r="AN1429" s="430"/>
      <c r="AO1429" s="430"/>
      <c r="AP1429" s="430"/>
      <c r="AQ1429" s="430"/>
      <c r="AR1429" s="430"/>
      <c r="AS1429" s="430"/>
      <c r="AT1429" s="430"/>
      <c r="AU1429" s="430"/>
      <c r="AV1429" s="585"/>
      <c r="AW1429" s="619"/>
      <c r="AX1429" s="697"/>
      <c r="AY1429" s="430"/>
      <c r="AZ1429" s="430"/>
      <c r="BA1429" s="430"/>
      <c r="BB1429" s="430"/>
      <c r="BC1429" s="430"/>
      <c r="BD1429" s="430"/>
      <c r="BE1429" s="430"/>
      <c r="BF1429" s="430"/>
      <c r="BG1429" s="430"/>
      <c r="BH1429" s="430"/>
      <c r="BI1429" s="430"/>
      <c r="BJ1429" s="430"/>
      <c r="BK1429" s="431"/>
      <c r="BL1429" s="582"/>
      <c r="BM1429" s="430"/>
      <c r="BN1429" s="430"/>
      <c r="BO1429" s="430"/>
      <c r="BP1429" s="430"/>
      <c r="BQ1429" s="430"/>
      <c r="BR1429" s="430"/>
      <c r="BS1429" s="431"/>
      <c r="BU1429" s="1060"/>
      <c r="BV1429" s="29"/>
      <c r="BW1429" s="29"/>
      <c r="BX1429" s="29"/>
      <c r="BY1429" s="29"/>
      <c r="BZ1429" s="29"/>
      <c r="CA1429" s="29"/>
      <c r="CB1429" s="29"/>
      <c r="CC1429" s="29"/>
      <c r="CD1429" s="31"/>
      <c r="CE1429" s="22"/>
      <c r="CF1429" s="448" t="str">
        <f>IF(CG1429="","",MAX($CF$2:CF1428)+1)</f>
        <v/>
      </c>
      <c r="CG1429" s="1061"/>
      <c r="CH1429" s="1061"/>
      <c r="CI1429" s="1061"/>
      <c r="CO1429" s="29"/>
      <c r="CP1429" s="29"/>
      <c r="CQ1429" s="29"/>
      <c r="CR1429" s="29"/>
      <c r="CS1429" s="29"/>
      <c r="CT1429" s="29"/>
      <c r="CU1429" s="29"/>
      <c r="CV1429" s="29"/>
      <c r="CW1429" s="29"/>
      <c r="CX1429" s="29"/>
      <c r="CY1429" s="29"/>
      <c r="CZ1429" s="29"/>
      <c r="DA1429" s="29"/>
      <c r="DB1429" s="29"/>
      <c r="DC1429" s="29"/>
      <c r="DD1429" s="29"/>
    </row>
    <row r="1430" spans="1:108" s="11" customFormat="1" ht="13.5" customHeight="1">
      <c r="A1430" s="734"/>
      <c r="B1430" s="610" t="s">
        <v>83</v>
      </c>
      <c r="C1430" s="29"/>
      <c r="D1430" s="29"/>
      <c r="E1430" s="29"/>
      <c r="F1430" s="29"/>
      <c r="G1430" s="29"/>
      <c r="H1430" s="29"/>
      <c r="I1430" s="29"/>
      <c r="J1430" s="28"/>
      <c r="K1430" s="29"/>
      <c r="L1430" s="29"/>
      <c r="M1430" s="29"/>
      <c r="N1430" s="29"/>
      <c r="O1430" s="29"/>
      <c r="P1430" s="29"/>
      <c r="Q1430" s="29"/>
      <c r="R1430" s="29"/>
      <c r="S1430" s="575"/>
      <c r="T1430" s="29"/>
      <c r="U1430" s="432"/>
      <c r="V1430" s="29"/>
      <c r="W1430" s="29"/>
      <c r="X1430" s="29"/>
      <c r="Y1430" s="29"/>
      <c r="Z1430" s="29"/>
      <c r="AA1430" s="29"/>
      <c r="AB1430" s="1059"/>
      <c r="AC1430" s="579"/>
      <c r="AD1430" s="579"/>
      <c r="AE1430" s="579"/>
      <c r="AF1430" s="579"/>
      <c r="AG1430" s="576"/>
      <c r="AH1430" s="582"/>
      <c r="AI1430" s="430"/>
      <c r="AJ1430" s="430"/>
      <c r="AK1430" s="619"/>
      <c r="AL1430" s="585"/>
      <c r="AM1430" s="1081"/>
      <c r="AN1430" s="583" t="s">
        <v>1791</v>
      </c>
      <c r="AO1430" s="430"/>
      <c r="AP1430" s="430"/>
      <c r="AQ1430" s="430"/>
      <c r="AR1430" s="430"/>
      <c r="AS1430" s="430"/>
      <c r="AT1430" s="430"/>
      <c r="AU1430" s="430"/>
      <c r="AV1430" s="585" t="s">
        <v>1802</v>
      </c>
      <c r="AW1430" s="619"/>
      <c r="AX1430" s="697" t="s">
        <v>1803</v>
      </c>
      <c r="AY1430" s="430"/>
      <c r="AZ1430" s="430"/>
      <c r="BA1430" s="430"/>
      <c r="BB1430" s="430"/>
      <c r="BC1430" s="430"/>
      <c r="BD1430" s="430"/>
      <c r="BE1430" s="430"/>
      <c r="BF1430" s="430"/>
      <c r="BG1430" s="430"/>
      <c r="BH1430" s="430"/>
      <c r="BI1430" s="430"/>
      <c r="BJ1430" s="430"/>
      <c r="BK1430" s="431"/>
      <c r="BL1430" s="582"/>
      <c r="BM1430" s="430"/>
      <c r="BN1430" s="430"/>
      <c r="BO1430" s="430"/>
      <c r="BP1430" s="430"/>
      <c r="BQ1430" s="430"/>
      <c r="BR1430" s="430"/>
      <c r="BS1430" s="431"/>
      <c r="BU1430" s="1060"/>
      <c r="BV1430" s="29"/>
      <c r="BW1430" s="29"/>
      <c r="BX1430" s="29"/>
      <c r="BY1430" s="29"/>
      <c r="BZ1430" s="29"/>
      <c r="CA1430" s="29"/>
      <c r="CB1430" s="29"/>
      <c r="CC1430" s="29"/>
      <c r="CD1430" s="31"/>
      <c r="CE1430" s="22"/>
      <c r="CF1430" s="448">
        <f>IF(CG1430="","",MAX($CF$2:CF1429)+1)</f>
        <v>732</v>
      </c>
      <c r="CG1430" s="1061" t="s">
        <v>1792</v>
      </c>
      <c r="CH1430" s="1061"/>
      <c r="CI1430" s="1061"/>
      <c r="CO1430" s="29"/>
      <c r="CP1430" s="29"/>
      <c r="CQ1430" s="29"/>
      <c r="CR1430" s="29"/>
      <c r="CS1430" s="29"/>
      <c r="CT1430" s="29"/>
      <c r="CU1430" s="29"/>
      <c r="CV1430" s="29"/>
      <c r="CW1430" s="29"/>
      <c r="CX1430" s="29"/>
      <c r="CY1430" s="29"/>
      <c r="CZ1430" s="29"/>
      <c r="DA1430" s="29"/>
      <c r="DB1430" s="29"/>
      <c r="DC1430" s="29"/>
      <c r="DD1430" s="29"/>
    </row>
    <row r="1431" spans="1:108" s="11" customFormat="1" ht="13.5" customHeight="1">
      <c r="A1431" s="734"/>
      <c r="B1431" s="610" t="s">
        <v>83</v>
      </c>
      <c r="C1431" s="29"/>
      <c r="D1431" s="29"/>
      <c r="E1431" s="29"/>
      <c r="F1431" s="29"/>
      <c r="G1431" s="29"/>
      <c r="H1431" s="29"/>
      <c r="I1431" s="29"/>
      <c r="J1431" s="28"/>
      <c r="K1431" s="29"/>
      <c r="L1431" s="29"/>
      <c r="M1431" s="29"/>
      <c r="N1431" s="29"/>
      <c r="O1431" s="29"/>
      <c r="P1431" s="29"/>
      <c r="Q1431" s="29"/>
      <c r="R1431" s="29"/>
      <c r="S1431" s="575"/>
      <c r="T1431" s="29"/>
      <c r="U1431" s="432"/>
      <c r="V1431" s="29"/>
      <c r="W1431" s="29"/>
      <c r="X1431" s="29"/>
      <c r="Y1431" s="29"/>
      <c r="Z1431" s="29"/>
      <c r="AA1431" s="29"/>
      <c r="AB1431" s="1059"/>
      <c r="AC1431" s="579"/>
      <c r="AD1431" s="579"/>
      <c r="AE1431" s="579"/>
      <c r="AF1431" s="579"/>
      <c r="AG1431" s="576"/>
      <c r="AH1431" s="582"/>
      <c r="AI1431" s="430"/>
      <c r="AJ1431" s="430"/>
      <c r="AK1431" s="619"/>
      <c r="AL1431" s="585"/>
      <c r="AM1431" s="583" t="s">
        <v>1804</v>
      </c>
      <c r="AN1431" s="583"/>
      <c r="AO1431" s="430"/>
      <c r="AP1431" s="430"/>
      <c r="AQ1431" s="430"/>
      <c r="AR1431" s="430"/>
      <c r="AS1431" s="430"/>
      <c r="AT1431" s="430"/>
      <c r="AU1431" s="430"/>
      <c r="AV1431" s="585"/>
      <c r="AW1431" s="619"/>
      <c r="AX1431" s="697"/>
      <c r="AY1431" s="430"/>
      <c r="AZ1431" s="430"/>
      <c r="BA1431" s="430"/>
      <c r="BB1431" s="430"/>
      <c r="BC1431" s="430"/>
      <c r="BD1431" s="430"/>
      <c r="BE1431" s="430"/>
      <c r="BF1431" s="430"/>
      <c r="BG1431" s="430"/>
      <c r="BH1431" s="430"/>
      <c r="BI1431" s="430"/>
      <c r="BJ1431" s="430"/>
      <c r="BK1431" s="431"/>
      <c r="BL1431" s="582"/>
      <c r="BM1431" s="430"/>
      <c r="BN1431" s="430"/>
      <c r="BO1431" s="430"/>
      <c r="BP1431" s="430"/>
      <c r="BQ1431" s="430"/>
      <c r="BR1431" s="430"/>
      <c r="BS1431" s="431"/>
      <c r="BU1431" s="1060"/>
      <c r="BV1431" s="29"/>
      <c r="BW1431" s="29"/>
      <c r="BX1431" s="29"/>
      <c r="BY1431" s="29"/>
      <c r="BZ1431" s="29"/>
      <c r="CA1431" s="29"/>
      <c r="CB1431" s="29"/>
      <c r="CC1431" s="29"/>
      <c r="CD1431" s="31"/>
      <c r="CE1431" s="22"/>
      <c r="CF1431" s="448" t="str">
        <f>IF(CG1431="","",MAX($CF$2:CF1430)+1)</f>
        <v/>
      </c>
      <c r="CG1431" s="1061"/>
      <c r="CH1431" s="1061"/>
      <c r="CI1431" s="1061"/>
      <c r="CO1431" s="29"/>
      <c r="CP1431" s="29"/>
      <c r="CQ1431" s="29"/>
      <c r="CR1431" s="29"/>
      <c r="CS1431" s="29"/>
      <c r="CT1431" s="29"/>
      <c r="CU1431" s="29"/>
      <c r="CV1431" s="29"/>
      <c r="CW1431" s="29"/>
      <c r="CX1431" s="29"/>
      <c r="CY1431" s="29"/>
      <c r="CZ1431" s="29"/>
      <c r="DA1431" s="29"/>
      <c r="DB1431" s="29"/>
      <c r="DC1431" s="29"/>
      <c r="DD1431" s="29"/>
    </row>
    <row r="1432" spans="1:108" s="11" customFormat="1" ht="13.5" customHeight="1">
      <c r="A1432" s="734"/>
      <c r="B1432" s="610" t="s">
        <v>83</v>
      </c>
      <c r="C1432" s="29"/>
      <c r="D1432" s="29"/>
      <c r="E1432" s="29"/>
      <c r="F1432" s="29"/>
      <c r="G1432" s="29"/>
      <c r="H1432" s="29"/>
      <c r="I1432" s="29"/>
      <c r="J1432" s="28"/>
      <c r="K1432" s="29"/>
      <c r="L1432" s="29"/>
      <c r="M1432" s="29"/>
      <c r="N1432" s="29"/>
      <c r="O1432" s="29"/>
      <c r="P1432" s="29"/>
      <c r="Q1432" s="29"/>
      <c r="R1432" s="29"/>
      <c r="S1432" s="575"/>
      <c r="T1432" s="29"/>
      <c r="U1432" s="432"/>
      <c r="V1432" s="29"/>
      <c r="W1432" s="29"/>
      <c r="X1432" s="29"/>
      <c r="Y1432" s="29"/>
      <c r="Z1432" s="29"/>
      <c r="AA1432" s="29"/>
      <c r="AB1432" s="1059"/>
      <c r="AC1432" s="579"/>
      <c r="AD1432" s="579"/>
      <c r="AE1432" s="579"/>
      <c r="AF1432" s="579"/>
      <c r="AG1432" s="576"/>
      <c r="AH1432" s="582"/>
      <c r="AI1432" s="430"/>
      <c r="AJ1432" s="430"/>
      <c r="AK1432" s="619"/>
      <c r="AL1432" s="620"/>
      <c r="AM1432" s="430"/>
      <c r="AN1432" s="583" t="s">
        <v>1791</v>
      </c>
      <c r="AO1432" s="430"/>
      <c r="AP1432" s="430"/>
      <c r="AQ1432" s="430"/>
      <c r="AR1432" s="430"/>
      <c r="AS1432" s="430"/>
      <c r="AT1432" s="430"/>
      <c r="AU1432" s="430"/>
      <c r="AV1432" s="585" t="s">
        <v>1806</v>
      </c>
      <c r="AW1432" s="619"/>
      <c r="AX1432" s="697" t="s">
        <v>1807</v>
      </c>
      <c r="AY1432" s="430"/>
      <c r="AZ1432" s="430"/>
      <c r="BA1432" s="430"/>
      <c r="BB1432" s="430"/>
      <c r="BC1432" s="430"/>
      <c r="BD1432" s="430"/>
      <c r="BE1432" s="430"/>
      <c r="BF1432" s="430"/>
      <c r="BG1432" s="430"/>
      <c r="BH1432" s="430"/>
      <c r="BI1432" s="430"/>
      <c r="BJ1432" s="430"/>
      <c r="BK1432" s="431"/>
      <c r="BL1432" s="582"/>
      <c r="BM1432" s="430"/>
      <c r="BN1432" s="430"/>
      <c r="BO1432" s="430"/>
      <c r="BP1432" s="430"/>
      <c r="BQ1432" s="430"/>
      <c r="BR1432" s="430"/>
      <c r="BS1432" s="431"/>
      <c r="BU1432" s="1060"/>
      <c r="BV1432" s="29"/>
      <c r="BW1432" s="29"/>
      <c r="BX1432" s="29"/>
      <c r="BY1432" s="29"/>
      <c r="BZ1432" s="29"/>
      <c r="CA1432" s="29"/>
      <c r="CB1432" s="29"/>
      <c r="CC1432" s="29"/>
      <c r="CD1432" s="31"/>
      <c r="CE1432" s="22"/>
      <c r="CF1432" s="448">
        <f>IF(CG1432="","",MAX($CF$2:CF1431)+1)</f>
        <v>733</v>
      </c>
      <c r="CG1432" s="1061" t="s">
        <v>1792</v>
      </c>
      <c r="CH1432" s="1061"/>
      <c r="CI1432" s="1061"/>
      <c r="CO1432" s="29"/>
      <c r="CP1432" s="29"/>
      <c r="CQ1432" s="29"/>
      <c r="CR1432" s="29"/>
      <c r="CS1432" s="29"/>
      <c r="CT1432" s="29"/>
      <c r="CU1432" s="29"/>
      <c r="CV1432" s="29"/>
      <c r="CW1432" s="29"/>
      <c r="CX1432" s="29"/>
      <c r="CY1432" s="29"/>
      <c r="CZ1432" s="29"/>
      <c r="DA1432" s="29"/>
      <c r="DB1432" s="29"/>
      <c r="DC1432" s="29"/>
      <c r="DD1432" s="29"/>
    </row>
    <row r="1433" spans="1:108" s="11" customFormat="1" ht="13.5" customHeight="1">
      <c r="A1433" s="734"/>
      <c r="B1433" s="610" t="s">
        <v>83</v>
      </c>
      <c r="C1433" s="29"/>
      <c r="D1433" s="29"/>
      <c r="E1433" s="29"/>
      <c r="F1433" s="29"/>
      <c r="G1433" s="29"/>
      <c r="H1433" s="29"/>
      <c r="I1433" s="29"/>
      <c r="J1433" s="28"/>
      <c r="K1433" s="29"/>
      <c r="L1433" s="29"/>
      <c r="M1433" s="29"/>
      <c r="N1433" s="29"/>
      <c r="O1433" s="29"/>
      <c r="P1433" s="29"/>
      <c r="Q1433" s="29"/>
      <c r="R1433" s="29"/>
      <c r="S1433" s="575"/>
      <c r="T1433" s="29"/>
      <c r="U1433" s="432"/>
      <c r="V1433" s="29"/>
      <c r="W1433" s="29"/>
      <c r="X1433" s="29"/>
      <c r="Y1433" s="29"/>
      <c r="Z1433" s="29"/>
      <c r="AA1433" s="29"/>
      <c r="AB1433" s="753"/>
      <c r="AC1433" s="579"/>
      <c r="AD1433" s="579"/>
      <c r="AE1433" s="579"/>
      <c r="AF1433" s="579"/>
      <c r="AG1433" s="576"/>
      <c r="AH1433" s="582"/>
      <c r="AI1433" s="430"/>
      <c r="AJ1433" s="430"/>
      <c r="AK1433" s="619"/>
      <c r="AL1433" s="620"/>
      <c r="AM1433" s="583" t="s">
        <v>941</v>
      </c>
      <c r="AN1433" s="430"/>
      <c r="AO1433" s="430"/>
      <c r="AP1433" s="430"/>
      <c r="AQ1433" s="430"/>
      <c r="AR1433" s="430"/>
      <c r="AS1433" s="430"/>
      <c r="AT1433" s="430"/>
      <c r="AU1433" s="430"/>
      <c r="AV1433" s="585"/>
      <c r="AW1433" s="619"/>
      <c r="AX1433" s="697"/>
      <c r="AY1433" s="430"/>
      <c r="AZ1433" s="430"/>
      <c r="BA1433" s="430"/>
      <c r="BB1433" s="430"/>
      <c r="BC1433" s="430"/>
      <c r="BD1433" s="430"/>
      <c r="BE1433" s="430"/>
      <c r="BF1433" s="430"/>
      <c r="BG1433" s="430"/>
      <c r="BH1433" s="430"/>
      <c r="BI1433" s="430"/>
      <c r="BJ1433" s="430"/>
      <c r="BK1433" s="431"/>
      <c r="BL1433" s="582"/>
      <c r="BM1433" s="430"/>
      <c r="BN1433" s="430"/>
      <c r="BO1433" s="430"/>
      <c r="BP1433" s="430"/>
      <c r="BQ1433" s="430"/>
      <c r="BR1433" s="430"/>
      <c r="BS1433" s="431"/>
      <c r="BU1433" s="752"/>
      <c r="BV1433" s="29"/>
      <c r="BW1433" s="29"/>
      <c r="BX1433" s="29"/>
      <c r="BY1433" s="29"/>
      <c r="BZ1433" s="29"/>
      <c r="CA1433" s="29"/>
      <c r="CB1433" s="29"/>
      <c r="CC1433" s="29"/>
      <c r="CD1433" s="31"/>
      <c r="CE1433" s="22"/>
      <c r="CF1433" s="448" t="str">
        <f>IF(CG1433="","",MAX($CF$2:CF1432)+1)</f>
        <v/>
      </c>
      <c r="CG1433" s="749"/>
      <c r="CH1433" s="749"/>
      <c r="CI1433" s="749"/>
      <c r="CO1433" s="29"/>
      <c r="CP1433" s="29"/>
      <c r="CQ1433" s="29"/>
      <c r="CR1433" s="29"/>
      <c r="CS1433" s="29"/>
      <c r="CT1433" s="29"/>
      <c r="CU1433" s="29"/>
      <c r="CV1433" s="29"/>
      <c r="CW1433" s="29"/>
      <c r="CX1433" s="29"/>
      <c r="CY1433" s="29"/>
      <c r="CZ1433" s="29"/>
      <c r="DA1433" s="29"/>
      <c r="DB1433" s="29"/>
      <c r="DC1433" s="29"/>
      <c r="DD1433" s="29"/>
    </row>
    <row r="1434" spans="1:108" s="11" customFormat="1" ht="13.5" customHeight="1">
      <c r="A1434" s="734"/>
      <c r="B1434" s="610" t="s">
        <v>83</v>
      </c>
      <c r="C1434" s="29"/>
      <c r="D1434" s="29"/>
      <c r="E1434" s="29"/>
      <c r="F1434" s="29"/>
      <c r="G1434" s="29"/>
      <c r="H1434" s="29"/>
      <c r="I1434" s="29"/>
      <c r="J1434" s="28"/>
      <c r="K1434" s="29"/>
      <c r="L1434" s="29"/>
      <c r="M1434" s="29"/>
      <c r="N1434" s="29"/>
      <c r="O1434" s="29"/>
      <c r="P1434" s="29"/>
      <c r="Q1434" s="29"/>
      <c r="R1434" s="29"/>
      <c r="S1434" s="575"/>
      <c r="T1434" s="29"/>
      <c r="U1434" s="432"/>
      <c r="V1434" s="29"/>
      <c r="W1434" s="29"/>
      <c r="X1434" s="29"/>
      <c r="Y1434" s="29"/>
      <c r="Z1434" s="29"/>
      <c r="AA1434" s="29"/>
      <c r="AB1434" s="753"/>
      <c r="AC1434" s="579"/>
      <c r="AD1434" s="579"/>
      <c r="AE1434" s="579"/>
      <c r="AF1434" s="579"/>
      <c r="AG1434" s="576"/>
      <c r="AH1434" s="582"/>
      <c r="AI1434" s="430"/>
      <c r="AJ1434" s="430"/>
      <c r="AK1434" s="619"/>
      <c r="AL1434" s="620" t="s">
        <v>940</v>
      </c>
      <c r="AM1434" s="430"/>
      <c r="AN1434" s="430"/>
      <c r="AO1434" s="430"/>
      <c r="AP1434" s="430"/>
      <c r="AQ1434" s="430"/>
      <c r="AR1434" s="430"/>
      <c r="AS1434" s="430"/>
      <c r="AT1434" s="430"/>
      <c r="AU1434" s="430"/>
      <c r="AV1434" s="585"/>
      <c r="AW1434" s="619"/>
      <c r="AX1434" s="697"/>
      <c r="AY1434" s="430"/>
      <c r="AZ1434" s="430"/>
      <c r="BA1434" s="430"/>
      <c r="BB1434" s="430"/>
      <c r="BC1434" s="430"/>
      <c r="BD1434" s="430"/>
      <c r="BE1434" s="430"/>
      <c r="BF1434" s="430"/>
      <c r="BG1434" s="430"/>
      <c r="BH1434" s="430"/>
      <c r="BI1434" s="430"/>
      <c r="BJ1434" s="430"/>
      <c r="BK1434" s="431"/>
      <c r="BL1434" s="582"/>
      <c r="BM1434" s="430"/>
      <c r="BN1434" s="430"/>
      <c r="BO1434" s="430"/>
      <c r="BP1434" s="430"/>
      <c r="BQ1434" s="430"/>
      <c r="BR1434" s="430"/>
      <c r="BS1434" s="431"/>
      <c r="BU1434" s="752"/>
      <c r="BV1434" s="29"/>
      <c r="BW1434" s="29"/>
      <c r="BX1434" s="29"/>
      <c r="BY1434" s="29"/>
      <c r="BZ1434" s="29"/>
      <c r="CA1434" s="29"/>
      <c r="CB1434" s="29"/>
      <c r="CC1434" s="29"/>
      <c r="CD1434" s="31"/>
      <c r="CE1434" s="22"/>
      <c r="CF1434" s="448" t="str">
        <f>IF(CG1434="","",MAX($CF$2:CF1433)+1)</f>
        <v/>
      </c>
      <c r="CG1434" s="749"/>
      <c r="CH1434" s="749"/>
      <c r="CI1434" s="749"/>
      <c r="CO1434" s="29"/>
      <c r="CP1434" s="29"/>
      <c r="CQ1434" s="29"/>
      <c r="CR1434" s="29"/>
      <c r="CS1434" s="29"/>
      <c r="CT1434" s="29"/>
      <c r="CU1434" s="29"/>
      <c r="CV1434" s="29"/>
      <c r="CW1434" s="29"/>
      <c r="CX1434" s="29"/>
      <c r="CY1434" s="29"/>
      <c r="CZ1434" s="29"/>
      <c r="DA1434" s="29"/>
      <c r="DB1434" s="29"/>
      <c r="DC1434" s="29"/>
      <c r="DD1434" s="29"/>
    </row>
    <row r="1435" spans="1:108" s="11" customFormat="1" ht="13.5" customHeight="1">
      <c r="A1435" s="734"/>
      <c r="B1435" s="610" t="s">
        <v>83</v>
      </c>
      <c r="C1435" s="29"/>
      <c r="D1435" s="29"/>
      <c r="E1435" s="29"/>
      <c r="F1435" s="29"/>
      <c r="G1435" s="29"/>
      <c r="H1435" s="29"/>
      <c r="I1435" s="29"/>
      <c r="J1435" s="28"/>
      <c r="K1435" s="29"/>
      <c r="L1435" s="29"/>
      <c r="M1435" s="29"/>
      <c r="N1435" s="29"/>
      <c r="O1435" s="29"/>
      <c r="P1435" s="29"/>
      <c r="Q1435" s="29"/>
      <c r="R1435" s="29"/>
      <c r="S1435" s="575"/>
      <c r="T1435" s="29"/>
      <c r="U1435" s="432"/>
      <c r="V1435" s="29"/>
      <c r="W1435" s="29"/>
      <c r="X1435" s="29"/>
      <c r="Y1435" s="29"/>
      <c r="Z1435" s="29"/>
      <c r="AA1435" s="29"/>
      <c r="AB1435" s="1059"/>
      <c r="AC1435" s="579"/>
      <c r="AD1435" s="579"/>
      <c r="AE1435" s="579"/>
      <c r="AF1435" s="579"/>
      <c r="AG1435" s="576"/>
      <c r="AH1435" s="582"/>
      <c r="AI1435" s="430"/>
      <c r="AJ1435" s="430"/>
      <c r="AK1435" s="619"/>
      <c r="AL1435" s="620"/>
      <c r="AM1435" s="430" t="s">
        <v>1805</v>
      </c>
      <c r="AN1435" s="430"/>
      <c r="AO1435" s="430"/>
      <c r="AP1435" s="430"/>
      <c r="AQ1435" s="430"/>
      <c r="AR1435" s="430"/>
      <c r="AS1435" s="430"/>
      <c r="AT1435" s="430"/>
      <c r="AU1435" s="430"/>
      <c r="AV1435" s="585"/>
      <c r="AW1435" s="619"/>
      <c r="AX1435" s="697"/>
      <c r="AY1435" s="430"/>
      <c r="AZ1435" s="430"/>
      <c r="BA1435" s="430"/>
      <c r="BB1435" s="430"/>
      <c r="BC1435" s="430"/>
      <c r="BD1435" s="430"/>
      <c r="BE1435" s="430"/>
      <c r="BF1435" s="430"/>
      <c r="BG1435" s="430"/>
      <c r="BH1435" s="430"/>
      <c r="BI1435" s="430"/>
      <c r="BJ1435" s="430"/>
      <c r="BK1435" s="431"/>
      <c r="BL1435" s="582"/>
      <c r="BM1435" s="430"/>
      <c r="BN1435" s="430"/>
      <c r="BO1435" s="430"/>
      <c r="BP1435" s="430"/>
      <c r="BQ1435" s="430"/>
      <c r="BR1435" s="430"/>
      <c r="BS1435" s="431"/>
      <c r="BU1435" s="1060"/>
      <c r="BV1435" s="29"/>
      <c r="BW1435" s="29"/>
      <c r="BX1435" s="29"/>
      <c r="BY1435" s="29"/>
      <c r="BZ1435" s="29"/>
      <c r="CA1435" s="29"/>
      <c r="CB1435" s="29"/>
      <c r="CC1435" s="29"/>
      <c r="CD1435" s="31"/>
      <c r="CE1435" s="22"/>
      <c r="CF1435" s="448" t="str">
        <f>IF(CG1435="","",MAX($CF$2:CF1434)+1)</f>
        <v/>
      </c>
      <c r="CG1435" s="1061"/>
      <c r="CH1435" s="1061"/>
      <c r="CI1435" s="1061"/>
      <c r="CO1435" s="29"/>
      <c r="CP1435" s="29"/>
      <c r="CQ1435" s="29"/>
      <c r="CR1435" s="29"/>
      <c r="CS1435" s="29"/>
      <c r="CT1435" s="29"/>
      <c r="CU1435" s="29"/>
      <c r="CV1435" s="29"/>
      <c r="CW1435" s="29"/>
      <c r="CX1435" s="29"/>
      <c r="CY1435" s="29"/>
      <c r="CZ1435" s="29"/>
      <c r="DA1435" s="29"/>
      <c r="DB1435" s="29"/>
      <c r="DC1435" s="29"/>
      <c r="DD1435" s="29"/>
    </row>
    <row r="1436" spans="1:108" s="11" customFormat="1" ht="13.5" customHeight="1">
      <c r="A1436" s="734"/>
      <c r="B1436" s="610" t="s">
        <v>83</v>
      </c>
      <c r="C1436" s="29"/>
      <c r="D1436" s="29"/>
      <c r="E1436" s="29"/>
      <c r="F1436" s="29"/>
      <c r="G1436" s="29"/>
      <c r="H1436" s="29"/>
      <c r="I1436" s="29"/>
      <c r="J1436" s="28"/>
      <c r="K1436" s="29"/>
      <c r="L1436" s="29"/>
      <c r="M1436" s="29"/>
      <c r="N1436" s="29"/>
      <c r="O1436" s="29"/>
      <c r="P1436" s="29"/>
      <c r="Q1436" s="29"/>
      <c r="R1436" s="29"/>
      <c r="S1436" s="575"/>
      <c r="T1436" s="29"/>
      <c r="U1436" s="432"/>
      <c r="V1436" s="29"/>
      <c r="W1436" s="29"/>
      <c r="X1436" s="29"/>
      <c r="Y1436" s="29"/>
      <c r="Z1436" s="29"/>
      <c r="AA1436" s="29"/>
      <c r="AB1436" s="1059"/>
      <c r="AC1436" s="579"/>
      <c r="AD1436" s="579"/>
      <c r="AE1436" s="579"/>
      <c r="AF1436" s="579"/>
      <c r="AG1436" s="576"/>
      <c r="AH1436" s="582"/>
      <c r="AI1436" s="430"/>
      <c r="AJ1436" s="430"/>
      <c r="AK1436" s="619"/>
      <c r="AL1436" s="585"/>
      <c r="AM1436" s="1081"/>
      <c r="AN1436" s="583" t="s">
        <v>1791</v>
      </c>
      <c r="AO1436" s="430"/>
      <c r="AP1436" s="430"/>
      <c r="AQ1436" s="430"/>
      <c r="AR1436" s="430"/>
      <c r="AS1436" s="430"/>
      <c r="AT1436" s="430"/>
      <c r="AU1436" s="430"/>
      <c r="AV1436" s="585" t="s">
        <v>1802</v>
      </c>
      <c r="AW1436" s="619"/>
      <c r="AX1436" s="697" t="s">
        <v>1808</v>
      </c>
      <c r="AY1436" s="430"/>
      <c r="AZ1436" s="430"/>
      <c r="BA1436" s="430"/>
      <c r="BB1436" s="430"/>
      <c r="BC1436" s="430"/>
      <c r="BD1436" s="430"/>
      <c r="BE1436" s="430"/>
      <c r="BF1436" s="430"/>
      <c r="BG1436" s="430"/>
      <c r="BH1436" s="430"/>
      <c r="BI1436" s="430"/>
      <c r="BJ1436" s="430"/>
      <c r="BK1436" s="431"/>
      <c r="BL1436" s="582"/>
      <c r="BM1436" s="430"/>
      <c r="BN1436" s="430"/>
      <c r="BO1436" s="430"/>
      <c r="BP1436" s="430"/>
      <c r="BQ1436" s="430"/>
      <c r="BR1436" s="430"/>
      <c r="BS1436" s="431"/>
      <c r="BU1436" s="1060"/>
      <c r="BV1436" s="29"/>
      <c r="BW1436" s="29"/>
      <c r="BX1436" s="29"/>
      <c r="BY1436" s="29"/>
      <c r="BZ1436" s="29"/>
      <c r="CA1436" s="29"/>
      <c r="CB1436" s="29"/>
      <c r="CC1436" s="29"/>
      <c r="CD1436" s="31"/>
      <c r="CE1436" s="22"/>
      <c r="CF1436" s="448">
        <f>IF(CG1436="","",MAX($CF$2:CF1435)+1)</f>
        <v>734</v>
      </c>
      <c r="CG1436" s="1061" t="s">
        <v>1792</v>
      </c>
      <c r="CH1436" s="1061"/>
      <c r="CI1436" s="1061"/>
      <c r="CO1436" s="29"/>
      <c r="CP1436" s="29"/>
      <c r="CQ1436" s="29"/>
      <c r="CR1436" s="29"/>
      <c r="CS1436" s="29"/>
      <c r="CT1436" s="29"/>
      <c r="CU1436" s="29"/>
      <c r="CV1436" s="29"/>
      <c r="CW1436" s="29"/>
      <c r="CX1436" s="29"/>
      <c r="CY1436" s="29"/>
      <c r="CZ1436" s="29"/>
      <c r="DA1436" s="29"/>
      <c r="DB1436" s="29"/>
      <c r="DC1436" s="29"/>
      <c r="DD1436" s="29"/>
    </row>
    <row r="1437" spans="1:108" s="11" customFormat="1" ht="13.5" customHeight="1">
      <c r="A1437" s="734"/>
      <c r="B1437" s="610" t="s">
        <v>83</v>
      </c>
      <c r="C1437" s="29"/>
      <c r="D1437" s="29"/>
      <c r="E1437" s="29"/>
      <c r="F1437" s="29"/>
      <c r="G1437" s="29"/>
      <c r="H1437" s="29"/>
      <c r="I1437" s="29"/>
      <c r="J1437" s="28"/>
      <c r="K1437" s="29"/>
      <c r="L1437" s="29"/>
      <c r="M1437" s="29"/>
      <c r="N1437" s="29"/>
      <c r="O1437" s="29"/>
      <c r="P1437" s="29"/>
      <c r="Q1437" s="29"/>
      <c r="R1437" s="29"/>
      <c r="S1437" s="575"/>
      <c r="T1437" s="29"/>
      <c r="U1437" s="432"/>
      <c r="V1437" s="29"/>
      <c r="W1437" s="29"/>
      <c r="X1437" s="29"/>
      <c r="Y1437" s="29"/>
      <c r="Z1437" s="29"/>
      <c r="AA1437" s="29"/>
      <c r="AB1437" s="1059"/>
      <c r="AC1437" s="579"/>
      <c r="AD1437" s="579"/>
      <c r="AE1437" s="579"/>
      <c r="AF1437" s="579"/>
      <c r="AG1437" s="576"/>
      <c r="AH1437" s="582"/>
      <c r="AI1437" s="430"/>
      <c r="AJ1437" s="430"/>
      <c r="AK1437" s="619"/>
      <c r="AL1437" s="585"/>
      <c r="AM1437" s="583" t="s">
        <v>1804</v>
      </c>
      <c r="AN1437" s="583"/>
      <c r="AO1437" s="430"/>
      <c r="AP1437" s="430"/>
      <c r="AQ1437" s="430"/>
      <c r="AR1437" s="430"/>
      <c r="AS1437" s="430"/>
      <c r="AT1437" s="430"/>
      <c r="AU1437" s="430"/>
      <c r="AV1437" s="585"/>
      <c r="AW1437" s="619"/>
      <c r="AX1437" s="697"/>
      <c r="AY1437" s="430"/>
      <c r="AZ1437" s="430"/>
      <c r="BA1437" s="430"/>
      <c r="BB1437" s="430"/>
      <c r="BC1437" s="430"/>
      <c r="BD1437" s="430"/>
      <c r="BE1437" s="430"/>
      <c r="BF1437" s="430"/>
      <c r="BG1437" s="430"/>
      <c r="BH1437" s="430"/>
      <c r="BI1437" s="430"/>
      <c r="BJ1437" s="430"/>
      <c r="BK1437" s="431"/>
      <c r="BL1437" s="582"/>
      <c r="BM1437" s="430"/>
      <c r="BN1437" s="430"/>
      <c r="BO1437" s="430"/>
      <c r="BP1437" s="430"/>
      <c r="BQ1437" s="430"/>
      <c r="BR1437" s="430"/>
      <c r="BS1437" s="431"/>
      <c r="BU1437" s="1060"/>
      <c r="BV1437" s="29"/>
      <c r="BW1437" s="29"/>
      <c r="BX1437" s="29"/>
      <c r="BY1437" s="29"/>
      <c r="BZ1437" s="29"/>
      <c r="CA1437" s="29"/>
      <c r="CB1437" s="29"/>
      <c r="CC1437" s="29"/>
      <c r="CD1437" s="31"/>
      <c r="CE1437" s="22"/>
      <c r="CF1437" s="448" t="str">
        <f>IF(CG1437="","",MAX($CF$2:CF1436)+1)</f>
        <v/>
      </c>
      <c r="CG1437" s="1061"/>
      <c r="CH1437" s="1061"/>
      <c r="CI1437" s="1061"/>
      <c r="CO1437" s="29"/>
      <c r="CP1437" s="29"/>
      <c r="CQ1437" s="29"/>
      <c r="CR1437" s="29"/>
      <c r="CS1437" s="29"/>
      <c r="CT1437" s="29"/>
      <c r="CU1437" s="29"/>
      <c r="CV1437" s="29"/>
      <c r="CW1437" s="29"/>
      <c r="CX1437" s="29"/>
      <c r="CY1437" s="29"/>
      <c r="CZ1437" s="29"/>
      <c r="DA1437" s="29"/>
      <c r="DB1437" s="29"/>
      <c r="DC1437" s="29"/>
      <c r="DD1437" s="29"/>
    </row>
    <row r="1438" spans="1:108" s="11" customFormat="1" ht="13.5" customHeight="1">
      <c r="A1438" s="734"/>
      <c r="B1438" s="610" t="s">
        <v>83</v>
      </c>
      <c r="C1438" s="29"/>
      <c r="D1438" s="29"/>
      <c r="E1438" s="29"/>
      <c r="F1438" s="29"/>
      <c r="G1438" s="29"/>
      <c r="H1438" s="29"/>
      <c r="I1438" s="29"/>
      <c r="J1438" s="28"/>
      <c r="K1438" s="29"/>
      <c r="L1438" s="29"/>
      <c r="M1438" s="29"/>
      <c r="N1438" s="29"/>
      <c r="O1438" s="29"/>
      <c r="P1438" s="29"/>
      <c r="Q1438" s="29"/>
      <c r="R1438" s="29"/>
      <c r="S1438" s="575"/>
      <c r="T1438" s="29"/>
      <c r="U1438" s="432"/>
      <c r="V1438" s="29"/>
      <c r="W1438" s="29"/>
      <c r="X1438" s="29"/>
      <c r="Y1438" s="29"/>
      <c r="Z1438" s="29"/>
      <c r="AA1438" s="29"/>
      <c r="AB1438" s="1059"/>
      <c r="AC1438" s="579"/>
      <c r="AD1438" s="579"/>
      <c r="AE1438" s="579"/>
      <c r="AF1438" s="579"/>
      <c r="AG1438" s="576"/>
      <c r="AH1438" s="582"/>
      <c r="AI1438" s="430"/>
      <c r="AJ1438" s="430"/>
      <c r="AK1438" s="619"/>
      <c r="AL1438" s="620"/>
      <c r="AM1438" s="430"/>
      <c r="AN1438" s="583" t="s">
        <v>1791</v>
      </c>
      <c r="AO1438" s="430"/>
      <c r="AP1438" s="430"/>
      <c r="AQ1438" s="430"/>
      <c r="AR1438" s="430"/>
      <c r="AS1438" s="430"/>
      <c r="AT1438" s="430"/>
      <c r="AU1438" s="430"/>
      <c r="AV1438" s="585" t="s">
        <v>1806</v>
      </c>
      <c r="AW1438" s="619"/>
      <c r="AX1438" s="697" t="s">
        <v>1809</v>
      </c>
      <c r="AY1438" s="430"/>
      <c r="AZ1438" s="430"/>
      <c r="BA1438" s="430"/>
      <c r="BB1438" s="430"/>
      <c r="BC1438" s="430"/>
      <c r="BD1438" s="430"/>
      <c r="BE1438" s="430"/>
      <c r="BF1438" s="430"/>
      <c r="BG1438" s="430"/>
      <c r="BH1438" s="430"/>
      <c r="BI1438" s="430"/>
      <c r="BJ1438" s="430"/>
      <c r="BK1438" s="431"/>
      <c r="BL1438" s="582"/>
      <c r="BM1438" s="430"/>
      <c r="BN1438" s="430"/>
      <c r="BO1438" s="430"/>
      <c r="BP1438" s="430"/>
      <c r="BQ1438" s="430"/>
      <c r="BR1438" s="430"/>
      <c r="BS1438" s="431"/>
      <c r="BU1438" s="1060"/>
      <c r="BV1438" s="29"/>
      <c r="BW1438" s="29"/>
      <c r="BX1438" s="29"/>
      <c r="BY1438" s="29"/>
      <c r="BZ1438" s="29"/>
      <c r="CA1438" s="29"/>
      <c r="CB1438" s="29"/>
      <c r="CC1438" s="29"/>
      <c r="CD1438" s="31"/>
      <c r="CE1438" s="22"/>
      <c r="CF1438" s="448">
        <f>IF(CG1438="","",MAX($CF$2:CF1437)+1)</f>
        <v>735</v>
      </c>
      <c r="CG1438" s="1061" t="s">
        <v>1792</v>
      </c>
      <c r="CH1438" s="1061"/>
      <c r="CI1438" s="1061"/>
      <c r="CO1438" s="29"/>
      <c r="CP1438" s="29"/>
      <c r="CQ1438" s="29"/>
      <c r="CR1438" s="29"/>
      <c r="CS1438" s="29"/>
      <c r="CT1438" s="29"/>
      <c r="CU1438" s="29"/>
      <c r="CV1438" s="29"/>
      <c r="CW1438" s="29"/>
      <c r="CX1438" s="29"/>
      <c r="CY1438" s="29"/>
      <c r="CZ1438" s="29"/>
      <c r="DA1438" s="29"/>
      <c r="DB1438" s="29"/>
      <c r="DC1438" s="29"/>
      <c r="DD1438" s="29"/>
    </row>
    <row r="1439" spans="1:108" s="11" customFormat="1" ht="13.5" customHeight="1">
      <c r="A1439" s="734"/>
      <c r="B1439" s="610" t="s">
        <v>83</v>
      </c>
      <c r="C1439" s="29"/>
      <c r="D1439" s="29"/>
      <c r="E1439" s="29"/>
      <c r="F1439" s="29"/>
      <c r="G1439" s="29"/>
      <c r="H1439" s="29"/>
      <c r="I1439" s="29"/>
      <c r="J1439" s="28"/>
      <c r="K1439" s="29"/>
      <c r="L1439" s="29"/>
      <c r="M1439" s="29"/>
      <c r="N1439" s="29"/>
      <c r="O1439" s="29"/>
      <c r="P1439" s="29"/>
      <c r="Q1439" s="29"/>
      <c r="R1439" s="29"/>
      <c r="S1439" s="575"/>
      <c r="T1439" s="29"/>
      <c r="U1439" s="432"/>
      <c r="V1439" s="29"/>
      <c r="W1439" s="29"/>
      <c r="X1439" s="29"/>
      <c r="Y1439" s="29"/>
      <c r="Z1439" s="29"/>
      <c r="AA1439" s="29"/>
      <c r="AB1439" s="753"/>
      <c r="AC1439" s="579"/>
      <c r="AD1439" s="579"/>
      <c r="AE1439" s="579"/>
      <c r="AF1439" s="579"/>
      <c r="AG1439" s="576"/>
      <c r="AH1439" s="582"/>
      <c r="AI1439" s="430"/>
      <c r="AJ1439" s="430"/>
      <c r="AK1439" s="619"/>
      <c r="AL1439" s="620"/>
      <c r="AM1439" s="583" t="s">
        <v>941</v>
      </c>
      <c r="AN1439" s="430"/>
      <c r="AO1439" s="430"/>
      <c r="AP1439" s="430"/>
      <c r="AQ1439" s="430"/>
      <c r="AR1439" s="430"/>
      <c r="AS1439" s="430"/>
      <c r="AT1439" s="430"/>
      <c r="AU1439" s="430"/>
      <c r="AV1439" s="585"/>
      <c r="AW1439" s="619"/>
      <c r="AX1439" s="697"/>
      <c r="AY1439" s="430"/>
      <c r="AZ1439" s="430"/>
      <c r="BA1439" s="430"/>
      <c r="BB1439" s="430"/>
      <c r="BC1439" s="430"/>
      <c r="BD1439" s="430"/>
      <c r="BE1439" s="430"/>
      <c r="BF1439" s="430"/>
      <c r="BG1439" s="430"/>
      <c r="BH1439" s="430"/>
      <c r="BI1439" s="430"/>
      <c r="BJ1439" s="430"/>
      <c r="BK1439" s="431"/>
      <c r="BL1439" s="582"/>
      <c r="BM1439" s="430"/>
      <c r="BN1439" s="430"/>
      <c r="BO1439" s="430"/>
      <c r="BP1439" s="430"/>
      <c r="BQ1439" s="430"/>
      <c r="BR1439" s="430"/>
      <c r="BS1439" s="431"/>
      <c r="BU1439" s="752"/>
      <c r="BV1439" s="29"/>
      <c r="BW1439" s="29"/>
      <c r="BX1439" s="29"/>
      <c r="BY1439" s="29"/>
      <c r="BZ1439" s="29"/>
      <c r="CA1439" s="29"/>
      <c r="CB1439" s="29"/>
      <c r="CC1439" s="29"/>
      <c r="CD1439" s="31"/>
      <c r="CE1439" s="22"/>
      <c r="CF1439" s="448" t="str">
        <f>IF(CG1439="","",MAX($CF$2:CF1438)+1)</f>
        <v/>
      </c>
      <c r="CG1439" s="749"/>
      <c r="CH1439" s="749"/>
      <c r="CI1439" s="749"/>
      <c r="CO1439" s="29"/>
      <c r="CP1439" s="29"/>
      <c r="CQ1439" s="29"/>
      <c r="CR1439" s="29"/>
      <c r="CS1439" s="29"/>
      <c r="CT1439" s="29"/>
      <c r="CU1439" s="29"/>
      <c r="CV1439" s="29"/>
      <c r="CW1439" s="29"/>
      <c r="CX1439" s="29"/>
      <c r="CY1439" s="29"/>
      <c r="CZ1439" s="29"/>
      <c r="DA1439" s="29"/>
      <c r="DB1439" s="29"/>
      <c r="DC1439" s="29"/>
      <c r="DD1439" s="29"/>
    </row>
    <row r="1440" spans="1:108" s="11" customFormat="1" ht="13.5" customHeight="1">
      <c r="A1440" s="734"/>
      <c r="B1440" s="610" t="s">
        <v>83</v>
      </c>
      <c r="C1440" s="29"/>
      <c r="D1440" s="29"/>
      <c r="E1440" s="29"/>
      <c r="F1440" s="29"/>
      <c r="G1440" s="29"/>
      <c r="H1440" s="29"/>
      <c r="I1440" s="29"/>
      <c r="J1440" s="28"/>
      <c r="K1440" s="29"/>
      <c r="L1440" s="29"/>
      <c r="M1440" s="29"/>
      <c r="N1440" s="29"/>
      <c r="O1440" s="29"/>
      <c r="P1440" s="29"/>
      <c r="Q1440" s="29"/>
      <c r="R1440" s="29"/>
      <c r="S1440" s="575"/>
      <c r="T1440" s="29"/>
      <c r="U1440" s="432"/>
      <c r="V1440" s="29"/>
      <c r="W1440" s="29"/>
      <c r="X1440" s="29"/>
      <c r="Y1440" s="29"/>
      <c r="Z1440" s="29"/>
      <c r="AA1440" s="29"/>
      <c r="AB1440" s="753"/>
      <c r="AC1440" s="579"/>
      <c r="AD1440" s="579"/>
      <c r="AE1440" s="579"/>
      <c r="AF1440" s="579"/>
      <c r="AG1440" s="576"/>
      <c r="AH1440" s="582"/>
      <c r="AI1440" s="430"/>
      <c r="AJ1440" s="430"/>
      <c r="AK1440" s="619"/>
      <c r="AL1440" s="620" t="s">
        <v>941</v>
      </c>
      <c r="AM1440" s="430"/>
      <c r="AN1440" s="430"/>
      <c r="AO1440" s="430"/>
      <c r="AP1440" s="430"/>
      <c r="AQ1440" s="430"/>
      <c r="AR1440" s="430"/>
      <c r="AS1440" s="430"/>
      <c r="AT1440" s="430"/>
      <c r="AU1440" s="430"/>
      <c r="AV1440" s="585"/>
      <c r="AW1440" s="619"/>
      <c r="AX1440" s="697"/>
      <c r="AY1440" s="430"/>
      <c r="AZ1440" s="430"/>
      <c r="BA1440" s="430"/>
      <c r="BB1440" s="430"/>
      <c r="BC1440" s="430"/>
      <c r="BD1440" s="430"/>
      <c r="BE1440" s="430"/>
      <c r="BF1440" s="430"/>
      <c r="BG1440" s="430"/>
      <c r="BH1440" s="430"/>
      <c r="BI1440" s="430"/>
      <c r="BJ1440" s="430"/>
      <c r="BK1440" s="431"/>
      <c r="BL1440" s="582"/>
      <c r="BM1440" s="430"/>
      <c r="BN1440" s="430"/>
      <c r="BO1440" s="430"/>
      <c r="BP1440" s="430"/>
      <c r="BQ1440" s="430"/>
      <c r="BR1440" s="430"/>
      <c r="BS1440" s="431"/>
      <c r="BU1440" s="752"/>
      <c r="BV1440" s="29"/>
      <c r="BW1440" s="29"/>
      <c r="BX1440" s="29"/>
      <c r="BY1440" s="29"/>
      <c r="BZ1440" s="29"/>
      <c r="CA1440" s="29"/>
      <c r="CB1440" s="29"/>
      <c r="CC1440" s="29"/>
      <c r="CD1440" s="31"/>
      <c r="CE1440" s="22"/>
      <c r="CF1440" s="448" t="str">
        <f>IF(CG1440="","",MAX($CF$2:CF1439)+1)</f>
        <v/>
      </c>
      <c r="CG1440" s="749"/>
      <c r="CH1440" s="749"/>
      <c r="CI1440" s="749"/>
      <c r="CO1440" s="29"/>
      <c r="CP1440" s="29"/>
      <c r="CQ1440" s="29"/>
      <c r="CR1440" s="29"/>
      <c r="CS1440" s="29"/>
      <c r="CT1440" s="29"/>
      <c r="CU1440" s="29"/>
      <c r="CV1440" s="29"/>
      <c r="CW1440" s="29"/>
      <c r="CX1440" s="29"/>
      <c r="CY1440" s="29"/>
      <c r="CZ1440" s="29"/>
      <c r="DA1440" s="29"/>
      <c r="DB1440" s="29"/>
      <c r="DC1440" s="29"/>
      <c r="DD1440" s="29"/>
    </row>
    <row r="1441" spans="1:108" s="11" customFormat="1" ht="13.5" customHeight="1">
      <c r="A1441" s="734"/>
      <c r="B1441" s="610" t="s">
        <v>83</v>
      </c>
      <c r="C1441" s="29"/>
      <c r="D1441" s="29"/>
      <c r="E1441" s="29"/>
      <c r="F1441" s="29"/>
      <c r="G1441" s="29"/>
      <c r="H1441" s="29"/>
      <c r="I1441" s="29"/>
      <c r="J1441" s="28"/>
      <c r="K1441" s="29"/>
      <c r="L1441" s="29"/>
      <c r="M1441" s="29"/>
      <c r="N1441" s="29"/>
      <c r="O1441" s="29"/>
      <c r="P1441" s="29"/>
      <c r="Q1441" s="29"/>
      <c r="R1441" s="29"/>
      <c r="S1441" s="575"/>
      <c r="T1441" s="29"/>
      <c r="U1441" s="432"/>
      <c r="V1441" s="29"/>
      <c r="W1441" s="29"/>
      <c r="X1441" s="29"/>
      <c r="Y1441" s="29"/>
      <c r="Z1441" s="29"/>
      <c r="AA1441" s="29"/>
      <c r="AB1441" s="753"/>
      <c r="AC1441" s="579"/>
      <c r="AD1441" s="579"/>
      <c r="AE1441" s="579"/>
      <c r="AF1441" s="579"/>
      <c r="AG1441" s="576"/>
      <c r="AH1441" s="582" t="s">
        <v>63</v>
      </c>
      <c r="AI1441" s="583"/>
      <c r="AJ1441" s="583"/>
      <c r="AK1441" s="584"/>
      <c r="AL1441" s="585" t="s">
        <v>557</v>
      </c>
      <c r="AM1441" s="583"/>
      <c r="AN1441" s="583"/>
      <c r="AO1441" s="583"/>
      <c r="AP1441" s="583"/>
      <c r="AQ1441" s="583"/>
      <c r="AR1441" s="583"/>
      <c r="AS1441" s="583"/>
      <c r="AT1441" s="583"/>
      <c r="AU1441" s="583"/>
      <c r="AV1441" s="585" t="s">
        <v>558</v>
      </c>
      <c r="AW1441" s="584"/>
      <c r="AX1441" s="586" t="s">
        <v>64</v>
      </c>
      <c r="AY1441" s="583"/>
      <c r="AZ1441" s="583"/>
      <c r="BA1441" s="583"/>
      <c r="BB1441" s="583"/>
      <c r="BC1441" s="583"/>
      <c r="BD1441" s="583"/>
      <c r="BE1441" s="583"/>
      <c r="BF1441" s="583"/>
      <c r="BG1441" s="583"/>
      <c r="BH1441" s="583"/>
      <c r="BI1441" s="583"/>
      <c r="BJ1441" s="583"/>
      <c r="BK1441" s="587"/>
      <c r="BL1441" s="618"/>
      <c r="BM1441" s="430"/>
      <c r="BN1441" s="430"/>
      <c r="BO1441" s="430"/>
      <c r="BP1441" s="430"/>
      <c r="BQ1441" s="430"/>
      <c r="BR1441" s="430"/>
      <c r="BS1441" s="431"/>
      <c r="BU1441" s="752"/>
      <c r="BV1441" s="29"/>
      <c r="BW1441" s="29"/>
      <c r="BX1441" s="29"/>
      <c r="BY1441" s="29"/>
      <c r="BZ1441" s="29"/>
      <c r="CA1441" s="29"/>
      <c r="CB1441" s="29"/>
      <c r="CC1441" s="29"/>
      <c r="CD1441" s="31"/>
      <c r="CE1441" s="22"/>
      <c r="CF1441" s="448">
        <f>IF(CG1441="","",MAX($CF$2:CF1440)+1)</f>
        <v>736</v>
      </c>
      <c r="CG1441" s="749" t="s">
        <v>1021</v>
      </c>
      <c r="CH1441" s="749"/>
      <c r="CI1441" s="749"/>
      <c r="CO1441" s="29"/>
      <c r="CP1441" s="29"/>
      <c r="CQ1441" s="29"/>
      <c r="CR1441" s="29"/>
      <c r="CS1441" s="29"/>
      <c r="CT1441" s="29"/>
      <c r="CU1441" s="29"/>
      <c r="CV1441" s="29"/>
      <c r="CW1441" s="29"/>
      <c r="CX1441" s="29"/>
      <c r="CY1441" s="29"/>
      <c r="CZ1441" s="29"/>
      <c r="DA1441" s="29"/>
      <c r="DB1441" s="29"/>
      <c r="DC1441" s="29"/>
      <c r="DD1441" s="29"/>
    </row>
    <row r="1442" spans="1:108" s="11" customFormat="1" ht="13.5" customHeight="1">
      <c r="A1442" s="734"/>
      <c r="B1442" s="610" t="s">
        <v>83</v>
      </c>
      <c r="C1442" s="29"/>
      <c r="D1442" s="29"/>
      <c r="E1442" s="29"/>
      <c r="F1442" s="29"/>
      <c r="G1442" s="29"/>
      <c r="H1442" s="29"/>
      <c r="I1442" s="29"/>
      <c r="J1442" s="28"/>
      <c r="K1442" s="29"/>
      <c r="L1442" s="29"/>
      <c r="M1442" s="29"/>
      <c r="N1442" s="29"/>
      <c r="O1442" s="29"/>
      <c r="P1442" s="29"/>
      <c r="Q1442" s="29"/>
      <c r="R1442" s="29"/>
      <c r="S1442" s="575"/>
      <c r="T1442" s="29"/>
      <c r="U1442" s="432"/>
      <c r="V1442" s="29"/>
      <c r="W1442" s="29"/>
      <c r="X1442" s="29"/>
      <c r="Y1442" s="29"/>
      <c r="Z1442" s="29"/>
      <c r="AA1442" s="29"/>
      <c r="AB1442" s="654"/>
      <c r="AC1442" s="579"/>
      <c r="AD1442" s="579"/>
      <c r="AE1442" s="579"/>
      <c r="AF1442" s="579"/>
      <c r="AG1442" s="576"/>
      <c r="AH1442" s="55"/>
      <c r="AI1442" s="56"/>
      <c r="AJ1442" s="56"/>
      <c r="AK1442" s="588"/>
      <c r="AL1442" s="589"/>
      <c r="AM1442" s="56"/>
      <c r="AN1442" s="56"/>
      <c r="AO1442" s="56"/>
      <c r="AP1442" s="590"/>
      <c r="AQ1442" s="56"/>
      <c r="AR1442" s="56"/>
      <c r="AS1442" s="56"/>
      <c r="AT1442" s="56"/>
      <c r="AU1442" s="56"/>
      <c r="AV1442" s="589"/>
      <c r="AW1442" s="588"/>
      <c r="AX1442" s="589"/>
      <c r="AY1442" s="56"/>
      <c r="AZ1442" s="56"/>
      <c r="BA1442" s="56"/>
      <c r="BB1442" s="56"/>
      <c r="BC1442" s="56"/>
      <c r="BD1442" s="56"/>
      <c r="BE1442" s="56"/>
      <c r="BF1442" s="56"/>
      <c r="BG1442" s="56"/>
      <c r="BH1442" s="56"/>
      <c r="BI1442" s="56"/>
      <c r="BJ1442" s="56"/>
      <c r="BK1442" s="57"/>
      <c r="BL1442" s="55"/>
      <c r="BM1442" s="56"/>
      <c r="BN1442" s="56"/>
      <c r="BO1442" s="56"/>
      <c r="BP1442" s="56"/>
      <c r="BQ1442" s="56"/>
      <c r="BR1442" s="56"/>
      <c r="BS1442" s="57"/>
      <c r="BU1442" s="752"/>
      <c r="BV1442" s="29"/>
      <c r="BW1442" s="29"/>
      <c r="BX1442" s="29"/>
      <c r="BY1442" s="29"/>
      <c r="BZ1442" s="29"/>
      <c r="CA1442" s="29"/>
      <c r="CB1442" s="29"/>
      <c r="CC1442" s="29"/>
      <c r="CD1442" s="31"/>
      <c r="CE1442" s="22"/>
      <c r="CF1442" s="448" t="str">
        <f>IF(CG1442="","",MAX($CF$2:CF1441)+1)</f>
        <v/>
      </c>
      <c r="CG1442" s="749"/>
      <c r="CH1442" s="749"/>
      <c r="CI1442" s="749"/>
      <c r="CO1442" s="29"/>
      <c r="CP1442" s="29"/>
      <c r="CQ1442" s="29"/>
      <c r="CR1442" s="29"/>
      <c r="CS1442" s="29"/>
      <c r="CT1442" s="29"/>
      <c r="CU1442" s="29"/>
      <c r="CV1442" s="29"/>
      <c r="CW1442" s="29"/>
      <c r="CX1442" s="29"/>
      <c r="CY1442" s="29"/>
      <c r="CZ1442" s="29"/>
      <c r="DA1442" s="29"/>
      <c r="DB1442" s="29"/>
      <c r="DC1442" s="29"/>
      <c r="DD1442" s="29"/>
    </row>
    <row r="1443" spans="1:108" s="11" customFormat="1" ht="13.5" customHeight="1">
      <c r="A1443" s="734"/>
      <c r="B1443" s="610" t="s">
        <v>83</v>
      </c>
      <c r="C1443" s="29"/>
      <c r="D1443" s="29"/>
      <c r="E1443" s="29"/>
      <c r="F1443" s="29"/>
      <c r="G1443" s="29"/>
      <c r="H1443" s="29"/>
      <c r="I1443" s="29"/>
      <c r="J1443" s="28"/>
      <c r="K1443" s="29"/>
      <c r="L1443" s="29"/>
      <c r="M1443" s="29"/>
      <c r="N1443" s="29"/>
      <c r="O1443" s="29"/>
      <c r="P1443" s="29"/>
      <c r="Q1443" s="29"/>
      <c r="R1443" s="29"/>
      <c r="S1443" s="575"/>
      <c r="T1443" s="29"/>
      <c r="U1443" s="432"/>
      <c r="V1443" s="29"/>
      <c r="W1443" s="29"/>
      <c r="X1443" s="29"/>
      <c r="Y1443" s="29"/>
      <c r="Z1443" s="29"/>
      <c r="AA1443" s="29"/>
      <c r="AB1443" s="690" t="s">
        <v>32</v>
      </c>
      <c r="AC1443" s="691"/>
      <c r="AD1443" s="691"/>
      <c r="AE1443" s="691"/>
      <c r="AF1443" s="691"/>
      <c r="AG1443" s="578"/>
      <c r="AH1443" s="582" t="s">
        <v>63</v>
      </c>
      <c r="AI1443" s="430"/>
      <c r="AJ1443" s="430"/>
      <c r="AK1443" s="619"/>
      <c r="AL1443" s="620" t="s">
        <v>1191</v>
      </c>
      <c r="AM1443" s="430"/>
      <c r="AN1443" s="430"/>
      <c r="AO1443" s="430"/>
      <c r="AP1443" s="430"/>
      <c r="AQ1443" s="430"/>
      <c r="AR1443" s="430"/>
      <c r="AS1443" s="430"/>
      <c r="AT1443" s="430"/>
      <c r="AU1443" s="430"/>
      <c r="AV1443" s="585" t="s">
        <v>609</v>
      </c>
      <c r="AW1443" s="619"/>
      <c r="AX1443" s="696" t="s">
        <v>1493</v>
      </c>
      <c r="AY1443" s="430"/>
      <c r="AZ1443" s="430"/>
      <c r="BA1443" s="430"/>
      <c r="BB1443" s="430"/>
      <c r="BC1443" s="430"/>
      <c r="BD1443" s="430"/>
      <c r="BE1443" s="430"/>
      <c r="BF1443" s="430"/>
      <c r="BG1443" s="430"/>
      <c r="BH1443" s="430"/>
      <c r="BI1443" s="430"/>
      <c r="BJ1443" s="430"/>
      <c r="BK1443" s="431"/>
      <c r="BL1443" s="582"/>
      <c r="BM1443" s="430"/>
      <c r="BN1443" s="430"/>
      <c r="BO1443" s="430"/>
      <c r="BP1443" s="430"/>
      <c r="BQ1443" s="430"/>
      <c r="BR1443" s="430"/>
      <c r="BS1443" s="431"/>
      <c r="BU1443" s="752"/>
      <c r="BV1443" s="29"/>
      <c r="BW1443" s="29"/>
      <c r="BX1443" s="29"/>
      <c r="BY1443" s="29"/>
      <c r="BZ1443" s="29"/>
      <c r="CA1443" s="29"/>
      <c r="CB1443" s="29"/>
      <c r="CC1443" s="29"/>
      <c r="CD1443" s="31"/>
      <c r="CE1443" s="22"/>
      <c r="CF1443" s="448">
        <f>IF(CG1443="","",MAX($CF$2:CF1442)+1)</f>
        <v>737</v>
      </c>
      <c r="CG1443" s="749" t="s">
        <v>1021</v>
      </c>
      <c r="CH1443" s="749"/>
      <c r="CI1443" s="749"/>
      <c r="CO1443" s="29"/>
      <c r="CP1443" s="29"/>
      <c r="CQ1443" s="29"/>
      <c r="CR1443" s="29"/>
      <c r="CS1443" s="29"/>
      <c r="CT1443" s="29"/>
      <c r="CU1443" s="29"/>
      <c r="CV1443" s="29"/>
      <c r="CW1443" s="29"/>
      <c r="CX1443" s="29"/>
      <c r="CY1443" s="29"/>
      <c r="CZ1443" s="29"/>
      <c r="DA1443" s="29"/>
      <c r="DB1443" s="29"/>
      <c r="DC1443" s="29"/>
      <c r="DD1443" s="29"/>
    </row>
    <row r="1444" spans="1:108" s="11" customFormat="1" ht="13.5" customHeight="1">
      <c r="A1444" s="734"/>
      <c r="B1444" s="610" t="s">
        <v>83</v>
      </c>
      <c r="C1444" s="29"/>
      <c r="D1444" s="29"/>
      <c r="E1444" s="29"/>
      <c r="F1444" s="29"/>
      <c r="G1444" s="29"/>
      <c r="H1444" s="29"/>
      <c r="I1444" s="29"/>
      <c r="J1444" s="28"/>
      <c r="K1444" s="29"/>
      <c r="L1444" s="29"/>
      <c r="M1444" s="29"/>
      <c r="N1444" s="29"/>
      <c r="O1444" s="29"/>
      <c r="P1444" s="29"/>
      <c r="Q1444" s="29"/>
      <c r="R1444" s="29"/>
      <c r="S1444" s="575"/>
      <c r="T1444" s="29"/>
      <c r="U1444" s="432"/>
      <c r="V1444" s="29"/>
      <c r="W1444" s="29"/>
      <c r="X1444" s="29"/>
      <c r="Y1444" s="29"/>
      <c r="Z1444" s="29"/>
      <c r="AA1444" s="29"/>
      <c r="AB1444" s="753"/>
      <c r="AC1444" s="579"/>
      <c r="AD1444" s="579"/>
      <c r="AE1444" s="579"/>
      <c r="AF1444" s="579"/>
      <c r="AG1444" s="576"/>
      <c r="AH1444" s="582" t="s">
        <v>63</v>
      </c>
      <c r="AI1444" s="430"/>
      <c r="AJ1444" s="430"/>
      <c r="AK1444" s="619"/>
      <c r="AL1444" s="620" t="s">
        <v>946</v>
      </c>
      <c r="AM1444" s="430"/>
      <c r="AN1444" s="430"/>
      <c r="AO1444" s="430"/>
      <c r="AP1444" s="430"/>
      <c r="AQ1444" s="430"/>
      <c r="AR1444" s="430"/>
      <c r="AS1444" s="430"/>
      <c r="AT1444" s="430"/>
      <c r="AU1444" s="430"/>
      <c r="AV1444" s="585" t="s">
        <v>609</v>
      </c>
      <c r="AW1444" s="619"/>
      <c r="AX1444" s="620" t="s">
        <v>1687</v>
      </c>
      <c r="AY1444" s="430"/>
      <c r="AZ1444" s="430"/>
      <c r="BA1444" s="430"/>
      <c r="BB1444" s="430"/>
      <c r="BC1444" s="430"/>
      <c r="BD1444" s="430"/>
      <c r="BE1444" s="430"/>
      <c r="BF1444" s="430"/>
      <c r="BG1444" s="430"/>
      <c r="BH1444" s="430"/>
      <c r="BI1444" s="430"/>
      <c r="BJ1444" s="430"/>
      <c r="BK1444" s="431"/>
      <c r="BL1444" s="618"/>
      <c r="BM1444" s="430"/>
      <c r="BN1444" s="430"/>
      <c r="BO1444" s="430"/>
      <c r="BP1444" s="430"/>
      <c r="BQ1444" s="430"/>
      <c r="BR1444" s="430"/>
      <c r="BS1444" s="431"/>
      <c r="BU1444" s="752"/>
      <c r="BV1444" s="29"/>
      <c r="BW1444" s="29"/>
      <c r="BX1444" s="29"/>
      <c r="BY1444" s="29"/>
      <c r="BZ1444" s="29"/>
      <c r="CA1444" s="29"/>
      <c r="CB1444" s="29"/>
      <c r="CC1444" s="29"/>
      <c r="CD1444" s="31"/>
      <c r="CE1444" s="22"/>
      <c r="CF1444" s="448">
        <f>IF(CG1444="","",MAX($CF$2:CF1443)+1)</f>
        <v>738</v>
      </c>
      <c r="CG1444" s="749" t="s">
        <v>1021</v>
      </c>
      <c r="CH1444" s="749"/>
      <c r="CI1444" s="749"/>
      <c r="CO1444" s="29"/>
      <c r="CP1444" s="29"/>
      <c r="CQ1444" s="29"/>
      <c r="CR1444" s="29"/>
      <c r="CS1444" s="29"/>
      <c r="CT1444" s="29"/>
      <c r="CU1444" s="29"/>
      <c r="CV1444" s="29"/>
      <c r="CW1444" s="29"/>
      <c r="CX1444" s="29"/>
      <c r="CY1444" s="29"/>
      <c r="CZ1444" s="29"/>
      <c r="DA1444" s="29"/>
      <c r="DB1444" s="29"/>
      <c r="DC1444" s="29"/>
      <c r="DD1444" s="29"/>
    </row>
    <row r="1445" spans="1:108" s="11" customFormat="1" ht="13.5" customHeight="1">
      <c r="A1445" s="734"/>
      <c r="B1445" s="610" t="s">
        <v>83</v>
      </c>
      <c r="C1445" s="29"/>
      <c r="D1445" s="29"/>
      <c r="E1445" s="29"/>
      <c r="F1445" s="29"/>
      <c r="G1445" s="29"/>
      <c r="H1445" s="29"/>
      <c r="I1445" s="29"/>
      <c r="J1445" s="28"/>
      <c r="K1445" s="29"/>
      <c r="L1445" s="29"/>
      <c r="M1445" s="29"/>
      <c r="N1445" s="29"/>
      <c r="O1445" s="29"/>
      <c r="P1445" s="29"/>
      <c r="Q1445" s="29"/>
      <c r="R1445" s="29"/>
      <c r="S1445" s="575"/>
      <c r="T1445" s="29"/>
      <c r="U1445" s="432"/>
      <c r="V1445" s="29"/>
      <c r="W1445" s="29"/>
      <c r="X1445" s="29"/>
      <c r="Y1445" s="29"/>
      <c r="Z1445" s="29"/>
      <c r="AA1445" s="29"/>
      <c r="AB1445" s="753"/>
      <c r="AC1445" s="579"/>
      <c r="AD1445" s="579"/>
      <c r="AE1445" s="579"/>
      <c r="AF1445" s="579"/>
      <c r="AG1445" s="576"/>
      <c r="AH1445" s="582" t="s">
        <v>801</v>
      </c>
      <c r="AI1445" s="430"/>
      <c r="AJ1445" s="430"/>
      <c r="AK1445" s="619"/>
      <c r="AL1445" s="620" t="s">
        <v>939</v>
      </c>
      <c r="AM1445" s="430"/>
      <c r="AN1445" s="430"/>
      <c r="AO1445" s="430"/>
      <c r="AP1445" s="430"/>
      <c r="AQ1445" s="430"/>
      <c r="AR1445" s="430"/>
      <c r="AS1445" s="430"/>
      <c r="AT1445" s="430"/>
      <c r="AU1445" s="430"/>
      <c r="AV1445" s="585"/>
      <c r="AW1445" s="619"/>
      <c r="AX1445" s="697"/>
      <c r="AY1445" s="430"/>
      <c r="AZ1445" s="430"/>
      <c r="BA1445" s="430"/>
      <c r="BB1445" s="430"/>
      <c r="BC1445" s="430"/>
      <c r="BD1445" s="430"/>
      <c r="BE1445" s="430"/>
      <c r="BF1445" s="430"/>
      <c r="BG1445" s="430"/>
      <c r="BH1445" s="430"/>
      <c r="BI1445" s="430"/>
      <c r="BJ1445" s="430"/>
      <c r="BK1445" s="431"/>
      <c r="BL1445" s="582"/>
      <c r="BM1445" s="430"/>
      <c r="BN1445" s="430"/>
      <c r="BO1445" s="430"/>
      <c r="BP1445" s="430"/>
      <c r="BQ1445" s="430"/>
      <c r="BR1445" s="430"/>
      <c r="BS1445" s="431"/>
      <c r="BU1445" s="752"/>
      <c r="BV1445" s="29"/>
      <c r="BW1445" s="29"/>
      <c r="BX1445" s="29"/>
      <c r="BY1445" s="29"/>
      <c r="BZ1445" s="29"/>
      <c r="CA1445" s="29"/>
      <c r="CB1445" s="29"/>
      <c r="CC1445" s="29"/>
      <c r="CD1445" s="31"/>
      <c r="CE1445" s="22"/>
      <c r="CF1445" s="448" t="str">
        <f>IF(CG1445="","",MAX($CF$2:CF1444)+1)</f>
        <v/>
      </c>
      <c r="CG1445" s="749"/>
      <c r="CH1445" s="749"/>
      <c r="CI1445" s="749"/>
      <c r="CO1445" s="29"/>
      <c r="CP1445" s="29"/>
      <c r="CQ1445" s="29"/>
      <c r="CR1445" s="29"/>
      <c r="CS1445" s="29"/>
      <c r="CT1445" s="29"/>
      <c r="CU1445" s="29"/>
      <c r="CV1445" s="29"/>
      <c r="CW1445" s="29"/>
      <c r="CX1445" s="29"/>
      <c r="CY1445" s="29"/>
      <c r="CZ1445" s="29"/>
      <c r="DA1445" s="29"/>
      <c r="DB1445" s="29"/>
      <c r="DC1445" s="29"/>
      <c r="DD1445" s="29"/>
    </row>
    <row r="1446" spans="1:108" s="11" customFormat="1" ht="13.5" customHeight="1">
      <c r="A1446" s="734"/>
      <c r="B1446" s="610" t="s">
        <v>83</v>
      </c>
      <c r="C1446" s="29"/>
      <c r="D1446" s="29"/>
      <c r="E1446" s="29"/>
      <c r="F1446" s="29"/>
      <c r="G1446" s="29"/>
      <c r="H1446" s="29"/>
      <c r="I1446" s="29"/>
      <c r="J1446" s="28"/>
      <c r="K1446" s="29"/>
      <c r="L1446" s="29"/>
      <c r="M1446" s="29"/>
      <c r="N1446" s="29"/>
      <c r="O1446" s="29"/>
      <c r="P1446" s="29"/>
      <c r="Q1446" s="29"/>
      <c r="R1446" s="29"/>
      <c r="S1446" s="575"/>
      <c r="T1446" s="29"/>
      <c r="U1446" s="432"/>
      <c r="V1446" s="29"/>
      <c r="W1446" s="29"/>
      <c r="X1446" s="29"/>
      <c r="Y1446" s="29"/>
      <c r="Z1446" s="29"/>
      <c r="AA1446" s="29"/>
      <c r="AB1446" s="753"/>
      <c r="AC1446" s="579"/>
      <c r="AD1446" s="579"/>
      <c r="AE1446" s="579"/>
      <c r="AF1446" s="579"/>
      <c r="AG1446" s="576"/>
      <c r="AH1446" s="582"/>
      <c r="AI1446" s="430"/>
      <c r="AJ1446" s="430"/>
      <c r="AK1446" s="619"/>
      <c r="AL1446" s="620"/>
      <c r="AM1446" s="583" t="s">
        <v>943</v>
      </c>
      <c r="AN1446" s="430"/>
      <c r="AO1446" s="430"/>
      <c r="AP1446" s="430"/>
      <c r="AQ1446" s="430"/>
      <c r="AR1446" s="430"/>
      <c r="AS1446" s="430"/>
      <c r="AT1446" s="430"/>
      <c r="AU1446" s="430"/>
      <c r="AV1446" s="585" t="s">
        <v>558</v>
      </c>
      <c r="AW1446" s="619"/>
      <c r="AX1446" s="697">
        <v>0</v>
      </c>
      <c r="AY1446" s="430"/>
      <c r="AZ1446" s="430"/>
      <c r="BA1446" s="430"/>
      <c r="BB1446" s="430"/>
      <c r="BC1446" s="430"/>
      <c r="BD1446" s="430"/>
      <c r="BE1446" s="430"/>
      <c r="BF1446" s="430"/>
      <c r="BG1446" s="430"/>
      <c r="BH1446" s="430"/>
      <c r="BI1446" s="430"/>
      <c r="BJ1446" s="430"/>
      <c r="BK1446" s="431"/>
      <c r="BL1446" s="582"/>
      <c r="BM1446" s="430"/>
      <c r="BN1446" s="430"/>
      <c r="BO1446" s="430"/>
      <c r="BP1446" s="430"/>
      <c r="BQ1446" s="430"/>
      <c r="BR1446" s="430"/>
      <c r="BS1446" s="431"/>
      <c r="BU1446" s="752"/>
      <c r="BV1446" s="29"/>
      <c r="BW1446" s="29"/>
      <c r="BX1446" s="29"/>
      <c r="BY1446" s="29"/>
      <c r="BZ1446" s="29"/>
      <c r="CA1446" s="29"/>
      <c r="CB1446" s="29"/>
      <c r="CC1446" s="29"/>
      <c r="CD1446" s="31"/>
      <c r="CE1446" s="22"/>
      <c r="CF1446" s="448">
        <f>IF(CG1446="","",MAX($CF$2:CF1445)+1)</f>
        <v>739</v>
      </c>
      <c r="CG1446" s="749" t="s">
        <v>1021</v>
      </c>
      <c r="CH1446" s="749"/>
      <c r="CI1446" s="749"/>
      <c r="CO1446" s="29"/>
      <c r="CP1446" s="29"/>
      <c r="CQ1446" s="29"/>
      <c r="CR1446" s="29"/>
      <c r="CS1446" s="29"/>
      <c r="CT1446" s="29"/>
      <c r="CU1446" s="29"/>
      <c r="CV1446" s="29"/>
      <c r="CW1446" s="29"/>
      <c r="CX1446" s="29"/>
      <c r="CY1446" s="29"/>
      <c r="CZ1446" s="29"/>
      <c r="DA1446" s="29"/>
      <c r="DB1446" s="29"/>
      <c r="DC1446" s="29"/>
      <c r="DD1446" s="29"/>
    </row>
    <row r="1447" spans="1:108" s="11" customFormat="1" ht="13.5" customHeight="1">
      <c r="A1447" s="734"/>
      <c r="B1447" s="610" t="s">
        <v>83</v>
      </c>
      <c r="C1447" s="29"/>
      <c r="D1447" s="29"/>
      <c r="E1447" s="29"/>
      <c r="F1447" s="29"/>
      <c r="G1447" s="29"/>
      <c r="H1447" s="29"/>
      <c r="I1447" s="29"/>
      <c r="J1447" s="28"/>
      <c r="K1447" s="29"/>
      <c r="L1447" s="29"/>
      <c r="M1447" s="29"/>
      <c r="N1447" s="29"/>
      <c r="O1447" s="29"/>
      <c r="P1447" s="29"/>
      <c r="Q1447" s="29"/>
      <c r="R1447" s="29"/>
      <c r="S1447" s="575"/>
      <c r="T1447" s="29"/>
      <c r="U1447" s="432"/>
      <c r="V1447" s="29"/>
      <c r="W1447" s="29"/>
      <c r="X1447" s="29"/>
      <c r="Y1447" s="29"/>
      <c r="Z1447" s="29"/>
      <c r="AA1447" s="29"/>
      <c r="AB1447" s="753"/>
      <c r="AC1447" s="579"/>
      <c r="AD1447" s="579"/>
      <c r="AE1447" s="579"/>
      <c r="AF1447" s="579"/>
      <c r="AG1447" s="576"/>
      <c r="AH1447" s="582"/>
      <c r="AI1447" s="430"/>
      <c r="AJ1447" s="430"/>
      <c r="AK1447" s="619"/>
      <c r="AL1447" s="620" t="s">
        <v>940</v>
      </c>
      <c r="AM1447" s="430"/>
      <c r="AN1447" s="430"/>
      <c r="AO1447" s="430"/>
      <c r="AP1447" s="430"/>
      <c r="AQ1447" s="430"/>
      <c r="AR1447" s="430"/>
      <c r="AS1447" s="430"/>
      <c r="AT1447" s="430"/>
      <c r="AU1447" s="430"/>
      <c r="AV1447" s="585"/>
      <c r="AW1447" s="619"/>
      <c r="AX1447" s="697"/>
      <c r="AY1447" s="430"/>
      <c r="AZ1447" s="430"/>
      <c r="BA1447" s="430"/>
      <c r="BB1447" s="430"/>
      <c r="BC1447" s="430"/>
      <c r="BD1447" s="430"/>
      <c r="BE1447" s="430"/>
      <c r="BF1447" s="430"/>
      <c r="BG1447" s="430"/>
      <c r="BH1447" s="430"/>
      <c r="BI1447" s="430"/>
      <c r="BJ1447" s="430"/>
      <c r="BK1447" s="431"/>
      <c r="BL1447" s="582"/>
      <c r="BM1447" s="430"/>
      <c r="BN1447" s="430"/>
      <c r="BO1447" s="430"/>
      <c r="BP1447" s="430"/>
      <c r="BQ1447" s="430"/>
      <c r="BR1447" s="430"/>
      <c r="BS1447" s="431"/>
      <c r="BU1447" s="752"/>
      <c r="BV1447" s="29"/>
      <c r="BW1447" s="29"/>
      <c r="BX1447" s="29"/>
      <c r="BY1447" s="29"/>
      <c r="BZ1447" s="29"/>
      <c r="CA1447" s="29"/>
      <c r="CB1447" s="29"/>
      <c r="CC1447" s="29"/>
      <c r="CD1447" s="31"/>
      <c r="CE1447" s="22"/>
      <c r="CF1447" s="448" t="str">
        <f>IF(CG1447="","",MAX($CF$2:CF1446)+1)</f>
        <v/>
      </c>
      <c r="CG1447" s="749"/>
      <c r="CH1447" s="749"/>
      <c r="CI1447" s="749"/>
      <c r="CO1447" s="29"/>
      <c r="CP1447" s="29"/>
      <c r="CQ1447" s="29"/>
      <c r="CR1447" s="29"/>
      <c r="CS1447" s="29"/>
      <c r="CT1447" s="29"/>
      <c r="CU1447" s="29"/>
      <c r="CV1447" s="29"/>
      <c r="CW1447" s="29"/>
      <c r="CX1447" s="29"/>
      <c r="CY1447" s="29"/>
      <c r="CZ1447" s="29"/>
      <c r="DA1447" s="29"/>
      <c r="DB1447" s="29"/>
      <c r="DC1447" s="29"/>
      <c r="DD1447" s="29"/>
    </row>
    <row r="1448" spans="1:108" s="11" customFormat="1" ht="13.5" customHeight="1">
      <c r="A1448" s="734"/>
      <c r="B1448" s="610" t="s">
        <v>83</v>
      </c>
      <c r="C1448" s="29"/>
      <c r="D1448" s="29"/>
      <c r="E1448" s="29"/>
      <c r="F1448" s="29"/>
      <c r="G1448" s="29"/>
      <c r="H1448" s="29"/>
      <c r="I1448" s="29"/>
      <c r="J1448" s="28"/>
      <c r="K1448" s="29"/>
      <c r="L1448" s="29"/>
      <c r="M1448" s="29"/>
      <c r="N1448" s="29"/>
      <c r="O1448" s="29"/>
      <c r="P1448" s="29"/>
      <c r="Q1448" s="29"/>
      <c r="R1448" s="29"/>
      <c r="S1448" s="575"/>
      <c r="T1448" s="29"/>
      <c r="U1448" s="432"/>
      <c r="V1448" s="29"/>
      <c r="W1448" s="29"/>
      <c r="X1448" s="29"/>
      <c r="Y1448" s="29"/>
      <c r="Z1448" s="29"/>
      <c r="AA1448" s="29"/>
      <c r="AB1448" s="1059"/>
      <c r="AC1448" s="579"/>
      <c r="AD1448" s="579"/>
      <c r="AE1448" s="579"/>
      <c r="AF1448" s="579"/>
      <c r="AG1448" s="576"/>
      <c r="AH1448" s="582"/>
      <c r="AI1448" s="430"/>
      <c r="AJ1448" s="430"/>
      <c r="AK1448" s="619"/>
      <c r="AL1448" s="620"/>
      <c r="AM1448" s="430" t="s">
        <v>1805</v>
      </c>
      <c r="AN1448" s="430"/>
      <c r="AO1448" s="430"/>
      <c r="AP1448" s="430"/>
      <c r="AQ1448" s="430"/>
      <c r="AR1448" s="430"/>
      <c r="AS1448" s="430"/>
      <c r="AT1448" s="430"/>
      <c r="AU1448" s="430"/>
      <c r="AV1448" s="585"/>
      <c r="AW1448" s="619"/>
      <c r="AX1448" s="697"/>
      <c r="AY1448" s="430"/>
      <c r="AZ1448" s="430"/>
      <c r="BA1448" s="430"/>
      <c r="BB1448" s="430"/>
      <c r="BC1448" s="430"/>
      <c r="BD1448" s="430"/>
      <c r="BE1448" s="430"/>
      <c r="BF1448" s="430"/>
      <c r="BG1448" s="430"/>
      <c r="BH1448" s="430"/>
      <c r="BI1448" s="430"/>
      <c r="BJ1448" s="430"/>
      <c r="BK1448" s="431"/>
      <c r="BL1448" s="582"/>
      <c r="BM1448" s="430"/>
      <c r="BN1448" s="430"/>
      <c r="BO1448" s="430"/>
      <c r="BP1448" s="430"/>
      <c r="BQ1448" s="430"/>
      <c r="BR1448" s="430"/>
      <c r="BS1448" s="431"/>
      <c r="BU1448" s="1060"/>
      <c r="BV1448" s="29"/>
      <c r="BW1448" s="29"/>
      <c r="BX1448" s="29"/>
      <c r="BY1448" s="29"/>
      <c r="BZ1448" s="29"/>
      <c r="CA1448" s="29"/>
      <c r="CB1448" s="29"/>
      <c r="CC1448" s="29"/>
      <c r="CD1448" s="31"/>
      <c r="CE1448" s="22"/>
      <c r="CF1448" s="448" t="str">
        <f>IF(CG1448="","",MAX($CF$2:CF1447)+1)</f>
        <v/>
      </c>
      <c r="CG1448" s="1061"/>
      <c r="CH1448" s="1061"/>
      <c r="CI1448" s="1061"/>
      <c r="CO1448" s="29"/>
      <c r="CP1448" s="29"/>
      <c r="CQ1448" s="29"/>
      <c r="CR1448" s="29"/>
      <c r="CS1448" s="29"/>
      <c r="CT1448" s="29"/>
      <c r="CU1448" s="29"/>
      <c r="CV1448" s="29"/>
      <c r="CW1448" s="29"/>
      <c r="CX1448" s="29"/>
      <c r="CY1448" s="29"/>
      <c r="CZ1448" s="29"/>
      <c r="DA1448" s="29"/>
      <c r="DB1448" s="29"/>
      <c r="DC1448" s="29"/>
      <c r="DD1448" s="29"/>
    </row>
    <row r="1449" spans="1:108" s="11" customFormat="1" ht="13.5" customHeight="1">
      <c r="A1449" s="734"/>
      <c r="B1449" s="610" t="s">
        <v>83</v>
      </c>
      <c r="C1449" s="29"/>
      <c r="D1449" s="29"/>
      <c r="E1449" s="29"/>
      <c r="F1449" s="29"/>
      <c r="G1449" s="29"/>
      <c r="H1449" s="29"/>
      <c r="I1449" s="29"/>
      <c r="J1449" s="28"/>
      <c r="K1449" s="29"/>
      <c r="L1449" s="29"/>
      <c r="M1449" s="29"/>
      <c r="N1449" s="29"/>
      <c r="O1449" s="29"/>
      <c r="P1449" s="29"/>
      <c r="Q1449" s="29"/>
      <c r="R1449" s="29"/>
      <c r="S1449" s="575"/>
      <c r="T1449" s="29"/>
      <c r="U1449" s="432"/>
      <c r="V1449" s="29"/>
      <c r="W1449" s="29"/>
      <c r="X1449" s="29"/>
      <c r="Y1449" s="29"/>
      <c r="Z1449" s="29"/>
      <c r="AA1449" s="29"/>
      <c r="AB1449" s="1059"/>
      <c r="AC1449" s="579"/>
      <c r="AD1449" s="579"/>
      <c r="AE1449" s="579"/>
      <c r="AF1449" s="579"/>
      <c r="AG1449" s="576"/>
      <c r="AH1449" s="582"/>
      <c r="AI1449" s="430"/>
      <c r="AJ1449" s="430"/>
      <c r="AK1449" s="619"/>
      <c r="AL1449" s="585"/>
      <c r="AM1449" s="1081"/>
      <c r="AN1449" s="430" t="s">
        <v>943</v>
      </c>
      <c r="AO1449" s="430"/>
      <c r="AP1449" s="430"/>
      <c r="AQ1449" s="430"/>
      <c r="AR1449" s="430"/>
      <c r="AS1449" s="430"/>
      <c r="AT1449" s="430"/>
      <c r="AU1449" s="430"/>
      <c r="AV1449" s="585" t="s">
        <v>1802</v>
      </c>
      <c r="AW1449" s="619"/>
      <c r="AX1449" s="697" t="s">
        <v>1810</v>
      </c>
      <c r="AY1449" s="430"/>
      <c r="AZ1449" s="430"/>
      <c r="BA1449" s="430"/>
      <c r="BB1449" s="430"/>
      <c r="BC1449" s="430"/>
      <c r="BD1449" s="430"/>
      <c r="BE1449" s="430"/>
      <c r="BF1449" s="430"/>
      <c r="BG1449" s="430"/>
      <c r="BH1449" s="430"/>
      <c r="BI1449" s="430"/>
      <c r="BJ1449" s="430"/>
      <c r="BK1449" s="431"/>
      <c r="BL1449" s="582"/>
      <c r="BM1449" s="430"/>
      <c r="BN1449" s="430"/>
      <c r="BO1449" s="430"/>
      <c r="BP1449" s="430"/>
      <c r="BQ1449" s="430"/>
      <c r="BR1449" s="430"/>
      <c r="BS1449" s="431"/>
      <c r="BU1449" s="1060"/>
      <c r="BV1449" s="29"/>
      <c r="BW1449" s="29"/>
      <c r="BX1449" s="29"/>
      <c r="BY1449" s="29"/>
      <c r="BZ1449" s="29"/>
      <c r="CA1449" s="29"/>
      <c r="CB1449" s="29"/>
      <c r="CC1449" s="29"/>
      <c r="CD1449" s="31"/>
      <c r="CE1449" s="22"/>
      <c r="CF1449" s="448">
        <f>IF(CG1449="","",MAX($CF$2:CF1448)+1)</f>
        <v>740</v>
      </c>
      <c r="CG1449" s="1061" t="s">
        <v>1792</v>
      </c>
      <c r="CH1449" s="1061"/>
      <c r="CI1449" s="1061"/>
      <c r="CO1449" s="29"/>
      <c r="CP1449" s="29"/>
      <c r="CQ1449" s="29"/>
      <c r="CR1449" s="29"/>
      <c r="CS1449" s="29"/>
      <c r="CT1449" s="29"/>
      <c r="CU1449" s="29"/>
      <c r="CV1449" s="29"/>
      <c r="CW1449" s="29"/>
      <c r="CX1449" s="29"/>
      <c r="CY1449" s="29"/>
      <c r="CZ1449" s="29"/>
      <c r="DA1449" s="29"/>
      <c r="DB1449" s="29"/>
      <c r="DC1449" s="29"/>
      <c r="DD1449" s="29"/>
    </row>
    <row r="1450" spans="1:108" s="11" customFormat="1" ht="13.5" customHeight="1">
      <c r="A1450" s="734"/>
      <c r="B1450" s="610" t="s">
        <v>83</v>
      </c>
      <c r="C1450" s="29"/>
      <c r="D1450" s="29"/>
      <c r="E1450" s="29"/>
      <c r="F1450" s="29"/>
      <c r="G1450" s="29"/>
      <c r="H1450" s="29"/>
      <c r="I1450" s="29"/>
      <c r="J1450" s="28"/>
      <c r="K1450" s="29"/>
      <c r="L1450" s="29"/>
      <c r="M1450" s="29"/>
      <c r="N1450" s="29"/>
      <c r="O1450" s="29"/>
      <c r="P1450" s="29"/>
      <c r="Q1450" s="29"/>
      <c r="R1450" s="29"/>
      <c r="S1450" s="575"/>
      <c r="T1450" s="29"/>
      <c r="U1450" s="432"/>
      <c r="V1450" s="29"/>
      <c r="W1450" s="29"/>
      <c r="X1450" s="29"/>
      <c r="Y1450" s="29"/>
      <c r="Z1450" s="29"/>
      <c r="AA1450" s="29"/>
      <c r="AB1450" s="1059"/>
      <c r="AC1450" s="579"/>
      <c r="AD1450" s="579"/>
      <c r="AE1450" s="579"/>
      <c r="AF1450" s="579"/>
      <c r="AG1450" s="576"/>
      <c r="AH1450" s="582"/>
      <c r="AI1450" s="430"/>
      <c r="AJ1450" s="430"/>
      <c r="AK1450" s="619"/>
      <c r="AL1450" s="585"/>
      <c r="AM1450" s="583" t="s">
        <v>1804</v>
      </c>
      <c r="AN1450" s="583"/>
      <c r="AO1450" s="430"/>
      <c r="AP1450" s="430"/>
      <c r="AQ1450" s="430"/>
      <c r="AR1450" s="430"/>
      <c r="AS1450" s="430"/>
      <c r="AT1450" s="430"/>
      <c r="AU1450" s="430"/>
      <c r="AV1450" s="585"/>
      <c r="AW1450" s="619"/>
      <c r="AX1450" s="697"/>
      <c r="AY1450" s="430"/>
      <c r="AZ1450" s="430"/>
      <c r="BA1450" s="430"/>
      <c r="BB1450" s="430"/>
      <c r="BC1450" s="430"/>
      <c r="BD1450" s="430"/>
      <c r="BE1450" s="430"/>
      <c r="BF1450" s="430"/>
      <c r="BG1450" s="430"/>
      <c r="BH1450" s="430"/>
      <c r="BI1450" s="430"/>
      <c r="BJ1450" s="430"/>
      <c r="BK1450" s="431"/>
      <c r="BL1450" s="582"/>
      <c r="BM1450" s="430"/>
      <c r="BN1450" s="430"/>
      <c r="BO1450" s="430"/>
      <c r="BP1450" s="430"/>
      <c r="BQ1450" s="430"/>
      <c r="BR1450" s="430"/>
      <c r="BS1450" s="431"/>
      <c r="BU1450" s="1060"/>
      <c r="BV1450" s="29"/>
      <c r="BW1450" s="29"/>
      <c r="BX1450" s="29"/>
      <c r="BY1450" s="29"/>
      <c r="BZ1450" s="29"/>
      <c r="CA1450" s="29"/>
      <c r="CB1450" s="29"/>
      <c r="CC1450" s="29"/>
      <c r="CD1450" s="31"/>
      <c r="CE1450" s="22"/>
      <c r="CF1450" s="448" t="str">
        <f>IF(CG1450="","",MAX($CF$2:CF1449)+1)</f>
        <v/>
      </c>
      <c r="CG1450" s="1061"/>
      <c r="CH1450" s="1061"/>
      <c r="CI1450" s="1061"/>
      <c r="CO1450" s="29"/>
      <c r="CP1450" s="29"/>
      <c r="CQ1450" s="29"/>
      <c r="CR1450" s="29"/>
      <c r="CS1450" s="29"/>
      <c r="CT1450" s="29"/>
      <c r="CU1450" s="29"/>
      <c r="CV1450" s="29"/>
      <c r="CW1450" s="29"/>
      <c r="CX1450" s="29"/>
      <c r="CY1450" s="29"/>
      <c r="CZ1450" s="29"/>
      <c r="DA1450" s="29"/>
      <c r="DB1450" s="29"/>
      <c r="DC1450" s="29"/>
      <c r="DD1450" s="29"/>
    </row>
    <row r="1451" spans="1:108" s="11" customFormat="1" ht="13.5" customHeight="1">
      <c r="A1451" s="734"/>
      <c r="B1451" s="610" t="s">
        <v>83</v>
      </c>
      <c r="C1451" s="29"/>
      <c r="D1451" s="29"/>
      <c r="E1451" s="29"/>
      <c r="F1451" s="29"/>
      <c r="G1451" s="29"/>
      <c r="H1451" s="29"/>
      <c r="I1451" s="29"/>
      <c r="J1451" s="28"/>
      <c r="K1451" s="29"/>
      <c r="L1451" s="29"/>
      <c r="M1451" s="29"/>
      <c r="N1451" s="29"/>
      <c r="O1451" s="29"/>
      <c r="P1451" s="29"/>
      <c r="Q1451" s="29"/>
      <c r="R1451" s="29"/>
      <c r="S1451" s="575"/>
      <c r="T1451" s="29"/>
      <c r="U1451" s="432"/>
      <c r="V1451" s="29"/>
      <c r="W1451" s="29"/>
      <c r="X1451" s="29"/>
      <c r="Y1451" s="29"/>
      <c r="Z1451" s="29"/>
      <c r="AA1451" s="29"/>
      <c r="AB1451" s="1059"/>
      <c r="AC1451" s="579"/>
      <c r="AD1451" s="579"/>
      <c r="AE1451" s="579"/>
      <c r="AF1451" s="579"/>
      <c r="AG1451" s="576"/>
      <c r="AH1451" s="582"/>
      <c r="AI1451" s="430"/>
      <c r="AJ1451" s="430"/>
      <c r="AK1451" s="619"/>
      <c r="AL1451" s="620"/>
      <c r="AM1451" s="430"/>
      <c r="AN1451" s="430" t="s">
        <v>943</v>
      </c>
      <c r="AO1451" s="430"/>
      <c r="AP1451" s="430"/>
      <c r="AQ1451" s="430"/>
      <c r="AR1451" s="430"/>
      <c r="AS1451" s="430"/>
      <c r="AT1451" s="430"/>
      <c r="AU1451" s="430"/>
      <c r="AV1451" s="585" t="s">
        <v>1806</v>
      </c>
      <c r="AW1451" s="619"/>
      <c r="AX1451" s="697" t="s">
        <v>1811</v>
      </c>
      <c r="AY1451" s="430"/>
      <c r="AZ1451" s="430"/>
      <c r="BA1451" s="430"/>
      <c r="BB1451" s="430"/>
      <c r="BC1451" s="430"/>
      <c r="BD1451" s="430"/>
      <c r="BE1451" s="430"/>
      <c r="BF1451" s="430"/>
      <c r="BG1451" s="430"/>
      <c r="BH1451" s="430"/>
      <c r="BI1451" s="430"/>
      <c r="BJ1451" s="430"/>
      <c r="BK1451" s="431"/>
      <c r="BL1451" s="582"/>
      <c r="BM1451" s="430"/>
      <c r="BN1451" s="430"/>
      <c r="BO1451" s="430"/>
      <c r="BP1451" s="430"/>
      <c r="BQ1451" s="430"/>
      <c r="BR1451" s="430"/>
      <c r="BS1451" s="431"/>
      <c r="BU1451" s="1060"/>
      <c r="BV1451" s="29"/>
      <c r="BW1451" s="29"/>
      <c r="BX1451" s="29"/>
      <c r="BY1451" s="29"/>
      <c r="BZ1451" s="29"/>
      <c r="CA1451" s="29"/>
      <c r="CB1451" s="29"/>
      <c r="CC1451" s="29"/>
      <c r="CD1451" s="31"/>
      <c r="CE1451" s="22"/>
      <c r="CF1451" s="448">
        <f>IF(CG1451="","",MAX($CF$2:CF1450)+1)</f>
        <v>741</v>
      </c>
      <c r="CG1451" s="1061" t="s">
        <v>1792</v>
      </c>
      <c r="CH1451" s="1061"/>
      <c r="CI1451" s="1061"/>
      <c r="CO1451" s="29"/>
      <c r="CP1451" s="29"/>
      <c r="CQ1451" s="29"/>
      <c r="CR1451" s="29"/>
      <c r="CS1451" s="29"/>
      <c r="CT1451" s="29"/>
      <c r="CU1451" s="29"/>
      <c r="CV1451" s="29"/>
      <c r="CW1451" s="29"/>
      <c r="CX1451" s="29"/>
      <c r="CY1451" s="29"/>
      <c r="CZ1451" s="29"/>
      <c r="DA1451" s="29"/>
      <c r="DB1451" s="29"/>
      <c r="DC1451" s="29"/>
      <c r="DD1451" s="29"/>
    </row>
    <row r="1452" spans="1:108" s="11" customFormat="1" ht="13.5" customHeight="1">
      <c r="A1452" s="734"/>
      <c r="B1452" s="610" t="s">
        <v>83</v>
      </c>
      <c r="C1452" s="29"/>
      <c r="D1452" s="29"/>
      <c r="E1452" s="29"/>
      <c r="F1452" s="29"/>
      <c r="G1452" s="29"/>
      <c r="H1452" s="29"/>
      <c r="I1452" s="29"/>
      <c r="J1452" s="28"/>
      <c r="K1452" s="29"/>
      <c r="L1452" s="29"/>
      <c r="M1452" s="29"/>
      <c r="N1452" s="29"/>
      <c r="O1452" s="29"/>
      <c r="P1452" s="29"/>
      <c r="Q1452" s="29"/>
      <c r="R1452" s="29"/>
      <c r="S1452" s="575"/>
      <c r="T1452" s="29"/>
      <c r="U1452" s="432"/>
      <c r="V1452" s="29"/>
      <c r="W1452" s="29"/>
      <c r="X1452" s="29"/>
      <c r="Y1452" s="29"/>
      <c r="Z1452" s="29"/>
      <c r="AA1452" s="29"/>
      <c r="AB1452" s="753"/>
      <c r="AC1452" s="579"/>
      <c r="AD1452" s="579"/>
      <c r="AE1452" s="579"/>
      <c r="AF1452" s="579"/>
      <c r="AG1452" s="576"/>
      <c r="AH1452" s="582"/>
      <c r="AI1452" s="430"/>
      <c r="AJ1452" s="430"/>
      <c r="AK1452" s="619"/>
      <c r="AL1452" s="620"/>
      <c r="AM1452" s="583" t="s">
        <v>941</v>
      </c>
      <c r="AN1452" s="430"/>
      <c r="AO1452" s="430"/>
      <c r="AP1452" s="430"/>
      <c r="AQ1452" s="430"/>
      <c r="AR1452" s="430"/>
      <c r="AS1452" s="430"/>
      <c r="AT1452" s="430"/>
      <c r="AU1452" s="430"/>
      <c r="AV1452" s="585"/>
      <c r="AW1452" s="619"/>
      <c r="AX1452" s="697"/>
      <c r="AY1452" s="430"/>
      <c r="AZ1452" s="430"/>
      <c r="BA1452" s="430"/>
      <c r="BB1452" s="430"/>
      <c r="BC1452" s="430"/>
      <c r="BD1452" s="430"/>
      <c r="BE1452" s="430"/>
      <c r="BF1452" s="430"/>
      <c r="BG1452" s="430"/>
      <c r="BH1452" s="430"/>
      <c r="BI1452" s="430"/>
      <c r="BJ1452" s="430"/>
      <c r="BK1452" s="431"/>
      <c r="BL1452" s="582"/>
      <c r="BM1452" s="430"/>
      <c r="BN1452" s="430"/>
      <c r="BO1452" s="430"/>
      <c r="BP1452" s="430"/>
      <c r="BQ1452" s="430"/>
      <c r="BR1452" s="430"/>
      <c r="BS1452" s="431"/>
      <c r="BU1452" s="752"/>
      <c r="BV1452" s="29"/>
      <c r="BW1452" s="29"/>
      <c r="BX1452" s="29"/>
      <c r="BY1452" s="29"/>
      <c r="BZ1452" s="29"/>
      <c r="CA1452" s="29"/>
      <c r="CB1452" s="29"/>
      <c r="CC1452" s="29"/>
      <c r="CD1452" s="31"/>
      <c r="CE1452" s="22"/>
      <c r="CF1452" s="448" t="str">
        <f>IF(CG1452="","",MAX($CF$2:CF1451)+1)</f>
        <v/>
      </c>
      <c r="CG1452" s="749"/>
      <c r="CH1452" s="749"/>
      <c r="CI1452" s="749"/>
      <c r="CO1452" s="29"/>
      <c r="CP1452" s="29"/>
      <c r="CQ1452" s="29"/>
      <c r="CR1452" s="29"/>
      <c r="CS1452" s="29"/>
      <c r="CT1452" s="29"/>
      <c r="CU1452" s="29"/>
      <c r="CV1452" s="29"/>
      <c r="CW1452" s="29"/>
      <c r="CX1452" s="29"/>
      <c r="CY1452" s="29"/>
      <c r="CZ1452" s="29"/>
      <c r="DA1452" s="29"/>
      <c r="DB1452" s="29"/>
      <c r="DC1452" s="29"/>
      <c r="DD1452" s="29"/>
    </row>
    <row r="1453" spans="1:108" s="11" customFormat="1" ht="13.5" customHeight="1">
      <c r="A1453" s="734"/>
      <c r="B1453" s="610" t="s">
        <v>83</v>
      </c>
      <c r="C1453" s="29"/>
      <c r="D1453" s="29"/>
      <c r="E1453" s="29"/>
      <c r="F1453" s="29"/>
      <c r="G1453" s="29"/>
      <c r="H1453" s="29"/>
      <c r="I1453" s="29"/>
      <c r="J1453" s="28"/>
      <c r="K1453" s="29"/>
      <c r="L1453" s="29"/>
      <c r="M1453" s="29"/>
      <c r="N1453" s="29"/>
      <c r="O1453" s="29"/>
      <c r="P1453" s="29"/>
      <c r="Q1453" s="29"/>
      <c r="R1453" s="29"/>
      <c r="S1453" s="575"/>
      <c r="T1453" s="29"/>
      <c r="U1453" s="432"/>
      <c r="V1453" s="29"/>
      <c r="W1453" s="29"/>
      <c r="X1453" s="29"/>
      <c r="Y1453" s="29"/>
      <c r="Z1453" s="29"/>
      <c r="AA1453" s="29"/>
      <c r="AB1453" s="753"/>
      <c r="AC1453" s="579"/>
      <c r="AD1453" s="579"/>
      <c r="AE1453" s="579"/>
      <c r="AF1453" s="579"/>
      <c r="AG1453" s="576"/>
      <c r="AH1453" s="582"/>
      <c r="AI1453" s="430"/>
      <c r="AJ1453" s="430"/>
      <c r="AK1453" s="619"/>
      <c r="AL1453" s="620" t="s">
        <v>941</v>
      </c>
      <c r="AM1453" s="430"/>
      <c r="AN1453" s="430"/>
      <c r="AO1453" s="430"/>
      <c r="AP1453" s="430"/>
      <c r="AQ1453" s="430"/>
      <c r="AR1453" s="430"/>
      <c r="AS1453" s="430"/>
      <c r="AT1453" s="430"/>
      <c r="AU1453" s="430"/>
      <c r="AV1453" s="585"/>
      <c r="AW1453" s="619"/>
      <c r="AX1453" s="697"/>
      <c r="AY1453" s="430"/>
      <c r="AZ1453" s="430"/>
      <c r="BA1453" s="430"/>
      <c r="BB1453" s="430"/>
      <c r="BC1453" s="430"/>
      <c r="BD1453" s="430"/>
      <c r="BE1453" s="430"/>
      <c r="BF1453" s="430"/>
      <c r="BG1453" s="430"/>
      <c r="BH1453" s="430"/>
      <c r="BI1453" s="430"/>
      <c r="BJ1453" s="430"/>
      <c r="BK1453" s="431"/>
      <c r="BL1453" s="582"/>
      <c r="BM1453" s="430"/>
      <c r="BN1453" s="430"/>
      <c r="BO1453" s="430"/>
      <c r="BP1453" s="430"/>
      <c r="BQ1453" s="430"/>
      <c r="BR1453" s="430"/>
      <c r="BS1453" s="431"/>
      <c r="BU1453" s="752"/>
      <c r="BV1453" s="29"/>
      <c r="BW1453" s="29"/>
      <c r="BX1453" s="29"/>
      <c r="BY1453" s="29"/>
      <c r="BZ1453" s="29"/>
      <c r="CA1453" s="29"/>
      <c r="CB1453" s="29"/>
      <c r="CC1453" s="29"/>
      <c r="CD1453" s="31"/>
      <c r="CE1453" s="22"/>
      <c r="CF1453" s="448" t="str">
        <f>IF(CG1453="","",MAX($CF$2:CF1452)+1)</f>
        <v/>
      </c>
      <c r="CG1453" s="749"/>
      <c r="CH1453" s="749"/>
      <c r="CI1453" s="749"/>
      <c r="CO1453" s="29"/>
      <c r="CP1453" s="29"/>
      <c r="CQ1453" s="29"/>
      <c r="CR1453" s="29"/>
      <c r="CS1453" s="29"/>
      <c r="CT1453" s="29"/>
      <c r="CU1453" s="29"/>
      <c r="CV1453" s="29"/>
      <c r="CW1453" s="29"/>
      <c r="CX1453" s="29"/>
      <c r="CY1453" s="29"/>
      <c r="CZ1453" s="29"/>
      <c r="DA1453" s="29"/>
      <c r="DB1453" s="29"/>
      <c r="DC1453" s="29"/>
      <c r="DD1453" s="29"/>
    </row>
    <row r="1454" spans="1:108" s="11" customFormat="1" ht="13.5" customHeight="1">
      <c r="A1454" s="734"/>
      <c r="B1454" s="610" t="s">
        <v>83</v>
      </c>
      <c r="C1454" s="29"/>
      <c r="D1454" s="29"/>
      <c r="E1454" s="29"/>
      <c r="F1454" s="29"/>
      <c r="G1454" s="29"/>
      <c r="H1454" s="29"/>
      <c r="I1454" s="29"/>
      <c r="J1454" s="28"/>
      <c r="K1454" s="29"/>
      <c r="L1454" s="29"/>
      <c r="M1454" s="29"/>
      <c r="N1454" s="29"/>
      <c r="O1454" s="29"/>
      <c r="P1454" s="29"/>
      <c r="Q1454" s="29"/>
      <c r="R1454" s="29"/>
      <c r="S1454" s="575"/>
      <c r="T1454" s="29"/>
      <c r="U1454" s="432"/>
      <c r="V1454" s="29"/>
      <c r="W1454" s="29"/>
      <c r="X1454" s="29"/>
      <c r="Y1454" s="29"/>
      <c r="Z1454" s="29"/>
      <c r="AA1454" s="29"/>
      <c r="AB1454" s="753"/>
      <c r="AC1454" s="579"/>
      <c r="AD1454" s="579"/>
      <c r="AE1454" s="579"/>
      <c r="AF1454" s="579"/>
      <c r="AG1454" s="576"/>
      <c r="AH1454" s="582" t="s">
        <v>801</v>
      </c>
      <c r="AI1454" s="430"/>
      <c r="AJ1454" s="430"/>
      <c r="AK1454" s="619"/>
      <c r="AL1454" s="620" t="s">
        <v>1544</v>
      </c>
      <c r="AM1454" s="620"/>
      <c r="AN1454" s="430"/>
      <c r="AO1454" s="430"/>
      <c r="AP1454" s="430"/>
      <c r="AQ1454" s="430"/>
      <c r="AR1454" s="430"/>
      <c r="AS1454" s="430"/>
      <c r="AT1454" s="430"/>
      <c r="AU1454" s="430"/>
      <c r="AV1454" s="585" t="s">
        <v>609</v>
      </c>
      <c r="AW1454" s="619"/>
      <c r="AX1454" s="697" t="s">
        <v>1023</v>
      </c>
      <c r="AY1454" s="430"/>
      <c r="AZ1454" s="430"/>
      <c r="BA1454" s="430"/>
      <c r="BB1454" s="430"/>
      <c r="BC1454" s="430"/>
      <c r="BD1454" s="430"/>
      <c r="BE1454" s="430"/>
      <c r="BF1454" s="430"/>
      <c r="BG1454" s="430"/>
      <c r="BH1454" s="430"/>
      <c r="BI1454" s="430"/>
      <c r="BJ1454" s="430"/>
      <c r="BK1454" s="431"/>
      <c r="BL1454" s="582"/>
      <c r="BM1454" s="430"/>
      <c r="BN1454" s="430"/>
      <c r="BO1454" s="430"/>
      <c r="BP1454" s="430"/>
      <c r="BQ1454" s="430"/>
      <c r="BR1454" s="430"/>
      <c r="BS1454" s="431"/>
      <c r="BU1454" s="752"/>
      <c r="BV1454" s="29"/>
      <c r="BW1454" s="29"/>
      <c r="BX1454" s="29"/>
      <c r="BY1454" s="29"/>
      <c r="BZ1454" s="29"/>
      <c r="CA1454" s="29"/>
      <c r="CB1454" s="29"/>
      <c r="CC1454" s="29"/>
      <c r="CD1454" s="31"/>
      <c r="CE1454" s="22"/>
      <c r="CF1454" s="448">
        <f>IF(CG1454="","",MAX($CF$2:CF1453)+1)</f>
        <v>742</v>
      </c>
      <c r="CG1454" s="749" t="s">
        <v>1021</v>
      </c>
      <c r="CH1454" s="749"/>
      <c r="CI1454" s="749"/>
      <c r="CO1454" s="29"/>
      <c r="CP1454" s="29"/>
      <c r="CQ1454" s="29"/>
      <c r="CR1454" s="29"/>
      <c r="CS1454" s="29"/>
      <c r="CT1454" s="29"/>
      <c r="CU1454" s="29"/>
      <c r="CV1454" s="29"/>
      <c r="CW1454" s="29"/>
      <c r="CX1454" s="29"/>
      <c r="CY1454" s="29"/>
      <c r="CZ1454" s="29"/>
      <c r="DA1454" s="29"/>
      <c r="DB1454" s="29"/>
      <c r="DC1454" s="29"/>
      <c r="DD1454" s="29"/>
    </row>
    <row r="1455" spans="1:108" s="11" customFormat="1" ht="13.5" customHeight="1">
      <c r="A1455" s="734"/>
      <c r="B1455" s="610" t="s">
        <v>83</v>
      </c>
      <c r="C1455" s="29"/>
      <c r="D1455" s="29"/>
      <c r="E1455" s="29"/>
      <c r="F1455" s="29"/>
      <c r="G1455" s="29"/>
      <c r="H1455" s="29"/>
      <c r="I1455" s="29"/>
      <c r="J1455" s="28"/>
      <c r="K1455" s="29"/>
      <c r="L1455" s="29"/>
      <c r="M1455" s="29"/>
      <c r="N1455" s="29"/>
      <c r="O1455" s="29"/>
      <c r="P1455" s="29"/>
      <c r="Q1455" s="29"/>
      <c r="R1455" s="29"/>
      <c r="S1455" s="575"/>
      <c r="T1455" s="29"/>
      <c r="U1455" s="432"/>
      <c r="V1455" s="29"/>
      <c r="W1455" s="29"/>
      <c r="X1455" s="29"/>
      <c r="Y1455" s="29"/>
      <c r="Z1455" s="29"/>
      <c r="AA1455" s="29"/>
      <c r="AB1455" s="753"/>
      <c r="AC1455" s="579"/>
      <c r="AD1455" s="579"/>
      <c r="AE1455" s="579"/>
      <c r="AF1455" s="579"/>
      <c r="AG1455" s="576"/>
      <c r="AH1455" s="582" t="s">
        <v>801</v>
      </c>
      <c r="AI1455" s="430"/>
      <c r="AJ1455" s="430"/>
      <c r="AK1455" s="619"/>
      <c r="AL1455" s="620" t="s">
        <v>944</v>
      </c>
      <c r="AM1455" s="430"/>
      <c r="AN1455" s="430"/>
      <c r="AO1455" s="430"/>
      <c r="AP1455" s="430"/>
      <c r="AQ1455" s="430"/>
      <c r="AR1455" s="430"/>
      <c r="AS1455" s="430"/>
      <c r="AT1455" s="430"/>
      <c r="AU1455" s="430"/>
      <c r="AV1455" s="585" t="s">
        <v>783</v>
      </c>
      <c r="AW1455" s="619"/>
      <c r="AX1455" s="697">
        <v>0</v>
      </c>
      <c r="AY1455" s="430"/>
      <c r="AZ1455" s="430"/>
      <c r="BA1455" s="430"/>
      <c r="BB1455" s="430"/>
      <c r="BC1455" s="430"/>
      <c r="BD1455" s="430"/>
      <c r="BE1455" s="430"/>
      <c r="BF1455" s="430"/>
      <c r="BG1455" s="430"/>
      <c r="BH1455" s="430"/>
      <c r="BI1455" s="430"/>
      <c r="BJ1455" s="430"/>
      <c r="BK1455" s="431"/>
      <c r="BL1455" s="582"/>
      <c r="BM1455" s="430"/>
      <c r="BN1455" s="430"/>
      <c r="BO1455" s="430"/>
      <c r="BP1455" s="430"/>
      <c r="BQ1455" s="430"/>
      <c r="BR1455" s="430"/>
      <c r="BS1455" s="431"/>
      <c r="BU1455" s="752"/>
      <c r="BV1455" s="29"/>
      <c r="BW1455" s="29"/>
      <c r="BX1455" s="29"/>
      <c r="BY1455" s="29"/>
      <c r="BZ1455" s="29"/>
      <c r="CA1455" s="29"/>
      <c r="CB1455" s="29"/>
      <c r="CC1455" s="29"/>
      <c r="CD1455" s="31"/>
      <c r="CE1455" s="22"/>
      <c r="CF1455" s="448">
        <f>IF(CG1455="","",MAX($CF$2:CF1454)+1)</f>
        <v>743</v>
      </c>
      <c r="CG1455" s="749" t="s">
        <v>1021</v>
      </c>
      <c r="CH1455" s="749"/>
      <c r="CI1455" s="749"/>
      <c r="CO1455" s="29"/>
      <c r="CP1455" s="29"/>
      <c r="CQ1455" s="29"/>
      <c r="CR1455" s="29"/>
      <c r="CS1455" s="29"/>
      <c r="CT1455" s="29"/>
      <c r="CU1455" s="29"/>
      <c r="CV1455" s="29"/>
      <c r="CW1455" s="29"/>
      <c r="CX1455" s="29"/>
      <c r="CY1455" s="29"/>
      <c r="CZ1455" s="29"/>
      <c r="DA1455" s="29"/>
      <c r="DB1455" s="29"/>
      <c r="DC1455" s="29"/>
      <c r="DD1455" s="29"/>
    </row>
    <row r="1456" spans="1:108" s="11" customFormat="1" ht="13.5" customHeight="1">
      <c r="A1456" s="734"/>
      <c r="B1456" s="610" t="s">
        <v>83</v>
      </c>
      <c r="C1456" s="29"/>
      <c r="D1456" s="29"/>
      <c r="E1456" s="29"/>
      <c r="F1456" s="29"/>
      <c r="G1456" s="29"/>
      <c r="H1456" s="29"/>
      <c r="I1456" s="29"/>
      <c r="J1456" s="28"/>
      <c r="K1456" s="29"/>
      <c r="L1456" s="29"/>
      <c r="M1456" s="29"/>
      <c r="N1456" s="29"/>
      <c r="O1456" s="29"/>
      <c r="P1456" s="29"/>
      <c r="Q1456" s="29"/>
      <c r="R1456" s="29"/>
      <c r="S1456" s="575"/>
      <c r="T1456" s="29"/>
      <c r="U1456" s="432"/>
      <c r="V1456" s="29"/>
      <c r="W1456" s="29"/>
      <c r="X1456" s="29"/>
      <c r="Y1456" s="29"/>
      <c r="Z1456" s="29"/>
      <c r="AA1456" s="29"/>
      <c r="AB1456" s="771"/>
      <c r="AC1456" s="579"/>
      <c r="AD1456" s="579"/>
      <c r="AE1456" s="579"/>
      <c r="AF1456" s="579"/>
      <c r="AG1456" s="576"/>
      <c r="AH1456" s="582" t="s">
        <v>801</v>
      </c>
      <c r="AI1456" s="430"/>
      <c r="AJ1456" s="430"/>
      <c r="AK1456" s="619"/>
      <c r="AL1456" s="620" t="s">
        <v>1034</v>
      </c>
      <c r="AM1456" s="430"/>
      <c r="AN1456" s="430"/>
      <c r="AO1456" s="430"/>
      <c r="AP1456" s="430"/>
      <c r="AQ1456" s="430"/>
      <c r="AR1456" s="430"/>
      <c r="AS1456" s="430"/>
      <c r="AT1456" s="430"/>
      <c r="AU1456" s="430"/>
      <c r="AV1456" s="585" t="s">
        <v>826</v>
      </c>
      <c r="AW1456" s="619"/>
      <c r="AX1456" s="697" t="s">
        <v>1032</v>
      </c>
      <c r="AY1456" s="430"/>
      <c r="AZ1456" s="430"/>
      <c r="BA1456" s="430"/>
      <c r="BB1456" s="430"/>
      <c r="BC1456" s="430"/>
      <c r="BD1456" s="430"/>
      <c r="BE1456" s="430"/>
      <c r="BF1456" s="430"/>
      <c r="BG1456" s="430"/>
      <c r="BH1456" s="430"/>
      <c r="BI1456" s="430"/>
      <c r="BJ1456" s="430"/>
      <c r="BK1456" s="431"/>
      <c r="BL1456" s="582"/>
      <c r="BM1456" s="430"/>
      <c r="BN1456" s="430"/>
      <c r="BO1456" s="430"/>
      <c r="BP1456" s="430"/>
      <c r="BQ1456" s="430"/>
      <c r="BR1456" s="430"/>
      <c r="BS1456" s="431"/>
      <c r="BU1456" s="772"/>
      <c r="BV1456" s="29"/>
      <c r="BW1456" s="29"/>
      <c r="BX1456" s="29"/>
      <c r="BY1456" s="29"/>
      <c r="BZ1456" s="29"/>
      <c r="CA1456" s="29"/>
      <c r="CB1456" s="29"/>
      <c r="CC1456" s="29"/>
      <c r="CD1456" s="31"/>
      <c r="CE1456" s="22"/>
      <c r="CF1456" s="448">
        <f>IF(CG1456="","",MAX($CF$2:CF1455)+1)</f>
        <v>744</v>
      </c>
      <c r="CG1456" s="749" t="s">
        <v>1021</v>
      </c>
      <c r="CH1456" s="767"/>
      <c r="CI1456" s="767"/>
      <c r="CO1456" s="29"/>
      <c r="CP1456" s="29"/>
      <c r="CQ1456" s="29"/>
      <c r="CR1456" s="29"/>
      <c r="CS1456" s="29"/>
      <c r="CT1456" s="29"/>
      <c r="CU1456" s="29"/>
      <c r="CV1456" s="29"/>
      <c r="CW1456" s="29"/>
      <c r="CX1456" s="29"/>
      <c r="CY1456" s="29"/>
      <c r="CZ1456" s="29"/>
      <c r="DA1456" s="29"/>
      <c r="DB1456" s="29"/>
      <c r="DC1456" s="29"/>
      <c r="DD1456" s="29"/>
    </row>
    <row r="1457" spans="1:108" s="11" customFormat="1" ht="13.5" customHeight="1">
      <c r="A1457" s="734"/>
      <c r="B1457" s="610" t="s">
        <v>83</v>
      </c>
      <c r="C1457" s="29"/>
      <c r="D1457" s="29"/>
      <c r="E1457" s="29"/>
      <c r="F1457" s="29"/>
      <c r="G1457" s="29"/>
      <c r="H1457" s="29"/>
      <c r="I1457" s="29"/>
      <c r="J1457" s="28"/>
      <c r="K1457" s="29"/>
      <c r="L1457" s="29"/>
      <c r="M1457" s="29"/>
      <c r="N1457" s="29"/>
      <c r="O1457" s="29"/>
      <c r="P1457" s="29"/>
      <c r="Q1457" s="29"/>
      <c r="R1457" s="29"/>
      <c r="S1457" s="575"/>
      <c r="T1457" s="29"/>
      <c r="U1457" s="432"/>
      <c r="V1457" s="29"/>
      <c r="W1457" s="29"/>
      <c r="X1457" s="29"/>
      <c r="Y1457" s="29"/>
      <c r="Z1457" s="29"/>
      <c r="AA1457" s="29"/>
      <c r="AB1457" s="771"/>
      <c r="AC1457" s="579"/>
      <c r="AD1457" s="579"/>
      <c r="AE1457" s="579"/>
      <c r="AF1457" s="579"/>
      <c r="AG1457" s="576"/>
      <c r="AH1457" s="582" t="s">
        <v>801</v>
      </c>
      <c r="AI1457" s="430"/>
      <c r="AJ1457" s="430"/>
      <c r="AK1457" s="619"/>
      <c r="AL1457" s="620" t="s">
        <v>1024</v>
      </c>
      <c r="AM1457" s="430"/>
      <c r="AN1457" s="430"/>
      <c r="AO1457" s="430"/>
      <c r="AP1457" s="430"/>
      <c r="AQ1457" s="430"/>
      <c r="AR1457" s="430"/>
      <c r="AS1457" s="430"/>
      <c r="AT1457" s="430"/>
      <c r="AU1457" s="430"/>
      <c r="AV1457" s="585" t="s">
        <v>1492</v>
      </c>
      <c r="AW1457" s="619"/>
      <c r="AX1457" s="697" t="s">
        <v>1025</v>
      </c>
      <c r="AY1457" s="430"/>
      <c r="AZ1457" s="430"/>
      <c r="BA1457" s="430"/>
      <c r="BB1457" s="430"/>
      <c r="BC1457" s="430"/>
      <c r="BD1457" s="430"/>
      <c r="BE1457" s="430"/>
      <c r="BF1457" s="430"/>
      <c r="BG1457" s="430"/>
      <c r="BH1457" s="430"/>
      <c r="BI1457" s="430"/>
      <c r="BJ1457" s="430"/>
      <c r="BK1457" s="431"/>
      <c r="BL1457" s="582"/>
      <c r="BM1457" s="430"/>
      <c r="BN1457" s="430"/>
      <c r="BO1457" s="430"/>
      <c r="BP1457" s="430"/>
      <c r="BQ1457" s="430"/>
      <c r="BR1457" s="430"/>
      <c r="BS1457" s="431"/>
      <c r="BU1457" s="772"/>
      <c r="BV1457" s="29"/>
      <c r="BW1457" s="29"/>
      <c r="BX1457" s="29"/>
      <c r="BY1457" s="29"/>
      <c r="BZ1457" s="29"/>
      <c r="CA1457" s="29"/>
      <c r="CB1457" s="29"/>
      <c r="CC1457" s="29"/>
      <c r="CD1457" s="31"/>
      <c r="CE1457" s="22"/>
      <c r="CF1457" s="448">
        <f>IF(CG1457="","",MAX($CF$2:CF1456)+1)</f>
        <v>745</v>
      </c>
      <c r="CG1457" s="749" t="s">
        <v>1021</v>
      </c>
      <c r="CH1457" s="767"/>
      <c r="CI1457" s="767"/>
      <c r="CO1457" s="29"/>
      <c r="CP1457" s="29"/>
      <c r="CQ1457" s="29"/>
      <c r="CR1457" s="29"/>
      <c r="CS1457" s="29"/>
      <c r="CT1457" s="29"/>
      <c r="CU1457" s="29"/>
      <c r="CV1457" s="29"/>
      <c r="CW1457" s="29"/>
      <c r="CX1457" s="29"/>
      <c r="CY1457" s="29"/>
      <c r="CZ1457" s="29"/>
      <c r="DA1457" s="29"/>
      <c r="DB1457" s="29"/>
      <c r="DC1457" s="29"/>
      <c r="DD1457" s="29"/>
    </row>
    <row r="1458" spans="1:108" s="11" customFormat="1" ht="13.5" customHeight="1">
      <c r="A1458" s="734"/>
      <c r="B1458" s="610" t="s">
        <v>83</v>
      </c>
      <c r="C1458" s="29"/>
      <c r="D1458" s="29"/>
      <c r="E1458" s="29"/>
      <c r="F1458" s="29"/>
      <c r="G1458" s="29"/>
      <c r="H1458" s="29"/>
      <c r="I1458" s="29"/>
      <c r="J1458" s="28"/>
      <c r="K1458" s="29"/>
      <c r="L1458" s="29"/>
      <c r="M1458" s="29"/>
      <c r="N1458" s="29"/>
      <c r="O1458" s="29"/>
      <c r="P1458" s="29"/>
      <c r="Q1458" s="29"/>
      <c r="R1458" s="29"/>
      <c r="S1458" s="575"/>
      <c r="T1458" s="29"/>
      <c r="U1458" s="432"/>
      <c r="V1458" s="29"/>
      <c r="W1458" s="29"/>
      <c r="X1458" s="29"/>
      <c r="Y1458" s="29"/>
      <c r="Z1458" s="29"/>
      <c r="AA1458" s="29"/>
      <c r="AB1458" s="771"/>
      <c r="AC1458" s="579"/>
      <c r="AD1458" s="579"/>
      <c r="AE1458" s="579"/>
      <c r="AF1458" s="579"/>
      <c r="AG1458" s="576"/>
      <c r="AH1458" s="582" t="s">
        <v>801</v>
      </c>
      <c r="AI1458" s="430"/>
      <c r="AJ1458" s="430"/>
      <c r="AK1458" s="619"/>
      <c r="AL1458" s="620" t="s">
        <v>1024</v>
      </c>
      <c r="AM1458" s="430"/>
      <c r="AN1458" s="430"/>
      <c r="AO1458" s="430"/>
      <c r="AP1458" s="430"/>
      <c r="AQ1458" s="430"/>
      <c r="AR1458" s="430"/>
      <c r="AS1458" s="430"/>
      <c r="AT1458" s="430"/>
      <c r="AU1458" s="430"/>
      <c r="AV1458" s="585" t="s">
        <v>1492</v>
      </c>
      <c r="AW1458" s="619"/>
      <c r="AX1458" s="697" t="s">
        <v>1026</v>
      </c>
      <c r="AY1458" s="430"/>
      <c r="AZ1458" s="430"/>
      <c r="BA1458" s="430"/>
      <c r="BB1458" s="430"/>
      <c r="BC1458" s="430"/>
      <c r="BD1458" s="430"/>
      <c r="BE1458" s="430"/>
      <c r="BF1458" s="430"/>
      <c r="BG1458" s="430"/>
      <c r="BH1458" s="430"/>
      <c r="BI1458" s="430"/>
      <c r="BJ1458" s="430"/>
      <c r="BK1458" s="431"/>
      <c r="BL1458" s="582"/>
      <c r="BM1458" s="430"/>
      <c r="BN1458" s="430"/>
      <c r="BO1458" s="430"/>
      <c r="BP1458" s="430"/>
      <c r="BQ1458" s="430"/>
      <c r="BR1458" s="430"/>
      <c r="BS1458" s="431"/>
      <c r="BU1458" s="772"/>
      <c r="BV1458" s="29"/>
      <c r="BW1458" s="29"/>
      <c r="BX1458" s="29"/>
      <c r="BY1458" s="29"/>
      <c r="BZ1458" s="29"/>
      <c r="CA1458" s="29"/>
      <c r="CB1458" s="29"/>
      <c r="CC1458" s="29"/>
      <c r="CD1458" s="31"/>
      <c r="CE1458" s="22"/>
      <c r="CF1458" s="448">
        <f>IF(CG1458="","",MAX($CF$2:CF1457)+1)</f>
        <v>746</v>
      </c>
      <c r="CG1458" s="749" t="s">
        <v>1021</v>
      </c>
      <c r="CH1458" s="767"/>
      <c r="CI1458" s="767"/>
      <c r="CO1458" s="29"/>
      <c r="CP1458" s="29"/>
      <c r="CQ1458" s="29"/>
      <c r="CR1458" s="29"/>
      <c r="CS1458" s="29"/>
      <c r="CT1458" s="29"/>
      <c r="CU1458" s="29"/>
      <c r="CV1458" s="29"/>
      <c r="CW1458" s="29"/>
      <c r="CX1458" s="29"/>
      <c r="CY1458" s="29"/>
      <c r="CZ1458" s="29"/>
      <c r="DA1458" s="29"/>
      <c r="DB1458" s="29"/>
      <c r="DC1458" s="29"/>
      <c r="DD1458" s="29"/>
    </row>
    <row r="1459" spans="1:108" s="11" customFormat="1" ht="13.5" customHeight="1">
      <c r="A1459" s="734"/>
      <c r="B1459" s="610" t="s">
        <v>83</v>
      </c>
      <c r="C1459" s="29"/>
      <c r="D1459" s="29"/>
      <c r="E1459" s="29"/>
      <c r="F1459" s="29"/>
      <c r="G1459" s="29"/>
      <c r="H1459" s="29"/>
      <c r="I1459" s="29"/>
      <c r="J1459" s="28"/>
      <c r="K1459" s="29"/>
      <c r="L1459" s="29"/>
      <c r="M1459" s="29"/>
      <c r="N1459" s="29"/>
      <c r="O1459" s="29"/>
      <c r="P1459" s="29"/>
      <c r="Q1459" s="29"/>
      <c r="R1459" s="29"/>
      <c r="S1459" s="575"/>
      <c r="T1459" s="29"/>
      <c r="U1459" s="432"/>
      <c r="V1459" s="29"/>
      <c r="W1459" s="29"/>
      <c r="X1459" s="29"/>
      <c r="Y1459" s="29"/>
      <c r="Z1459" s="29"/>
      <c r="AA1459" s="29"/>
      <c r="AB1459" s="771"/>
      <c r="AC1459" s="579"/>
      <c r="AD1459" s="579"/>
      <c r="AE1459" s="579"/>
      <c r="AF1459" s="579"/>
      <c r="AG1459" s="576"/>
      <c r="AH1459" s="582" t="s">
        <v>801</v>
      </c>
      <c r="AI1459" s="430"/>
      <c r="AJ1459" s="430"/>
      <c r="AK1459" s="619"/>
      <c r="AL1459" s="620" t="s">
        <v>1024</v>
      </c>
      <c r="AM1459" s="430"/>
      <c r="AN1459" s="430"/>
      <c r="AO1459" s="430"/>
      <c r="AP1459" s="430"/>
      <c r="AQ1459" s="430"/>
      <c r="AR1459" s="430"/>
      <c r="AS1459" s="430"/>
      <c r="AT1459" s="430"/>
      <c r="AU1459" s="430"/>
      <c r="AV1459" s="585" t="s">
        <v>1492</v>
      </c>
      <c r="AW1459" s="619"/>
      <c r="AX1459" s="697" t="s">
        <v>1027</v>
      </c>
      <c r="AY1459" s="430"/>
      <c r="AZ1459" s="430"/>
      <c r="BA1459" s="430"/>
      <c r="BB1459" s="430"/>
      <c r="BC1459" s="430"/>
      <c r="BD1459" s="430"/>
      <c r="BE1459" s="430"/>
      <c r="BF1459" s="430"/>
      <c r="BG1459" s="430"/>
      <c r="BH1459" s="430"/>
      <c r="BI1459" s="430"/>
      <c r="BJ1459" s="430"/>
      <c r="BK1459" s="431"/>
      <c r="BL1459" s="582"/>
      <c r="BM1459" s="430"/>
      <c r="BN1459" s="430"/>
      <c r="BO1459" s="430"/>
      <c r="BP1459" s="430"/>
      <c r="BQ1459" s="430"/>
      <c r="BR1459" s="430"/>
      <c r="BS1459" s="431"/>
      <c r="BU1459" s="772"/>
      <c r="BV1459" s="29"/>
      <c r="BW1459" s="29"/>
      <c r="BX1459" s="29"/>
      <c r="BY1459" s="29"/>
      <c r="BZ1459" s="29"/>
      <c r="CA1459" s="29"/>
      <c r="CB1459" s="29"/>
      <c r="CC1459" s="29"/>
      <c r="CD1459" s="31"/>
      <c r="CE1459" s="22"/>
      <c r="CF1459" s="448">
        <f>IF(CG1459="","",MAX($CF$2:CF1458)+1)</f>
        <v>747</v>
      </c>
      <c r="CG1459" s="749" t="s">
        <v>1021</v>
      </c>
      <c r="CH1459" s="767"/>
      <c r="CI1459" s="767"/>
      <c r="CO1459" s="29"/>
      <c r="CP1459" s="29"/>
      <c r="CQ1459" s="29"/>
      <c r="CR1459" s="29"/>
      <c r="CS1459" s="29"/>
      <c r="CT1459" s="29"/>
      <c r="CU1459" s="29"/>
      <c r="CV1459" s="29"/>
      <c r="CW1459" s="29"/>
      <c r="CX1459" s="29"/>
      <c r="CY1459" s="29"/>
      <c r="CZ1459" s="29"/>
      <c r="DA1459" s="29"/>
      <c r="DB1459" s="29"/>
      <c r="DC1459" s="29"/>
      <c r="DD1459" s="29"/>
    </row>
    <row r="1460" spans="1:108" s="11" customFormat="1" ht="13.5" customHeight="1">
      <c r="A1460" s="734"/>
      <c r="B1460" s="610" t="s">
        <v>83</v>
      </c>
      <c r="C1460" s="29"/>
      <c r="D1460" s="29"/>
      <c r="E1460" s="29"/>
      <c r="F1460" s="29"/>
      <c r="G1460" s="29"/>
      <c r="H1460" s="29"/>
      <c r="I1460" s="29"/>
      <c r="J1460" s="28"/>
      <c r="K1460" s="29"/>
      <c r="L1460" s="29"/>
      <c r="M1460" s="29"/>
      <c r="N1460" s="29"/>
      <c r="O1460" s="29"/>
      <c r="P1460" s="29"/>
      <c r="Q1460" s="29"/>
      <c r="R1460" s="29"/>
      <c r="S1460" s="575"/>
      <c r="T1460" s="29"/>
      <c r="U1460" s="432"/>
      <c r="V1460" s="29"/>
      <c r="W1460" s="29"/>
      <c r="X1460" s="29"/>
      <c r="Y1460" s="29"/>
      <c r="Z1460" s="29"/>
      <c r="AA1460" s="29"/>
      <c r="AB1460" s="771"/>
      <c r="AC1460" s="579"/>
      <c r="AD1460" s="579"/>
      <c r="AE1460" s="579"/>
      <c r="AF1460" s="579"/>
      <c r="AG1460" s="576"/>
      <c r="AH1460" s="582" t="s">
        <v>801</v>
      </c>
      <c r="AI1460" s="430"/>
      <c r="AJ1460" s="430"/>
      <c r="AK1460" s="619"/>
      <c r="AL1460" s="620" t="s">
        <v>1024</v>
      </c>
      <c r="AM1460" s="430"/>
      <c r="AN1460" s="430"/>
      <c r="AO1460" s="430"/>
      <c r="AP1460" s="430"/>
      <c r="AQ1460" s="430"/>
      <c r="AR1460" s="430"/>
      <c r="AS1460" s="430"/>
      <c r="AT1460" s="430"/>
      <c r="AU1460" s="430"/>
      <c r="AV1460" s="585" t="s">
        <v>1492</v>
      </c>
      <c r="AW1460" s="619"/>
      <c r="AX1460" s="697" t="s">
        <v>1028</v>
      </c>
      <c r="AY1460" s="430"/>
      <c r="AZ1460" s="430"/>
      <c r="BA1460" s="430"/>
      <c r="BB1460" s="430"/>
      <c r="BC1460" s="430"/>
      <c r="BD1460" s="430"/>
      <c r="BE1460" s="430"/>
      <c r="BF1460" s="430"/>
      <c r="BG1460" s="430"/>
      <c r="BH1460" s="430"/>
      <c r="BI1460" s="430"/>
      <c r="BJ1460" s="430"/>
      <c r="BK1460" s="431"/>
      <c r="BL1460" s="582"/>
      <c r="BM1460" s="430"/>
      <c r="BN1460" s="430"/>
      <c r="BO1460" s="430"/>
      <c r="BP1460" s="430"/>
      <c r="BQ1460" s="430"/>
      <c r="BR1460" s="430"/>
      <c r="BS1460" s="431"/>
      <c r="BU1460" s="772"/>
      <c r="BV1460" s="29"/>
      <c r="BW1460" s="29"/>
      <c r="BX1460" s="29"/>
      <c r="BY1460" s="29"/>
      <c r="BZ1460" s="29"/>
      <c r="CA1460" s="29"/>
      <c r="CB1460" s="29"/>
      <c r="CC1460" s="29"/>
      <c r="CD1460" s="31"/>
      <c r="CE1460" s="22"/>
      <c r="CF1460" s="448">
        <f>IF(CG1460="","",MAX($CF$2:CF1459)+1)</f>
        <v>748</v>
      </c>
      <c r="CG1460" s="749" t="s">
        <v>1021</v>
      </c>
      <c r="CH1460" s="767"/>
      <c r="CI1460" s="767"/>
      <c r="CO1460" s="29"/>
      <c r="CP1460" s="29"/>
      <c r="CQ1460" s="29"/>
      <c r="CR1460" s="29"/>
      <c r="CS1460" s="29"/>
      <c r="CT1460" s="29"/>
      <c r="CU1460" s="29"/>
      <c r="CV1460" s="29"/>
      <c r="CW1460" s="29"/>
      <c r="CX1460" s="29"/>
      <c r="CY1460" s="29"/>
      <c r="CZ1460" s="29"/>
      <c r="DA1460" s="29"/>
      <c r="DB1460" s="29"/>
      <c r="DC1460" s="29"/>
      <c r="DD1460" s="29"/>
    </row>
    <row r="1461" spans="1:108" s="11" customFormat="1" ht="13.5" customHeight="1">
      <c r="A1461" s="734"/>
      <c r="B1461" s="610" t="s">
        <v>83</v>
      </c>
      <c r="C1461" s="29"/>
      <c r="D1461" s="29"/>
      <c r="E1461" s="29"/>
      <c r="F1461" s="29"/>
      <c r="G1461" s="29"/>
      <c r="H1461" s="29"/>
      <c r="I1461" s="29"/>
      <c r="J1461" s="28"/>
      <c r="K1461" s="29"/>
      <c r="L1461" s="29"/>
      <c r="M1461" s="29"/>
      <c r="N1461" s="29"/>
      <c r="O1461" s="29"/>
      <c r="P1461" s="29"/>
      <c r="Q1461" s="29"/>
      <c r="R1461" s="29"/>
      <c r="S1461" s="575"/>
      <c r="T1461" s="29"/>
      <c r="U1461" s="432"/>
      <c r="V1461" s="29"/>
      <c r="W1461" s="29"/>
      <c r="X1461" s="29"/>
      <c r="Y1461" s="29"/>
      <c r="Z1461" s="29"/>
      <c r="AA1461" s="29"/>
      <c r="AB1461" s="753"/>
      <c r="AC1461" s="579"/>
      <c r="AD1461" s="579"/>
      <c r="AE1461" s="579"/>
      <c r="AF1461" s="579"/>
      <c r="AG1461" s="576"/>
      <c r="AH1461" s="582" t="s">
        <v>801</v>
      </c>
      <c r="AI1461" s="430"/>
      <c r="AJ1461" s="430"/>
      <c r="AK1461" s="619"/>
      <c r="AL1461" s="620" t="s">
        <v>1024</v>
      </c>
      <c r="AM1461" s="430"/>
      <c r="AN1461" s="430"/>
      <c r="AO1461" s="430"/>
      <c r="AP1461" s="430"/>
      <c r="AQ1461" s="430"/>
      <c r="AR1461" s="430"/>
      <c r="AS1461" s="430"/>
      <c r="AT1461" s="430"/>
      <c r="AU1461" s="430"/>
      <c r="AV1461" s="585" t="s">
        <v>1492</v>
      </c>
      <c r="AW1461" s="619"/>
      <c r="AX1461" s="773" t="s">
        <v>1029</v>
      </c>
      <c r="AY1461" s="762"/>
      <c r="AZ1461" s="762"/>
      <c r="BA1461" s="762"/>
      <c r="BB1461" s="762"/>
      <c r="BC1461" s="762"/>
      <c r="BD1461" s="762"/>
      <c r="BE1461" s="762"/>
      <c r="BF1461" s="762"/>
      <c r="BG1461" s="762"/>
      <c r="BH1461" s="762"/>
      <c r="BI1461" s="762"/>
      <c r="BJ1461" s="762"/>
      <c r="BK1461" s="763"/>
      <c r="BL1461" s="582"/>
      <c r="BM1461" s="430"/>
      <c r="BN1461" s="430"/>
      <c r="BO1461" s="430"/>
      <c r="BP1461" s="430"/>
      <c r="BQ1461" s="430"/>
      <c r="BR1461" s="430"/>
      <c r="BS1461" s="431"/>
      <c r="BU1461" s="752"/>
      <c r="BV1461" s="29"/>
      <c r="BW1461" s="29"/>
      <c r="BX1461" s="29"/>
      <c r="BY1461" s="29"/>
      <c r="BZ1461" s="29"/>
      <c r="CA1461" s="29"/>
      <c r="CB1461" s="29"/>
      <c r="CC1461" s="29"/>
      <c r="CD1461" s="31"/>
      <c r="CE1461" s="22"/>
      <c r="CF1461" s="448">
        <f>IF(CG1461="","",MAX($CF$2:CF1460)+1)</f>
        <v>749</v>
      </c>
      <c r="CG1461" s="749" t="s">
        <v>1021</v>
      </c>
      <c r="CH1461" s="749"/>
      <c r="CI1461" s="749"/>
      <c r="CO1461" s="29"/>
      <c r="CP1461" s="29"/>
      <c r="CQ1461" s="29"/>
      <c r="CR1461" s="29"/>
      <c r="CS1461" s="29"/>
      <c r="CT1461" s="29"/>
      <c r="CU1461" s="29"/>
      <c r="CV1461" s="29"/>
      <c r="CW1461" s="29"/>
      <c r="CX1461" s="29"/>
      <c r="CY1461" s="29"/>
      <c r="CZ1461" s="29"/>
      <c r="DA1461" s="29"/>
      <c r="DB1461" s="29"/>
      <c r="DC1461" s="29"/>
      <c r="DD1461" s="29"/>
    </row>
    <row r="1462" spans="1:108" s="11" customFormat="1" ht="13.5" customHeight="1">
      <c r="A1462" s="734"/>
      <c r="B1462" s="610" t="s">
        <v>83</v>
      </c>
      <c r="C1462" s="29"/>
      <c r="D1462" s="29"/>
      <c r="E1462" s="29"/>
      <c r="F1462" s="29"/>
      <c r="G1462" s="29"/>
      <c r="H1462" s="29"/>
      <c r="I1462" s="29"/>
      <c r="J1462" s="28"/>
      <c r="K1462" s="29"/>
      <c r="L1462" s="29"/>
      <c r="M1462" s="29"/>
      <c r="N1462" s="29"/>
      <c r="O1462" s="29"/>
      <c r="P1462" s="29"/>
      <c r="Q1462" s="29"/>
      <c r="R1462" s="29"/>
      <c r="S1462" s="575"/>
      <c r="T1462" s="29"/>
      <c r="U1462" s="432"/>
      <c r="V1462" s="29"/>
      <c r="W1462" s="29"/>
      <c r="X1462" s="29"/>
      <c r="Y1462" s="29"/>
      <c r="Z1462" s="29"/>
      <c r="AA1462" s="29"/>
      <c r="AB1462" s="753"/>
      <c r="AC1462" s="579"/>
      <c r="AD1462" s="579"/>
      <c r="AE1462" s="579"/>
      <c r="AF1462" s="579"/>
      <c r="AG1462" s="576"/>
      <c r="AH1462" s="582" t="s">
        <v>801</v>
      </c>
      <c r="AI1462" s="430"/>
      <c r="AJ1462" s="430"/>
      <c r="AK1462" s="619"/>
      <c r="AL1462" s="620" t="s">
        <v>1024</v>
      </c>
      <c r="AM1462" s="430"/>
      <c r="AN1462" s="430"/>
      <c r="AO1462" s="430"/>
      <c r="AP1462" s="430"/>
      <c r="AQ1462" s="430"/>
      <c r="AR1462" s="430"/>
      <c r="AS1462" s="430"/>
      <c r="AT1462" s="430"/>
      <c r="AU1462" s="430"/>
      <c r="AV1462" s="585" t="s">
        <v>1492</v>
      </c>
      <c r="AW1462" s="619"/>
      <c r="AX1462" s="774" t="s">
        <v>1030</v>
      </c>
      <c r="AY1462" s="761"/>
      <c r="AZ1462" s="759"/>
      <c r="BA1462" s="759"/>
      <c r="BB1462" s="759"/>
      <c r="BC1462" s="759"/>
      <c r="BD1462" s="759"/>
      <c r="BE1462" s="759"/>
      <c r="BF1462" s="759"/>
      <c r="BG1462" s="759"/>
      <c r="BH1462" s="759"/>
      <c r="BI1462" s="759"/>
      <c r="BJ1462" s="759"/>
      <c r="BK1462" s="760"/>
      <c r="BL1462" s="582"/>
      <c r="BM1462" s="430"/>
      <c r="BN1462" s="430"/>
      <c r="BO1462" s="430"/>
      <c r="BP1462" s="430"/>
      <c r="BQ1462" s="430"/>
      <c r="BR1462" s="430"/>
      <c r="BS1462" s="431"/>
      <c r="BU1462" s="752"/>
      <c r="BV1462" s="29"/>
      <c r="BW1462" s="29"/>
      <c r="BX1462" s="29"/>
      <c r="BY1462" s="29"/>
      <c r="BZ1462" s="29"/>
      <c r="CA1462" s="29"/>
      <c r="CB1462" s="29"/>
      <c r="CC1462" s="29"/>
      <c r="CD1462" s="31"/>
      <c r="CE1462" s="22"/>
      <c r="CF1462" s="448">
        <f>IF(CG1462="","",MAX($CF$2:CF1461)+1)</f>
        <v>750</v>
      </c>
      <c r="CG1462" s="749" t="s">
        <v>1021</v>
      </c>
      <c r="CH1462" s="749"/>
      <c r="CI1462" s="749"/>
      <c r="CO1462" s="29"/>
      <c r="CP1462" s="29"/>
      <c r="CQ1462" s="29"/>
      <c r="CR1462" s="29"/>
      <c r="CS1462" s="29"/>
      <c r="CT1462" s="29"/>
      <c r="CU1462" s="29"/>
      <c r="CV1462" s="29"/>
      <c r="CW1462" s="29"/>
      <c r="CX1462" s="29"/>
      <c r="CY1462" s="29"/>
      <c r="CZ1462" s="29"/>
      <c r="DA1462" s="29"/>
      <c r="DB1462" s="29"/>
      <c r="DC1462" s="29"/>
      <c r="DD1462" s="29"/>
    </row>
    <row r="1463" spans="1:108" s="11" customFormat="1" ht="13.5" customHeight="1">
      <c r="A1463" s="734"/>
      <c r="B1463" s="610" t="s">
        <v>83</v>
      </c>
      <c r="C1463" s="29"/>
      <c r="D1463" s="29"/>
      <c r="E1463" s="29"/>
      <c r="F1463" s="29"/>
      <c r="G1463" s="29"/>
      <c r="H1463" s="29"/>
      <c r="I1463" s="29"/>
      <c r="J1463" s="28"/>
      <c r="K1463" s="29"/>
      <c r="L1463" s="29"/>
      <c r="M1463" s="29"/>
      <c r="N1463" s="29"/>
      <c r="O1463" s="29"/>
      <c r="P1463" s="29"/>
      <c r="Q1463" s="29"/>
      <c r="R1463" s="29"/>
      <c r="S1463" s="575"/>
      <c r="T1463" s="29"/>
      <c r="U1463" s="432"/>
      <c r="V1463" s="29"/>
      <c r="W1463" s="29"/>
      <c r="X1463" s="29"/>
      <c r="Y1463" s="29"/>
      <c r="Z1463" s="29"/>
      <c r="AA1463" s="29"/>
      <c r="AB1463" s="654"/>
      <c r="AC1463" s="579"/>
      <c r="AD1463" s="579"/>
      <c r="AE1463" s="579"/>
      <c r="AF1463" s="579"/>
      <c r="AG1463" s="576"/>
      <c r="AH1463" s="582" t="s">
        <v>801</v>
      </c>
      <c r="AI1463" s="583"/>
      <c r="AJ1463" s="583"/>
      <c r="AK1463" s="584"/>
      <c r="AL1463" s="585" t="s">
        <v>606</v>
      </c>
      <c r="AM1463" s="583"/>
      <c r="AN1463" s="583"/>
      <c r="AO1463" s="583"/>
      <c r="AP1463" s="583"/>
      <c r="AQ1463" s="583"/>
      <c r="AR1463" s="583"/>
      <c r="AS1463" s="583"/>
      <c r="AT1463" s="583"/>
      <c r="AU1463" s="583"/>
      <c r="AV1463" s="585" t="s">
        <v>558</v>
      </c>
      <c r="AW1463" s="619"/>
      <c r="AX1463" s="586" t="s">
        <v>64</v>
      </c>
      <c r="AY1463" s="583"/>
      <c r="AZ1463" s="583"/>
      <c r="BA1463" s="583"/>
      <c r="BB1463" s="583"/>
      <c r="BC1463" s="583"/>
      <c r="BD1463" s="583"/>
      <c r="BE1463" s="583"/>
      <c r="BF1463" s="583"/>
      <c r="BG1463" s="583"/>
      <c r="BH1463" s="583"/>
      <c r="BI1463" s="583"/>
      <c r="BJ1463" s="583"/>
      <c r="BK1463" s="587"/>
      <c r="BL1463" s="582"/>
      <c r="BM1463" s="583"/>
      <c r="BN1463" s="583"/>
      <c r="BO1463" s="583"/>
      <c r="BP1463" s="583"/>
      <c r="BQ1463" s="583"/>
      <c r="BR1463" s="583"/>
      <c r="BS1463" s="587"/>
      <c r="BU1463" s="752"/>
      <c r="BV1463" s="29"/>
      <c r="BW1463" s="29"/>
      <c r="BX1463" s="29"/>
      <c r="BY1463" s="29"/>
      <c r="BZ1463" s="29"/>
      <c r="CA1463" s="29"/>
      <c r="CB1463" s="29"/>
      <c r="CC1463" s="29"/>
      <c r="CD1463" s="31"/>
      <c r="CE1463" s="22"/>
      <c r="CF1463" s="448">
        <f>IF(CG1463="","",MAX($CF$2:CF1462)+1)</f>
        <v>751</v>
      </c>
      <c r="CG1463" s="749" t="s">
        <v>1021</v>
      </c>
      <c r="CH1463" s="749"/>
      <c r="CI1463" s="749"/>
      <c r="CO1463" s="29"/>
      <c r="CP1463" s="29"/>
      <c r="CQ1463" s="29"/>
      <c r="CR1463" s="29"/>
      <c r="CS1463" s="29"/>
      <c r="CT1463" s="29"/>
      <c r="CU1463" s="29"/>
      <c r="CV1463" s="29"/>
      <c r="CW1463" s="29"/>
      <c r="CX1463" s="29"/>
      <c r="CY1463" s="29"/>
      <c r="CZ1463" s="29"/>
      <c r="DA1463" s="29"/>
      <c r="DB1463" s="29"/>
      <c r="DC1463" s="29"/>
      <c r="DD1463" s="29"/>
    </row>
    <row r="1464" spans="1:108" s="11" customFormat="1" ht="13.5" customHeight="1">
      <c r="A1464" s="734"/>
      <c r="B1464" s="610" t="s">
        <v>83</v>
      </c>
      <c r="C1464" s="29"/>
      <c r="D1464" s="29"/>
      <c r="E1464" s="29"/>
      <c r="F1464" s="29"/>
      <c r="G1464" s="29"/>
      <c r="H1464" s="29"/>
      <c r="I1464" s="29"/>
      <c r="J1464" s="28"/>
      <c r="K1464" s="29"/>
      <c r="L1464" s="29"/>
      <c r="M1464" s="29"/>
      <c r="N1464" s="29"/>
      <c r="O1464" s="29"/>
      <c r="P1464" s="29"/>
      <c r="Q1464" s="29"/>
      <c r="R1464" s="29"/>
      <c r="S1464" s="575"/>
      <c r="T1464" s="29"/>
      <c r="U1464" s="432"/>
      <c r="V1464" s="29"/>
      <c r="W1464" s="29"/>
      <c r="X1464" s="29"/>
      <c r="Y1464" s="29"/>
      <c r="Z1464" s="29"/>
      <c r="AA1464" s="29"/>
      <c r="AB1464" s="771"/>
      <c r="AC1464" s="579"/>
      <c r="AD1464" s="579"/>
      <c r="AE1464" s="579"/>
      <c r="AF1464" s="579"/>
      <c r="AG1464" s="576"/>
      <c r="AH1464" s="618"/>
      <c r="AI1464" s="430"/>
      <c r="AJ1464" s="430"/>
      <c r="AK1464" s="619"/>
      <c r="AL1464" s="620"/>
      <c r="AM1464" s="430"/>
      <c r="AN1464" s="430"/>
      <c r="AO1464" s="430"/>
      <c r="AP1464" s="430"/>
      <c r="AQ1464" s="430"/>
      <c r="AR1464" s="430"/>
      <c r="AS1464" s="430"/>
      <c r="AT1464" s="430"/>
      <c r="AU1464" s="430"/>
      <c r="AV1464" s="620"/>
      <c r="AW1464" s="619"/>
      <c r="AX1464" s="697"/>
      <c r="AY1464" s="775"/>
      <c r="AZ1464" s="776"/>
      <c r="BA1464" s="776"/>
      <c r="BB1464" s="776"/>
      <c r="BC1464" s="776"/>
      <c r="BD1464" s="776"/>
      <c r="BE1464" s="776"/>
      <c r="BF1464" s="776"/>
      <c r="BG1464" s="776"/>
      <c r="BH1464" s="776"/>
      <c r="BI1464" s="776"/>
      <c r="BJ1464" s="776"/>
      <c r="BK1464" s="777"/>
      <c r="BL1464" s="618"/>
      <c r="BM1464" s="430"/>
      <c r="BN1464" s="430"/>
      <c r="BO1464" s="430"/>
      <c r="BP1464" s="430"/>
      <c r="BQ1464" s="430"/>
      <c r="BR1464" s="430"/>
      <c r="BS1464" s="431"/>
      <c r="BU1464" s="772"/>
      <c r="BV1464" s="29"/>
      <c r="BW1464" s="29"/>
      <c r="BX1464" s="29"/>
      <c r="BY1464" s="29"/>
      <c r="BZ1464" s="29"/>
      <c r="CA1464" s="29"/>
      <c r="CB1464" s="29"/>
      <c r="CC1464" s="29"/>
      <c r="CD1464" s="31"/>
      <c r="CE1464" s="22"/>
      <c r="CF1464" s="448" t="str">
        <f>IF(CG1464="","",MAX($CF$2:CF1463)+1)</f>
        <v/>
      </c>
      <c r="CG1464" s="749"/>
      <c r="CH1464" s="767"/>
      <c r="CI1464" s="767"/>
      <c r="CO1464" s="29"/>
      <c r="CP1464" s="29"/>
      <c r="CQ1464" s="29"/>
      <c r="CR1464" s="29"/>
      <c r="CS1464" s="29"/>
      <c r="CT1464" s="29"/>
      <c r="CU1464" s="29"/>
      <c r="CV1464" s="29"/>
      <c r="CW1464" s="29"/>
      <c r="CX1464" s="29"/>
      <c r="CY1464" s="29"/>
      <c r="CZ1464" s="29"/>
      <c r="DA1464" s="29"/>
      <c r="DB1464" s="29"/>
      <c r="DC1464" s="29"/>
      <c r="DD1464" s="29"/>
    </row>
    <row r="1465" spans="1:108" s="11" customFormat="1" ht="13.5" customHeight="1">
      <c r="A1465" s="734"/>
      <c r="B1465" s="610" t="s">
        <v>83</v>
      </c>
      <c r="C1465" s="29"/>
      <c r="D1465" s="29"/>
      <c r="E1465" s="29"/>
      <c r="F1465" s="29"/>
      <c r="G1465" s="29"/>
      <c r="H1465" s="29"/>
      <c r="I1465" s="29"/>
      <c r="J1465" s="28"/>
      <c r="K1465" s="29"/>
      <c r="L1465" s="29"/>
      <c r="M1465" s="29"/>
      <c r="N1465" s="29"/>
      <c r="O1465" s="29"/>
      <c r="P1465" s="29"/>
      <c r="Q1465" s="29"/>
      <c r="R1465" s="29"/>
      <c r="S1465" s="575"/>
      <c r="T1465" s="29"/>
      <c r="U1465" s="432"/>
      <c r="V1465" s="29"/>
      <c r="W1465" s="29"/>
      <c r="X1465" s="29"/>
      <c r="Y1465" s="29"/>
      <c r="Z1465" s="29"/>
      <c r="AA1465" s="29"/>
      <c r="AB1465" s="690" t="s">
        <v>874</v>
      </c>
      <c r="AC1465" s="723"/>
      <c r="AD1465" s="723"/>
      <c r="AE1465" s="723"/>
      <c r="AF1465" s="723"/>
      <c r="AG1465" s="724"/>
      <c r="AH1465" s="52" t="s">
        <v>923</v>
      </c>
      <c r="AI1465" s="53"/>
      <c r="AJ1465" s="53"/>
      <c r="AK1465" s="53"/>
      <c r="AL1465" s="53"/>
      <c r="AM1465" s="53"/>
      <c r="AN1465" s="53"/>
      <c r="AO1465" s="53"/>
      <c r="AP1465" s="53"/>
      <c r="AQ1465" s="53"/>
      <c r="AR1465" s="53"/>
      <c r="AS1465" s="53"/>
      <c r="AT1465" s="53"/>
      <c r="AU1465" s="53"/>
      <c r="AV1465" s="53"/>
      <c r="AW1465" s="53"/>
      <c r="AX1465" s="53"/>
      <c r="AY1465" s="53"/>
      <c r="AZ1465" s="53"/>
      <c r="BA1465" s="53"/>
      <c r="BB1465" s="53"/>
      <c r="BC1465" s="53"/>
      <c r="BD1465" s="53"/>
      <c r="BE1465" s="53"/>
      <c r="BF1465" s="53"/>
      <c r="BG1465" s="53"/>
      <c r="BH1465" s="53"/>
      <c r="BI1465" s="53"/>
      <c r="BJ1465" s="53"/>
      <c r="BK1465" s="53"/>
      <c r="BL1465" s="52"/>
      <c r="BM1465" s="53"/>
      <c r="BN1465" s="53"/>
      <c r="BO1465" s="53"/>
      <c r="BP1465" s="53"/>
      <c r="BQ1465" s="53"/>
      <c r="BR1465" s="53"/>
      <c r="BS1465" s="54"/>
      <c r="BU1465" s="752"/>
      <c r="BV1465" s="29"/>
      <c r="BW1465" s="29"/>
      <c r="BX1465" s="29"/>
      <c r="BY1465" s="29"/>
      <c r="BZ1465" s="29"/>
      <c r="CA1465" s="29"/>
      <c r="CB1465" s="29"/>
      <c r="CC1465" s="29"/>
      <c r="CD1465" s="31"/>
      <c r="CE1465" s="22"/>
      <c r="CF1465" s="448">
        <f>IF(CG1465="","",MAX($CF$2:CF1464)+1)</f>
        <v>752</v>
      </c>
      <c r="CG1465" s="749" t="s">
        <v>1021</v>
      </c>
      <c r="CH1465" s="749"/>
      <c r="CI1465" s="749"/>
      <c r="CO1465" s="29"/>
      <c r="CP1465" s="29"/>
      <c r="CQ1465" s="29"/>
      <c r="CR1465" s="29"/>
      <c r="CS1465" s="29"/>
      <c r="CT1465" s="29"/>
      <c r="CU1465" s="29"/>
      <c r="CV1465" s="29"/>
      <c r="CW1465" s="29"/>
      <c r="CX1465" s="29"/>
      <c r="CY1465" s="29"/>
      <c r="CZ1465" s="29"/>
      <c r="DA1465" s="29"/>
      <c r="DB1465" s="29"/>
      <c r="DC1465" s="29"/>
      <c r="DD1465" s="29"/>
    </row>
    <row r="1466" spans="1:108" s="11" customFormat="1" ht="13.5" customHeight="1">
      <c r="A1466" s="734"/>
      <c r="B1466" s="610" t="s">
        <v>83</v>
      </c>
      <c r="C1466" s="29"/>
      <c r="D1466" s="29"/>
      <c r="E1466" s="29"/>
      <c r="F1466" s="29"/>
      <c r="G1466" s="29"/>
      <c r="H1466" s="29"/>
      <c r="I1466" s="29"/>
      <c r="J1466" s="28"/>
      <c r="K1466" s="29"/>
      <c r="L1466" s="29"/>
      <c r="M1466" s="29"/>
      <c r="N1466" s="29"/>
      <c r="O1466" s="29"/>
      <c r="P1466" s="29"/>
      <c r="Q1466" s="29"/>
      <c r="R1466" s="29"/>
      <c r="S1466" s="575"/>
      <c r="T1466" s="29"/>
      <c r="U1466" s="432"/>
      <c r="V1466" s="29"/>
      <c r="W1466" s="29"/>
      <c r="X1466" s="29"/>
      <c r="Y1466" s="29"/>
      <c r="Z1466" s="29"/>
      <c r="AA1466" s="29"/>
      <c r="AB1466" s="692"/>
      <c r="AC1466" s="693"/>
      <c r="AD1466" s="693"/>
      <c r="AE1466" s="693"/>
      <c r="AF1466" s="693"/>
      <c r="AG1466" s="694"/>
      <c r="AH1466" s="55"/>
      <c r="AI1466" s="56"/>
      <c r="AJ1466" s="56"/>
      <c r="AK1466" s="56"/>
      <c r="AL1466" s="56"/>
      <c r="AM1466" s="56"/>
      <c r="AN1466" s="56"/>
      <c r="AO1466" s="56"/>
      <c r="AP1466" s="56"/>
      <c r="AQ1466" s="56"/>
      <c r="AR1466" s="56"/>
      <c r="AS1466" s="56"/>
      <c r="AT1466" s="56"/>
      <c r="AU1466" s="56"/>
      <c r="AV1466" s="56"/>
      <c r="AW1466" s="56"/>
      <c r="AX1466" s="56"/>
      <c r="AY1466" s="56"/>
      <c r="AZ1466" s="56"/>
      <c r="BA1466" s="56"/>
      <c r="BB1466" s="56"/>
      <c r="BC1466" s="56"/>
      <c r="BD1466" s="56"/>
      <c r="BE1466" s="56"/>
      <c r="BF1466" s="56"/>
      <c r="BG1466" s="56"/>
      <c r="BH1466" s="56"/>
      <c r="BI1466" s="56"/>
      <c r="BJ1466" s="56"/>
      <c r="BK1466" s="56"/>
      <c r="BL1466" s="55"/>
      <c r="BM1466" s="56"/>
      <c r="BN1466" s="56"/>
      <c r="BO1466" s="56"/>
      <c r="BP1466" s="56"/>
      <c r="BQ1466" s="56"/>
      <c r="BR1466" s="56"/>
      <c r="BS1466" s="57"/>
      <c r="BU1466" s="752"/>
      <c r="BV1466" s="29"/>
      <c r="BW1466" s="29"/>
      <c r="BX1466" s="29"/>
      <c r="BY1466" s="29"/>
      <c r="BZ1466" s="29"/>
      <c r="CA1466" s="29"/>
      <c r="CB1466" s="29"/>
      <c r="CC1466" s="29"/>
      <c r="CD1466" s="31"/>
      <c r="CE1466" s="22"/>
      <c r="CF1466" s="448" t="str">
        <f>IF(CG1466="","",MAX($CF$2:CF1465)+1)</f>
        <v/>
      </c>
      <c r="CG1466" s="749"/>
      <c r="CH1466" s="749"/>
      <c r="CI1466" s="749"/>
      <c r="CO1466" s="29"/>
      <c r="CP1466" s="29"/>
      <c r="CQ1466" s="29"/>
      <c r="CR1466" s="29"/>
      <c r="CS1466" s="29"/>
      <c r="CT1466" s="29"/>
      <c r="CU1466" s="29"/>
      <c r="CV1466" s="29"/>
      <c r="CW1466" s="29"/>
      <c r="CX1466" s="29"/>
      <c r="CY1466" s="29"/>
      <c r="CZ1466" s="29"/>
      <c r="DA1466" s="29"/>
      <c r="DB1466" s="29"/>
      <c r="DC1466" s="29"/>
      <c r="DD1466" s="29"/>
    </row>
    <row r="1467" spans="1:108" s="11" customFormat="1" ht="13.5" customHeight="1">
      <c r="A1467" s="734"/>
      <c r="B1467" s="610" t="s">
        <v>83</v>
      </c>
      <c r="C1467" s="29"/>
      <c r="D1467" s="29"/>
      <c r="E1467" s="29"/>
      <c r="F1467" s="29"/>
      <c r="G1467" s="29"/>
      <c r="H1467" s="29"/>
      <c r="I1467" s="29"/>
      <c r="J1467" s="28"/>
      <c r="K1467" s="29"/>
      <c r="L1467" s="29"/>
      <c r="M1467" s="29"/>
      <c r="N1467" s="29"/>
      <c r="O1467" s="29"/>
      <c r="P1467" s="29"/>
      <c r="Q1467" s="29"/>
      <c r="R1467" s="29"/>
      <c r="S1467" s="575"/>
      <c r="T1467" s="29"/>
      <c r="U1467" s="432"/>
      <c r="V1467" s="29"/>
      <c r="W1467" s="29"/>
      <c r="X1467" s="29"/>
      <c r="Y1467" s="29"/>
      <c r="Z1467" s="29"/>
      <c r="AA1467" s="29"/>
      <c r="AB1467" s="690" t="s">
        <v>875</v>
      </c>
      <c r="AC1467" s="723"/>
      <c r="AD1467" s="723"/>
      <c r="AE1467" s="723"/>
      <c r="AF1467" s="723"/>
      <c r="AG1467" s="724"/>
      <c r="AH1467" s="52" t="s">
        <v>86</v>
      </c>
      <c r="AI1467" s="53"/>
      <c r="AJ1467" s="53"/>
      <c r="AK1467" s="53"/>
      <c r="AL1467" s="53"/>
      <c r="AM1467" s="53"/>
      <c r="AN1467" s="53"/>
      <c r="AO1467" s="53"/>
      <c r="AP1467" s="53"/>
      <c r="AQ1467" s="53"/>
      <c r="AR1467" s="53"/>
      <c r="AS1467" s="53"/>
      <c r="AT1467" s="53"/>
      <c r="AU1467" s="53"/>
      <c r="AV1467" s="53"/>
      <c r="AW1467" s="53"/>
      <c r="AX1467" s="53"/>
      <c r="AY1467" s="53"/>
      <c r="AZ1467" s="53"/>
      <c r="BA1467" s="53"/>
      <c r="BB1467" s="53"/>
      <c r="BC1467" s="53"/>
      <c r="BD1467" s="53"/>
      <c r="BE1467" s="53"/>
      <c r="BF1467" s="53"/>
      <c r="BG1467" s="53"/>
      <c r="BH1467" s="53"/>
      <c r="BI1467" s="53"/>
      <c r="BJ1467" s="53"/>
      <c r="BK1467" s="53"/>
      <c r="BL1467" s="52"/>
      <c r="BM1467" s="53"/>
      <c r="BN1467" s="53"/>
      <c r="BO1467" s="53"/>
      <c r="BP1467" s="53"/>
      <c r="BQ1467" s="53"/>
      <c r="BR1467" s="53"/>
      <c r="BS1467" s="54"/>
      <c r="BU1467" s="752"/>
      <c r="BV1467" s="29"/>
      <c r="BW1467" s="29"/>
      <c r="BX1467" s="29"/>
      <c r="BY1467" s="29"/>
      <c r="BZ1467" s="29"/>
      <c r="CA1467" s="29"/>
      <c r="CB1467" s="29"/>
      <c r="CC1467" s="29"/>
      <c r="CD1467" s="31"/>
      <c r="CE1467" s="22"/>
      <c r="CF1467" s="448" t="str">
        <f>IF(CG1467="","",MAX($CF$2:CF1466)+1)</f>
        <v/>
      </c>
      <c r="CG1467" s="749"/>
      <c r="CH1467" s="749"/>
      <c r="CI1467" s="749"/>
      <c r="CO1467" s="29"/>
      <c r="CP1467" s="29"/>
      <c r="CQ1467" s="29"/>
      <c r="CR1467" s="29"/>
      <c r="CS1467" s="29"/>
      <c r="CT1467" s="29"/>
      <c r="CU1467" s="29"/>
      <c r="CV1467" s="29"/>
      <c r="CW1467" s="29"/>
      <c r="CX1467" s="29"/>
      <c r="CY1467" s="29"/>
      <c r="CZ1467" s="29"/>
      <c r="DA1467" s="29"/>
      <c r="DB1467" s="29"/>
      <c r="DC1467" s="29"/>
      <c r="DD1467" s="29"/>
    </row>
    <row r="1468" spans="1:108" s="11" customFormat="1" ht="13.5" customHeight="1">
      <c r="A1468" s="734"/>
      <c r="B1468" s="610" t="s">
        <v>83</v>
      </c>
      <c r="C1468" s="29"/>
      <c r="D1468" s="29"/>
      <c r="E1468" s="29"/>
      <c r="F1468" s="29"/>
      <c r="G1468" s="29"/>
      <c r="H1468" s="29"/>
      <c r="I1468" s="29"/>
      <c r="J1468" s="28"/>
      <c r="K1468" s="29"/>
      <c r="L1468" s="29"/>
      <c r="M1468" s="29"/>
      <c r="N1468" s="29"/>
      <c r="O1468" s="29"/>
      <c r="P1468" s="29"/>
      <c r="Q1468" s="29"/>
      <c r="R1468" s="29"/>
      <c r="S1468" s="575"/>
      <c r="T1468" s="29"/>
      <c r="U1468" s="432"/>
      <c r="V1468" s="29"/>
      <c r="W1468" s="29"/>
      <c r="X1468" s="29"/>
      <c r="Y1468" s="29"/>
      <c r="Z1468" s="29"/>
      <c r="AA1468" s="29"/>
      <c r="AB1468" s="692"/>
      <c r="AC1468" s="693"/>
      <c r="AD1468" s="693"/>
      <c r="AE1468" s="693"/>
      <c r="AF1468" s="693"/>
      <c r="AG1468" s="694"/>
      <c r="AH1468" s="55"/>
      <c r="AI1468" s="56"/>
      <c r="AJ1468" s="56"/>
      <c r="AK1468" s="56"/>
      <c r="AL1468" s="56"/>
      <c r="AM1468" s="56"/>
      <c r="AN1468" s="56"/>
      <c r="AO1468" s="56"/>
      <c r="AP1468" s="56"/>
      <c r="AQ1468" s="56"/>
      <c r="AR1468" s="56"/>
      <c r="AS1468" s="56"/>
      <c r="AT1468" s="56"/>
      <c r="AU1468" s="56"/>
      <c r="AV1468" s="56"/>
      <c r="AW1468" s="56"/>
      <c r="AX1468" s="56"/>
      <c r="AY1468" s="56"/>
      <c r="AZ1468" s="56"/>
      <c r="BA1468" s="56"/>
      <c r="BB1468" s="56"/>
      <c r="BC1468" s="56"/>
      <c r="BD1468" s="56"/>
      <c r="BE1468" s="56"/>
      <c r="BF1468" s="56"/>
      <c r="BG1468" s="56"/>
      <c r="BH1468" s="56"/>
      <c r="BI1468" s="56"/>
      <c r="BJ1468" s="56"/>
      <c r="BK1468" s="56"/>
      <c r="BL1468" s="55"/>
      <c r="BM1468" s="56"/>
      <c r="BN1468" s="56"/>
      <c r="BO1468" s="56"/>
      <c r="BP1468" s="56"/>
      <c r="BQ1468" s="56"/>
      <c r="BR1468" s="56"/>
      <c r="BS1468" s="57"/>
      <c r="BU1468" s="752"/>
      <c r="BV1468" s="29"/>
      <c r="BW1468" s="29"/>
      <c r="BX1468" s="29"/>
      <c r="BY1468" s="29"/>
      <c r="BZ1468" s="29"/>
      <c r="CA1468" s="29"/>
      <c r="CB1468" s="29"/>
      <c r="CC1468" s="29"/>
      <c r="CD1468" s="31"/>
      <c r="CE1468" s="22"/>
      <c r="CF1468" s="448" t="str">
        <f>IF(CG1468="","",MAX($CF$2:CF1467)+1)</f>
        <v/>
      </c>
      <c r="CG1468" s="749"/>
      <c r="CH1468" s="749"/>
      <c r="CI1468" s="749"/>
      <c r="CO1468" s="29"/>
      <c r="CP1468" s="29"/>
      <c r="CQ1468" s="29"/>
      <c r="CR1468" s="29"/>
      <c r="CS1468" s="29"/>
      <c r="CT1468" s="29"/>
      <c r="CU1468" s="29"/>
      <c r="CV1468" s="29"/>
      <c r="CW1468" s="29"/>
      <c r="CX1468" s="29"/>
      <c r="CY1468" s="29"/>
      <c r="CZ1468" s="29"/>
      <c r="DA1468" s="29"/>
      <c r="DB1468" s="29"/>
      <c r="DC1468" s="29"/>
      <c r="DD1468" s="29"/>
    </row>
    <row r="1469" spans="1:108" s="11" customFormat="1" ht="13.5" customHeight="1">
      <c r="A1469" s="734"/>
      <c r="B1469" s="610" t="s">
        <v>83</v>
      </c>
      <c r="C1469" s="29"/>
      <c r="D1469" s="29"/>
      <c r="E1469" s="29"/>
      <c r="F1469" s="29"/>
      <c r="G1469" s="29"/>
      <c r="H1469" s="29"/>
      <c r="I1469" s="29"/>
      <c r="J1469" s="28"/>
      <c r="K1469" s="29"/>
      <c r="L1469" s="29"/>
      <c r="M1469" s="29"/>
      <c r="N1469" s="29"/>
      <c r="O1469" s="29"/>
      <c r="P1469" s="29"/>
      <c r="Q1469" s="29"/>
      <c r="R1469" s="29"/>
      <c r="S1469" s="575"/>
      <c r="T1469" s="29"/>
      <c r="U1469" s="432"/>
      <c r="V1469" s="29"/>
      <c r="W1469" s="29"/>
      <c r="X1469" s="29"/>
      <c r="Y1469" s="29"/>
      <c r="Z1469" s="29"/>
      <c r="AA1469" s="29"/>
      <c r="AB1469" s="29"/>
      <c r="BP1469" s="29"/>
      <c r="BQ1469" s="29"/>
      <c r="BR1469" s="29"/>
      <c r="BS1469" s="29"/>
      <c r="BU1469" s="752"/>
      <c r="BV1469" s="29"/>
      <c r="BW1469" s="29"/>
      <c r="BX1469" s="29"/>
      <c r="BY1469" s="29"/>
      <c r="BZ1469" s="29"/>
      <c r="CA1469" s="29"/>
      <c r="CB1469" s="29"/>
      <c r="CC1469" s="29"/>
      <c r="CD1469" s="31"/>
      <c r="CE1469" s="22"/>
      <c r="CF1469" s="448" t="str">
        <f>IF(CG1469="","",MAX($CF$2:CF1468)+1)</f>
        <v/>
      </c>
      <c r="CG1469" s="749"/>
      <c r="CH1469" s="749"/>
      <c r="CI1469" s="749"/>
      <c r="CO1469" s="29"/>
      <c r="CP1469" s="29"/>
      <c r="CQ1469" s="29"/>
      <c r="CR1469" s="29"/>
      <c r="CS1469" s="29"/>
      <c r="CT1469" s="29"/>
      <c r="CU1469" s="29"/>
      <c r="CV1469" s="29"/>
      <c r="CW1469" s="29"/>
      <c r="CX1469" s="29"/>
      <c r="CY1469" s="29"/>
      <c r="CZ1469" s="29"/>
      <c r="DA1469" s="29"/>
      <c r="DB1469" s="29"/>
      <c r="DC1469" s="29"/>
      <c r="DD1469" s="29"/>
    </row>
    <row r="1470" spans="1:108" s="11" customFormat="1" ht="13.5" customHeight="1">
      <c r="A1470" s="734"/>
      <c r="B1470" s="610" t="s">
        <v>83</v>
      </c>
      <c r="C1470" s="29"/>
      <c r="D1470" s="29"/>
      <c r="E1470" s="29"/>
      <c r="F1470" s="29"/>
      <c r="G1470" s="29"/>
      <c r="H1470" s="29"/>
      <c r="I1470" s="29"/>
      <c r="J1470" s="28"/>
      <c r="K1470" s="29"/>
      <c r="L1470" s="29"/>
      <c r="M1470" s="29"/>
      <c r="N1470" s="29"/>
      <c r="O1470" s="29"/>
      <c r="P1470" s="29"/>
      <c r="Q1470" s="29"/>
      <c r="R1470" s="29"/>
      <c r="S1470" s="575"/>
      <c r="T1470" s="29"/>
      <c r="U1470" s="432"/>
      <c r="V1470" s="29"/>
      <c r="W1470" s="29"/>
      <c r="X1470" s="29"/>
      <c r="Y1470" s="29"/>
      <c r="Z1470" s="29"/>
      <c r="AA1470" s="29"/>
      <c r="AB1470" s="1141" t="s">
        <v>955</v>
      </c>
      <c r="AC1470" s="1145"/>
      <c r="AD1470" s="1145"/>
      <c r="AE1470" s="1145"/>
      <c r="AF1470" s="1145"/>
      <c r="AG1470" s="1145"/>
      <c r="BP1470" s="29"/>
      <c r="BQ1470" s="29"/>
      <c r="BR1470" s="29"/>
      <c r="BS1470" s="29"/>
      <c r="BU1470" s="752"/>
      <c r="BV1470" s="29"/>
      <c r="BW1470" s="29"/>
      <c r="BX1470" s="29"/>
      <c r="BY1470" s="29"/>
      <c r="BZ1470" s="29"/>
      <c r="CA1470" s="29"/>
      <c r="CB1470" s="29"/>
      <c r="CC1470" s="29"/>
      <c r="CD1470" s="31"/>
      <c r="CE1470" s="22"/>
      <c r="CF1470" s="448" t="str">
        <f>IF(CG1470="","",MAX($CF$2:CF1469)+1)</f>
        <v/>
      </c>
      <c r="CG1470" s="749"/>
      <c r="CH1470" s="749"/>
      <c r="CI1470" s="749"/>
      <c r="CO1470" s="29"/>
      <c r="CP1470" s="29"/>
      <c r="CQ1470" s="29"/>
      <c r="CR1470" s="29"/>
      <c r="CS1470" s="29"/>
      <c r="CT1470" s="29"/>
      <c r="CU1470" s="29"/>
      <c r="CV1470" s="29"/>
      <c r="CW1470" s="29"/>
      <c r="CX1470" s="29"/>
      <c r="CY1470" s="29"/>
      <c r="CZ1470" s="29"/>
      <c r="DA1470" s="29"/>
      <c r="DB1470" s="29"/>
      <c r="DC1470" s="29"/>
      <c r="DD1470" s="29"/>
    </row>
    <row r="1471" spans="1:108" s="11" customFormat="1" ht="13.5" customHeight="1">
      <c r="A1471" s="734"/>
      <c r="B1471" s="610" t="s">
        <v>83</v>
      </c>
      <c r="C1471" s="29"/>
      <c r="D1471" s="29"/>
      <c r="E1471" s="29"/>
      <c r="F1471" s="29"/>
      <c r="G1471" s="29"/>
      <c r="H1471" s="28"/>
      <c r="I1471" s="29"/>
      <c r="J1471" s="29"/>
      <c r="K1471" s="29"/>
      <c r="L1471" s="29"/>
      <c r="M1471" s="29"/>
      <c r="N1471" s="29"/>
      <c r="O1471" s="29"/>
      <c r="P1471" s="29"/>
      <c r="Q1471" s="575"/>
      <c r="R1471" s="29"/>
      <c r="S1471" s="432"/>
      <c r="T1471" s="29"/>
      <c r="U1471" s="29"/>
      <c r="V1471" s="29"/>
      <c r="W1471" s="29"/>
      <c r="X1471" s="29"/>
      <c r="Y1471" s="29"/>
      <c r="Z1471" s="29"/>
      <c r="AA1471" s="29"/>
      <c r="AB1471" s="690" t="s">
        <v>84</v>
      </c>
      <c r="AC1471" s="691"/>
      <c r="AD1471" s="691"/>
      <c r="AE1471" s="691"/>
      <c r="AF1471" s="691"/>
      <c r="AG1471" s="578"/>
      <c r="AH1471" s="52" t="s">
        <v>923</v>
      </c>
      <c r="AI1471" s="53"/>
      <c r="AJ1471" s="53"/>
      <c r="AK1471" s="53"/>
      <c r="AL1471" s="53"/>
      <c r="AM1471" s="53"/>
      <c r="AN1471" s="53"/>
      <c r="AO1471" s="53"/>
      <c r="AP1471" s="53"/>
      <c r="AQ1471" s="53"/>
      <c r="AR1471" s="53"/>
      <c r="AS1471" s="53"/>
      <c r="AT1471" s="53"/>
      <c r="AU1471" s="53"/>
      <c r="AV1471" s="53"/>
      <c r="AW1471" s="53"/>
      <c r="AX1471" s="53"/>
      <c r="AY1471" s="53"/>
      <c r="AZ1471" s="53"/>
      <c r="BA1471" s="53"/>
      <c r="BB1471" s="53"/>
      <c r="BC1471" s="53"/>
      <c r="BD1471" s="53"/>
      <c r="BE1471" s="53"/>
      <c r="BF1471" s="53"/>
      <c r="BG1471" s="53"/>
      <c r="BH1471" s="53"/>
      <c r="BI1471" s="53"/>
      <c r="BJ1471" s="53"/>
      <c r="BK1471" s="54"/>
      <c r="BL1471" s="764" t="s">
        <v>641</v>
      </c>
      <c r="BM1471" s="757"/>
      <c r="BN1471" s="757"/>
      <c r="BO1471" s="757"/>
      <c r="BP1471" s="757"/>
      <c r="BQ1471" s="757"/>
      <c r="BR1471" s="757"/>
      <c r="BS1471" s="758"/>
      <c r="BU1471" s="752"/>
      <c r="BV1471" s="29"/>
      <c r="BW1471" s="29"/>
      <c r="BX1471" s="29"/>
      <c r="BY1471" s="29"/>
      <c r="BZ1471" s="29"/>
      <c r="CA1471" s="29"/>
      <c r="CB1471" s="29"/>
      <c r="CC1471" s="29"/>
      <c r="CD1471" s="31"/>
      <c r="CE1471" s="22"/>
      <c r="CF1471" s="448">
        <f>IF(CG1471="","",MAX($CF$2:CF1470)+1)</f>
        <v>753</v>
      </c>
      <c r="CG1471" s="749" t="s">
        <v>1021</v>
      </c>
      <c r="CH1471" s="749"/>
      <c r="CI1471" s="749"/>
      <c r="CO1471" s="29"/>
      <c r="CP1471" s="29"/>
      <c r="CQ1471" s="29"/>
      <c r="CR1471" s="29"/>
      <c r="CS1471" s="29"/>
      <c r="CT1471" s="29"/>
      <c r="CU1471" s="29"/>
      <c r="CV1471" s="29"/>
      <c r="CW1471" s="29"/>
      <c r="CX1471" s="29"/>
      <c r="CY1471" s="29"/>
      <c r="CZ1471" s="29"/>
      <c r="DA1471" s="29"/>
      <c r="DB1471" s="29"/>
      <c r="DC1471" s="29"/>
      <c r="DD1471" s="29"/>
    </row>
    <row r="1472" spans="1:108" s="11" customFormat="1" ht="13.5" customHeight="1">
      <c r="A1472" s="734"/>
      <c r="B1472" s="610" t="s">
        <v>83</v>
      </c>
      <c r="C1472" s="29"/>
      <c r="D1472" s="29"/>
      <c r="E1472" s="29"/>
      <c r="F1472" s="29"/>
      <c r="G1472" s="29"/>
      <c r="H1472" s="29"/>
      <c r="I1472" s="29"/>
      <c r="J1472" s="29"/>
      <c r="K1472" s="29"/>
      <c r="L1472" s="29"/>
      <c r="M1472" s="28"/>
      <c r="N1472" s="29"/>
      <c r="O1472" s="29"/>
      <c r="P1472" s="29"/>
      <c r="Q1472" s="29"/>
      <c r="R1472" s="29"/>
      <c r="S1472" s="29"/>
      <c r="T1472" s="29"/>
      <c r="U1472" s="29"/>
      <c r="V1472" s="575"/>
      <c r="W1472" s="29"/>
      <c r="X1472" s="29"/>
      <c r="Y1472" s="29"/>
      <c r="Z1472" s="29"/>
      <c r="AA1472" s="29"/>
      <c r="AB1472" s="726"/>
      <c r="AC1472" s="579"/>
      <c r="AD1472" s="579"/>
      <c r="AE1472" s="579"/>
      <c r="AF1472" s="579"/>
      <c r="AG1472" s="576"/>
      <c r="AH1472" s="582" t="s">
        <v>1799</v>
      </c>
      <c r="AI1472" s="583"/>
      <c r="AJ1472" s="583"/>
      <c r="AK1472" s="583"/>
      <c r="AL1472" s="583"/>
      <c r="AM1472" s="583"/>
      <c r="AN1472" s="583"/>
      <c r="AO1472" s="583"/>
      <c r="AP1472" s="583"/>
      <c r="AQ1472" s="583"/>
      <c r="AR1472" s="583"/>
      <c r="AS1472" s="583"/>
      <c r="AT1472" s="583"/>
      <c r="AU1472" s="583"/>
      <c r="AV1472" s="583"/>
      <c r="AW1472" s="583"/>
      <c r="AX1472" s="583"/>
      <c r="AY1472" s="583"/>
      <c r="AZ1472" s="583"/>
      <c r="BA1472" s="583"/>
      <c r="BB1472" s="583"/>
      <c r="BC1472" s="583"/>
      <c r="BD1472" s="583"/>
      <c r="BE1472" s="583"/>
      <c r="BF1472" s="583"/>
      <c r="BG1472" s="583"/>
      <c r="BH1472" s="583"/>
      <c r="BI1472" s="583"/>
      <c r="BJ1472" s="583"/>
      <c r="BK1472" s="587"/>
      <c r="BL1472" s="583" t="s">
        <v>963</v>
      </c>
      <c r="BM1472" s="583"/>
      <c r="BN1472" s="583"/>
      <c r="BO1472" s="583"/>
      <c r="BP1472" s="583"/>
      <c r="BQ1472" s="583"/>
      <c r="BR1472" s="583"/>
      <c r="BS1472" s="587"/>
      <c r="BU1472" s="752"/>
      <c r="BV1472" s="29"/>
      <c r="BW1472" s="29"/>
      <c r="BX1472" s="29"/>
      <c r="BY1472" s="29"/>
      <c r="BZ1472" s="29"/>
      <c r="CA1472" s="29"/>
      <c r="CB1472" s="29"/>
      <c r="CC1472" s="29"/>
      <c r="CD1472" s="31"/>
      <c r="CE1472" s="22"/>
      <c r="CF1472" s="448" t="str">
        <f>IF(CG1472="","",MAX($CF$2:CF1471)+1)</f>
        <v/>
      </c>
      <c r="CG1472" s="749"/>
      <c r="CH1472" s="749"/>
      <c r="CI1472" s="749"/>
      <c r="CO1472" s="29"/>
      <c r="CP1472" s="29"/>
      <c r="CQ1472" s="29"/>
      <c r="CR1472" s="29"/>
      <c r="CS1472" s="29"/>
      <c r="CT1472" s="29"/>
      <c r="CU1472" s="29"/>
      <c r="CV1472" s="29"/>
      <c r="CW1472" s="29"/>
      <c r="CX1472" s="29"/>
      <c r="CY1472" s="29"/>
      <c r="CZ1472" s="29"/>
      <c r="DA1472" s="29"/>
      <c r="DB1472" s="29"/>
      <c r="DC1472" s="29"/>
      <c r="DD1472" s="29"/>
    </row>
    <row r="1473" spans="1:108" s="11" customFormat="1" ht="13.5" customHeight="1">
      <c r="A1473" s="734"/>
      <c r="B1473" s="610" t="s">
        <v>83</v>
      </c>
      <c r="C1473" s="29"/>
      <c r="D1473" s="29"/>
      <c r="E1473" s="29"/>
      <c r="F1473" s="29"/>
      <c r="G1473" s="29"/>
      <c r="H1473" s="29"/>
      <c r="I1473" s="29"/>
      <c r="J1473" s="29"/>
      <c r="K1473" s="29"/>
      <c r="L1473" s="29"/>
      <c r="M1473" s="28"/>
      <c r="N1473" s="29"/>
      <c r="O1473" s="29"/>
      <c r="P1473" s="29"/>
      <c r="Q1473" s="29"/>
      <c r="R1473" s="29"/>
      <c r="S1473" s="29"/>
      <c r="T1473" s="29"/>
      <c r="U1473" s="29"/>
      <c r="V1473" s="575"/>
      <c r="W1473" s="29"/>
      <c r="X1473" s="29"/>
      <c r="Y1473" s="29"/>
      <c r="Z1473" s="29"/>
      <c r="AA1473" s="29"/>
      <c r="AB1473" s="726"/>
      <c r="AC1473" s="579"/>
      <c r="AD1473" s="579"/>
      <c r="AE1473" s="579"/>
      <c r="AF1473" s="579"/>
      <c r="AG1473" s="576"/>
      <c r="AH1473" s="582" t="s">
        <v>1800</v>
      </c>
      <c r="AI1473" s="583"/>
      <c r="AJ1473" s="583"/>
      <c r="AK1473" s="583"/>
      <c r="AL1473" s="583"/>
      <c r="AM1473" s="583"/>
      <c r="AN1473" s="583"/>
      <c r="AO1473" s="583"/>
      <c r="AP1473" s="583"/>
      <c r="AQ1473" s="583"/>
      <c r="AR1473" s="583"/>
      <c r="AS1473" s="583"/>
      <c r="AT1473" s="583"/>
      <c r="AU1473" s="583"/>
      <c r="AV1473" s="583"/>
      <c r="AW1473" s="583"/>
      <c r="AX1473" s="583"/>
      <c r="AY1473" s="583"/>
      <c r="AZ1473" s="583"/>
      <c r="BA1473" s="583"/>
      <c r="BB1473" s="583"/>
      <c r="BC1473" s="583"/>
      <c r="BD1473" s="583"/>
      <c r="BE1473" s="583"/>
      <c r="BF1473" s="583"/>
      <c r="BG1473" s="583"/>
      <c r="BH1473" s="583"/>
      <c r="BI1473" s="583"/>
      <c r="BJ1473" s="583"/>
      <c r="BK1473" s="587"/>
      <c r="BL1473" s="583" t="s">
        <v>964</v>
      </c>
      <c r="BM1473" s="583"/>
      <c r="BN1473" s="583"/>
      <c r="BO1473" s="583"/>
      <c r="BP1473" s="583"/>
      <c r="BQ1473" s="583"/>
      <c r="BR1473" s="583"/>
      <c r="BS1473" s="587"/>
      <c r="BU1473" s="752"/>
      <c r="BV1473" s="29"/>
      <c r="BW1473" s="29"/>
      <c r="BX1473" s="29"/>
      <c r="BY1473" s="29"/>
      <c r="BZ1473" s="29"/>
      <c r="CA1473" s="29"/>
      <c r="CB1473" s="29"/>
      <c r="CC1473" s="29"/>
      <c r="CD1473" s="31"/>
      <c r="CE1473" s="22"/>
      <c r="CF1473" s="448" t="str">
        <f>IF(CG1473="","",MAX($CF$2:CF1472)+1)</f>
        <v/>
      </c>
      <c r="CG1473" s="749"/>
      <c r="CH1473" s="749"/>
      <c r="CI1473" s="749"/>
      <c r="CO1473" s="29"/>
      <c r="CP1473" s="29"/>
      <c r="CQ1473" s="29"/>
      <c r="CR1473" s="29"/>
      <c r="CS1473" s="29"/>
      <c r="CT1473" s="29"/>
      <c r="CU1473" s="29"/>
      <c r="CV1473" s="29"/>
      <c r="CW1473" s="29"/>
      <c r="CX1473" s="29"/>
      <c r="CY1473" s="29"/>
      <c r="CZ1473" s="29"/>
      <c r="DA1473" s="29"/>
      <c r="DB1473" s="29"/>
      <c r="DC1473" s="29"/>
      <c r="DD1473" s="29"/>
    </row>
    <row r="1474" spans="1:108" s="11" customFormat="1" ht="13.5" customHeight="1">
      <c r="A1474" s="734"/>
      <c r="B1474" s="610" t="s">
        <v>83</v>
      </c>
      <c r="C1474" s="29"/>
      <c r="D1474" s="29"/>
      <c r="E1474" s="29"/>
      <c r="F1474" s="29" t="s">
        <v>2254</v>
      </c>
      <c r="G1474" s="29"/>
      <c r="H1474" s="29"/>
      <c r="I1474" s="29"/>
      <c r="J1474" s="29"/>
      <c r="K1474" s="29"/>
      <c r="L1474" s="29"/>
      <c r="M1474" s="28"/>
      <c r="N1474" s="29"/>
      <c r="O1474" s="29"/>
      <c r="P1474" s="29"/>
      <c r="Q1474" s="29"/>
      <c r="R1474" s="29"/>
      <c r="S1474" s="29"/>
      <c r="T1474" s="29"/>
      <c r="U1474" s="29"/>
      <c r="V1474" s="575"/>
      <c r="W1474" s="29"/>
      <c r="X1474" s="29"/>
      <c r="Y1474" s="29"/>
      <c r="Z1474" s="29"/>
      <c r="AA1474" s="29"/>
      <c r="AB1474" s="726"/>
      <c r="AC1474" s="579"/>
      <c r="AD1474" s="579"/>
      <c r="AE1474" s="579"/>
      <c r="AF1474" s="579"/>
      <c r="AG1474" s="576"/>
      <c r="AH1474" s="582" t="s">
        <v>1801</v>
      </c>
      <c r="AI1474" s="583"/>
      <c r="AJ1474" s="583"/>
      <c r="AK1474" s="583"/>
      <c r="AL1474" s="583"/>
      <c r="AM1474" s="583"/>
      <c r="AN1474" s="583"/>
      <c r="AO1474" s="583"/>
      <c r="AP1474" s="583"/>
      <c r="AQ1474" s="583"/>
      <c r="AR1474" s="583"/>
      <c r="AS1474" s="583"/>
      <c r="AT1474" s="583"/>
      <c r="AU1474" s="583"/>
      <c r="AV1474" s="583"/>
      <c r="AW1474" s="583"/>
      <c r="AX1474" s="583"/>
      <c r="AY1474" s="583"/>
      <c r="AZ1474" s="583"/>
      <c r="BA1474" s="583"/>
      <c r="BB1474" s="583"/>
      <c r="BC1474" s="583"/>
      <c r="BD1474" s="583"/>
      <c r="BE1474" s="583"/>
      <c r="BF1474" s="583"/>
      <c r="BG1474" s="583"/>
      <c r="BH1474" s="583"/>
      <c r="BI1474" s="583"/>
      <c r="BJ1474" s="583"/>
      <c r="BK1474" s="587"/>
      <c r="BL1474" s="583" t="s">
        <v>965</v>
      </c>
      <c r="BM1474" s="583"/>
      <c r="BN1474" s="583"/>
      <c r="BO1474" s="583"/>
      <c r="BP1474" s="583"/>
      <c r="BQ1474" s="583"/>
      <c r="BR1474" s="583"/>
      <c r="BS1474" s="587"/>
      <c r="BU1474" s="752"/>
      <c r="BV1474" s="29"/>
      <c r="BW1474" s="29"/>
      <c r="BX1474" s="29"/>
      <c r="BY1474" s="29"/>
      <c r="BZ1474" s="29"/>
      <c r="CA1474" s="29"/>
      <c r="CB1474" s="29"/>
      <c r="CC1474" s="29"/>
      <c r="CD1474" s="31"/>
      <c r="CE1474" s="22"/>
      <c r="CF1474" s="448" t="str">
        <f>IF(CG1474="","",MAX($CF$2:CF1473)+1)</f>
        <v/>
      </c>
      <c r="CG1474" s="749"/>
      <c r="CH1474" s="749"/>
      <c r="CI1474" s="749"/>
      <c r="CO1474" s="29"/>
      <c r="CP1474" s="29"/>
      <c r="CQ1474" s="29"/>
      <c r="CR1474" s="29"/>
      <c r="CS1474" s="29"/>
      <c r="CT1474" s="29"/>
      <c r="CU1474" s="29"/>
      <c r="CV1474" s="29"/>
      <c r="CW1474" s="29"/>
      <c r="CX1474" s="29"/>
      <c r="CY1474" s="29"/>
      <c r="CZ1474" s="29"/>
      <c r="DA1474" s="29"/>
      <c r="DB1474" s="29"/>
      <c r="DC1474" s="29"/>
      <c r="DD1474" s="29"/>
    </row>
    <row r="1475" spans="1:108" s="11" customFormat="1" ht="13.5" customHeight="1">
      <c r="A1475" s="734"/>
      <c r="B1475" s="610" t="s">
        <v>83</v>
      </c>
      <c r="C1475" s="29"/>
      <c r="D1475" s="29"/>
      <c r="E1475" s="29"/>
      <c r="F1475" s="29"/>
      <c r="G1475" s="29"/>
      <c r="H1475" s="29"/>
      <c r="I1475" s="29"/>
      <c r="J1475" s="29"/>
      <c r="K1475" s="29"/>
      <c r="L1475" s="29"/>
      <c r="M1475" s="28"/>
      <c r="N1475" s="29"/>
      <c r="O1475" s="29"/>
      <c r="P1475" s="29"/>
      <c r="Q1475" s="29"/>
      <c r="R1475" s="29"/>
      <c r="S1475" s="29"/>
      <c r="T1475" s="29"/>
      <c r="U1475" s="29"/>
      <c r="V1475" s="575"/>
      <c r="W1475" s="29"/>
      <c r="X1475" s="29"/>
      <c r="Y1475" s="29"/>
      <c r="Z1475" s="29"/>
      <c r="AA1475" s="29"/>
      <c r="AB1475" s="692"/>
      <c r="AC1475" s="693"/>
      <c r="AD1475" s="693"/>
      <c r="AE1475" s="693"/>
      <c r="AF1475" s="693"/>
      <c r="AG1475" s="694"/>
      <c r="AH1475" s="55"/>
      <c r="AI1475" s="56"/>
      <c r="AJ1475" s="56"/>
      <c r="AK1475" s="56"/>
      <c r="AL1475" s="56"/>
      <c r="AM1475" s="56"/>
      <c r="AN1475" s="56"/>
      <c r="AO1475" s="56"/>
      <c r="AP1475" s="56"/>
      <c r="AQ1475" s="56"/>
      <c r="AR1475" s="56"/>
      <c r="AS1475" s="56"/>
      <c r="AT1475" s="56"/>
      <c r="AU1475" s="56"/>
      <c r="AV1475" s="56"/>
      <c r="AW1475" s="56"/>
      <c r="AX1475" s="56"/>
      <c r="AY1475" s="56"/>
      <c r="AZ1475" s="56"/>
      <c r="BA1475" s="56"/>
      <c r="BB1475" s="56"/>
      <c r="BC1475" s="56"/>
      <c r="BD1475" s="56"/>
      <c r="BE1475" s="56"/>
      <c r="BF1475" s="56"/>
      <c r="BG1475" s="56"/>
      <c r="BH1475" s="56"/>
      <c r="BI1475" s="56"/>
      <c r="BJ1475" s="56"/>
      <c r="BK1475" s="57"/>
      <c r="BL1475" s="56"/>
      <c r="BM1475" s="56"/>
      <c r="BN1475" s="56"/>
      <c r="BO1475" s="56"/>
      <c r="BP1475" s="56"/>
      <c r="BQ1475" s="56"/>
      <c r="BR1475" s="56"/>
      <c r="BS1475" s="57"/>
      <c r="BU1475" s="752"/>
      <c r="BV1475" s="29"/>
      <c r="BW1475" s="29"/>
      <c r="BX1475" s="29"/>
      <c r="BY1475" s="29"/>
      <c r="BZ1475" s="29"/>
      <c r="CA1475" s="29"/>
      <c r="CB1475" s="29"/>
      <c r="CC1475" s="29"/>
      <c r="CD1475" s="31"/>
      <c r="CE1475" s="22"/>
      <c r="CF1475" s="448" t="str">
        <f>IF(CG1475="","",MAX($CF$2:CF1474)+1)</f>
        <v/>
      </c>
      <c r="CG1475" s="749"/>
      <c r="CH1475" s="749"/>
      <c r="CI1475" s="749"/>
      <c r="CO1475" s="29"/>
      <c r="CP1475" s="29"/>
      <c r="CQ1475" s="29"/>
      <c r="CR1475" s="29"/>
      <c r="CS1475" s="29"/>
      <c r="CT1475" s="29"/>
      <c r="CU1475" s="29"/>
      <c r="CV1475" s="29"/>
      <c r="CW1475" s="29"/>
      <c r="CX1475" s="29"/>
      <c r="CY1475" s="29"/>
      <c r="CZ1475" s="29"/>
      <c r="DA1475" s="29"/>
      <c r="DB1475" s="29"/>
      <c r="DC1475" s="29"/>
      <c r="DD1475" s="29"/>
    </row>
    <row r="1476" spans="1:108" s="11" customFormat="1" ht="13.5" customHeight="1">
      <c r="A1476" s="734"/>
      <c r="B1476" s="610" t="s">
        <v>83</v>
      </c>
      <c r="C1476" s="29"/>
      <c r="D1476" s="29"/>
      <c r="E1476" s="29"/>
      <c r="F1476" s="29"/>
      <c r="G1476" s="29"/>
      <c r="H1476" s="29"/>
      <c r="I1476" s="29"/>
      <c r="J1476" s="29"/>
      <c r="K1476" s="29"/>
      <c r="L1476" s="29"/>
      <c r="M1476" s="28"/>
      <c r="N1476" s="29"/>
      <c r="O1476" s="29"/>
      <c r="P1476" s="29"/>
      <c r="Q1476" s="29"/>
      <c r="R1476" s="29"/>
      <c r="S1476" s="29"/>
      <c r="T1476" s="29"/>
      <c r="U1476" s="29"/>
      <c r="V1476" s="575"/>
      <c r="W1476" s="29"/>
      <c r="X1476" s="29"/>
      <c r="Y1476" s="29"/>
      <c r="Z1476" s="29"/>
      <c r="AA1476" s="29"/>
      <c r="AB1476" s="690" t="s">
        <v>62</v>
      </c>
      <c r="AC1476" s="691"/>
      <c r="AD1476" s="691"/>
      <c r="AE1476" s="691"/>
      <c r="AF1476" s="691"/>
      <c r="AG1476" s="578"/>
      <c r="AH1476" s="52" t="s">
        <v>945</v>
      </c>
      <c r="AI1476" s="53"/>
      <c r="AJ1476" s="53"/>
      <c r="AK1476" s="53"/>
      <c r="AL1476" s="53"/>
      <c r="AM1476" s="53"/>
      <c r="AN1476" s="53"/>
      <c r="AO1476" s="53"/>
      <c r="AP1476" s="53"/>
      <c r="AQ1476" s="53"/>
      <c r="AR1476" s="53"/>
      <c r="AS1476" s="53"/>
      <c r="AT1476" s="53"/>
      <c r="AU1476" s="53"/>
      <c r="AV1476" s="53"/>
      <c r="AW1476" s="53"/>
      <c r="AX1476" s="53"/>
      <c r="AY1476" s="53"/>
      <c r="AZ1476" s="53"/>
      <c r="BA1476" s="53"/>
      <c r="BB1476" s="53"/>
      <c r="BC1476" s="53"/>
      <c r="BD1476" s="53"/>
      <c r="BE1476" s="53"/>
      <c r="BF1476" s="53"/>
      <c r="BG1476" s="53"/>
      <c r="BH1476" s="53"/>
      <c r="BI1476" s="53"/>
      <c r="BJ1476" s="53"/>
      <c r="BK1476" s="54"/>
      <c r="BL1476" s="53" t="s">
        <v>80</v>
      </c>
      <c r="BM1476" s="53"/>
      <c r="BN1476" s="53"/>
      <c r="BO1476" s="53"/>
      <c r="BP1476" s="53"/>
      <c r="BQ1476" s="53"/>
      <c r="BR1476" s="53"/>
      <c r="BS1476" s="54"/>
      <c r="BU1476" s="752"/>
      <c r="BV1476" s="29"/>
      <c r="BW1476" s="29"/>
      <c r="BX1476" s="29"/>
      <c r="BY1476" s="29"/>
      <c r="BZ1476" s="29"/>
      <c r="CA1476" s="29"/>
      <c r="CB1476" s="29"/>
      <c r="CC1476" s="29"/>
      <c r="CD1476" s="31"/>
      <c r="CE1476" s="22"/>
      <c r="CF1476" s="448">
        <f>IF(CG1476="","",MAX($CF$2:CF1475)+1)</f>
        <v>754</v>
      </c>
      <c r="CG1476" s="749" t="s">
        <v>1021</v>
      </c>
      <c r="CH1476" s="749"/>
      <c r="CI1476" s="749"/>
      <c r="CO1476" s="29"/>
      <c r="CP1476" s="29"/>
      <c r="CQ1476" s="29"/>
      <c r="CR1476" s="29"/>
      <c r="CS1476" s="29"/>
      <c r="CT1476" s="29"/>
      <c r="CU1476" s="29"/>
      <c r="CV1476" s="29"/>
      <c r="CW1476" s="29"/>
      <c r="CX1476" s="29"/>
      <c r="CY1476" s="29"/>
      <c r="CZ1476" s="29"/>
      <c r="DA1476" s="29"/>
      <c r="DB1476" s="29"/>
      <c r="DC1476" s="29"/>
      <c r="DD1476" s="29"/>
    </row>
    <row r="1477" spans="1:108" s="11" customFormat="1" ht="13.5" customHeight="1">
      <c r="A1477" s="734"/>
      <c r="B1477" s="610" t="s">
        <v>83</v>
      </c>
      <c r="C1477" s="29"/>
      <c r="D1477" s="29"/>
      <c r="E1477" s="29"/>
      <c r="F1477" s="29"/>
      <c r="G1477" s="29" t="s">
        <v>2221</v>
      </c>
      <c r="H1477" s="29"/>
      <c r="I1477" s="29"/>
      <c r="J1477" s="29"/>
      <c r="K1477" s="29"/>
      <c r="L1477" s="29"/>
      <c r="M1477" s="28"/>
      <c r="N1477" s="29"/>
      <c r="O1477" s="29"/>
      <c r="P1477" s="29"/>
      <c r="Q1477" s="29"/>
      <c r="R1477" s="29"/>
      <c r="S1477" s="29"/>
      <c r="T1477" s="29"/>
      <c r="U1477" s="29"/>
      <c r="V1477" s="575"/>
      <c r="W1477" s="29"/>
      <c r="X1477" s="29"/>
      <c r="Y1477" s="29"/>
      <c r="Z1477" s="29"/>
      <c r="AA1477" s="29"/>
      <c r="AB1477" s="1059"/>
      <c r="AC1477" s="579"/>
      <c r="AD1477" s="579"/>
      <c r="AE1477" s="579"/>
      <c r="AF1477" s="579"/>
      <c r="AG1477" s="576"/>
      <c r="AH1477" s="618" t="s">
        <v>1780</v>
      </c>
      <c r="AI1477" s="430"/>
      <c r="AJ1477" s="430"/>
      <c r="AK1477" s="430"/>
      <c r="AL1477" s="430"/>
      <c r="AM1477" s="430"/>
      <c r="AN1477" s="430"/>
      <c r="AO1477" s="430"/>
      <c r="AP1477" s="430"/>
      <c r="AQ1477" s="430"/>
      <c r="AR1477" s="430"/>
      <c r="AS1477" s="430"/>
      <c r="AT1477" s="430"/>
      <c r="AU1477" s="430"/>
      <c r="AV1477" s="430"/>
      <c r="AW1477" s="430"/>
      <c r="AX1477" s="430"/>
      <c r="AY1477" s="430"/>
      <c r="AZ1477" s="430"/>
      <c r="BA1477" s="430"/>
      <c r="BB1477" s="430"/>
      <c r="BC1477" s="430"/>
      <c r="BD1477" s="430"/>
      <c r="BE1477" s="430"/>
      <c r="BF1477" s="430"/>
      <c r="BG1477" s="430"/>
      <c r="BH1477" s="430"/>
      <c r="BI1477" s="430"/>
      <c r="BJ1477" s="430"/>
      <c r="BK1477" s="431"/>
      <c r="BL1477" s="430"/>
      <c r="BM1477" s="430"/>
      <c r="BN1477" s="430"/>
      <c r="BO1477" s="430"/>
      <c r="BP1477" s="430"/>
      <c r="BQ1477" s="430"/>
      <c r="BR1477" s="430"/>
      <c r="BS1477" s="431"/>
      <c r="BU1477" s="1060"/>
      <c r="BV1477" s="29"/>
      <c r="BW1477" s="29"/>
      <c r="BX1477" s="29"/>
      <c r="BY1477" s="29"/>
      <c r="BZ1477" s="29"/>
      <c r="CA1477" s="29"/>
      <c r="CB1477" s="29"/>
      <c r="CC1477" s="29"/>
      <c r="CD1477" s="31"/>
      <c r="CE1477" s="22"/>
      <c r="CF1477" s="448">
        <f>IF(CG1477="","",MAX($CF$2:CF1476)+1)</f>
        <v>755</v>
      </c>
      <c r="CG1477" s="1061" t="s">
        <v>1783</v>
      </c>
      <c r="CH1477" s="1061"/>
      <c r="CI1477" s="1061"/>
      <c r="CO1477" s="29"/>
      <c r="CP1477" s="29"/>
      <c r="CQ1477" s="29"/>
      <c r="CR1477" s="29"/>
      <c r="CS1477" s="29"/>
      <c r="CT1477" s="29"/>
      <c r="CU1477" s="29"/>
      <c r="CV1477" s="29"/>
      <c r="CW1477" s="29"/>
      <c r="CX1477" s="29"/>
      <c r="CY1477" s="29"/>
      <c r="CZ1477" s="29"/>
      <c r="DA1477" s="29"/>
      <c r="DB1477" s="29"/>
      <c r="DC1477" s="29"/>
      <c r="DD1477" s="29"/>
    </row>
    <row r="1478" spans="1:108" s="11" customFormat="1" ht="13.5" customHeight="1">
      <c r="A1478" s="734"/>
      <c r="B1478" s="610" t="s">
        <v>83</v>
      </c>
      <c r="C1478" s="29"/>
      <c r="D1478" s="29"/>
      <c r="E1478" s="29"/>
      <c r="F1478" s="29"/>
      <c r="G1478" s="29"/>
      <c r="H1478" s="29"/>
      <c r="I1478" s="29"/>
      <c r="J1478" s="29"/>
      <c r="K1478" s="29"/>
      <c r="L1478" s="29"/>
      <c r="M1478" s="28"/>
      <c r="N1478" s="29"/>
      <c r="O1478" s="29"/>
      <c r="P1478" s="29"/>
      <c r="Q1478" s="29"/>
      <c r="R1478" s="29"/>
      <c r="S1478" s="29"/>
      <c r="T1478" s="29"/>
      <c r="U1478" s="29"/>
      <c r="V1478" s="575"/>
      <c r="W1478" s="29"/>
      <c r="X1478" s="29"/>
      <c r="Y1478" s="29"/>
      <c r="Z1478" s="29"/>
      <c r="AA1478" s="29"/>
      <c r="AB1478" s="654"/>
      <c r="AC1478" s="579"/>
      <c r="AD1478" s="579"/>
      <c r="AE1478" s="579"/>
      <c r="AF1478" s="579"/>
      <c r="AG1478" s="576"/>
      <c r="AH1478" s="618" t="s">
        <v>1785</v>
      </c>
      <c r="AI1478" s="430"/>
      <c r="AJ1478" s="430"/>
      <c r="AK1478" s="430"/>
      <c r="AL1478" s="430"/>
      <c r="AM1478" s="430"/>
      <c r="AN1478" s="430"/>
      <c r="AO1478" s="430"/>
      <c r="AP1478" s="430"/>
      <c r="AQ1478" s="430"/>
      <c r="AR1478" s="430"/>
      <c r="AS1478" s="430"/>
      <c r="AT1478" s="430"/>
      <c r="AU1478" s="430"/>
      <c r="AV1478" s="430"/>
      <c r="AW1478" s="430"/>
      <c r="AX1478" s="430"/>
      <c r="AY1478" s="430"/>
      <c r="AZ1478" s="430"/>
      <c r="BA1478" s="430"/>
      <c r="BB1478" s="430"/>
      <c r="BC1478" s="430"/>
      <c r="BD1478" s="430"/>
      <c r="BE1478" s="430"/>
      <c r="BF1478" s="430"/>
      <c r="BG1478" s="430"/>
      <c r="BH1478" s="430"/>
      <c r="BI1478" s="430"/>
      <c r="BJ1478" s="430"/>
      <c r="BK1478" s="431"/>
      <c r="BL1478" s="430"/>
      <c r="BM1478" s="430"/>
      <c r="BN1478" s="430"/>
      <c r="BO1478" s="430"/>
      <c r="BP1478" s="430"/>
      <c r="BQ1478" s="430"/>
      <c r="BR1478" s="430"/>
      <c r="BS1478" s="431"/>
      <c r="BU1478" s="752"/>
      <c r="BV1478" s="29"/>
      <c r="BW1478" s="29"/>
      <c r="BX1478" s="29"/>
      <c r="BY1478" s="29"/>
      <c r="BZ1478" s="29"/>
      <c r="CA1478" s="29"/>
      <c r="CB1478" s="29"/>
      <c r="CC1478" s="29"/>
      <c r="CD1478" s="31"/>
      <c r="CE1478" s="22"/>
      <c r="CF1478" s="448">
        <f>IF(CG1478="","",MAX($CF$2:CF1477)+1)</f>
        <v>756</v>
      </c>
      <c r="CG1478" s="749" t="s">
        <v>102</v>
      </c>
      <c r="CH1478" s="749"/>
      <c r="CI1478" s="749"/>
      <c r="CO1478" s="29"/>
      <c r="CP1478" s="29"/>
      <c r="CQ1478" s="29"/>
      <c r="CR1478" s="29"/>
      <c r="CS1478" s="29"/>
      <c r="CT1478" s="29"/>
      <c r="CU1478" s="29"/>
      <c r="CV1478" s="29"/>
      <c r="CW1478" s="29"/>
      <c r="CX1478" s="29"/>
      <c r="CY1478" s="29"/>
      <c r="CZ1478" s="29"/>
      <c r="DA1478" s="29"/>
      <c r="DB1478" s="29"/>
      <c r="DC1478" s="29"/>
      <c r="DD1478" s="29"/>
    </row>
    <row r="1479" spans="1:108" s="11" customFormat="1" ht="13.5" customHeight="1">
      <c r="A1479" s="734"/>
      <c r="B1479" s="610" t="s">
        <v>83</v>
      </c>
      <c r="C1479" s="29"/>
      <c r="D1479" s="29"/>
      <c r="E1479" s="29"/>
      <c r="F1479" s="29"/>
      <c r="G1479" s="29"/>
      <c r="H1479" s="29"/>
      <c r="I1479" s="29"/>
      <c r="J1479" s="29"/>
      <c r="K1479" s="29"/>
      <c r="L1479" s="29"/>
      <c r="M1479" s="28"/>
      <c r="N1479" s="29"/>
      <c r="O1479" s="29"/>
      <c r="P1479" s="29"/>
      <c r="Q1479" s="29"/>
      <c r="R1479" s="29"/>
      <c r="S1479" s="29"/>
      <c r="T1479" s="29"/>
      <c r="U1479" s="29"/>
      <c r="V1479" s="575"/>
      <c r="W1479" s="29"/>
      <c r="X1479" s="29"/>
      <c r="Y1479" s="29"/>
      <c r="Z1479" s="29"/>
      <c r="AA1479" s="29"/>
      <c r="AB1479" s="753"/>
      <c r="AC1479" s="579"/>
      <c r="AD1479" s="579"/>
      <c r="AE1479" s="579"/>
      <c r="AF1479" s="579"/>
      <c r="AG1479" s="576"/>
      <c r="AH1479" s="752" t="s">
        <v>1786</v>
      </c>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29"/>
      <c r="BH1479" s="29"/>
      <c r="BI1479" s="29"/>
      <c r="BJ1479" s="29"/>
      <c r="BK1479" s="575"/>
      <c r="BL1479" s="29"/>
      <c r="BM1479" s="29"/>
      <c r="BN1479" s="29"/>
      <c r="BO1479" s="29"/>
      <c r="BP1479" s="29"/>
      <c r="BQ1479" s="29"/>
      <c r="BR1479" s="29"/>
      <c r="BS1479" s="575"/>
      <c r="BU1479" s="752"/>
      <c r="BV1479" s="29"/>
      <c r="BW1479" s="29"/>
      <c r="BX1479" s="29"/>
      <c r="BY1479" s="29"/>
      <c r="BZ1479" s="29"/>
      <c r="CA1479" s="29"/>
      <c r="CB1479" s="29"/>
      <c r="CC1479" s="29"/>
      <c r="CD1479" s="31"/>
      <c r="CE1479" s="22"/>
      <c r="CF1479" s="448">
        <f>IF(CG1479="","",MAX($CF$2:CF1478)+1)</f>
        <v>757</v>
      </c>
      <c r="CG1479" s="749" t="s">
        <v>102</v>
      </c>
      <c r="CH1479" s="749"/>
      <c r="CI1479" s="749"/>
      <c r="CO1479" s="29"/>
      <c r="CP1479" s="29"/>
      <c r="CQ1479" s="29"/>
      <c r="CR1479" s="29"/>
      <c r="CS1479" s="29"/>
      <c r="CT1479" s="29"/>
      <c r="CU1479" s="29"/>
      <c r="CV1479" s="29"/>
      <c r="CW1479" s="29"/>
      <c r="CX1479" s="29"/>
      <c r="CY1479" s="29"/>
      <c r="CZ1479" s="29"/>
      <c r="DA1479" s="29"/>
      <c r="DB1479" s="29"/>
      <c r="DC1479" s="29"/>
      <c r="DD1479" s="29"/>
    </row>
    <row r="1480" spans="1:108" s="11" customFormat="1" ht="13.5" customHeight="1">
      <c r="A1480" s="734"/>
      <c r="B1480" s="610" t="s">
        <v>83</v>
      </c>
      <c r="C1480" s="29"/>
      <c r="D1480" s="29"/>
      <c r="E1480" s="29"/>
      <c r="F1480" s="29"/>
      <c r="G1480" s="29" t="s">
        <v>2274</v>
      </c>
      <c r="H1480" s="29"/>
      <c r="I1480" s="29"/>
      <c r="J1480" s="29"/>
      <c r="K1480" s="29"/>
      <c r="L1480" s="29"/>
      <c r="M1480" s="28"/>
      <c r="N1480" s="29"/>
      <c r="O1480" s="29"/>
      <c r="P1480" s="29"/>
      <c r="Q1480" s="29"/>
      <c r="R1480" s="29"/>
      <c r="S1480" s="29"/>
      <c r="T1480" s="29"/>
      <c r="U1480" s="29"/>
      <c r="V1480" s="575"/>
      <c r="W1480" s="29"/>
      <c r="X1480" s="29"/>
      <c r="Y1480" s="29"/>
      <c r="Z1480" s="29"/>
      <c r="AA1480" s="29"/>
      <c r="AB1480" s="692"/>
      <c r="AC1480" s="693"/>
      <c r="AD1480" s="693"/>
      <c r="AE1480" s="693"/>
      <c r="AF1480" s="693"/>
      <c r="AG1480" s="694"/>
      <c r="AH1480" s="55"/>
      <c r="AI1480" s="56"/>
      <c r="AJ1480" s="56"/>
      <c r="AK1480" s="56"/>
      <c r="AL1480" s="56"/>
      <c r="AM1480" s="56"/>
      <c r="AN1480" s="56"/>
      <c r="AO1480" s="56"/>
      <c r="AP1480" s="56"/>
      <c r="AQ1480" s="56"/>
      <c r="AR1480" s="56"/>
      <c r="AS1480" s="56"/>
      <c r="AT1480" s="56"/>
      <c r="AU1480" s="56"/>
      <c r="AV1480" s="56"/>
      <c r="AW1480" s="56"/>
      <c r="AX1480" s="56"/>
      <c r="AY1480" s="56"/>
      <c r="AZ1480" s="56"/>
      <c r="BA1480" s="56"/>
      <c r="BB1480" s="56"/>
      <c r="BC1480" s="56"/>
      <c r="BD1480" s="56"/>
      <c r="BE1480" s="56"/>
      <c r="BF1480" s="56"/>
      <c r="BG1480" s="56"/>
      <c r="BH1480" s="56"/>
      <c r="BI1480" s="56"/>
      <c r="BJ1480" s="56"/>
      <c r="BK1480" s="57"/>
      <c r="BL1480" s="56"/>
      <c r="BM1480" s="56"/>
      <c r="BN1480" s="56"/>
      <c r="BO1480" s="56"/>
      <c r="BP1480" s="56"/>
      <c r="BQ1480" s="56"/>
      <c r="BR1480" s="56"/>
      <c r="BS1480" s="57"/>
      <c r="BU1480" s="752"/>
      <c r="BV1480" s="29"/>
      <c r="BW1480" s="29"/>
      <c r="BX1480" s="29"/>
      <c r="BY1480" s="29"/>
      <c r="BZ1480" s="29"/>
      <c r="CA1480" s="29"/>
      <c r="CB1480" s="29"/>
      <c r="CC1480" s="29"/>
      <c r="CD1480" s="31"/>
      <c r="CE1480" s="22"/>
      <c r="CF1480" s="448" t="str">
        <f>IF(CG1480="","",MAX($CF$2:CF1479)+1)</f>
        <v/>
      </c>
      <c r="CG1480" s="749"/>
      <c r="CH1480" s="749"/>
      <c r="CI1480" s="749"/>
      <c r="CO1480" s="29"/>
      <c r="CP1480" s="29"/>
      <c r="CQ1480" s="29"/>
      <c r="CR1480" s="29"/>
      <c r="CS1480" s="29"/>
      <c r="CT1480" s="29"/>
      <c r="CU1480" s="29"/>
      <c r="CV1480" s="29"/>
      <c r="CW1480" s="29"/>
      <c r="CX1480" s="29"/>
      <c r="CY1480" s="29"/>
      <c r="CZ1480" s="29"/>
      <c r="DA1480" s="29"/>
      <c r="DB1480" s="29"/>
      <c r="DC1480" s="29"/>
      <c r="DD1480" s="29"/>
    </row>
    <row r="1481" spans="1:108" s="11" customFormat="1" ht="13.5" customHeight="1">
      <c r="A1481" s="734"/>
      <c r="B1481" s="610" t="s">
        <v>83</v>
      </c>
      <c r="C1481" s="29"/>
      <c r="D1481" s="29"/>
      <c r="E1481" s="29"/>
      <c r="F1481" s="29"/>
      <c r="G1481" s="29"/>
      <c r="H1481" s="29"/>
      <c r="I1481" s="29"/>
      <c r="J1481" s="29"/>
      <c r="K1481" s="29"/>
      <c r="L1481" s="29"/>
      <c r="M1481" s="28"/>
      <c r="N1481" s="29"/>
      <c r="O1481" s="29"/>
      <c r="P1481" s="29"/>
      <c r="Q1481" s="29"/>
      <c r="R1481" s="29"/>
      <c r="S1481" s="29"/>
      <c r="T1481" s="29"/>
      <c r="U1481" s="29"/>
      <c r="V1481" s="575"/>
      <c r="W1481" s="29"/>
      <c r="X1481" s="29"/>
      <c r="Y1481" s="29"/>
      <c r="Z1481" s="29"/>
      <c r="AA1481" s="29"/>
      <c r="AB1481" s="690" t="s">
        <v>777</v>
      </c>
      <c r="AC1481" s="691"/>
      <c r="AD1481" s="691"/>
      <c r="AE1481" s="691"/>
      <c r="AF1481" s="691"/>
      <c r="AG1481" s="578"/>
      <c r="AH1481" s="52"/>
      <c r="AI1481" s="53"/>
      <c r="AJ1481" s="53"/>
      <c r="AK1481" s="580"/>
      <c r="AL1481" s="581" t="s">
        <v>792</v>
      </c>
      <c r="AM1481" s="53"/>
      <c r="AN1481" s="53"/>
      <c r="AO1481" s="53"/>
      <c r="AP1481" s="53"/>
      <c r="AQ1481" s="53"/>
      <c r="AR1481" s="53"/>
      <c r="AS1481" s="53"/>
      <c r="AT1481" s="53"/>
      <c r="AU1481" s="53"/>
      <c r="AV1481" s="581" t="s">
        <v>558</v>
      </c>
      <c r="AW1481" s="580"/>
      <c r="AX1481" s="581" t="s">
        <v>1782</v>
      </c>
      <c r="AY1481" s="53"/>
      <c r="AZ1481" s="53"/>
      <c r="BA1481" s="53"/>
      <c r="BB1481" s="53"/>
      <c r="BC1481" s="53"/>
      <c r="BD1481" s="53"/>
      <c r="BE1481" s="53"/>
      <c r="BF1481" s="53"/>
      <c r="BG1481" s="53"/>
      <c r="BH1481" s="53"/>
      <c r="BI1481" s="53"/>
      <c r="BJ1481" s="53"/>
      <c r="BK1481" s="54"/>
      <c r="BL1481" s="52" t="s">
        <v>1781</v>
      </c>
      <c r="BM1481" s="53"/>
      <c r="BN1481" s="53"/>
      <c r="BO1481" s="53"/>
      <c r="BP1481" s="53"/>
      <c r="BQ1481" s="53"/>
      <c r="BR1481" s="53"/>
      <c r="BS1481" s="54"/>
      <c r="BU1481" s="752"/>
      <c r="BV1481" s="29"/>
      <c r="BW1481" s="29"/>
      <c r="BX1481" s="29"/>
      <c r="BY1481" s="29"/>
      <c r="BZ1481" s="29"/>
      <c r="CA1481" s="29"/>
      <c r="CB1481" s="29"/>
      <c r="CC1481" s="29"/>
      <c r="CD1481" s="31"/>
      <c r="CE1481" s="22"/>
      <c r="CF1481" s="448">
        <f>IF(CG1481="","",MAX($CF$2:CF1480)+1)</f>
        <v>758</v>
      </c>
      <c r="CG1481" s="749" t="s">
        <v>102</v>
      </c>
      <c r="CH1481" s="749"/>
      <c r="CI1481" s="749"/>
      <c r="CO1481" s="29"/>
      <c r="CP1481" s="29"/>
      <c r="CQ1481" s="29"/>
      <c r="CR1481" s="29"/>
      <c r="CS1481" s="29"/>
      <c r="CT1481" s="29"/>
      <c r="CU1481" s="29"/>
      <c r="CV1481" s="29"/>
      <c r="CW1481" s="29"/>
      <c r="CX1481" s="29"/>
      <c r="CY1481" s="29"/>
      <c r="CZ1481" s="29"/>
      <c r="DA1481" s="29"/>
      <c r="DB1481" s="29"/>
      <c r="DC1481" s="29"/>
      <c r="DD1481" s="29"/>
    </row>
    <row r="1482" spans="1:108" s="11" customFormat="1" ht="13.5" customHeight="1">
      <c r="A1482" s="734"/>
      <c r="B1482" s="610" t="s">
        <v>83</v>
      </c>
      <c r="C1482" s="29"/>
      <c r="D1482" s="29"/>
      <c r="E1482" s="29"/>
      <c r="F1482" s="29"/>
      <c r="G1482" s="29" t="s">
        <v>2223</v>
      </c>
      <c r="H1482" s="29"/>
      <c r="I1482" s="29"/>
      <c r="J1482" s="29"/>
      <c r="K1482" s="29"/>
      <c r="L1482" s="29"/>
      <c r="M1482" s="28"/>
      <c r="N1482" s="29"/>
      <c r="O1482" s="29"/>
      <c r="P1482" s="29"/>
      <c r="Q1482" s="29"/>
      <c r="R1482" s="29"/>
      <c r="S1482" s="29"/>
      <c r="T1482" s="29"/>
      <c r="U1482" s="29"/>
      <c r="V1482" s="575"/>
      <c r="W1482" s="29"/>
      <c r="X1482" s="29"/>
      <c r="Y1482" s="29"/>
      <c r="Z1482" s="29"/>
      <c r="AA1482" s="29"/>
      <c r="AB1482" s="1059"/>
      <c r="AC1482" s="579"/>
      <c r="AD1482" s="579"/>
      <c r="AE1482" s="579"/>
      <c r="AF1482" s="579"/>
      <c r="AG1482" s="576"/>
      <c r="AH1482" s="582" t="s">
        <v>63</v>
      </c>
      <c r="AI1482" s="430"/>
      <c r="AJ1482" s="430"/>
      <c r="AK1482" s="619"/>
      <c r="AL1482" s="620" t="s">
        <v>1075</v>
      </c>
      <c r="AM1482" s="430"/>
      <c r="AN1482" s="430"/>
      <c r="AO1482" s="430"/>
      <c r="AP1482" s="430"/>
      <c r="AQ1482" s="430"/>
      <c r="AR1482" s="430"/>
      <c r="AS1482" s="430"/>
      <c r="AT1482" s="430"/>
      <c r="AU1482" s="430"/>
      <c r="AV1482" s="620" t="s">
        <v>609</v>
      </c>
      <c r="AW1482" s="619"/>
      <c r="AX1482" s="620" t="s">
        <v>984</v>
      </c>
      <c r="AY1482" s="430"/>
      <c r="AZ1482" s="430"/>
      <c r="BA1482" s="430"/>
      <c r="BB1482" s="430"/>
      <c r="BC1482" s="430"/>
      <c r="BD1482" s="430"/>
      <c r="BE1482" s="430"/>
      <c r="BF1482" s="430"/>
      <c r="BG1482" s="430"/>
      <c r="BH1482" s="430"/>
      <c r="BI1482" s="430"/>
      <c r="BJ1482" s="430"/>
      <c r="BK1482" s="431"/>
      <c r="BL1482" s="618" t="s">
        <v>1784</v>
      </c>
      <c r="BM1482" s="430"/>
      <c r="BN1482" s="430"/>
      <c r="BO1482" s="430"/>
      <c r="BP1482" s="430"/>
      <c r="BQ1482" s="430"/>
      <c r="BR1482" s="430"/>
      <c r="BS1482" s="431"/>
      <c r="BU1482" s="1060"/>
      <c r="BV1482" s="29"/>
      <c r="BW1482" s="29"/>
      <c r="BX1482" s="29"/>
      <c r="BY1482" s="29"/>
      <c r="BZ1482" s="29"/>
      <c r="CA1482" s="29"/>
      <c r="CB1482" s="29"/>
      <c r="CC1482" s="29"/>
      <c r="CD1482" s="31"/>
      <c r="CE1482" s="22"/>
      <c r="CF1482" s="448">
        <f>IF(CG1482="","",MAX($CF$2:CF1481)+1)</f>
        <v>759</v>
      </c>
      <c r="CG1482" s="749" t="s">
        <v>102</v>
      </c>
      <c r="CH1482" s="1061"/>
      <c r="CI1482" s="1061"/>
      <c r="CO1482" s="29"/>
      <c r="CP1482" s="29"/>
      <c r="CQ1482" s="29"/>
      <c r="CR1482" s="29"/>
      <c r="CS1482" s="29"/>
      <c r="CT1482" s="29"/>
      <c r="CU1482" s="29"/>
      <c r="CV1482" s="29"/>
      <c r="CW1482" s="29"/>
      <c r="CX1482" s="29"/>
      <c r="CY1482" s="29"/>
      <c r="CZ1482" s="29"/>
      <c r="DA1482" s="29"/>
      <c r="DB1482" s="29"/>
      <c r="DC1482" s="29"/>
      <c r="DD1482" s="29"/>
    </row>
    <row r="1483" spans="1:108" s="11" customFormat="1" ht="13.5" customHeight="1">
      <c r="A1483" s="734"/>
      <c r="B1483" s="610" t="s">
        <v>83</v>
      </c>
      <c r="C1483" s="29"/>
      <c r="D1483" s="29"/>
      <c r="E1483" s="29"/>
      <c r="F1483" s="29"/>
      <c r="G1483" s="29"/>
      <c r="H1483" s="29"/>
      <c r="I1483" s="29"/>
      <c r="J1483" s="29"/>
      <c r="K1483" s="29"/>
      <c r="L1483" s="29"/>
      <c r="M1483" s="28"/>
      <c r="N1483" s="29"/>
      <c r="O1483" s="29"/>
      <c r="P1483" s="29"/>
      <c r="Q1483" s="29"/>
      <c r="R1483" s="29"/>
      <c r="S1483" s="29"/>
      <c r="T1483" s="29"/>
      <c r="U1483" s="29"/>
      <c r="V1483" s="575"/>
      <c r="W1483" s="29"/>
      <c r="X1483" s="29"/>
      <c r="Y1483" s="29"/>
      <c r="Z1483" s="29"/>
      <c r="AA1483" s="29"/>
      <c r="AB1483" s="1059"/>
      <c r="AC1483" s="579"/>
      <c r="AD1483" s="579"/>
      <c r="AE1483" s="579"/>
      <c r="AF1483" s="579"/>
      <c r="AG1483" s="576"/>
      <c r="AH1483" s="582" t="s">
        <v>63</v>
      </c>
      <c r="AI1483" s="430"/>
      <c r="AJ1483" s="430"/>
      <c r="AK1483" s="619"/>
      <c r="AL1483" s="620" t="s">
        <v>1076</v>
      </c>
      <c r="AM1483" s="430"/>
      <c r="AN1483" s="430"/>
      <c r="AO1483" s="430"/>
      <c r="AP1483" s="430"/>
      <c r="AQ1483" s="430"/>
      <c r="AR1483" s="430"/>
      <c r="AS1483" s="430"/>
      <c r="AT1483" s="430"/>
      <c r="AU1483" s="430"/>
      <c r="AV1483" s="620" t="s">
        <v>609</v>
      </c>
      <c r="AW1483" s="619"/>
      <c r="AX1483" s="620" t="s">
        <v>985</v>
      </c>
      <c r="AY1483" s="430"/>
      <c r="AZ1483" s="430"/>
      <c r="BA1483" s="430"/>
      <c r="BB1483" s="430"/>
      <c r="BC1483" s="430"/>
      <c r="BD1483" s="430"/>
      <c r="BE1483" s="430"/>
      <c r="BF1483" s="430"/>
      <c r="BG1483" s="430"/>
      <c r="BH1483" s="430"/>
      <c r="BI1483" s="430"/>
      <c r="BJ1483" s="430"/>
      <c r="BK1483" s="431"/>
      <c r="BL1483" s="618"/>
      <c r="BM1483" s="430"/>
      <c r="BN1483" s="430"/>
      <c r="BO1483" s="430"/>
      <c r="BP1483" s="430"/>
      <c r="BQ1483" s="430"/>
      <c r="BR1483" s="430"/>
      <c r="BS1483" s="431"/>
      <c r="BU1483" s="1060"/>
      <c r="BV1483" s="29"/>
      <c r="BW1483" s="29"/>
      <c r="BX1483" s="29"/>
      <c r="BY1483" s="29"/>
      <c r="BZ1483" s="29"/>
      <c r="CA1483" s="29"/>
      <c r="CB1483" s="29"/>
      <c r="CC1483" s="29"/>
      <c r="CD1483" s="31"/>
      <c r="CE1483" s="22"/>
      <c r="CF1483" s="448">
        <f>IF(CG1483="","",MAX($CF$2:CF1482)+1)</f>
        <v>760</v>
      </c>
      <c r="CG1483" s="749" t="s">
        <v>102</v>
      </c>
      <c r="CH1483" s="1061"/>
      <c r="CI1483" s="1061"/>
      <c r="CO1483" s="29"/>
      <c r="CP1483" s="29"/>
      <c r="CQ1483" s="29"/>
      <c r="CR1483" s="29"/>
      <c r="CS1483" s="29"/>
      <c r="CT1483" s="29"/>
      <c r="CU1483" s="29"/>
      <c r="CV1483" s="29"/>
      <c r="CW1483" s="29"/>
      <c r="CX1483" s="29"/>
      <c r="CY1483" s="29"/>
      <c r="CZ1483" s="29"/>
      <c r="DA1483" s="29"/>
      <c r="DB1483" s="29"/>
      <c r="DC1483" s="29"/>
      <c r="DD1483" s="29"/>
    </row>
    <row r="1484" spans="1:108" s="11" customFormat="1" ht="13.5" customHeight="1">
      <c r="A1484" s="734"/>
      <c r="B1484" s="610" t="s">
        <v>83</v>
      </c>
      <c r="C1484" s="29"/>
      <c r="D1484" s="29"/>
      <c r="E1484" s="29"/>
      <c r="F1484" s="29"/>
      <c r="G1484" s="29"/>
      <c r="H1484" s="29"/>
      <c r="I1484" s="29"/>
      <c r="J1484" s="29"/>
      <c r="K1484" s="29"/>
      <c r="L1484" s="29"/>
      <c r="M1484" s="28"/>
      <c r="N1484" s="29"/>
      <c r="O1484" s="29"/>
      <c r="P1484" s="29"/>
      <c r="Q1484" s="29"/>
      <c r="R1484" s="29"/>
      <c r="S1484" s="29"/>
      <c r="T1484" s="29"/>
      <c r="U1484" s="29"/>
      <c r="V1484" s="575"/>
      <c r="W1484" s="29"/>
      <c r="X1484" s="29"/>
      <c r="Y1484" s="29"/>
      <c r="Z1484" s="29"/>
      <c r="AA1484" s="29"/>
      <c r="AB1484" s="654"/>
      <c r="AC1484" s="579"/>
      <c r="AD1484" s="579"/>
      <c r="AE1484" s="579"/>
      <c r="AF1484" s="579"/>
      <c r="AG1484" s="576"/>
      <c r="AH1484" s="582" t="s">
        <v>63</v>
      </c>
      <c r="AI1484" s="583"/>
      <c r="AJ1484" s="583"/>
      <c r="AK1484" s="584"/>
      <c r="AL1484" s="585" t="s">
        <v>554</v>
      </c>
      <c r="AM1484" s="583"/>
      <c r="AN1484" s="583"/>
      <c r="AO1484" s="583"/>
      <c r="AP1484" s="583"/>
      <c r="AQ1484" s="583"/>
      <c r="AR1484" s="583"/>
      <c r="AS1484" s="583"/>
      <c r="AT1484" s="583"/>
      <c r="AU1484" s="583"/>
      <c r="AV1484" s="585" t="s">
        <v>558</v>
      </c>
      <c r="AW1484" s="584"/>
      <c r="AX1484" s="586" t="s">
        <v>64</v>
      </c>
      <c r="AY1484" s="583"/>
      <c r="AZ1484" s="583"/>
      <c r="BA1484" s="583"/>
      <c r="BB1484" s="583"/>
      <c r="BC1484" s="583"/>
      <c r="BD1484" s="583"/>
      <c r="BE1484" s="583"/>
      <c r="BF1484" s="583"/>
      <c r="BG1484" s="583"/>
      <c r="BH1484" s="583"/>
      <c r="BI1484" s="583"/>
      <c r="BJ1484" s="583"/>
      <c r="BK1484" s="587"/>
      <c r="BL1484" s="618"/>
      <c r="BM1484" s="583"/>
      <c r="BN1484" s="583"/>
      <c r="BO1484" s="583"/>
      <c r="BP1484" s="583"/>
      <c r="BQ1484" s="583"/>
      <c r="BR1484" s="583"/>
      <c r="BS1484" s="587"/>
      <c r="BU1484" s="752"/>
      <c r="BV1484" s="29"/>
      <c r="BW1484" s="29"/>
      <c r="BX1484" s="29"/>
      <c r="BY1484" s="29"/>
      <c r="BZ1484" s="29"/>
      <c r="CA1484" s="29"/>
      <c r="CB1484" s="29"/>
      <c r="CC1484" s="29"/>
      <c r="CD1484" s="31"/>
      <c r="CE1484" s="22"/>
      <c r="CF1484" s="448">
        <f>IF(CG1484="","",MAX($CF$2:CF1483)+1)</f>
        <v>761</v>
      </c>
      <c r="CG1484" s="749" t="s">
        <v>102</v>
      </c>
      <c r="CH1484" s="749"/>
      <c r="CI1484" s="749"/>
      <c r="CO1484" s="29"/>
      <c r="CP1484" s="29"/>
      <c r="CQ1484" s="29"/>
      <c r="CR1484" s="29"/>
      <c r="CS1484" s="29"/>
      <c r="CT1484" s="29"/>
      <c r="CU1484" s="29"/>
      <c r="CV1484" s="29"/>
      <c r="CW1484" s="29"/>
      <c r="CX1484" s="29"/>
      <c r="CY1484" s="29"/>
      <c r="CZ1484" s="29"/>
      <c r="DA1484" s="29"/>
      <c r="DB1484" s="29"/>
      <c r="DC1484" s="29"/>
      <c r="DD1484" s="29"/>
    </row>
    <row r="1485" spans="1:108" s="11" customFormat="1" ht="13.5" customHeight="1">
      <c r="A1485" s="734"/>
      <c r="B1485" s="610" t="s">
        <v>83</v>
      </c>
      <c r="C1485" s="29"/>
      <c r="D1485" s="29"/>
      <c r="E1485" s="29"/>
      <c r="F1485" s="29"/>
      <c r="G1485" s="29" t="s">
        <v>2208</v>
      </c>
      <c r="H1485" s="29"/>
      <c r="I1485" s="29"/>
      <c r="J1485" s="29"/>
      <c r="K1485" s="29"/>
      <c r="L1485" s="29"/>
      <c r="M1485" s="28"/>
      <c r="N1485" s="29"/>
      <c r="O1485" s="29"/>
      <c r="P1485" s="29"/>
      <c r="Q1485" s="29"/>
      <c r="R1485" s="29"/>
      <c r="S1485" s="29"/>
      <c r="T1485" s="29"/>
      <c r="U1485" s="29"/>
      <c r="V1485" s="575"/>
      <c r="W1485" s="29"/>
      <c r="X1485" s="29"/>
      <c r="Y1485" s="29"/>
      <c r="Z1485" s="29"/>
      <c r="AA1485" s="29"/>
      <c r="AB1485" s="654"/>
      <c r="AC1485" s="579"/>
      <c r="AD1485" s="579"/>
      <c r="AE1485" s="579"/>
      <c r="AF1485" s="579"/>
      <c r="AG1485" s="576"/>
      <c r="AH1485" s="55"/>
      <c r="AI1485" s="56"/>
      <c r="AJ1485" s="56"/>
      <c r="AK1485" s="588"/>
      <c r="AL1485" s="589"/>
      <c r="AM1485" s="56"/>
      <c r="AN1485" s="56"/>
      <c r="AO1485" s="56"/>
      <c r="AP1485" s="590"/>
      <c r="AQ1485" s="56"/>
      <c r="AR1485" s="56"/>
      <c r="AS1485" s="56"/>
      <c r="AT1485" s="56"/>
      <c r="AU1485" s="56"/>
      <c r="AV1485" s="589"/>
      <c r="AW1485" s="588"/>
      <c r="AX1485" s="589"/>
      <c r="AY1485" s="56"/>
      <c r="AZ1485" s="56"/>
      <c r="BA1485" s="56"/>
      <c r="BB1485" s="56"/>
      <c r="BC1485" s="56"/>
      <c r="BD1485" s="56"/>
      <c r="BE1485" s="56"/>
      <c r="BF1485" s="56"/>
      <c r="BG1485" s="56"/>
      <c r="BH1485" s="56"/>
      <c r="BI1485" s="56"/>
      <c r="BJ1485" s="56"/>
      <c r="BK1485" s="57"/>
      <c r="BL1485" s="55"/>
      <c r="BM1485" s="56"/>
      <c r="BN1485" s="56"/>
      <c r="BO1485" s="56"/>
      <c r="BP1485" s="56"/>
      <c r="BQ1485" s="56"/>
      <c r="BR1485" s="56"/>
      <c r="BS1485" s="57"/>
      <c r="BU1485" s="752"/>
      <c r="BV1485" s="29"/>
      <c r="BW1485" s="29"/>
      <c r="BX1485" s="29"/>
      <c r="BY1485" s="29"/>
      <c r="BZ1485" s="29"/>
      <c r="CA1485" s="29"/>
      <c r="CB1485" s="29"/>
      <c r="CC1485" s="29"/>
      <c r="CD1485" s="31"/>
      <c r="CE1485" s="22"/>
      <c r="CF1485" s="448" t="str">
        <f>IF(CG1485="","",MAX($CF$2:CF1484)+1)</f>
        <v/>
      </c>
      <c r="CG1485" s="749"/>
      <c r="CH1485" s="749"/>
      <c r="CI1485" s="749"/>
      <c r="CO1485" s="29"/>
      <c r="CP1485" s="29"/>
      <c r="CQ1485" s="29"/>
      <c r="CR1485" s="29"/>
      <c r="CS1485" s="29"/>
      <c r="CT1485" s="29"/>
      <c r="CU1485" s="29"/>
      <c r="CV1485" s="29"/>
      <c r="CW1485" s="29"/>
      <c r="CX1485" s="29"/>
      <c r="CY1485" s="29"/>
      <c r="CZ1485" s="29"/>
      <c r="DA1485" s="29"/>
      <c r="DB1485" s="29"/>
      <c r="DC1485" s="29"/>
      <c r="DD1485" s="29"/>
    </row>
    <row r="1486" spans="1:108" s="11" customFormat="1" ht="13.5" customHeight="1">
      <c r="A1486" s="734"/>
      <c r="B1486" s="610" t="s">
        <v>83</v>
      </c>
      <c r="C1486" s="29"/>
      <c r="D1486" s="29"/>
      <c r="E1486" s="29"/>
      <c r="F1486" s="29"/>
      <c r="G1486" s="29"/>
      <c r="H1486" s="29"/>
      <c r="I1486" s="29"/>
      <c r="J1486" s="29"/>
      <c r="K1486" s="29"/>
      <c r="L1486" s="29"/>
      <c r="M1486" s="28"/>
      <c r="N1486" s="29"/>
      <c r="O1486" s="29"/>
      <c r="P1486" s="29"/>
      <c r="Q1486" s="29"/>
      <c r="R1486" s="29"/>
      <c r="S1486" s="29"/>
      <c r="T1486" s="29"/>
      <c r="U1486" s="29"/>
      <c r="V1486" s="575"/>
      <c r="W1486" s="29"/>
      <c r="X1486" s="29"/>
      <c r="Y1486" s="29"/>
      <c r="Z1486" s="29"/>
      <c r="AA1486" s="29"/>
      <c r="AB1486" s="1059"/>
      <c r="AC1486" s="579"/>
      <c r="AD1486" s="579"/>
      <c r="AE1486" s="579"/>
      <c r="AF1486" s="579"/>
      <c r="AG1486" s="576"/>
      <c r="AH1486" s="52"/>
      <c r="AI1486" s="53"/>
      <c r="AJ1486" s="53"/>
      <c r="AK1486" s="580"/>
      <c r="AL1486" s="581" t="s">
        <v>1787</v>
      </c>
      <c r="AM1486" s="53"/>
      <c r="AN1486" s="53"/>
      <c r="AO1486" s="53"/>
      <c r="AP1486" s="53"/>
      <c r="AQ1486" s="53"/>
      <c r="AR1486" s="53"/>
      <c r="AS1486" s="53"/>
      <c r="AT1486" s="53"/>
      <c r="AU1486" s="53"/>
      <c r="AV1486" s="581" t="s">
        <v>558</v>
      </c>
      <c r="AW1486" s="580"/>
      <c r="AX1486" s="581" t="s">
        <v>1190</v>
      </c>
      <c r="AY1486" s="53"/>
      <c r="AZ1486" s="53"/>
      <c r="BA1486" s="53"/>
      <c r="BB1486" s="53"/>
      <c r="BC1486" s="53"/>
      <c r="BD1486" s="53"/>
      <c r="BE1486" s="53"/>
      <c r="BF1486" s="53"/>
      <c r="BG1486" s="53"/>
      <c r="BH1486" s="53"/>
      <c r="BI1486" s="53"/>
      <c r="BJ1486" s="53"/>
      <c r="BK1486" s="54"/>
      <c r="BL1486" s="52" t="s">
        <v>882</v>
      </c>
      <c r="BM1486" s="53"/>
      <c r="BN1486" s="53"/>
      <c r="BO1486" s="53"/>
      <c r="BP1486" s="53"/>
      <c r="BQ1486" s="53"/>
      <c r="BR1486" s="53"/>
      <c r="BS1486" s="54"/>
      <c r="BU1486" s="752"/>
      <c r="BV1486" s="29"/>
      <c r="BW1486" s="29"/>
      <c r="BX1486" s="29"/>
      <c r="BY1486" s="29"/>
      <c r="BZ1486" s="29"/>
      <c r="CA1486" s="29"/>
      <c r="CB1486" s="29"/>
      <c r="CC1486" s="29"/>
      <c r="CD1486" s="31"/>
      <c r="CE1486" s="22"/>
      <c r="CF1486" s="448">
        <f>IF(CG1486="","",MAX($CF$2:CF1485)+1)</f>
        <v>762</v>
      </c>
      <c r="CG1486" s="749" t="s">
        <v>102</v>
      </c>
      <c r="CH1486" s="749"/>
      <c r="CI1486" s="749"/>
      <c r="CO1486" s="29"/>
      <c r="CP1486" s="29"/>
      <c r="CQ1486" s="29"/>
      <c r="CR1486" s="29"/>
      <c r="CS1486" s="29"/>
      <c r="CT1486" s="29"/>
      <c r="CU1486" s="29"/>
      <c r="CV1486" s="29"/>
      <c r="CW1486" s="29"/>
      <c r="CX1486" s="29"/>
      <c r="CY1486" s="29"/>
      <c r="CZ1486" s="29"/>
      <c r="DA1486" s="29"/>
      <c r="DB1486" s="29"/>
      <c r="DC1486" s="29"/>
      <c r="DD1486" s="29"/>
    </row>
    <row r="1487" spans="1:108" s="11" customFormat="1" ht="13.5" customHeight="1">
      <c r="A1487" s="734"/>
      <c r="B1487" s="610" t="s">
        <v>83</v>
      </c>
      <c r="C1487" s="29"/>
      <c r="D1487" s="29"/>
      <c r="E1487" s="29"/>
      <c r="F1487" s="29"/>
      <c r="G1487" s="29"/>
      <c r="H1487" s="29"/>
      <c r="I1487" s="29"/>
      <c r="J1487" s="29"/>
      <c r="K1487" s="29"/>
      <c r="L1487" s="29"/>
      <c r="M1487" s="28"/>
      <c r="N1487" s="29"/>
      <c r="O1487" s="29"/>
      <c r="P1487" s="29"/>
      <c r="Q1487" s="29"/>
      <c r="R1487" s="29"/>
      <c r="S1487" s="29"/>
      <c r="T1487" s="29"/>
      <c r="U1487" s="29"/>
      <c r="V1487" s="575"/>
      <c r="W1487" s="29"/>
      <c r="X1487" s="29"/>
      <c r="Y1487" s="29"/>
      <c r="Z1487" s="29"/>
      <c r="AA1487" s="29"/>
      <c r="AB1487" s="1059"/>
      <c r="AC1487" s="579"/>
      <c r="AD1487" s="579"/>
      <c r="AE1487" s="579"/>
      <c r="AF1487" s="579"/>
      <c r="AG1487" s="576"/>
      <c r="AH1487" s="582" t="s">
        <v>63</v>
      </c>
      <c r="AI1487" s="583"/>
      <c r="AJ1487" s="583"/>
      <c r="AK1487" s="584"/>
      <c r="AL1487" s="585" t="s">
        <v>556</v>
      </c>
      <c r="AM1487" s="583"/>
      <c r="AN1487" s="583"/>
      <c r="AO1487" s="583"/>
      <c r="AP1487" s="583"/>
      <c r="AQ1487" s="583"/>
      <c r="AR1487" s="583"/>
      <c r="AS1487" s="583"/>
      <c r="AT1487" s="583"/>
      <c r="AU1487" s="583"/>
      <c r="AV1487" s="585" t="s">
        <v>558</v>
      </c>
      <c r="AW1487" s="584"/>
      <c r="AX1487" s="586" t="s">
        <v>64</v>
      </c>
      <c r="AY1487" s="583"/>
      <c r="AZ1487" s="583"/>
      <c r="BA1487" s="583"/>
      <c r="BB1487" s="583"/>
      <c r="BC1487" s="583"/>
      <c r="BD1487" s="583"/>
      <c r="BE1487" s="583"/>
      <c r="BF1487" s="583"/>
      <c r="BG1487" s="583"/>
      <c r="BH1487" s="583"/>
      <c r="BI1487" s="583"/>
      <c r="BJ1487" s="583"/>
      <c r="BK1487" s="587"/>
      <c r="BL1487" s="618" t="s">
        <v>555</v>
      </c>
      <c r="BM1487" s="583"/>
      <c r="BN1487" s="583"/>
      <c r="BO1487" s="583"/>
      <c r="BP1487" s="583"/>
      <c r="BQ1487" s="583"/>
      <c r="BR1487" s="583"/>
      <c r="BS1487" s="587"/>
      <c r="BU1487" s="752"/>
      <c r="BV1487" s="29"/>
      <c r="BW1487" s="29"/>
      <c r="BX1487" s="29"/>
      <c r="BY1487" s="29"/>
      <c r="BZ1487" s="29"/>
      <c r="CA1487" s="29"/>
      <c r="CB1487" s="29"/>
      <c r="CC1487" s="29"/>
      <c r="CD1487" s="31"/>
      <c r="CE1487" s="22"/>
      <c r="CF1487" s="448">
        <f>IF(CG1487="","",MAX($CF$2:CF1486)+1)</f>
        <v>763</v>
      </c>
      <c r="CG1487" s="749" t="s">
        <v>102</v>
      </c>
      <c r="CH1487" s="749"/>
      <c r="CI1487" s="749"/>
      <c r="CO1487" s="29"/>
      <c r="CP1487" s="29"/>
      <c r="CQ1487" s="29"/>
      <c r="CR1487" s="29"/>
      <c r="CS1487" s="29"/>
      <c r="CT1487" s="29"/>
      <c r="CU1487" s="29"/>
      <c r="CV1487" s="29"/>
      <c r="CW1487" s="29"/>
      <c r="CX1487" s="29"/>
      <c r="CY1487" s="29"/>
      <c r="CZ1487" s="29"/>
      <c r="DA1487" s="29"/>
      <c r="DB1487" s="29"/>
      <c r="DC1487" s="29"/>
      <c r="DD1487" s="29"/>
    </row>
    <row r="1488" spans="1:108" s="11" customFormat="1" ht="13.5" customHeight="1">
      <c r="A1488" s="734"/>
      <c r="B1488" s="610" t="s">
        <v>83</v>
      </c>
      <c r="C1488" s="29"/>
      <c r="D1488" s="29"/>
      <c r="E1488" s="29"/>
      <c r="F1488" s="29"/>
      <c r="G1488" s="29"/>
      <c r="H1488" s="29"/>
      <c r="I1488" s="29"/>
      <c r="J1488" s="29"/>
      <c r="K1488" s="29"/>
      <c r="L1488" s="29"/>
      <c r="M1488" s="28"/>
      <c r="N1488" s="29"/>
      <c r="O1488" s="29"/>
      <c r="P1488" s="29"/>
      <c r="Q1488" s="29"/>
      <c r="R1488" s="29"/>
      <c r="S1488" s="29"/>
      <c r="T1488" s="29"/>
      <c r="U1488" s="29"/>
      <c r="V1488" s="575"/>
      <c r="W1488" s="29"/>
      <c r="X1488" s="29"/>
      <c r="Y1488" s="29"/>
      <c r="Z1488" s="29"/>
      <c r="AA1488" s="29"/>
      <c r="AB1488" s="1059"/>
      <c r="AC1488" s="579"/>
      <c r="AD1488" s="579"/>
      <c r="AE1488" s="579"/>
      <c r="AF1488" s="579"/>
      <c r="AG1488" s="576"/>
      <c r="AH1488" s="55"/>
      <c r="AI1488" s="56"/>
      <c r="AJ1488" s="56"/>
      <c r="AK1488" s="588"/>
      <c r="AL1488" s="589"/>
      <c r="AM1488" s="56"/>
      <c r="AN1488" s="56"/>
      <c r="AO1488" s="56"/>
      <c r="AP1488" s="590"/>
      <c r="AQ1488" s="56"/>
      <c r="AR1488" s="56"/>
      <c r="AS1488" s="56"/>
      <c r="AT1488" s="56"/>
      <c r="AU1488" s="56"/>
      <c r="AV1488" s="589"/>
      <c r="AW1488" s="588"/>
      <c r="AX1488" s="589"/>
      <c r="AY1488" s="56"/>
      <c r="AZ1488" s="56"/>
      <c r="BA1488" s="56"/>
      <c r="BB1488" s="56"/>
      <c r="BC1488" s="56"/>
      <c r="BD1488" s="56"/>
      <c r="BE1488" s="56"/>
      <c r="BF1488" s="56"/>
      <c r="BG1488" s="56"/>
      <c r="BH1488" s="56"/>
      <c r="BI1488" s="56"/>
      <c r="BJ1488" s="56"/>
      <c r="BK1488" s="57"/>
      <c r="BL1488" s="55"/>
      <c r="BM1488" s="56"/>
      <c r="BN1488" s="56"/>
      <c r="BO1488" s="56"/>
      <c r="BP1488" s="56"/>
      <c r="BQ1488" s="56"/>
      <c r="BR1488" s="56"/>
      <c r="BS1488" s="57"/>
      <c r="BU1488" s="752"/>
      <c r="BV1488" s="29"/>
      <c r="BW1488" s="29"/>
      <c r="BX1488" s="29"/>
      <c r="BY1488" s="29"/>
      <c r="BZ1488" s="29"/>
      <c r="CA1488" s="29"/>
      <c r="CB1488" s="29"/>
      <c r="CC1488" s="29"/>
      <c r="CD1488" s="31"/>
      <c r="CE1488" s="22"/>
      <c r="CF1488" s="448" t="str">
        <f>IF(CG1488="","",MAX($CF$2:CF1487)+1)</f>
        <v/>
      </c>
      <c r="CG1488" s="749"/>
      <c r="CH1488" s="749"/>
      <c r="CI1488" s="749"/>
      <c r="CO1488" s="29"/>
      <c r="CP1488" s="29"/>
      <c r="CQ1488" s="29"/>
      <c r="CR1488" s="29"/>
      <c r="CS1488" s="29"/>
      <c r="CT1488" s="29"/>
      <c r="CU1488" s="29"/>
      <c r="CV1488" s="29"/>
      <c r="CW1488" s="29"/>
      <c r="CX1488" s="29"/>
      <c r="CY1488" s="29"/>
      <c r="CZ1488" s="29"/>
      <c r="DA1488" s="29"/>
      <c r="DB1488" s="29"/>
      <c r="DC1488" s="29"/>
      <c r="DD1488" s="29"/>
    </row>
    <row r="1489" spans="1:108" s="11" customFormat="1" ht="13.5" customHeight="1">
      <c r="A1489" s="734"/>
      <c r="B1489" s="610" t="s">
        <v>83</v>
      </c>
      <c r="C1489" s="29"/>
      <c r="D1489" s="29"/>
      <c r="E1489" s="29"/>
      <c r="F1489" s="29"/>
      <c r="G1489" s="29" t="s">
        <v>2217</v>
      </c>
      <c r="H1489" s="29"/>
      <c r="I1489" s="29"/>
      <c r="J1489" s="29"/>
      <c r="K1489" s="29"/>
      <c r="L1489" s="29"/>
      <c r="M1489" s="28"/>
      <c r="N1489" s="29"/>
      <c r="O1489" s="29"/>
      <c r="P1489" s="29"/>
      <c r="Q1489" s="29"/>
      <c r="R1489" s="29"/>
      <c r="S1489" s="29"/>
      <c r="T1489" s="29"/>
      <c r="U1489" s="29"/>
      <c r="V1489" s="575"/>
      <c r="W1489" s="29"/>
      <c r="X1489" s="29"/>
      <c r="Y1489" s="29"/>
      <c r="Z1489" s="29"/>
      <c r="AA1489" s="29"/>
      <c r="AB1489" s="654"/>
      <c r="AC1489" s="579"/>
      <c r="AD1489" s="579"/>
      <c r="AE1489" s="579"/>
      <c r="AF1489" s="579"/>
      <c r="AG1489" s="576"/>
      <c r="AH1489" s="52"/>
      <c r="AI1489" s="53"/>
      <c r="AJ1489" s="53"/>
      <c r="AK1489" s="580"/>
      <c r="AL1489" s="581" t="s">
        <v>1903</v>
      </c>
      <c r="AM1489" s="53"/>
      <c r="AN1489" s="53"/>
      <c r="AO1489" s="53"/>
      <c r="AP1489" s="53"/>
      <c r="AQ1489" s="53"/>
      <c r="AR1489" s="53"/>
      <c r="AS1489" s="53"/>
      <c r="AT1489" s="53"/>
      <c r="AU1489" s="53"/>
      <c r="AV1489" s="581" t="s">
        <v>558</v>
      </c>
      <c r="AW1489" s="580"/>
      <c r="AX1489" s="581" t="s">
        <v>1902</v>
      </c>
      <c r="AY1489" s="53"/>
      <c r="AZ1489" s="53"/>
      <c r="BA1489" s="53"/>
      <c r="BB1489" s="53"/>
      <c r="BC1489" s="53"/>
      <c r="BD1489" s="53"/>
      <c r="BE1489" s="53"/>
      <c r="BF1489" s="53"/>
      <c r="BG1489" s="53"/>
      <c r="BH1489" s="53"/>
      <c r="BI1489" s="53"/>
      <c r="BJ1489" s="53"/>
      <c r="BK1489" s="54"/>
      <c r="BL1489" s="52" t="s">
        <v>936</v>
      </c>
      <c r="BM1489" s="53"/>
      <c r="BN1489" s="53"/>
      <c r="BO1489" s="53"/>
      <c r="BP1489" s="53"/>
      <c r="BQ1489" s="53"/>
      <c r="BR1489" s="53"/>
      <c r="BS1489" s="54"/>
      <c r="BU1489" s="752"/>
      <c r="BV1489" s="29"/>
      <c r="BW1489" s="29"/>
      <c r="BX1489" s="29"/>
      <c r="BY1489" s="29"/>
      <c r="BZ1489" s="29"/>
      <c r="CA1489" s="29"/>
      <c r="CB1489" s="29"/>
      <c r="CC1489" s="29"/>
      <c r="CD1489" s="31"/>
      <c r="CE1489" s="22"/>
      <c r="CF1489" s="448">
        <f>IF(CG1489="","",MAX($CF$2:CF1488)+1)</f>
        <v>764</v>
      </c>
      <c r="CG1489" s="749" t="s">
        <v>1021</v>
      </c>
      <c r="CH1489" s="749"/>
      <c r="CI1489" s="749"/>
      <c r="CO1489" s="29"/>
      <c r="CP1489" s="29"/>
      <c r="CQ1489" s="29"/>
      <c r="CR1489" s="29"/>
      <c r="CS1489" s="29"/>
      <c r="CT1489" s="29"/>
      <c r="CU1489" s="29"/>
      <c r="CV1489" s="29"/>
      <c r="CW1489" s="29"/>
      <c r="CX1489" s="29"/>
      <c r="CY1489" s="29"/>
      <c r="CZ1489" s="29"/>
      <c r="DA1489" s="29"/>
      <c r="DB1489" s="29"/>
      <c r="DC1489" s="29"/>
      <c r="DD1489" s="29"/>
    </row>
    <row r="1490" spans="1:108" s="11" customFormat="1" ht="13.5" customHeight="1">
      <c r="A1490" s="734"/>
      <c r="B1490" s="610" t="s">
        <v>83</v>
      </c>
      <c r="C1490" s="29"/>
      <c r="D1490" s="29"/>
      <c r="E1490" s="29"/>
      <c r="F1490" s="29"/>
      <c r="G1490" s="29"/>
      <c r="H1490" s="29"/>
      <c r="I1490" s="29"/>
      <c r="J1490" s="29"/>
      <c r="K1490" s="29"/>
      <c r="L1490" s="29"/>
      <c r="M1490" s="28"/>
      <c r="N1490" s="29"/>
      <c r="O1490" s="29"/>
      <c r="P1490" s="29"/>
      <c r="Q1490" s="29"/>
      <c r="R1490" s="29"/>
      <c r="S1490" s="29"/>
      <c r="T1490" s="29"/>
      <c r="U1490" s="29"/>
      <c r="V1490" s="575"/>
      <c r="W1490" s="29"/>
      <c r="X1490" s="29"/>
      <c r="Y1490" s="29"/>
      <c r="Z1490" s="29"/>
      <c r="AA1490" s="29"/>
      <c r="AB1490" s="753"/>
      <c r="AC1490" s="579"/>
      <c r="AD1490" s="579"/>
      <c r="AE1490" s="579"/>
      <c r="AF1490" s="579"/>
      <c r="AG1490" s="576"/>
      <c r="AH1490" s="582" t="s">
        <v>801</v>
      </c>
      <c r="AI1490" s="430"/>
      <c r="AJ1490" s="430"/>
      <c r="AK1490" s="619"/>
      <c r="AL1490" s="697" t="s">
        <v>1788</v>
      </c>
      <c r="AM1490" s="430"/>
      <c r="AN1490" s="430"/>
      <c r="AO1490" s="430"/>
      <c r="AP1490" s="430"/>
      <c r="AQ1490" s="430"/>
      <c r="AR1490" s="430"/>
      <c r="AS1490" s="430"/>
      <c r="AT1490" s="430"/>
      <c r="AU1490" s="430"/>
      <c r="AV1490" s="585" t="s">
        <v>826</v>
      </c>
      <c r="AW1490" s="619"/>
      <c r="AX1490" s="697" t="s">
        <v>1049</v>
      </c>
      <c r="AY1490" s="430"/>
      <c r="AZ1490" s="430"/>
      <c r="BA1490" s="430"/>
      <c r="BB1490" s="430"/>
      <c r="BC1490" s="430"/>
      <c r="BD1490" s="430"/>
      <c r="BE1490" s="430"/>
      <c r="BF1490" s="430"/>
      <c r="BG1490" s="430"/>
      <c r="BH1490" s="430"/>
      <c r="BI1490" s="430"/>
      <c r="BJ1490" s="430"/>
      <c r="BK1490" s="431"/>
      <c r="BL1490" s="582" t="s">
        <v>1050</v>
      </c>
      <c r="BM1490" s="430"/>
      <c r="BN1490" s="430"/>
      <c r="BO1490" s="430"/>
      <c r="BP1490" s="430"/>
      <c r="BQ1490" s="430"/>
      <c r="BR1490" s="430"/>
      <c r="BS1490" s="431"/>
      <c r="BU1490" s="752"/>
      <c r="BV1490" s="29"/>
      <c r="BW1490" s="29"/>
      <c r="BX1490" s="29"/>
      <c r="BY1490" s="29"/>
      <c r="BZ1490" s="29"/>
      <c r="CA1490" s="29"/>
      <c r="CB1490" s="29"/>
      <c r="CC1490" s="29"/>
      <c r="CD1490" s="31"/>
      <c r="CE1490" s="22"/>
      <c r="CF1490" s="448">
        <f>IF(CG1490="","",MAX($CF$2:CF1489)+1)</f>
        <v>765</v>
      </c>
      <c r="CG1490" s="749" t="s">
        <v>102</v>
      </c>
      <c r="CH1490" s="749"/>
      <c r="CI1490" s="749"/>
      <c r="CO1490" s="29"/>
      <c r="CP1490" s="29"/>
      <c r="CQ1490" s="29"/>
      <c r="CR1490" s="29"/>
      <c r="CS1490" s="29"/>
      <c r="CT1490" s="29"/>
      <c r="CU1490" s="29"/>
      <c r="CV1490" s="29"/>
      <c r="CW1490" s="29"/>
      <c r="CX1490" s="29"/>
      <c r="CY1490" s="29"/>
      <c r="CZ1490" s="29"/>
      <c r="DA1490" s="29"/>
      <c r="DB1490" s="29"/>
      <c r="DC1490" s="29"/>
      <c r="DD1490" s="29"/>
    </row>
    <row r="1491" spans="1:108" s="11" customFormat="1" ht="13.5" customHeight="1">
      <c r="A1491" s="734"/>
      <c r="B1491" s="610" t="s">
        <v>83</v>
      </c>
      <c r="C1491" s="29"/>
      <c r="D1491" s="29"/>
      <c r="E1491" s="29"/>
      <c r="F1491" s="29"/>
      <c r="G1491" s="29"/>
      <c r="H1491" s="29"/>
      <c r="I1491" s="29"/>
      <c r="J1491" s="29"/>
      <c r="K1491" s="29"/>
      <c r="L1491" s="29"/>
      <c r="M1491" s="28"/>
      <c r="N1491" s="29"/>
      <c r="O1491" s="29"/>
      <c r="P1491" s="29"/>
      <c r="Q1491" s="29"/>
      <c r="R1491" s="29"/>
      <c r="S1491" s="29"/>
      <c r="T1491" s="29"/>
      <c r="U1491" s="29"/>
      <c r="V1491" s="575"/>
      <c r="W1491" s="29"/>
      <c r="X1491" s="29"/>
      <c r="Y1491" s="29"/>
      <c r="Z1491" s="29"/>
      <c r="AA1491" s="29"/>
      <c r="AB1491" s="771"/>
      <c r="AC1491" s="579"/>
      <c r="AD1491" s="579"/>
      <c r="AE1491" s="579"/>
      <c r="AF1491" s="579"/>
      <c r="AG1491" s="576"/>
      <c r="AH1491" s="582" t="s">
        <v>801</v>
      </c>
      <c r="AI1491" s="430"/>
      <c r="AJ1491" s="430"/>
      <c r="AK1491" s="619"/>
      <c r="AL1491" s="697" t="s">
        <v>1789</v>
      </c>
      <c r="AM1491" s="430"/>
      <c r="AN1491" s="430"/>
      <c r="AO1491" s="430"/>
      <c r="AP1491" s="430"/>
      <c r="AQ1491" s="430"/>
      <c r="AR1491" s="430"/>
      <c r="AS1491" s="430"/>
      <c r="AT1491" s="430"/>
      <c r="AU1491" s="430"/>
      <c r="AV1491" s="585" t="s">
        <v>825</v>
      </c>
      <c r="AW1491" s="619"/>
      <c r="AX1491" s="697" t="s">
        <v>1049</v>
      </c>
      <c r="AY1491" s="430"/>
      <c r="AZ1491" s="430"/>
      <c r="BA1491" s="430"/>
      <c r="BB1491" s="430"/>
      <c r="BC1491" s="430"/>
      <c r="BD1491" s="430"/>
      <c r="BE1491" s="430"/>
      <c r="BF1491" s="430"/>
      <c r="BG1491" s="430"/>
      <c r="BH1491" s="430"/>
      <c r="BI1491" s="430"/>
      <c r="BJ1491" s="430"/>
      <c r="BK1491" s="431"/>
      <c r="BL1491" s="582"/>
      <c r="BM1491" s="430"/>
      <c r="BN1491" s="430"/>
      <c r="BO1491" s="430"/>
      <c r="BP1491" s="430"/>
      <c r="BQ1491" s="430"/>
      <c r="BR1491" s="430"/>
      <c r="BS1491" s="431"/>
      <c r="BU1491" s="772"/>
      <c r="BV1491" s="29"/>
      <c r="BW1491" s="29"/>
      <c r="BX1491" s="29"/>
      <c r="BY1491" s="29"/>
      <c r="BZ1491" s="29"/>
      <c r="CA1491" s="29"/>
      <c r="CB1491" s="29"/>
      <c r="CC1491" s="29"/>
      <c r="CD1491" s="31"/>
      <c r="CE1491" s="22"/>
      <c r="CF1491" s="448">
        <f>IF(CG1491="","",MAX($CF$2:CF1490)+1)</f>
        <v>766</v>
      </c>
      <c r="CG1491" s="749" t="s">
        <v>102</v>
      </c>
      <c r="CH1491" s="767"/>
      <c r="CI1491" s="767"/>
      <c r="CO1491" s="29"/>
      <c r="CP1491" s="29"/>
      <c r="CQ1491" s="29"/>
      <c r="CR1491" s="29"/>
      <c r="CS1491" s="29"/>
      <c r="CT1491" s="29"/>
      <c r="CU1491" s="29"/>
      <c r="CV1491" s="29"/>
      <c r="CW1491" s="29"/>
      <c r="CX1491" s="29"/>
      <c r="CY1491" s="29"/>
      <c r="CZ1491" s="29"/>
      <c r="DA1491" s="29"/>
      <c r="DB1491" s="29"/>
      <c r="DC1491" s="29"/>
      <c r="DD1491" s="29"/>
    </row>
    <row r="1492" spans="1:108" s="11" customFormat="1" ht="13.5" customHeight="1">
      <c r="A1492" s="734"/>
      <c r="B1492" s="610" t="s">
        <v>83</v>
      </c>
      <c r="C1492" s="29"/>
      <c r="D1492" s="29"/>
      <c r="E1492" s="29"/>
      <c r="F1492" s="29"/>
      <c r="G1492" s="29" t="s">
        <v>2225</v>
      </c>
      <c r="H1492" s="29"/>
      <c r="I1492" s="29"/>
      <c r="J1492" s="29"/>
      <c r="K1492" s="29"/>
      <c r="L1492" s="29"/>
      <c r="M1492" s="28"/>
      <c r="N1492" s="29"/>
      <c r="O1492" s="29"/>
      <c r="P1492" s="29"/>
      <c r="Q1492" s="29"/>
      <c r="R1492" s="29"/>
      <c r="S1492" s="29"/>
      <c r="T1492" s="29"/>
      <c r="U1492" s="29"/>
      <c r="V1492" s="575"/>
      <c r="W1492" s="29"/>
      <c r="X1492" s="29"/>
      <c r="Y1492" s="29"/>
      <c r="Z1492" s="29"/>
      <c r="AA1492" s="29"/>
      <c r="AB1492" s="753"/>
      <c r="AC1492" s="579"/>
      <c r="AD1492" s="579"/>
      <c r="AE1492" s="579"/>
      <c r="AF1492" s="579"/>
      <c r="AG1492" s="576"/>
      <c r="AH1492" s="582" t="s">
        <v>63</v>
      </c>
      <c r="AI1492" s="430"/>
      <c r="AJ1492" s="430"/>
      <c r="AK1492" s="619"/>
      <c r="AL1492" s="620" t="s">
        <v>939</v>
      </c>
      <c r="AM1492" s="430"/>
      <c r="AN1492" s="430"/>
      <c r="AO1492" s="430"/>
      <c r="AP1492" s="430"/>
      <c r="AQ1492" s="430"/>
      <c r="AR1492" s="430"/>
      <c r="AS1492" s="430"/>
      <c r="AT1492" s="430"/>
      <c r="AU1492" s="430"/>
      <c r="AV1492" s="585"/>
      <c r="AW1492" s="619"/>
      <c r="AX1492" s="697"/>
      <c r="AY1492" s="430"/>
      <c r="AZ1492" s="430"/>
      <c r="BA1492" s="430"/>
      <c r="BB1492" s="430"/>
      <c r="BC1492" s="430"/>
      <c r="BD1492" s="430"/>
      <c r="BE1492" s="430"/>
      <c r="BF1492" s="430"/>
      <c r="BG1492" s="430"/>
      <c r="BH1492" s="430"/>
      <c r="BI1492" s="430"/>
      <c r="BJ1492" s="430"/>
      <c r="BK1492" s="431"/>
      <c r="BL1492" s="582"/>
      <c r="BM1492" s="430"/>
      <c r="BN1492" s="430"/>
      <c r="BO1492" s="430"/>
      <c r="BP1492" s="430"/>
      <c r="BQ1492" s="430"/>
      <c r="BR1492" s="430"/>
      <c r="BS1492" s="431"/>
      <c r="BU1492" s="752"/>
      <c r="BV1492" s="29"/>
      <c r="BW1492" s="29"/>
      <c r="BX1492" s="29"/>
      <c r="BY1492" s="29"/>
      <c r="BZ1492" s="29"/>
      <c r="CA1492" s="29"/>
      <c r="CB1492" s="29"/>
      <c r="CC1492" s="29"/>
      <c r="CD1492" s="31"/>
      <c r="CE1492" s="22"/>
      <c r="CF1492" s="448" t="str">
        <f>IF(CG1492="","",MAX($CF$2:CF1491)+1)</f>
        <v/>
      </c>
      <c r="CG1492" s="749"/>
      <c r="CH1492" s="749"/>
      <c r="CI1492" s="749"/>
      <c r="CO1492" s="29"/>
      <c r="CP1492" s="29"/>
      <c r="CQ1492" s="29"/>
      <c r="CR1492" s="29"/>
      <c r="CS1492" s="29"/>
      <c r="CT1492" s="29"/>
      <c r="CU1492" s="29"/>
      <c r="CV1492" s="29"/>
      <c r="CW1492" s="29"/>
      <c r="CX1492" s="29"/>
      <c r="CY1492" s="29"/>
      <c r="CZ1492" s="29"/>
      <c r="DA1492" s="29"/>
      <c r="DB1492" s="29"/>
      <c r="DC1492" s="29"/>
      <c r="DD1492" s="29"/>
    </row>
    <row r="1493" spans="1:108" s="11" customFormat="1" ht="13.5" customHeight="1">
      <c r="A1493" s="734"/>
      <c r="B1493" s="610" t="s">
        <v>83</v>
      </c>
      <c r="C1493" s="29"/>
      <c r="D1493" s="29"/>
      <c r="E1493" s="29"/>
      <c r="F1493" s="29"/>
      <c r="G1493" s="29"/>
      <c r="H1493" s="29"/>
      <c r="I1493" s="29"/>
      <c r="J1493" s="29"/>
      <c r="K1493" s="29"/>
      <c r="L1493" s="29"/>
      <c r="M1493" s="28"/>
      <c r="N1493" s="29"/>
      <c r="O1493" s="29"/>
      <c r="P1493" s="29"/>
      <c r="Q1493" s="29"/>
      <c r="R1493" s="29"/>
      <c r="S1493" s="29"/>
      <c r="T1493" s="29"/>
      <c r="U1493" s="29"/>
      <c r="V1493" s="575"/>
      <c r="W1493" s="29"/>
      <c r="X1493" s="29"/>
      <c r="Y1493" s="29"/>
      <c r="Z1493" s="29"/>
      <c r="AA1493" s="29"/>
      <c r="AB1493" s="753"/>
      <c r="AC1493" s="579"/>
      <c r="AD1493" s="579"/>
      <c r="AE1493" s="579"/>
      <c r="AF1493" s="579"/>
      <c r="AG1493" s="576"/>
      <c r="AH1493" s="582"/>
      <c r="AI1493" s="430"/>
      <c r="AJ1493" s="430"/>
      <c r="AK1493" s="619"/>
      <c r="AL1493" s="620"/>
      <c r="AM1493" s="430" t="s">
        <v>1790</v>
      </c>
      <c r="AN1493" s="430"/>
      <c r="AO1493" s="430"/>
      <c r="AP1493" s="430"/>
      <c r="AQ1493" s="430"/>
      <c r="AR1493" s="430"/>
      <c r="AS1493" s="430"/>
      <c r="AT1493" s="430"/>
      <c r="AU1493" s="430"/>
      <c r="AV1493" s="585" t="s">
        <v>937</v>
      </c>
      <c r="AW1493" s="619"/>
      <c r="AX1493" s="697" t="s">
        <v>938</v>
      </c>
      <c r="AY1493" s="430"/>
      <c r="AZ1493" s="430"/>
      <c r="BA1493" s="430"/>
      <c r="BB1493" s="430"/>
      <c r="BC1493" s="430"/>
      <c r="BD1493" s="430"/>
      <c r="BE1493" s="430"/>
      <c r="BF1493" s="430"/>
      <c r="BG1493" s="430"/>
      <c r="BH1493" s="430"/>
      <c r="BI1493" s="430"/>
      <c r="BJ1493" s="430"/>
      <c r="BK1493" s="431"/>
      <c r="BL1493" s="582"/>
      <c r="BM1493" s="430"/>
      <c r="BN1493" s="430"/>
      <c r="BO1493" s="430"/>
      <c r="BP1493" s="430"/>
      <c r="BQ1493" s="430"/>
      <c r="BR1493" s="430"/>
      <c r="BS1493" s="431"/>
      <c r="BU1493" s="752"/>
      <c r="BV1493" s="29"/>
      <c r="BW1493" s="29"/>
      <c r="BX1493" s="29"/>
      <c r="BY1493" s="29"/>
      <c r="BZ1493" s="29"/>
      <c r="CA1493" s="29"/>
      <c r="CB1493" s="29"/>
      <c r="CC1493" s="29"/>
      <c r="CD1493" s="31"/>
      <c r="CE1493" s="22"/>
      <c r="CF1493" s="448">
        <f>IF(CG1493="","",MAX($CF$2:CF1492)+1)</f>
        <v>767</v>
      </c>
      <c r="CG1493" s="749" t="s">
        <v>102</v>
      </c>
      <c r="CH1493" s="749"/>
      <c r="CI1493" s="749"/>
      <c r="CO1493" s="29"/>
      <c r="CP1493" s="29"/>
      <c r="CQ1493" s="29"/>
      <c r="CR1493" s="29"/>
      <c r="CS1493" s="29"/>
      <c r="CT1493" s="29"/>
      <c r="CU1493" s="29"/>
      <c r="CV1493" s="29"/>
      <c r="CW1493" s="29"/>
      <c r="CX1493" s="29"/>
      <c r="CY1493" s="29"/>
      <c r="CZ1493" s="29"/>
      <c r="DA1493" s="29"/>
      <c r="DB1493" s="29"/>
      <c r="DC1493" s="29"/>
      <c r="DD1493" s="29"/>
    </row>
    <row r="1494" spans="1:108" s="11" customFormat="1" ht="13.5" customHeight="1">
      <c r="A1494" s="734"/>
      <c r="B1494" s="610" t="s">
        <v>83</v>
      </c>
      <c r="C1494" s="29"/>
      <c r="D1494" s="29"/>
      <c r="E1494" s="29"/>
      <c r="F1494" s="29"/>
      <c r="G1494" s="29"/>
      <c r="H1494" s="29"/>
      <c r="I1494" s="29"/>
      <c r="J1494" s="29"/>
      <c r="K1494" s="29"/>
      <c r="L1494" s="29"/>
      <c r="M1494" s="28"/>
      <c r="N1494" s="29"/>
      <c r="O1494" s="29"/>
      <c r="P1494" s="29"/>
      <c r="Q1494" s="29"/>
      <c r="R1494" s="29"/>
      <c r="S1494" s="29"/>
      <c r="T1494" s="29"/>
      <c r="U1494" s="29"/>
      <c r="V1494" s="575"/>
      <c r="W1494" s="29"/>
      <c r="X1494" s="29"/>
      <c r="Y1494" s="29"/>
      <c r="Z1494" s="29"/>
      <c r="AA1494" s="29"/>
      <c r="AB1494" s="753"/>
      <c r="AC1494" s="579"/>
      <c r="AD1494" s="579"/>
      <c r="AE1494" s="579"/>
      <c r="AF1494" s="579"/>
      <c r="AG1494" s="576"/>
      <c r="AH1494" s="582"/>
      <c r="AI1494" s="430"/>
      <c r="AJ1494" s="430"/>
      <c r="AK1494" s="619"/>
      <c r="AL1494" s="620" t="s">
        <v>940</v>
      </c>
      <c r="AM1494" s="430"/>
      <c r="AN1494" s="430"/>
      <c r="AO1494" s="430"/>
      <c r="AP1494" s="430"/>
      <c r="AQ1494" s="430"/>
      <c r="AR1494" s="430"/>
      <c r="AS1494" s="430"/>
      <c r="AT1494" s="430"/>
      <c r="AU1494" s="430"/>
      <c r="AV1494" s="585"/>
      <c r="AW1494" s="619"/>
      <c r="AX1494" s="697"/>
      <c r="AY1494" s="430"/>
      <c r="AZ1494" s="430"/>
      <c r="BA1494" s="430"/>
      <c r="BB1494" s="430"/>
      <c r="BC1494" s="430"/>
      <c r="BD1494" s="430"/>
      <c r="BE1494" s="430"/>
      <c r="BF1494" s="430"/>
      <c r="BG1494" s="430"/>
      <c r="BH1494" s="430"/>
      <c r="BI1494" s="430"/>
      <c r="BJ1494" s="430"/>
      <c r="BK1494" s="431"/>
      <c r="BL1494" s="582"/>
      <c r="BM1494" s="430"/>
      <c r="BN1494" s="430"/>
      <c r="BO1494" s="430"/>
      <c r="BP1494" s="430"/>
      <c r="BQ1494" s="430"/>
      <c r="BR1494" s="430"/>
      <c r="BS1494" s="431"/>
      <c r="BU1494" s="752"/>
      <c r="BV1494" s="29"/>
      <c r="BW1494" s="29"/>
      <c r="BX1494" s="29"/>
      <c r="BY1494" s="29"/>
      <c r="BZ1494" s="29"/>
      <c r="CA1494" s="29"/>
      <c r="CB1494" s="29"/>
      <c r="CC1494" s="29"/>
      <c r="CD1494" s="31"/>
      <c r="CE1494" s="22"/>
      <c r="CF1494" s="448" t="str">
        <f>IF(CG1494="","",MAX($CF$2:CF1493)+1)</f>
        <v/>
      </c>
      <c r="CG1494" s="749"/>
      <c r="CH1494" s="749"/>
      <c r="CI1494" s="749"/>
      <c r="CO1494" s="29"/>
      <c r="CP1494" s="29"/>
      <c r="CQ1494" s="29"/>
      <c r="CR1494" s="29"/>
      <c r="CS1494" s="29"/>
      <c r="CT1494" s="29"/>
      <c r="CU1494" s="29"/>
      <c r="CV1494" s="29"/>
      <c r="CW1494" s="29"/>
      <c r="CX1494" s="29"/>
      <c r="CY1494" s="29"/>
      <c r="CZ1494" s="29"/>
      <c r="DA1494" s="29"/>
      <c r="DB1494" s="29"/>
      <c r="DC1494" s="29"/>
      <c r="DD1494" s="29"/>
    </row>
    <row r="1495" spans="1:108" s="11" customFormat="1" ht="13.5" customHeight="1">
      <c r="A1495" s="734"/>
      <c r="B1495" s="610" t="s">
        <v>83</v>
      </c>
      <c r="C1495" s="29"/>
      <c r="D1495" s="29"/>
      <c r="E1495" s="29"/>
      <c r="F1495" s="29"/>
      <c r="G1495" s="29"/>
      <c r="H1495" s="29"/>
      <c r="I1495" s="29"/>
      <c r="J1495" s="29"/>
      <c r="K1495" s="29"/>
      <c r="L1495" s="29"/>
      <c r="M1495" s="28"/>
      <c r="N1495" s="29"/>
      <c r="O1495" s="29"/>
      <c r="P1495" s="29"/>
      <c r="Q1495" s="29"/>
      <c r="R1495" s="29"/>
      <c r="S1495" s="29"/>
      <c r="T1495" s="29"/>
      <c r="U1495" s="29"/>
      <c r="V1495" s="575"/>
      <c r="W1495" s="29"/>
      <c r="X1495" s="29"/>
      <c r="Y1495" s="29"/>
      <c r="Z1495" s="29"/>
      <c r="AA1495" s="29"/>
      <c r="AB1495" s="753"/>
      <c r="AC1495" s="579"/>
      <c r="AD1495" s="579"/>
      <c r="AE1495" s="579"/>
      <c r="AF1495" s="579"/>
      <c r="AG1495" s="576"/>
      <c r="AH1495" s="582"/>
      <c r="AI1495" s="430"/>
      <c r="AJ1495" s="430"/>
      <c r="AK1495" s="619"/>
      <c r="AL1495" s="620"/>
      <c r="AM1495" s="430" t="s">
        <v>1790</v>
      </c>
      <c r="AN1495" s="430"/>
      <c r="AO1495" s="430"/>
      <c r="AP1495" s="430"/>
      <c r="AQ1495" s="430"/>
      <c r="AR1495" s="430"/>
      <c r="AS1495" s="430"/>
      <c r="AT1495" s="430"/>
      <c r="AU1495" s="430"/>
      <c r="AV1495" s="585" t="s">
        <v>783</v>
      </c>
      <c r="AW1495" s="619"/>
      <c r="AX1495" s="697" t="s">
        <v>942</v>
      </c>
      <c r="AY1495" s="430"/>
      <c r="AZ1495" s="430"/>
      <c r="BA1495" s="430"/>
      <c r="BB1495" s="430"/>
      <c r="BC1495" s="430"/>
      <c r="BD1495" s="430"/>
      <c r="BE1495" s="430"/>
      <c r="BF1495" s="430"/>
      <c r="BG1495" s="430"/>
      <c r="BH1495" s="430"/>
      <c r="BI1495" s="430"/>
      <c r="BJ1495" s="430"/>
      <c r="BK1495" s="431"/>
      <c r="BL1495" s="582"/>
      <c r="BM1495" s="430"/>
      <c r="BN1495" s="430"/>
      <c r="BO1495" s="430"/>
      <c r="BP1495" s="430"/>
      <c r="BQ1495" s="430"/>
      <c r="BR1495" s="430"/>
      <c r="BS1495" s="431"/>
      <c r="BU1495" s="752"/>
      <c r="BV1495" s="29"/>
      <c r="BW1495" s="29"/>
      <c r="BX1495" s="29"/>
      <c r="BY1495" s="29"/>
      <c r="BZ1495" s="29"/>
      <c r="CA1495" s="29"/>
      <c r="CB1495" s="29"/>
      <c r="CC1495" s="29"/>
      <c r="CD1495" s="31"/>
      <c r="CE1495" s="22"/>
      <c r="CF1495" s="448">
        <f>IF(CG1495="","",MAX($CF$2:CF1494)+1)</f>
        <v>768</v>
      </c>
      <c r="CG1495" s="749" t="s">
        <v>102</v>
      </c>
      <c r="CH1495" s="749"/>
      <c r="CI1495" s="749"/>
      <c r="CO1495" s="29"/>
      <c r="CP1495" s="29"/>
      <c r="CQ1495" s="29"/>
      <c r="CR1495" s="29"/>
      <c r="CS1495" s="29"/>
      <c r="CT1495" s="29"/>
      <c r="CU1495" s="29"/>
      <c r="CV1495" s="29"/>
      <c r="CW1495" s="29"/>
      <c r="CX1495" s="29"/>
      <c r="CY1495" s="29"/>
      <c r="CZ1495" s="29"/>
      <c r="DA1495" s="29"/>
      <c r="DB1495" s="29"/>
      <c r="DC1495" s="29"/>
      <c r="DD1495" s="29"/>
    </row>
    <row r="1496" spans="1:108" s="11" customFormat="1" ht="13.5" customHeight="1">
      <c r="A1496" s="734"/>
      <c r="B1496" s="610" t="s">
        <v>83</v>
      </c>
      <c r="C1496" s="29"/>
      <c r="D1496" s="29"/>
      <c r="E1496" s="29"/>
      <c r="F1496" s="29"/>
      <c r="G1496" s="29"/>
      <c r="H1496" s="29"/>
      <c r="I1496" s="29"/>
      <c r="J1496" s="28"/>
      <c r="K1496" s="29"/>
      <c r="L1496" s="29"/>
      <c r="M1496" s="29"/>
      <c r="N1496" s="29"/>
      <c r="O1496" s="29"/>
      <c r="P1496" s="29"/>
      <c r="Q1496" s="29"/>
      <c r="R1496" s="29"/>
      <c r="S1496" s="575"/>
      <c r="T1496" s="29"/>
      <c r="U1496" s="432"/>
      <c r="V1496" s="29"/>
      <c r="W1496" s="29"/>
      <c r="X1496" s="29"/>
      <c r="Y1496" s="29"/>
      <c r="Z1496" s="29"/>
      <c r="AA1496" s="29"/>
      <c r="AB1496" s="753"/>
      <c r="AC1496" s="579"/>
      <c r="AD1496" s="579"/>
      <c r="AE1496" s="579"/>
      <c r="AF1496" s="579"/>
      <c r="AG1496" s="576"/>
      <c r="AH1496" s="582"/>
      <c r="AI1496" s="430"/>
      <c r="AJ1496" s="430"/>
      <c r="AK1496" s="619"/>
      <c r="AL1496" s="620" t="s">
        <v>941</v>
      </c>
      <c r="AM1496" s="430"/>
      <c r="AN1496" s="430"/>
      <c r="AO1496" s="430"/>
      <c r="AP1496" s="430"/>
      <c r="AQ1496" s="430"/>
      <c r="AR1496" s="430"/>
      <c r="AS1496" s="430"/>
      <c r="AT1496" s="430"/>
      <c r="AU1496" s="430"/>
      <c r="AV1496" s="585"/>
      <c r="AW1496" s="619"/>
      <c r="AX1496" s="697"/>
      <c r="AY1496" s="430"/>
      <c r="AZ1496" s="430"/>
      <c r="BA1496" s="430"/>
      <c r="BB1496" s="430"/>
      <c r="BC1496" s="430"/>
      <c r="BD1496" s="430"/>
      <c r="BE1496" s="430"/>
      <c r="BF1496" s="430"/>
      <c r="BG1496" s="430"/>
      <c r="BH1496" s="430"/>
      <c r="BI1496" s="430"/>
      <c r="BJ1496" s="430"/>
      <c r="BK1496" s="431"/>
      <c r="BL1496" s="582"/>
      <c r="BM1496" s="430"/>
      <c r="BN1496" s="430"/>
      <c r="BO1496" s="430"/>
      <c r="BP1496" s="430"/>
      <c r="BQ1496" s="430"/>
      <c r="BR1496" s="430"/>
      <c r="BS1496" s="431"/>
      <c r="BU1496" s="752"/>
      <c r="BV1496" s="29"/>
      <c r="BW1496" s="29"/>
      <c r="BX1496" s="29"/>
      <c r="BY1496" s="29"/>
      <c r="BZ1496" s="29"/>
      <c r="CA1496" s="29"/>
      <c r="CB1496" s="29"/>
      <c r="CC1496" s="29"/>
      <c r="CD1496" s="31"/>
      <c r="CE1496" s="22"/>
      <c r="CF1496" s="448" t="str">
        <f>IF(CG1496="","",MAX($CF$2:CF1495)+1)</f>
        <v/>
      </c>
      <c r="CG1496" s="749"/>
      <c r="CH1496" s="749"/>
      <c r="CI1496" s="749"/>
      <c r="CO1496" s="29"/>
      <c r="CP1496" s="29"/>
      <c r="CQ1496" s="29"/>
      <c r="CR1496" s="29"/>
      <c r="CS1496" s="29"/>
      <c r="CT1496" s="29"/>
      <c r="CU1496" s="29"/>
      <c r="CV1496" s="29"/>
      <c r="CW1496" s="29"/>
      <c r="CX1496" s="29"/>
      <c r="CY1496" s="29"/>
      <c r="CZ1496" s="29"/>
      <c r="DA1496" s="29"/>
      <c r="DB1496" s="29"/>
      <c r="DC1496" s="29"/>
      <c r="DD1496" s="29"/>
    </row>
    <row r="1497" spans="1:108" s="11" customFormat="1" ht="13.5" customHeight="1">
      <c r="A1497" s="734"/>
      <c r="B1497" s="610" t="s">
        <v>83</v>
      </c>
      <c r="C1497" s="29"/>
      <c r="D1497" s="29"/>
      <c r="E1497" s="29"/>
      <c r="F1497" s="29"/>
      <c r="G1497" s="29"/>
      <c r="H1497" s="29"/>
      <c r="I1497" s="29"/>
      <c r="J1497" s="28"/>
      <c r="K1497" s="29"/>
      <c r="L1497" s="29"/>
      <c r="M1497" s="29"/>
      <c r="N1497" s="29"/>
      <c r="O1497" s="29"/>
      <c r="P1497" s="29"/>
      <c r="Q1497" s="29"/>
      <c r="R1497" s="29"/>
      <c r="S1497" s="575"/>
      <c r="T1497" s="29"/>
      <c r="U1497" s="432"/>
      <c r="V1497" s="29"/>
      <c r="W1497" s="29"/>
      <c r="X1497" s="29"/>
      <c r="Y1497" s="29"/>
      <c r="Z1497" s="29"/>
      <c r="AA1497" s="29"/>
      <c r="AB1497" s="753"/>
      <c r="AC1497" s="579"/>
      <c r="AD1497" s="579"/>
      <c r="AE1497" s="579"/>
      <c r="AF1497" s="579"/>
      <c r="AG1497" s="576"/>
      <c r="AH1497" s="582" t="s">
        <v>801</v>
      </c>
      <c r="AI1497" s="430"/>
      <c r="AJ1497" s="430"/>
      <c r="AK1497" s="619"/>
      <c r="AL1497" s="620" t="s">
        <v>939</v>
      </c>
      <c r="AM1497" s="430"/>
      <c r="AN1497" s="430"/>
      <c r="AO1497" s="430"/>
      <c r="AP1497" s="430"/>
      <c r="AQ1497" s="430"/>
      <c r="AR1497" s="430"/>
      <c r="AS1497" s="430"/>
      <c r="AT1497" s="430"/>
      <c r="AU1497" s="430"/>
      <c r="AV1497" s="585"/>
      <c r="AW1497" s="619"/>
      <c r="AX1497" s="697"/>
      <c r="AY1497" s="430"/>
      <c r="AZ1497" s="430"/>
      <c r="BA1497" s="430"/>
      <c r="BB1497" s="430"/>
      <c r="BC1497" s="430"/>
      <c r="BD1497" s="430"/>
      <c r="BE1497" s="430"/>
      <c r="BF1497" s="430"/>
      <c r="BG1497" s="430"/>
      <c r="BH1497" s="430"/>
      <c r="BI1497" s="430"/>
      <c r="BJ1497" s="430"/>
      <c r="BK1497" s="431"/>
      <c r="BL1497" s="582"/>
      <c r="BM1497" s="430"/>
      <c r="BN1497" s="430"/>
      <c r="BO1497" s="430"/>
      <c r="BP1497" s="430"/>
      <c r="BQ1497" s="430"/>
      <c r="BR1497" s="430"/>
      <c r="BS1497" s="431"/>
      <c r="BU1497" s="752"/>
      <c r="BV1497" s="29"/>
      <c r="BW1497" s="29"/>
      <c r="BX1497" s="29"/>
      <c r="BY1497" s="29"/>
      <c r="BZ1497" s="29"/>
      <c r="CA1497" s="29"/>
      <c r="CB1497" s="29"/>
      <c r="CC1497" s="29"/>
      <c r="CD1497" s="31"/>
      <c r="CE1497" s="22"/>
      <c r="CF1497" s="448" t="str">
        <f>IF(CG1497="","",MAX($CF$2:CF1496)+1)</f>
        <v/>
      </c>
      <c r="CG1497" s="749"/>
      <c r="CH1497" s="749"/>
      <c r="CI1497" s="749"/>
      <c r="CO1497" s="29"/>
      <c r="CP1497" s="29"/>
      <c r="CQ1497" s="29"/>
      <c r="CR1497" s="29"/>
      <c r="CS1497" s="29"/>
      <c r="CT1497" s="29"/>
      <c r="CU1497" s="29"/>
      <c r="CV1497" s="29"/>
      <c r="CW1497" s="29"/>
      <c r="CX1497" s="29"/>
      <c r="CY1497" s="29"/>
      <c r="CZ1497" s="29"/>
      <c r="DA1497" s="29"/>
      <c r="DB1497" s="29"/>
      <c r="DC1497" s="29"/>
      <c r="DD1497" s="29"/>
    </row>
    <row r="1498" spans="1:108" s="11" customFormat="1" ht="13.5" customHeight="1">
      <c r="A1498" s="734"/>
      <c r="B1498" s="610" t="s">
        <v>83</v>
      </c>
      <c r="C1498" s="29"/>
      <c r="D1498" s="29"/>
      <c r="E1498" s="29"/>
      <c r="F1498" s="29"/>
      <c r="G1498" s="29"/>
      <c r="H1498" s="29"/>
      <c r="I1498" s="29"/>
      <c r="J1498" s="28"/>
      <c r="K1498" s="29"/>
      <c r="L1498" s="29"/>
      <c r="M1498" s="29"/>
      <c r="N1498" s="29"/>
      <c r="O1498" s="29"/>
      <c r="P1498" s="29"/>
      <c r="Q1498" s="29"/>
      <c r="R1498" s="29"/>
      <c r="S1498" s="575"/>
      <c r="T1498" s="29"/>
      <c r="U1498" s="432"/>
      <c r="V1498" s="29"/>
      <c r="W1498" s="29"/>
      <c r="X1498" s="29"/>
      <c r="Y1498" s="29"/>
      <c r="Z1498" s="29"/>
      <c r="AA1498" s="29"/>
      <c r="AB1498" s="1059"/>
      <c r="AC1498" s="579"/>
      <c r="AD1498" s="579"/>
      <c r="AE1498" s="579"/>
      <c r="AF1498" s="579"/>
      <c r="AG1498" s="576"/>
      <c r="AH1498" s="582"/>
      <c r="AI1498" s="430"/>
      <c r="AJ1498" s="430"/>
      <c r="AK1498" s="619"/>
      <c r="AL1498" s="620"/>
      <c r="AM1498" s="430" t="s">
        <v>1805</v>
      </c>
      <c r="AN1498" s="430"/>
      <c r="AO1498" s="430"/>
      <c r="AP1498" s="430"/>
      <c r="AQ1498" s="430"/>
      <c r="AR1498" s="430"/>
      <c r="AS1498" s="430"/>
      <c r="AT1498" s="430"/>
      <c r="AU1498" s="430"/>
      <c r="AV1498" s="585"/>
      <c r="AW1498" s="619"/>
      <c r="AX1498" s="697"/>
      <c r="AY1498" s="430"/>
      <c r="AZ1498" s="430"/>
      <c r="BA1498" s="430"/>
      <c r="BB1498" s="430"/>
      <c r="BC1498" s="430"/>
      <c r="BD1498" s="430"/>
      <c r="BE1498" s="430"/>
      <c r="BF1498" s="430"/>
      <c r="BG1498" s="430"/>
      <c r="BH1498" s="430"/>
      <c r="BI1498" s="430"/>
      <c r="BJ1498" s="430"/>
      <c r="BK1498" s="431"/>
      <c r="BL1498" s="582"/>
      <c r="BM1498" s="430"/>
      <c r="BN1498" s="430"/>
      <c r="BO1498" s="430"/>
      <c r="BP1498" s="430"/>
      <c r="BQ1498" s="430"/>
      <c r="BR1498" s="430"/>
      <c r="BS1498" s="431"/>
      <c r="BU1498" s="1060"/>
      <c r="BV1498" s="29"/>
      <c r="BW1498" s="29"/>
      <c r="BX1498" s="29"/>
      <c r="BY1498" s="29"/>
      <c r="BZ1498" s="29"/>
      <c r="CA1498" s="29"/>
      <c r="CB1498" s="29"/>
      <c r="CC1498" s="29"/>
      <c r="CD1498" s="31"/>
      <c r="CE1498" s="22"/>
      <c r="CF1498" s="448" t="str">
        <f>IF(CG1498="","",MAX($CF$2:CF1497)+1)</f>
        <v/>
      </c>
      <c r="CG1498" s="1061"/>
      <c r="CH1498" s="1061"/>
      <c r="CI1498" s="1061"/>
      <c r="CO1498" s="29"/>
      <c r="CP1498" s="29"/>
      <c r="CQ1498" s="29"/>
      <c r="CR1498" s="29"/>
      <c r="CS1498" s="29"/>
      <c r="CT1498" s="29"/>
      <c r="CU1498" s="29"/>
      <c r="CV1498" s="29"/>
      <c r="CW1498" s="29"/>
      <c r="CX1498" s="29"/>
      <c r="CY1498" s="29"/>
      <c r="CZ1498" s="29"/>
      <c r="DA1498" s="29"/>
      <c r="DB1498" s="29"/>
      <c r="DC1498" s="29"/>
      <c r="DD1498" s="29"/>
    </row>
    <row r="1499" spans="1:108" s="11" customFormat="1" ht="13.5" customHeight="1">
      <c r="A1499" s="734"/>
      <c r="B1499" s="610" t="s">
        <v>83</v>
      </c>
      <c r="C1499" s="29"/>
      <c r="D1499" s="29"/>
      <c r="E1499" s="29"/>
      <c r="F1499" s="29"/>
      <c r="G1499" s="29"/>
      <c r="H1499" s="29"/>
      <c r="I1499" s="29"/>
      <c r="J1499" s="28"/>
      <c r="K1499" s="29"/>
      <c r="L1499" s="29"/>
      <c r="M1499" s="29"/>
      <c r="N1499" s="29"/>
      <c r="O1499" s="29"/>
      <c r="P1499" s="29"/>
      <c r="Q1499" s="29"/>
      <c r="R1499" s="29"/>
      <c r="S1499" s="575"/>
      <c r="T1499" s="29"/>
      <c r="U1499" s="432"/>
      <c r="V1499" s="29"/>
      <c r="W1499" s="29"/>
      <c r="X1499" s="29"/>
      <c r="Y1499" s="29"/>
      <c r="Z1499" s="29"/>
      <c r="AA1499" s="29"/>
      <c r="AB1499" s="1059"/>
      <c r="AC1499" s="579"/>
      <c r="AD1499" s="579"/>
      <c r="AE1499" s="579"/>
      <c r="AF1499" s="579"/>
      <c r="AG1499" s="576"/>
      <c r="AH1499" s="582"/>
      <c r="AI1499" s="430"/>
      <c r="AJ1499" s="430"/>
      <c r="AK1499" s="619"/>
      <c r="AL1499" s="585"/>
      <c r="AM1499" s="1081"/>
      <c r="AN1499" s="583" t="s">
        <v>1791</v>
      </c>
      <c r="AO1499" s="430"/>
      <c r="AP1499" s="430"/>
      <c r="AQ1499" s="430"/>
      <c r="AR1499" s="430"/>
      <c r="AS1499" s="430"/>
      <c r="AT1499" s="430"/>
      <c r="AU1499" s="430"/>
      <c r="AV1499" s="585" t="s">
        <v>1802</v>
      </c>
      <c r="AW1499" s="619"/>
      <c r="AX1499" s="697" t="s">
        <v>1803</v>
      </c>
      <c r="AY1499" s="430"/>
      <c r="AZ1499" s="430"/>
      <c r="BA1499" s="430"/>
      <c r="BB1499" s="430"/>
      <c r="BC1499" s="430"/>
      <c r="BD1499" s="430"/>
      <c r="BE1499" s="430"/>
      <c r="BF1499" s="430"/>
      <c r="BG1499" s="430"/>
      <c r="BH1499" s="430"/>
      <c r="BI1499" s="430"/>
      <c r="BJ1499" s="430"/>
      <c r="BK1499" s="431"/>
      <c r="BL1499" s="582"/>
      <c r="BM1499" s="430"/>
      <c r="BN1499" s="430"/>
      <c r="BO1499" s="430"/>
      <c r="BP1499" s="430"/>
      <c r="BQ1499" s="430"/>
      <c r="BR1499" s="430"/>
      <c r="BS1499" s="431"/>
      <c r="BU1499" s="1060"/>
      <c r="BV1499" s="29"/>
      <c r="BW1499" s="29"/>
      <c r="BX1499" s="29"/>
      <c r="BY1499" s="29"/>
      <c r="BZ1499" s="29"/>
      <c r="CA1499" s="29"/>
      <c r="CB1499" s="29"/>
      <c r="CC1499" s="29"/>
      <c r="CD1499" s="31"/>
      <c r="CE1499" s="22"/>
      <c r="CF1499" s="448">
        <f>IF(CG1499="","",MAX($CF$2:CF1498)+1)</f>
        <v>769</v>
      </c>
      <c r="CG1499" s="1061" t="s">
        <v>1792</v>
      </c>
      <c r="CH1499" s="1061"/>
      <c r="CI1499" s="1061"/>
      <c r="CO1499" s="29"/>
      <c r="CP1499" s="29"/>
      <c r="CQ1499" s="29"/>
      <c r="CR1499" s="29"/>
      <c r="CS1499" s="29"/>
      <c r="CT1499" s="29"/>
      <c r="CU1499" s="29"/>
      <c r="CV1499" s="29"/>
      <c r="CW1499" s="29"/>
      <c r="CX1499" s="29"/>
      <c r="CY1499" s="29"/>
      <c r="CZ1499" s="29"/>
      <c r="DA1499" s="29"/>
      <c r="DB1499" s="29"/>
      <c r="DC1499" s="29"/>
      <c r="DD1499" s="29"/>
    </row>
    <row r="1500" spans="1:108" s="11" customFormat="1" ht="13.5" customHeight="1">
      <c r="A1500" s="734"/>
      <c r="B1500" s="610" t="s">
        <v>83</v>
      </c>
      <c r="C1500" s="29"/>
      <c r="D1500" s="29"/>
      <c r="E1500" s="29"/>
      <c r="F1500" s="29"/>
      <c r="G1500" s="29"/>
      <c r="H1500" s="29"/>
      <c r="I1500" s="29"/>
      <c r="J1500" s="28"/>
      <c r="K1500" s="29"/>
      <c r="L1500" s="29"/>
      <c r="M1500" s="29"/>
      <c r="N1500" s="29"/>
      <c r="O1500" s="29"/>
      <c r="P1500" s="29"/>
      <c r="Q1500" s="29"/>
      <c r="R1500" s="29"/>
      <c r="S1500" s="575"/>
      <c r="T1500" s="29"/>
      <c r="U1500" s="432"/>
      <c r="V1500" s="29"/>
      <c r="W1500" s="29"/>
      <c r="X1500" s="29"/>
      <c r="Y1500" s="29"/>
      <c r="Z1500" s="29"/>
      <c r="AA1500" s="29"/>
      <c r="AB1500" s="1059"/>
      <c r="AC1500" s="579"/>
      <c r="AD1500" s="579"/>
      <c r="AE1500" s="579"/>
      <c r="AF1500" s="579"/>
      <c r="AG1500" s="576"/>
      <c r="AH1500" s="582"/>
      <c r="AI1500" s="430"/>
      <c r="AJ1500" s="430"/>
      <c r="AK1500" s="619"/>
      <c r="AL1500" s="585"/>
      <c r="AM1500" s="583" t="s">
        <v>1804</v>
      </c>
      <c r="AN1500" s="583"/>
      <c r="AO1500" s="430"/>
      <c r="AP1500" s="430"/>
      <c r="AQ1500" s="430"/>
      <c r="AR1500" s="430"/>
      <c r="AS1500" s="430"/>
      <c r="AT1500" s="430"/>
      <c r="AU1500" s="430"/>
      <c r="AV1500" s="585"/>
      <c r="AW1500" s="619"/>
      <c r="AX1500" s="697"/>
      <c r="AY1500" s="430"/>
      <c r="AZ1500" s="430"/>
      <c r="BA1500" s="430"/>
      <c r="BB1500" s="430"/>
      <c r="BC1500" s="430"/>
      <c r="BD1500" s="430"/>
      <c r="BE1500" s="430"/>
      <c r="BF1500" s="430"/>
      <c r="BG1500" s="430"/>
      <c r="BH1500" s="430"/>
      <c r="BI1500" s="430"/>
      <c r="BJ1500" s="430"/>
      <c r="BK1500" s="431"/>
      <c r="BL1500" s="582"/>
      <c r="BM1500" s="430"/>
      <c r="BN1500" s="430"/>
      <c r="BO1500" s="430"/>
      <c r="BP1500" s="430"/>
      <c r="BQ1500" s="430"/>
      <c r="BR1500" s="430"/>
      <c r="BS1500" s="431"/>
      <c r="BU1500" s="1060"/>
      <c r="BV1500" s="29"/>
      <c r="BW1500" s="29"/>
      <c r="BX1500" s="29"/>
      <c r="BY1500" s="29"/>
      <c r="BZ1500" s="29"/>
      <c r="CA1500" s="29"/>
      <c r="CB1500" s="29"/>
      <c r="CC1500" s="29"/>
      <c r="CD1500" s="31"/>
      <c r="CE1500" s="22"/>
      <c r="CF1500" s="448" t="str">
        <f>IF(CG1500="","",MAX($CF$2:CF1499)+1)</f>
        <v/>
      </c>
      <c r="CG1500" s="1061"/>
      <c r="CH1500" s="1061"/>
      <c r="CI1500" s="1061"/>
      <c r="CO1500" s="29"/>
      <c r="CP1500" s="29"/>
      <c r="CQ1500" s="29"/>
      <c r="CR1500" s="29"/>
      <c r="CS1500" s="29"/>
      <c r="CT1500" s="29"/>
      <c r="CU1500" s="29"/>
      <c r="CV1500" s="29"/>
      <c r="CW1500" s="29"/>
      <c r="CX1500" s="29"/>
      <c r="CY1500" s="29"/>
      <c r="CZ1500" s="29"/>
      <c r="DA1500" s="29"/>
      <c r="DB1500" s="29"/>
      <c r="DC1500" s="29"/>
      <c r="DD1500" s="29"/>
    </row>
    <row r="1501" spans="1:108" s="11" customFormat="1" ht="13.5" customHeight="1">
      <c r="A1501" s="734"/>
      <c r="B1501" s="610" t="s">
        <v>83</v>
      </c>
      <c r="C1501" s="29"/>
      <c r="D1501" s="29"/>
      <c r="E1501" s="29"/>
      <c r="F1501" s="29"/>
      <c r="G1501" s="29"/>
      <c r="H1501" s="29"/>
      <c r="I1501" s="29"/>
      <c r="J1501" s="28"/>
      <c r="K1501" s="29"/>
      <c r="L1501" s="29"/>
      <c r="M1501" s="29"/>
      <c r="N1501" s="29"/>
      <c r="O1501" s="29"/>
      <c r="P1501" s="29"/>
      <c r="Q1501" s="29"/>
      <c r="R1501" s="29"/>
      <c r="S1501" s="575"/>
      <c r="T1501" s="29"/>
      <c r="U1501" s="432"/>
      <c r="V1501" s="29"/>
      <c r="W1501" s="29"/>
      <c r="X1501" s="29"/>
      <c r="Y1501" s="29"/>
      <c r="Z1501" s="29"/>
      <c r="AA1501" s="29"/>
      <c r="AB1501" s="1059"/>
      <c r="AC1501" s="579"/>
      <c r="AD1501" s="579"/>
      <c r="AE1501" s="579"/>
      <c r="AF1501" s="579"/>
      <c r="AG1501" s="576"/>
      <c r="AH1501" s="582"/>
      <c r="AI1501" s="430"/>
      <c r="AJ1501" s="430"/>
      <c r="AK1501" s="619"/>
      <c r="AL1501" s="620"/>
      <c r="AM1501" s="430"/>
      <c r="AN1501" s="583" t="s">
        <v>1791</v>
      </c>
      <c r="AO1501" s="430"/>
      <c r="AP1501" s="430"/>
      <c r="AQ1501" s="430"/>
      <c r="AR1501" s="430"/>
      <c r="AS1501" s="430"/>
      <c r="AT1501" s="430"/>
      <c r="AU1501" s="430"/>
      <c r="AV1501" s="585" t="s">
        <v>1806</v>
      </c>
      <c r="AW1501" s="619"/>
      <c r="AX1501" s="697" t="s">
        <v>1807</v>
      </c>
      <c r="AY1501" s="430"/>
      <c r="AZ1501" s="430"/>
      <c r="BA1501" s="430"/>
      <c r="BB1501" s="430"/>
      <c r="BC1501" s="430"/>
      <c r="BD1501" s="430"/>
      <c r="BE1501" s="430"/>
      <c r="BF1501" s="430"/>
      <c r="BG1501" s="430"/>
      <c r="BH1501" s="430"/>
      <c r="BI1501" s="430"/>
      <c r="BJ1501" s="430"/>
      <c r="BK1501" s="431"/>
      <c r="BL1501" s="582"/>
      <c r="BM1501" s="430"/>
      <c r="BN1501" s="430"/>
      <c r="BO1501" s="430"/>
      <c r="BP1501" s="430"/>
      <c r="BQ1501" s="430"/>
      <c r="BR1501" s="430"/>
      <c r="BS1501" s="431"/>
      <c r="BU1501" s="1060"/>
      <c r="BV1501" s="29"/>
      <c r="BW1501" s="29"/>
      <c r="BX1501" s="29"/>
      <c r="BY1501" s="29"/>
      <c r="BZ1501" s="29"/>
      <c r="CA1501" s="29"/>
      <c r="CB1501" s="29"/>
      <c r="CC1501" s="29"/>
      <c r="CD1501" s="31"/>
      <c r="CE1501" s="22"/>
      <c r="CF1501" s="448">
        <f>IF(CG1501="","",MAX($CF$2:CF1500)+1)</f>
        <v>770</v>
      </c>
      <c r="CG1501" s="1061" t="s">
        <v>1792</v>
      </c>
      <c r="CH1501" s="1061"/>
      <c r="CI1501" s="1061"/>
      <c r="CO1501" s="29"/>
      <c r="CP1501" s="29"/>
      <c r="CQ1501" s="29"/>
      <c r="CR1501" s="29"/>
      <c r="CS1501" s="29"/>
      <c r="CT1501" s="29"/>
      <c r="CU1501" s="29"/>
      <c r="CV1501" s="29"/>
      <c r="CW1501" s="29"/>
      <c r="CX1501" s="29"/>
      <c r="CY1501" s="29"/>
      <c r="CZ1501" s="29"/>
      <c r="DA1501" s="29"/>
      <c r="DB1501" s="29"/>
      <c r="DC1501" s="29"/>
      <c r="DD1501" s="29"/>
    </row>
    <row r="1502" spans="1:108" s="11" customFormat="1" ht="13.5" customHeight="1">
      <c r="A1502" s="734"/>
      <c r="B1502" s="610" t="s">
        <v>83</v>
      </c>
      <c r="C1502" s="29"/>
      <c r="D1502" s="29"/>
      <c r="E1502" s="29"/>
      <c r="F1502" s="29"/>
      <c r="G1502" s="29"/>
      <c r="H1502" s="29"/>
      <c r="I1502" s="29"/>
      <c r="J1502" s="28"/>
      <c r="K1502" s="29"/>
      <c r="L1502" s="29"/>
      <c r="M1502" s="29"/>
      <c r="N1502" s="29"/>
      <c r="O1502" s="29"/>
      <c r="P1502" s="29"/>
      <c r="Q1502" s="29"/>
      <c r="R1502" s="29"/>
      <c r="S1502" s="575"/>
      <c r="T1502" s="29"/>
      <c r="U1502" s="432"/>
      <c r="V1502" s="29"/>
      <c r="W1502" s="29"/>
      <c r="X1502" s="29"/>
      <c r="Y1502" s="29"/>
      <c r="Z1502" s="29"/>
      <c r="AA1502" s="29"/>
      <c r="AB1502" s="753"/>
      <c r="AC1502" s="579"/>
      <c r="AD1502" s="579"/>
      <c r="AE1502" s="579"/>
      <c r="AF1502" s="579"/>
      <c r="AG1502" s="576"/>
      <c r="AH1502" s="582"/>
      <c r="AI1502" s="430"/>
      <c r="AJ1502" s="430"/>
      <c r="AK1502" s="619"/>
      <c r="AL1502" s="620"/>
      <c r="AM1502" s="583" t="s">
        <v>941</v>
      </c>
      <c r="AN1502" s="430"/>
      <c r="AO1502" s="430"/>
      <c r="AP1502" s="430"/>
      <c r="AQ1502" s="430"/>
      <c r="AR1502" s="430"/>
      <c r="AS1502" s="430"/>
      <c r="AT1502" s="430"/>
      <c r="AU1502" s="430"/>
      <c r="AV1502" s="585"/>
      <c r="AW1502" s="619"/>
      <c r="AX1502" s="697"/>
      <c r="AY1502" s="430"/>
      <c r="AZ1502" s="430"/>
      <c r="BA1502" s="430"/>
      <c r="BB1502" s="430"/>
      <c r="BC1502" s="430"/>
      <c r="BD1502" s="430"/>
      <c r="BE1502" s="430"/>
      <c r="BF1502" s="430"/>
      <c r="BG1502" s="430"/>
      <c r="BH1502" s="430"/>
      <c r="BI1502" s="430"/>
      <c r="BJ1502" s="430"/>
      <c r="BK1502" s="431"/>
      <c r="BL1502" s="582"/>
      <c r="BM1502" s="430"/>
      <c r="BN1502" s="430"/>
      <c r="BO1502" s="430"/>
      <c r="BP1502" s="430"/>
      <c r="BQ1502" s="430"/>
      <c r="BR1502" s="430"/>
      <c r="BS1502" s="431"/>
      <c r="BU1502" s="752"/>
      <c r="BV1502" s="29"/>
      <c r="BW1502" s="29"/>
      <c r="BX1502" s="29"/>
      <c r="BY1502" s="29"/>
      <c r="BZ1502" s="29"/>
      <c r="CA1502" s="29"/>
      <c r="CB1502" s="29"/>
      <c r="CC1502" s="29"/>
      <c r="CD1502" s="31"/>
      <c r="CE1502" s="22"/>
      <c r="CF1502" s="448" t="str">
        <f>IF(CG1502="","",MAX($CF$2:CF1501)+1)</f>
        <v/>
      </c>
      <c r="CG1502" s="749"/>
      <c r="CH1502" s="749"/>
      <c r="CI1502" s="749"/>
      <c r="CO1502" s="29"/>
      <c r="CP1502" s="29"/>
      <c r="CQ1502" s="29"/>
      <c r="CR1502" s="29"/>
      <c r="CS1502" s="29"/>
      <c r="CT1502" s="29"/>
      <c r="CU1502" s="29"/>
      <c r="CV1502" s="29"/>
      <c r="CW1502" s="29"/>
      <c r="CX1502" s="29"/>
      <c r="CY1502" s="29"/>
      <c r="CZ1502" s="29"/>
      <c r="DA1502" s="29"/>
      <c r="DB1502" s="29"/>
      <c r="DC1502" s="29"/>
      <c r="DD1502" s="29"/>
    </row>
    <row r="1503" spans="1:108" s="11" customFormat="1" ht="13.5" customHeight="1">
      <c r="A1503" s="734"/>
      <c r="B1503" s="610" t="s">
        <v>83</v>
      </c>
      <c r="C1503" s="29"/>
      <c r="D1503" s="29"/>
      <c r="E1503" s="29"/>
      <c r="F1503" s="29"/>
      <c r="G1503" s="29"/>
      <c r="H1503" s="29"/>
      <c r="I1503" s="29"/>
      <c r="J1503" s="28"/>
      <c r="K1503" s="29"/>
      <c r="L1503" s="29"/>
      <c r="M1503" s="29"/>
      <c r="N1503" s="29"/>
      <c r="O1503" s="29"/>
      <c r="P1503" s="29"/>
      <c r="Q1503" s="29"/>
      <c r="R1503" s="29"/>
      <c r="S1503" s="575"/>
      <c r="T1503" s="29"/>
      <c r="U1503" s="432"/>
      <c r="V1503" s="29"/>
      <c r="W1503" s="29"/>
      <c r="X1503" s="29"/>
      <c r="Y1503" s="29"/>
      <c r="Z1503" s="29"/>
      <c r="AA1503" s="29"/>
      <c r="AB1503" s="753"/>
      <c r="AC1503" s="579"/>
      <c r="AD1503" s="579"/>
      <c r="AE1503" s="579"/>
      <c r="AF1503" s="579"/>
      <c r="AG1503" s="576"/>
      <c r="AH1503" s="582"/>
      <c r="AI1503" s="430"/>
      <c r="AJ1503" s="430"/>
      <c r="AK1503" s="619"/>
      <c r="AL1503" s="620" t="s">
        <v>940</v>
      </c>
      <c r="AM1503" s="430"/>
      <c r="AN1503" s="430"/>
      <c r="AO1503" s="430"/>
      <c r="AP1503" s="430"/>
      <c r="AQ1503" s="430"/>
      <c r="AR1503" s="430"/>
      <c r="AS1503" s="430"/>
      <c r="AT1503" s="430"/>
      <c r="AU1503" s="430"/>
      <c r="AV1503" s="585"/>
      <c r="AW1503" s="619"/>
      <c r="AX1503" s="697"/>
      <c r="AY1503" s="430"/>
      <c r="AZ1503" s="430"/>
      <c r="BA1503" s="430"/>
      <c r="BB1503" s="430"/>
      <c r="BC1503" s="430"/>
      <c r="BD1503" s="430"/>
      <c r="BE1503" s="430"/>
      <c r="BF1503" s="430"/>
      <c r="BG1503" s="430"/>
      <c r="BH1503" s="430"/>
      <c r="BI1503" s="430"/>
      <c r="BJ1503" s="430"/>
      <c r="BK1503" s="431"/>
      <c r="BL1503" s="582"/>
      <c r="BM1503" s="430"/>
      <c r="BN1503" s="430"/>
      <c r="BO1503" s="430"/>
      <c r="BP1503" s="430"/>
      <c r="BQ1503" s="430"/>
      <c r="BR1503" s="430"/>
      <c r="BS1503" s="431"/>
      <c r="BU1503" s="752"/>
      <c r="BV1503" s="29"/>
      <c r="BW1503" s="29"/>
      <c r="BX1503" s="29"/>
      <c r="BY1503" s="29"/>
      <c r="BZ1503" s="29"/>
      <c r="CA1503" s="29"/>
      <c r="CB1503" s="29"/>
      <c r="CC1503" s="29"/>
      <c r="CD1503" s="31"/>
      <c r="CE1503" s="22"/>
      <c r="CF1503" s="448" t="str">
        <f>IF(CG1503="","",MAX($CF$2:CF1502)+1)</f>
        <v/>
      </c>
      <c r="CG1503" s="749"/>
      <c r="CH1503" s="749"/>
      <c r="CI1503" s="749"/>
      <c r="CO1503" s="29"/>
      <c r="CP1503" s="29"/>
      <c r="CQ1503" s="29"/>
      <c r="CR1503" s="29"/>
      <c r="CS1503" s="29"/>
      <c r="CT1503" s="29"/>
      <c r="CU1503" s="29"/>
      <c r="CV1503" s="29"/>
      <c r="CW1503" s="29"/>
      <c r="CX1503" s="29"/>
      <c r="CY1503" s="29"/>
      <c r="CZ1503" s="29"/>
      <c r="DA1503" s="29"/>
      <c r="DB1503" s="29"/>
      <c r="DC1503" s="29"/>
      <c r="DD1503" s="29"/>
    </row>
    <row r="1504" spans="1:108" s="11" customFormat="1" ht="13.5" customHeight="1">
      <c r="A1504" s="734"/>
      <c r="B1504" s="610" t="s">
        <v>83</v>
      </c>
      <c r="C1504" s="29"/>
      <c r="D1504" s="29"/>
      <c r="E1504" s="29"/>
      <c r="F1504" s="29"/>
      <c r="G1504" s="29"/>
      <c r="H1504" s="29"/>
      <c r="I1504" s="29"/>
      <c r="J1504" s="28"/>
      <c r="K1504" s="29"/>
      <c r="L1504" s="29"/>
      <c r="M1504" s="29"/>
      <c r="N1504" s="29"/>
      <c r="O1504" s="29"/>
      <c r="P1504" s="29"/>
      <c r="Q1504" s="29"/>
      <c r="R1504" s="29"/>
      <c r="S1504" s="575"/>
      <c r="T1504" s="29"/>
      <c r="U1504" s="432"/>
      <c r="V1504" s="29"/>
      <c r="W1504" s="29"/>
      <c r="X1504" s="29"/>
      <c r="Y1504" s="29"/>
      <c r="Z1504" s="29"/>
      <c r="AA1504" s="29"/>
      <c r="AB1504" s="1059"/>
      <c r="AC1504" s="579"/>
      <c r="AD1504" s="579"/>
      <c r="AE1504" s="579"/>
      <c r="AF1504" s="579"/>
      <c r="AG1504" s="576"/>
      <c r="AH1504" s="582"/>
      <c r="AI1504" s="430"/>
      <c r="AJ1504" s="430"/>
      <c r="AK1504" s="619"/>
      <c r="AL1504" s="620"/>
      <c r="AM1504" s="430" t="s">
        <v>1805</v>
      </c>
      <c r="AN1504" s="430"/>
      <c r="AO1504" s="430"/>
      <c r="AP1504" s="430"/>
      <c r="AQ1504" s="430"/>
      <c r="AR1504" s="430"/>
      <c r="AS1504" s="430"/>
      <c r="AT1504" s="430"/>
      <c r="AU1504" s="430"/>
      <c r="AV1504" s="585"/>
      <c r="AW1504" s="619"/>
      <c r="AX1504" s="697"/>
      <c r="AY1504" s="430"/>
      <c r="AZ1504" s="430"/>
      <c r="BA1504" s="430"/>
      <c r="BB1504" s="430"/>
      <c r="BC1504" s="430"/>
      <c r="BD1504" s="430"/>
      <c r="BE1504" s="430"/>
      <c r="BF1504" s="430"/>
      <c r="BG1504" s="430"/>
      <c r="BH1504" s="430"/>
      <c r="BI1504" s="430"/>
      <c r="BJ1504" s="430"/>
      <c r="BK1504" s="431"/>
      <c r="BL1504" s="582"/>
      <c r="BM1504" s="430"/>
      <c r="BN1504" s="430"/>
      <c r="BO1504" s="430"/>
      <c r="BP1504" s="430"/>
      <c r="BQ1504" s="430"/>
      <c r="BR1504" s="430"/>
      <c r="BS1504" s="431"/>
      <c r="BU1504" s="1060"/>
      <c r="BV1504" s="29"/>
      <c r="BW1504" s="29"/>
      <c r="BX1504" s="29"/>
      <c r="BY1504" s="29"/>
      <c r="BZ1504" s="29"/>
      <c r="CA1504" s="29"/>
      <c r="CB1504" s="29"/>
      <c r="CC1504" s="29"/>
      <c r="CD1504" s="31"/>
      <c r="CE1504" s="22"/>
      <c r="CF1504" s="448" t="str">
        <f>IF(CG1504="","",MAX($CF$2:CF1503)+1)</f>
        <v/>
      </c>
      <c r="CG1504" s="1061"/>
      <c r="CH1504" s="1061"/>
      <c r="CI1504" s="1061"/>
      <c r="CO1504" s="29"/>
      <c r="CP1504" s="29"/>
      <c r="CQ1504" s="29"/>
      <c r="CR1504" s="29"/>
      <c r="CS1504" s="29"/>
      <c r="CT1504" s="29"/>
      <c r="CU1504" s="29"/>
      <c r="CV1504" s="29"/>
      <c r="CW1504" s="29"/>
      <c r="CX1504" s="29"/>
      <c r="CY1504" s="29"/>
      <c r="CZ1504" s="29"/>
      <c r="DA1504" s="29"/>
      <c r="DB1504" s="29"/>
      <c r="DC1504" s="29"/>
      <c r="DD1504" s="29"/>
    </row>
    <row r="1505" spans="1:108" s="11" customFormat="1" ht="13.5" customHeight="1">
      <c r="A1505" s="734"/>
      <c r="B1505" s="610" t="s">
        <v>83</v>
      </c>
      <c r="C1505" s="29"/>
      <c r="D1505" s="29"/>
      <c r="E1505" s="29"/>
      <c r="F1505" s="29"/>
      <c r="G1505" s="29"/>
      <c r="H1505" s="29"/>
      <c r="I1505" s="29"/>
      <c r="J1505" s="28"/>
      <c r="K1505" s="29"/>
      <c r="L1505" s="29"/>
      <c r="M1505" s="29"/>
      <c r="N1505" s="29"/>
      <c r="O1505" s="29"/>
      <c r="P1505" s="29"/>
      <c r="Q1505" s="29"/>
      <c r="R1505" s="29"/>
      <c r="S1505" s="575"/>
      <c r="T1505" s="29"/>
      <c r="U1505" s="432"/>
      <c r="V1505" s="29"/>
      <c r="W1505" s="29"/>
      <c r="X1505" s="29"/>
      <c r="Y1505" s="29"/>
      <c r="Z1505" s="29"/>
      <c r="AA1505" s="29"/>
      <c r="AB1505" s="1059"/>
      <c r="AC1505" s="579"/>
      <c r="AD1505" s="579"/>
      <c r="AE1505" s="579"/>
      <c r="AF1505" s="579"/>
      <c r="AG1505" s="576"/>
      <c r="AH1505" s="582"/>
      <c r="AI1505" s="430"/>
      <c r="AJ1505" s="430"/>
      <c r="AK1505" s="619"/>
      <c r="AL1505" s="585"/>
      <c r="AM1505" s="1081"/>
      <c r="AN1505" s="583" t="s">
        <v>1791</v>
      </c>
      <c r="AO1505" s="430"/>
      <c r="AP1505" s="430"/>
      <c r="AQ1505" s="430"/>
      <c r="AR1505" s="430"/>
      <c r="AS1505" s="430"/>
      <c r="AT1505" s="430"/>
      <c r="AU1505" s="430"/>
      <c r="AV1505" s="585" t="s">
        <v>1802</v>
      </c>
      <c r="AW1505" s="619"/>
      <c r="AX1505" s="697" t="s">
        <v>1808</v>
      </c>
      <c r="AY1505" s="430"/>
      <c r="AZ1505" s="430"/>
      <c r="BA1505" s="430"/>
      <c r="BB1505" s="430"/>
      <c r="BC1505" s="430"/>
      <c r="BD1505" s="430"/>
      <c r="BE1505" s="430"/>
      <c r="BF1505" s="430"/>
      <c r="BG1505" s="430"/>
      <c r="BH1505" s="430"/>
      <c r="BI1505" s="430"/>
      <c r="BJ1505" s="430"/>
      <c r="BK1505" s="431"/>
      <c r="BL1505" s="582"/>
      <c r="BM1505" s="430"/>
      <c r="BN1505" s="430"/>
      <c r="BO1505" s="430"/>
      <c r="BP1505" s="430"/>
      <c r="BQ1505" s="430"/>
      <c r="BR1505" s="430"/>
      <c r="BS1505" s="431"/>
      <c r="BU1505" s="1060"/>
      <c r="BV1505" s="29"/>
      <c r="BW1505" s="29"/>
      <c r="BX1505" s="29"/>
      <c r="BY1505" s="29"/>
      <c r="BZ1505" s="29"/>
      <c r="CA1505" s="29"/>
      <c r="CB1505" s="29"/>
      <c r="CC1505" s="29"/>
      <c r="CD1505" s="31"/>
      <c r="CE1505" s="22"/>
      <c r="CF1505" s="448">
        <f>IF(CG1505="","",MAX($CF$2:CF1504)+1)</f>
        <v>771</v>
      </c>
      <c r="CG1505" s="1061" t="s">
        <v>1792</v>
      </c>
      <c r="CH1505" s="1061"/>
      <c r="CI1505" s="1061"/>
      <c r="CO1505" s="29"/>
      <c r="CP1505" s="29"/>
      <c r="CQ1505" s="29"/>
      <c r="CR1505" s="29"/>
      <c r="CS1505" s="29"/>
      <c r="CT1505" s="29"/>
      <c r="CU1505" s="29"/>
      <c r="CV1505" s="29"/>
      <c r="CW1505" s="29"/>
      <c r="CX1505" s="29"/>
      <c r="CY1505" s="29"/>
      <c r="CZ1505" s="29"/>
      <c r="DA1505" s="29"/>
      <c r="DB1505" s="29"/>
      <c r="DC1505" s="29"/>
      <c r="DD1505" s="29"/>
    </row>
    <row r="1506" spans="1:108" s="11" customFormat="1" ht="13.5" customHeight="1">
      <c r="A1506" s="734"/>
      <c r="B1506" s="610" t="s">
        <v>83</v>
      </c>
      <c r="C1506" s="29"/>
      <c r="D1506" s="29"/>
      <c r="E1506" s="29"/>
      <c r="F1506" s="29"/>
      <c r="G1506" s="29"/>
      <c r="H1506" s="29"/>
      <c r="I1506" s="29"/>
      <c r="J1506" s="28"/>
      <c r="K1506" s="29"/>
      <c r="L1506" s="29"/>
      <c r="M1506" s="29"/>
      <c r="N1506" s="29"/>
      <c r="O1506" s="29"/>
      <c r="P1506" s="29"/>
      <c r="Q1506" s="29"/>
      <c r="R1506" s="29"/>
      <c r="S1506" s="575"/>
      <c r="T1506" s="29"/>
      <c r="U1506" s="432"/>
      <c r="V1506" s="29"/>
      <c r="W1506" s="29"/>
      <c r="X1506" s="29"/>
      <c r="Y1506" s="29"/>
      <c r="Z1506" s="29"/>
      <c r="AA1506" s="29"/>
      <c r="AB1506" s="1059"/>
      <c r="AC1506" s="579"/>
      <c r="AD1506" s="579"/>
      <c r="AE1506" s="579"/>
      <c r="AF1506" s="579"/>
      <c r="AG1506" s="576"/>
      <c r="AH1506" s="582"/>
      <c r="AI1506" s="430"/>
      <c r="AJ1506" s="430"/>
      <c r="AK1506" s="619"/>
      <c r="AL1506" s="585"/>
      <c r="AM1506" s="583" t="s">
        <v>1804</v>
      </c>
      <c r="AN1506" s="583"/>
      <c r="AO1506" s="430"/>
      <c r="AP1506" s="430"/>
      <c r="AQ1506" s="430"/>
      <c r="AR1506" s="430"/>
      <c r="AS1506" s="430"/>
      <c r="AT1506" s="430"/>
      <c r="AU1506" s="430"/>
      <c r="AV1506" s="585"/>
      <c r="AW1506" s="619"/>
      <c r="AX1506" s="697"/>
      <c r="AY1506" s="430"/>
      <c r="AZ1506" s="430"/>
      <c r="BA1506" s="430"/>
      <c r="BB1506" s="430"/>
      <c r="BC1506" s="430"/>
      <c r="BD1506" s="430"/>
      <c r="BE1506" s="430"/>
      <c r="BF1506" s="430"/>
      <c r="BG1506" s="430"/>
      <c r="BH1506" s="430"/>
      <c r="BI1506" s="430"/>
      <c r="BJ1506" s="430"/>
      <c r="BK1506" s="431"/>
      <c r="BL1506" s="582"/>
      <c r="BM1506" s="430"/>
      <c r="BN1506" s="430"/>
      <c r="BO1506" s="430"/>
      <c r="BP1506" s="430"/>
      <c r="BQ1506" s="430"/>
      <c r="BR1506" s="430"/>
      <c r="BS1506" s="431"/>
      <c r="BU1506" s="1060"/>
      <c r="BV1506" s="29"/>
      <c r="BW1506" s="29"/>
      <c r="BX1506" s="29"/>
      <c r="BY1506" s="29"/>
      <c r="BZ1506" s="29"/>
      <c r="CA1506" s="29"/>
      <c r="CB1506" s="29"/>
      <c r="CC1506" s="29"/>
      <c r="CD1506" s="31"/>
      <c r="CE1506" s="22"/>
      <c r="CF1506" s="448" t="str">
        <f>IF(CG1506="","",MAX($CF$2:CF1505)+1)</f>
        <v/>
      </c>
      <c r="CG1506" s="1061"/>
      <c r="CH1506" s="1061"/>
      <c r="CI1506" s="1061"/>
      <c r="CO1506" s="29"/>
      <c r="CP1506" s="29"/>
      <c r="CQ1506" s="29"/>
      <c r="CR1506" s="29"/>
      <c r="CS1506" s="29"/>
      <c r="CT1506" s="29"/>
      <c r="CU1506" s="29"/>
      <c r="CV1506" s="29"/>
      <c r="CW1506" s="29"/>
      <c r="CX1506" s="29"/>
      <c r="CY1506" s="29"/>
      <c r="CZ1506" s="29"/>
      <c r="DA1506" s="29"/>
      <c r="DB1506" s="29"/>
      <c r="DC1506" s="29"/>
      <c r="DD1506" s="29"/>
    </row>
    <row r="1507" spans="1:108" s="11" customFormat="1" ht="13.5" customHeight="1">
      <c r="A1507" s="734"/>
      <c r="B1507" s="610" t="s">
        <v>83</v>
      </c>
      <c r="C1507" s="29"/>
      <c r="D1507" s="29"/>
      <c r="E1507" s="29"/>
      <c r="F1507" s="29"/>
      <c r="G1507" s="29"/>
      <c r="H1507" s="29"/>
      <c r="I1507" s="29"/>
      <c r="J1507" s="28"/>
      <c r="K1507" s="29"/>
      <c r="L1507" s="29"/>
      <c r="M1507" s="29"/>
      <c r="N1507" s="29"/>
      <c r="O1507" s="29"/>
      <c r="P1507" s="29"/>
      <c r="Q1507" s="29"/>
      <c r="R1507" s="29"/>
      <c r="S1507" s="575"/>
      <c r="T1507" s="29"/>
      <c r="U1507" s="432"/>
      <c r="V1507" s="29"/>
      <c r="W1507" s="29"/>
      <c r="X1507" s="29"/>
      <c r="Y1507" s="29"/>
      <c r="Z1507" s="29"/>
      <c r="AA1507" s="29"/>
      <c r="AB1507" s="1059"/>
      <c r="AC1507" s="579"/>
      <c r="AD1507" s="579"/>
      <c r="AE1507" s="579"/>
      <c r="AF1507" s="579"/>
      <c r="AG1507" s="576"/>
      <c r="AH1507" s="582"/>
      <c r="AI1507" s="430"/>
      <c r="AJ1507" s="430"/>
      <c r="AK1507" s="619"/>
      <c r="AL1507" s="620"/>
      <c r="AM1507" s="430"/>
      <c r="AN1507" s="583" t="s">
        <v>1791</v>
      </c>
      <c r="AO1507" s="430"/>
      <c r="AP1507" s="430"/>
      <c r="AQ1507" s="430"/>
      <c r="AR1507" s="430"/>
      <c r="AS1507" s="430"/>
      <c r="AT1507" s="430"/>
      <c r="AU1507" s="430"/>
      <c r="AV1507" s="585" t="s">
        <v>1806</v>
      </c>
      <c r="AW1507" s="619"/>
      <c r="AX1507" s="697" t="s">
        <v>1809</v>
      </c>
      <c r="AY1507" s="430"/>
      <c r="AZ1507" s="430"/>
      <c r="BA1507" s="430"/>
      <c r="BB1507" s="430"/>
      <c r="BC1507" s="430"/>
      <c r="BD1507" s="430"/>
      <c r="BE1507" s="430"/>
      <c r="BF1507" s="430"/>
      <c r="BG1507" s="430"/>
      <c r="BH1507" s="430"/>
      <c r="BI1507" s="430"/>
      <c r="BJ1507" s="430"/>
      <c r="BK1507" s="431"/>
      <c r="BL1507" s="582"/>
      <c r="BM1507" s="430"/>
      <c r="BN1507" s="430"/>
      <c r="BO1507" s="430"/>
      <c r="BP1507" s="430"/>
      <c r="BQ1507" s="430"/>
      <c r="BR1507" s="430"/>
      <c r="BS1507" s="431"/>
      <c r="BU1507" s="1060"/>
      <c r="BV1507" s="29"/>
      <c r="BW1507" s="29"/>
      <c r="BX1507" s="29"/>
      <c r="BY1507" s="29"/>
      <c r="BZ1507" s="29"/>
      <c r="CA1507" s="29"/>
      <c r="CB1507" s="29"/>
      <c r="CC1507" s="29"/>
      <c r="CD1507" s="31"/>
      <c r="CE1507" s="22"/>
      <c r="CF1507" s="448">
        <f>IF(CG1507="","",MAX($CF$2:CF1506)+1)</f>
        <v>772</v>
      </c>
      <c r="CG1507" s="1061" t="s">
        <v>1792</v>
      </c>
      <c r="CH1507" s="1061"/>
      <c r="CI1507" s="1061"/>
      <c r="CO1507" s="29"/>
      <c r="CP1507" s="29"/>
      <c r="CQ1507" s="29"/>
      <c r="CR1507" s="29"/>
      <c r="CS1507" s="29"/>
      <c r="CT1507" s="29"/>
      <c r="CU1507" s="29"/>
      <c r="CV1507" s="29"/>
      <c r="CW1507" s="29"/>
      <c r="CX1507" s="29"/>
      <c r="CY1507" s="29"/>
      <c r="CZ1507" s="29"/>
      <c r="DA1507" s="29"/>
      <c r="DB1507" s="29"/>
      <c r="DC1507" s="29"/>
      <c r="DD1507" s="29"/>
    </row>
    <row r="1508" spans="1:108" s="11" customFormat="1" ht="13.5" customHeight="1">
      <c r="A1508" s="734"/>
      <c r="B1508" s="610" t="s">
        <v>83</v>
      </c>
      <c r="C1508" s="29"/>
      <c r="D1508" s="29"/>
      <c r="E1508" s="29"/>
      <c r="F1508" s="29"/>
      <c r="G1508" s="29"/>
      <c r="H1508" s="29"/>
      <c r="I1508" s="29"/>
      <c r="J1508" s="28"/>
      <c r="K1508" s="29"/>
      <c r="L1508" s="29"/>
      <c r="M1508" s="29"/>
      <c r="N1508" s="29"/>
      <c r="O1508" s="29"/>
      <c r="P1508" s="29"/>
      <c r="Q1508" s="29"/>
      <c r="R1508" s="29"/>
      <c r="S1508" s="575"/>
      <c r="T1508" s="29"/>
      <c r="U1508" s="432"/>
      <c r="V1508" s="29"/>
      <c r="W1508" s="29"/>
      <c r="X1508" s="29"/>
      <c r="Y1508" s="29"/>
      <c r="Z1508" s="29"/>
      <c r="AA1508" s="29"/>
      <c r="AB1508" s="753"/>
      <c r="AC1508" s="579"/>
      <c r="AD1508" s="579"/>
      <c r="AE1508" s="579"/>
      <c r="AF1508" s="579"/>
      <c r="AG1508" s="576"/>
      <c r="AH1508" s="582"/>
      <c r="AI1508" s="430"/>
      <c r="AJ1508" s="430"/>
      <c r="AK1508" s="619"/>
      <c r="AL1508" s="620"/>
      <c r="AM1508" s="583" t="s">
        <v>941</v>
      </c>
      <c r="AN1508" s="430"/>
      <c r="AO1508" s="430"/>
      <c r="AP1508" s="430"/>
      <c r="AQ1508" s="430"/>
      <c r="AR1508" s="430"/>
      <c r="AS1508" s="430"/>
      <c r="AT1508" s="430"/>
      <c r="AU1508" s="430"/>
      <c r="AV1508" s="585"/>
      <c r="AW1508" s="619"/>
      <c r="AX1508" s="697"/>
      <c r="AY1508" s="430"/>
      <c r="AZ1508" s="430"/>
      <c r="BA1508" s="430"/>
      <c r="BB1508" s="430"/>
      <c r="BC1508" s="430"/>
      <c r="BD1508" s="430"/>
      <c r="BE1508" s="430"/>
      <c r="BF1508" s="430"/>
      <c r="BG1508" s="430"/>
      <c r="BH1508" s="430"/>
      <c r="BI1508" s="430"/>
      <c r="BJ1508" s="430"/>
      <c r="BK1508" s="431"/>
      <c r="BL1508" s="582"/>
      <c r="BM1508" s="430"/>
      <c r="BN1508" s="430"/>
      <c r="BO1508" s="430"/>
      <c r="BP1508" s="430"/>
      <c r="BQ1508" s="430"/>
      <c r="BR1508" s="430"/>
      <c r="BS1508" s="431"/>
      <c r="BU1508" s="752"/>
      <c r="BV1508" s="29"/>
      <c r="BW1508" s="29"/>
      <c r="BX1508" s="29"/>
      <c r="BY1508" s="29"/>
      <c r="BZ1508" s="29"/>
      <c r="CA1508" s="29"/>
      <c r="CB1508" s="29"/>
      <c r="CC1508" s="29"/>
      <c r="CD1508" s="31"/>
      <c r="CE1508" s="22"/>
      <c r="CF1508" s="448" t="str">
        <f>IF(CG1508="","",MAX($CF$2:CF1507)+1)</f>
        <v/>
      </c>
      <c r="CG1508" s="749"/>
      <c r="CH1508" s="749"/>
      <c r="CI1508" s="749"/>
      <c r="CO1508" s="29"/>
      <c r="CP1508" s="29"/>
      <c r="CQ1508" s="29"/>
      <c r="CR1508" s="29"/>
      <c r="CS1508" s="29"/>
      <c r="CT1508" s="29"/>
      <c r="CU1508" s="29"/>
      <c r="CV1508" s="29"/>
      <c r="CW1508" s="29"/>
      <c r="CX1508" s="29"/>
      <c r="CY1508" s="29"/>
      <c r="CZ1508" s="29"/>
      <c r="DA1508" s="29"/>
      <c r="DB1508" s="29"/>
      <c r="DC1508" s="29"/>
      <c r="DD1508" s="29"/>
    </row>
    <row r="1509" spans="1:108" s="11" customFormat="1" ht="13.5" customHeight="1">
      <c r="A1509" s="734"/>
      <c r="B1509" s="610" t="s">
        <v>83</v>
      </c>
      <c r="C1509" s="29"/>
      <c r="D1509" s="29"/>
      <c r="E1509" s="29"/>
      <c r="F1509" s="29"/>
      <c r="G1509" s="29"/>
      <c r="H1509" s="29"/>
      <c r="I1509" s="29"/>
      <c r="J1509" s="28"/>
      <c r="K1509" s="29"/>
      <c r="L1509" s="29"/>
      <c r="M1509" s="29"/>
      <c r="N1509" s="29"/>
      <c r="O1509" s="29"/>
      <c r="P1509" s="29"/>
      <c r="Q1509" s="29"/>
      <c r="R1509" s="29"/>
      <c r="S1509" s="575"/>
      <c r="T1509" s="29"/>
      <c r="U1509" s="432"/>
      <c r="V1509" s="29"/>
      <c r="W1509" s="29"/>
      <c r="X1509" s="29"/>
      <c r="Y1509" s="29"/>
      <c r="Z1509" s="29"/>
      <c r="AA1509" s="29"/>
      <c r="AB1509" s="753"/>
      <c r="AC1509" s="579"/>
      <c r="AD1509" s="579"/>
      <c r="AE1509" s="579"/>
      <c r="AF1509" s="579"/>
      <c r="AG1509" s="576"/>
      <c r="AH1509" s="582"/>
      <c r="AI1509" s="430"/>
      <c r="AJ1509" s="430"/>
      <c r="AK1509" s="619"/>
      <c r="AL1509" s="620" t="s">
        <v>941</v>
      </c>
      <c r="AM1509" s="430"/>
      <c r="AN1509" s="430"/>
      <c r="AO1509" s="430"/>
      <c r="AP1509" s="430"/>
      <c r="AQ1509" s="430"/>
      <c r="AR1509" s="430"/>
      <c r="AS1509" s="430"/>
      <c r="AT1509" s="430"/>
      <c r="AU1509" s="430"/>
      <c r="AV1509" s="585"/>
      <c r="AW1509" s="619"/>
      <c r="AX1509" s="697"/>
      <c r="AY1509" s="430"/>
      <c r="AZ1509" s="430"/>
      <c r="BA1509" s="430"/>
      <c r="BB1509" s="430"/>
      <c r="BC1509" s="430"/>
      <c r="BD1509" s="430"/>
      <c r="BE1509" s="430"/>
      <c r="BF1509" s="430"/>
      <c r="BG1509" s="430"/>
      <c r="BH1509" s="430"/>
      <c r="BI1509" s="430"/>
      <c r="BJ1509" s="430"/>
      <c r="BK1509" s="431"/>
      <c r="BL1509" s="582"/>
      <c r="BM1509" s="430"/>
      <c r="BN1509" s="430"/>
      <c r="BO1509" s="430"/>
      <c r="BP1509" s="430"/>
      <c r="BQ1509" s="430"/>
      <c r="BR1509" s="430"/>
      <c r="BS1509" s="431"/>
      <c r="BU1509" s="752"/>
      <c r="BV1509" s="29"/>
      <c r="BW1509" s="29"/>
      <c r="BX1509" s="29"/>
      <c r="BY1509" s="29"/>
      <c r="BZ1509" s="29"/>
      <c r="CA1509" s="29"/>
      <c r="CB1509" s="29"/>
      <c r="CC1509" s="29"/>
      <c r="CD1509" s="31"/>
      <c r="CE1509" s="22"/>
      <c r="CF1509" s="448" t="str">
        <f>IF(CG1509="","",MAX($CF$2:CF1508)+1)</f>
        <v/>
      </c>
      <c r="CG1509" s="749"/>
      <c r="CH1509" s="749"/>
      <c r="CI1509" s="749"/>
      <c r="CO1509" s="29"/>
      <c r="CP1509" s="29"/>
      <c r="CQ1509" s="29"/>
      <c r="CR1509" s="29"/>
      <c r="CS1509" s="29"/>
      <c r="CT1509" s="29"/>
      <c r="CU1509" s="29"/>
      <c r="CV1509" s="29"/>
      <c r="CW1509" s="29"/>
      <c r="CX1509" s="29"/>
      <c r="CY1509" s="29"/>
      <c r="CZ1509" s="29"/>
      <c r="DA1509" s="29"/>
      <c r="DB1509" s="29"/>
      <c r="DC1509" s="29"/>
      <c r="DD1509" s="29"/>
    </row>
    <row r="1510" spans="1:108" s="11" customFormat="1" ht="13.5" customHeight="1">
      <c r="A1510" s="734"/>
      <c r="B1510" s="610" t="s">
        <v>83</v>
      </c>
      <c r="C1510" s="29"/>
      <c r="D1510" s="29"/>
      <c r="E1510" s="29"/>
      <c r="F1510" s="29"/>
      <c r="G1510" s="29"/>
      <c r="H1510" s="29"/>
      <c r="I1510" s="29"/>
      <c r="J1510" s="28"/>
      <c r="K1510" s="29"/>
      <c r="L1510" s="29"/>
      <c r="M1510" s="29"/>
      <c r="N1510" s="29"/>
      <c r="O1510" s="29"/>
      <c r="P1510" s="29"/>
      <c r="Q1510" s="29"/>
      <c r="R1510" s="29"/>
      <c r="S1510" s="575"/>
      <c r="T1510" s="29"/>
      <c r="U1510" s="432"/>
      <c r="V1510" s="29"/>
      <c r="W1510" s="29"/>
      <c r="X1510" s="29"/>
      <c r="Y1510" s="29"/>
      <c r="Z1510" s="29"/>
      <c r="AA1510" s="29"/>
      <c r="AB1510" s="753"/>
      <c r="AC1510" s="579"/>
      <c r="AD1510" s="579"/>
      <c r="AE1510" s="579"/>
      <c r="AF1510" s="579"/>
      <c r="AG1510" s="576"/>
      <c r="AH1510" s="582" t="s">
        <v>63</v>
      </c>
      <c r="AI1510" s="583"/>
      <c r="AJ1510" s="583"/>
      <c r="AK1510" s="584"/>
      <c r="AL1510" s="585" t="s">
        <v>557</v>
      </c>
      <c r="AM1510" s="583"/>
      <c r="AN1510" s="583"/>
      <c r="AO1510" s="583"/>
      <c r="AP1510" s="583"/>
      <c r="AQ1510" s="583"/>
      <c r="AR1510" s="583"/>
      <c r="AS1510" s="583"/>
      <c r="AT1510" s="583"/>
      <c r="AU1510" s="583"/>
      <c r="AV1510" s="585" t="s">
        <v>558</v>
      </c>
      <c r="AW1510" s="584"/>
      <c r="AX1510" s="586" t="s">
        <v>64</v>
      </c>
      <c r="AY1510" s="583"/>
      <c r="AZ1510" s="583"/>
      <c r="BA1510" s="583"/>
      <c r="BB1510" s="583"/>
      <c r="BC1510" s="583"/>
      <c r="BD1510" s="583"/>
      <c r="BE1510" s="583"/>
      <c r="BF1510" s="583"/>
      <c r="BG1510" s="583"/>
      <c r="BH1510" s="583"/>
      <c r="BI1510" s="583"/>
      <c r="BJ1510" s="583"/>
      <c r="BK1510" s="587"/>
      <c r="BL1510" s="618"/>
      <c r="BM1510" s="430"/>
      <c r="BN1510" s="430"/>
      <c r="BO1510" s="430"/>
      <c r="BP1510" s="430"/>
      <c r="BQ1510" s="430"/>
      <c r="BR1510" s="430"/>
      <c r="BS1510" s="431"/>
      <c r="BU1510" s="752"/>
      <c r="BV1510" s="29"/>
      <c r="BW1510" s="29"/>
      <c r="BX1510" s="29"/>
      <c r="BY1510" s="29"/>
      <c r="BZ1510" s="29"/>
      <c r="CA1510" s="29"/>
      <c r="CB1510" s="29"/>
      <c r="CC1510" s="29"/>
      <c r="CD1510" s="31"/>
      <c r="CE1510" s="22"/>
      <c r="CF1510" s="448">
        <f>IF(CG1510="","",MAX($CF$2:CF1509)+1)</f>
        <v>773</v>
      </c>
      <c r="CG1510" s="749" t="s">
        <v>1021</v>
      </c>
      <c r="CH1510" s="749"/>
      <c r="CI1510" s="749"/>
      <c r="CO1510" s="29"/>
      <c r="CP1510" s="29"/>
      <c r="CQ1510" s="29"/>
      <c r="CR1510" s="29"/>
      <c r="CS1510" s="29"/>
      <c r="CT1510" s="29"/>
      <c r="CU1510" s="29"/>
      <c r="CV1510" s="29"/>
      <c r="CW1510" s="29"/>
      <c r="CX1510" s="29"/>
      <c r="CY1510" s="29"/>
      <c r="CZ1510" s="29"/>
      <c r="DA1510" s="29"/>
      <c r="DB1510" s="29"/>
      <c r="DC1510" s="29"/>
      <c r="DD1510" s="29"/>
    </row>
    <row r="1511" spans="1:108" s="11" customFormat="1" ht="13.5" customHeight="1">
      <c r="A1511" s="734"/>
      <c r="B1511" s="610" t="s">
        <v>83</v>
      </c>
      <c r="C1511" s="29"/>
      <c r="D1511" s="29"/>
      <c r="E1511" s="29"/>
      <c r="F1511" s="29"/>
      <c r="G1511" s="29"/>
      <c r="H1511" s="29"/>
      <c r="I1511" s="29"/>
      <c r="J1511" s="28"/>
      <c r="K1511" s="29"/>
      <c r="L1511" s="29"/>
      <c r="M1511" s="29"/>
      <c r="N1511" s="29"/>
      <c r="O1511" s="29"/>
      <c r="P1511" s="29"/>
      <c r="Q1511" s="29"/>
      <c r="R1511" s="29"/>
      <c r="S1511" s="575"/>
      <c r="T1511" s="29"/>
      <c r="U1511" s="432"/>
      <c r="V1511" s="29"/>
      <c r="W1511" s="29"/>
      <c r="X1511" s="29"/>
      <c r="Y1511" s="29"/>
      <c r="Z1511" s="29"/>
      <c r="AA1511" s="29"/>
      <c r="AB1511" s="654"/>
      <c r="AC1511" s="579"/>
      <c r="AD1511" s="579"/>
      <c r="AE1511" s="579"/>
      <c r="AF1511" s="579"/>
      <c r="AG1511" s="576"/>
      <c r="AH1511" s="55"/>
      <c r="AI1511" s="56"/>
      <c r="AJ1511" s="56"/>
      <c r="AK1511" s="588"/>
      <c r="AL1511" s="589"/>
      <c r="AM1511" s="56"/>
      <c r="AN1511" s="56"/>
      <c r="AO1511" s="56"/>
      <c r="AP1511" s="590"/>
      <c r="AQ1511" s="56"/>
      <c r="AR1511" s="56"/>
      <c r="AS1511" s="56"/>
      <c r="AT1511" s="56"/>
      <c r="AU1511" s="56"/>
      <c r="AV1511" s="589"/>
      <c r="AW1511" s="588"/>
      <c r="AX1511" s="589"/>
      <c r="AY1511" s="56"/>
      <c r="AZ1511" s="56"/>
      <c r="BA1511" s="56"/>
      <c r="BB1511" s="56"/>
      <c r="BC1511" s="56"/>
      <c r="BD1511" s="56"/>
      <c r="BE1511" s="56"/>
      <c r="BF1511" s="56"/>
      <c r="BG1511" s="56"/>
      <c r="BH1511" s="56"/>
      <c r="BI1511" s="56"/>
      <c r="BJ1511" s="56"/>
      <c r="BK1511" s="57"/>
      <c r="BL1511" s="55"/>
      <c r="BM1511" s="56"/>
      <c r="BN1511" s="56"/>
      <c r="BO1511" s="56"/>
      <c r="BP1511" s="56"/>
      <c r="BQ1511" s="56"/>
      <c r="BR1511" s="56"/>
      <c r="BS1511" s="57"/>
      <c r="BU1511" s="752"/>
      <c r="BV1511" s="29"/>
      <c r="BW1511" s="29"/>
      <c r="BX1511" s="29"/>
      <c r="BY1511" s="29"/>
      <c r="BZ1511" s="29"/>
      <c r="CA1511" s="29"/>
      <c r="CB1511" s="29"/>
      <c r="CC1511" s="29"/>
      <c r="CD1511" s="31"/>
      <c r="CE1511" s="22"/>
      <c r="CF1511" s="448" t="str">
        <f>IF(CG1511="","",MAX($CF$2:CF1510)+1)</f>
        <v/>
      </c>
      <c r="CG1511" s="749"/>
      <c r="CH1511" s="749"/>
      <c r="CI1511" s="749"/>
      <c r="CO1511" s="29"/>
      <c r="CP1511" s="29"/>
      <c r="CQ1511" s="29"/>
      <c r="CR1511" s="29"/>
      <c r="CS1511" s="29"/>
      <c r="CT1511" s="29"/>
      <c r="CU1511" s="29"/>
      <c r="CV1511" s="29"/>
      <c r="CW1511" s="29"/>
      <c r="CX1511" s="29"/>
      <c r="CY1511" s="29"/>
      <c r="CZ1511" s="29"/>
      <c r="DA1511" s="29"/>
      <c r="DB1511" s="29"/>
      <c r="DC1511" s="29"/>
      <c r="DD1511" s="29"/>
    </row>
    <row r="1512" spans="1:108" s="11" customFormat="1" ht="13.5" customHeight="1">
      <c r="A1512" s="734"/>
      <c r="B1512" s="610" t="s">
        <v>83</v>
      </c>
      <c r="C1512" s="29"/>
      <c r="D1512" s="29"/>
      <c r="E1512" s="29"/>
      <c r="F1512" s="29"/>
      <c r="G1512" s="29"/>
      <c r="H1512" s="29"/>
      <c r="I1512" s="29"/>
      <c r="J1512" s="28"/>
      <c r="K1512" s="29"/>
      <c r="L1512" s="29"/>
      <c r="M1512" s="29"/>
      <c r="N1512" s="29"/>
      <c r="O1512" s="29"/>
      <c r="P1512" s="29"/>
      <c r="Q1512" s="29"/>
      <c r="R1512" s="29"/>
      <c r="S1512" s="575"/>
      <c r="T1512" s="29"/>
      <c r="U1512" s="432"/>
      <c r="V1512" s="29"/>
      <c r="W1512" s="29"/>
      <c r="X1512" s="29"/>
      <c r="Y1512" s="29"/>
      <c r="Z1512" s="29"/>
      <c r="AA1512" s="29"/>
      <c r="AB1512" s="690" t="s">
        <v>32</v>
      </c>
      <c r="AC1512" s="691"/>
      <c r="AD1512" s="691"/>
      <c r="AE1512" s="691"/>
      <c r="AF1512" s="691"/>
      <c r="AG1512" s="578"/>
      <c r="AH1512" s="582" t="s">
        <v>63</v>
      </c>
      <c r="AI1512" s="430"/>
      <c r="AJ1512" s="430"/>
      <c r="AK1512" s="619"/>
      <c r="AL1512" s="620" t="s">
        <v>1191</v>
      </c>
      <c r="AM1512" s="430"/>
      <c r="AN1512" s="430"/>
      <c r="AO1512" s="430"/>
      <c r="AP1512" s="430"/>
      <c r="AQ1512" s="430"/>
      <c r="AR1512" s="430"/>
      <c r="AS1512" s="430"/>
      <c r="AT1512" s="430"/>
      <c r="AU1512" s="430"/>
      <c r="AV1512" s="585" t="s">
        <v>609</v>
      </c>
      <c r="AW1512" s="619"/>
      <c r="AX1512" s="696" t="s">
        <v>1493</v>
      </c>
      <c r="AY1512" s="430"/>
      <c r="AZ1512" s="430"/>
      <c r="BA1512" s="430"/>
      <c r="BB1512" s="430"/>
      <c r="BC1512" s="430"/>
      <c r="BD1512" s="430"/>
      <c r="BE1512" s="430"/>
      <c r="BF1512" s="430"/>
      <c r="BG1512" s="430"/>
      <c r="BH1512" s="430"/>
      <c r="BI1512" s="430"/>
      <c r="BJ1512" s="430"/>
      <c r="BK1512" s="431"/>
      <c r="BL1512" s="582"/>
      <c r="BM1512" s="430"/>
      <c r="BN1512" s="430"/>
      <c r="BO1512" s="430"/>
      <c r="BP1512" s="430"/>
      <c r="BQ1512" s="430"/>
      <c r="BR1512" s="430"/>
      <c r="BS1512" s="431"/>
      <c r="BU1512" s="752"/>
      <c r="BV1512" s="29"/>
      <c r="BW1512" s="29"/>
      <c r="BX1512" s="29"/>
      <c r="BY1512" s="29"/>
      <c r="BZ1512" s="29"/>
      <c r="CA1512" s="29"/>
      <c r="CB1512" s="29"/>
      <c r="CC1512" s="29"/>
      <c r="CD1512" s="31"/>
      <c r="CE1512" s="22"/>
      <c r="CF1512" s="448">
        <f>IF(CG1512="","",MAX($CF$2:CF1511)+1)</f>
        <v>774</v>
      </c>
      <c r="CG1512" s="749" t="s">
        <v>1021</v>
      </c>
      <c r="CH1512" s="749"/>
      <c r="CI1512" s="749"/>
      <c r="CO1512" s="29"/>
      <c r="CP1512" s="29"/>
      <c r="CQ1512" s="29"/>
      <c r="CR1512" s="29"/>
      <c r="CS1512" s="29"/>
      <c r="CT1512" s="29"/>
      <c r="CU1512" s="29"/>
      <c r="CV1512" s="29"/>
      <c r="CW1512" s="29"/>
      <c r="CX1512" s="29"/>
      <c r="CY1512" s="29"/>
      <c r="CZ1512" s="29"/>
      <c r="DA1512" s="29"/>
      <c r="DB1512" s="29"/>
      <c r="DC1512" s="29"/>
      <c r="DD1512" s="29"/>
    </row>
    <row r="1513" spans="1:108" s="11" customFormat="1" ht="13.5" customHeight="1">
      <c r="A1513" s="734"/>
      <c r="B1513" s="610" t="s">
        <v>83</v>
      </c>
      <c r="C1513" s="29"/>
      <c r="D1513" s="29"/>
      <c r="E1513" s="29"/>
      <c r="F1513" s="29"/>
      <c r="G1513" s="29"/>
      <c r="H1513" s="29"/>
      <c r="I1513" s="29"/>
      <c r="J1513" s="28"/>
      <c r="K1513" s="29"/>
      <c r="L1513" s="29"/>
      <c r="M1513" s="29"/>
      <c r="N1513" s="29"/>
      <c r="O1513" s="29"/>
      <c r="P1513" s="29"/>
      <c r="Q1513" s="29"/>
      <c r="R1513" s="29"/>
      <c r="S1513" s="575"/>
      <c r="T1513" s="29"/>
      <c r="U1513" s="432"/>
      <c r="V1513" s="29"/>
      <c r="W1513" s="29"/>
      <c r="X1513" s="29"/>
      <c r="Y1513" s="29"/>
      <c r="Z1513" s="29"/>
      <c r="AA1513" s="29"/>
      <c r="AB1513" s="753"/>
      <c r="AC1513" s="579"/>
      <c r="AD1513" s="579"/>
      <c r="AE1513" s="579"/>
      <c r="AF1513" s="579"/>
      <c r="AG1513" s="576"/>
      <c r="AH1513" s="582" t="s">
        <v>63</v>
      </c>
      <c r="AI1513" s="430"/>
      <c r="AJ1513" s="430"/>
      <c r="AK1513" s="619"/>
      <c r="AL1513" s="620" t="s">
        <v>946</v>
      </c>
      <c r="AM1513" s="430"/>
      <c r="AN1513" s="430"/>
      <c r="AO1513" s="430"/>
      <c r="AP1513" s="430"/>
      <c r="AQ1513" s="430"/>
      <c r="AR1513" s="430"/>
      <c r="AS1513" s="430"/>
      <c r="AT1513" s="430"/>
      <c r="AU1513" s="430"/>
      <c r="AV1513" s="585" t="s">
        <v>609</v>
      </c>
      <c r="AW1513" s="619"/>
      <c r="AX1513" s="620" t="s">
        <v>1687</v>
      </c>
      <c r="AY1513" s="430"/>
      <c r="AZ1513" s="430"/>
      <c r="BA1513" s="430"/>
      <c r="BB1513" s="430"/>
      <c r="BC1513" s="430"/>
      <c r="BD1513" s="430"/>
      <c r="BE1513" s="430"/>
      <c r="BF1513" s="430"/>
      <c r="BG1513" s="430"/>
      <c r="BH1513" s="430"/>
      <c r="BI1513" s="430"/>
      <c r="BJ1513" s="430"/>
      <c r="BK1513" s="431"/>
      <c r="BL1513" s="618"/>
      <c r="BM1513" s="430"/>
      <c r="BN1513" s="430"/>
      <c r="BO1513" s="430"/>
      <c r="BP1513" s="430"/>
      <c r="BQ1513" s="430"/>
      <c r="BR1513" s="430"/>
      <c r="BS1513" s="431"/>
      <c r="BU1513" s="752"/>
      <c r="BV1513" s="29"/>
      <c r="BW1513" s="29"/>
      <c r="BX1513" s="29"/>
      <c r="BY1513" s="29"/>
      <c r="BZ1513" s="29"/>
      <c r="CA1513" s="29"/>
      <c r="CB1513" s="29"/>
      <c r="CC1513" s="29"/>
      <c r="CD1513" s="31"/>
      <c r="CE1513" s="22"/>
      <c r="CF1513" s="448">
        <f>IF(CG1513="","",MAX($CF$2:CF1512)+1)</f>
        <v>775</v>
      </c>
      <c r="CG1513" s="749" t="s">
        <v>1021</v>
      </c>
      <c r="CH1513" s="749"/>
      <c r="CI1513" s="749"/>
      <c r="CO1513" s="29"/>
      <c r="CP1513" s="29"/>
      <c r="CQ1513" s="29"/>
      <c r="CR1513" s="29"/>
      <c r="CS1513" s="29"/>
      <c r="CT1513" s="29"/>
      <c r="CU1513" s="29"/>
      <c r="CV1513" s="29"/>
      <c r="CW1513" s="29"/>
      <c r="CX1513" s="29"/>
      <c r="CY1513" s="29"/>
      <c r="CZ1513" s="29"/>
      <c r="DA1513" s="29"/>
      <c r="DB1513" s="29"/>
      <c r="DC1513" s="29"/>
      <c r="DD1513" s="29"/>
    </row>
    <row r="1514" spans="1:108" s="11" customFormat="1" ht="13.5" customHeight="1">
      <c r="A1514" s="734"/>
      <c r="B1514" s="610" t="s">
        <v>83</v>
      </c>
      <c r="C1514" s="29"/>
      <c r="D1514" s="29"/>
      <c r="E1514" s="29"/>
      <c r="F1514" s="29"/>
      <c r="G1514" s="29"/>
      <c r="H1514" s="29"/>
      <c r="I1514" s="29"/>
      <c r="J1514" s="28"/>
      <c r="K1514" s="29"/>
      <c r="L1514" s="29"/>
      <c r="M1514" s="29"/>
      <c r="N1514" s="29"/>
      <c r="O1514" s="29"/>
      <c r="P1514" s="29"/>
      <c r="Q1514" s="29"/>
      <c r="R1514" s="29"/>
      <c r="S1514" s="575"/>
      <c r="T1514" s="29"/>
      <c r="U1514" s="432"/>
      <c r="V1514" s="29"/>
      <c r="W1514" s="29"/>
      <c r="X1514" s="29"/>
      <c r="Y1514" s="29"/>
      <c r="Z1514" s="29"/>
      <c r="AA1514" s="29"/>
      <c r="AB1514" s="753"/>
      <c r="AC1514" s="579"/>
      <c r="AD1514" s="579"/>
      <c r="AE1514" s="579"/>
      <c r="AF1514" s="579"/>
      <c r="AG1514" s="576"/>
      <c r="AH1514" s="582" t="s">
        <v>801</v>
      </c>
      <c r="AI1514" s="430"/>
      <c r="AJ1514" s="430"/>
      <c r="AK1514" s="619"/>
      <c r="AL1514" s="620" t="s">
        <v>939</v>
      </c>
      <c r="AM1514" s="430"/>
      <c r="AN1514" s="430"/>
      <c r="AO1514" s="430"/>
      <c r="AP1514" s="430"/>
      <c r="AQ1514" s="430"/>
      <c r="AR1514" s="430"/>
      <c r="AS1514" s="430"/>
      <c r="AT1514" s="430"/>
      <c r="AU1514" s="430"/>
      <c r="AV1514" s="585"/>
      <c r="AW1514" s="619"/>
      <c r="AX1514" s="697"/>
      <c r="AY1514" s="430"/>
      <c r="AZ1514" s="430"/>
      <c r="BA1514" s="430"/>
      <c r="BB1514" s="430"/>
      <c r="BC1514" s="430"/>
      <c r="BD1514" s="430"/>
      <c r="BE1514" s="430"/>
      <c r="BF1514" s="430"/>
      <c r="BG1514" s="430"/>
      <c r="BH1514" s="430"/>
      <c r="BI1514" s="430"/>
      <c r="BJ1514" s="430"/>
      <c r="BK1514" s="431"/>
      <c r="BL1514" s="582"/>
      <c r="BM1514" s="430"/>
      <c r="BN1514" s="430"/>
      <c r="BO1514" s="430"/>
      <c r="BP1514" s="430"/>
      <c r="BQ1514" s="430"/>
      <c r="BR1514" s="430"/>
      <c r="BS1514" s="431"/>
      <c r="BU1514" s="752"/>
      <c r="BV1514" s="29"/>
      <c r="BW1514" s="29"/>
      <c r="BX1514" s="29"/>
      <c r="BY1514" s="29"/>
      <c r="BZ1514" s="29"/>
      <c r="CA1514" s="29"/>
      <c r="CB1514" s="29"/>
      <c r="CC1514" s="29"/>
      <c r="CD1514" s="31"/>
      <c r="CE1514" s="22"/>
      <c r="CF1514" s="448" t="str">
        <f>IF(CG1514="","",MAX($CF$2:CF1513)+1)</f>
        <v/>
      </c>
      <c r="CG1514" s="749"/>
      <c r="CH1514" s="749"/>
      <c r="CI1514" s="749"/>
      <c r="CO1514" s="29"/>
      <c r="CP1514" s="29"/>
      <c r="CQ1514" s="29"/>
      <c r="CR1514" s="29"/>
      <c r="CS1514" s="29"/>
      <c r="CT1514" s="29"/>
      <c r="CU1514" s="29"/>
      <c r="CV1514" s="29"/>
      <c r="CW1514" s="29"/>
      <c r="CX1514" s="29"/>
      <c r="CY1514" s="29"/>
      <c r="CZ1514" s="29"/>
      <c r="DA1514" s="29"/>
      <c r="DB1514" s="29"/>
      <c r="DC1514" s="29"/>
      <c r="DD1514" s="29"/>
    </row>
    <row r="1515" spans="1:108" s="11" customFormat="1" ht="13.5" customHeight="1">
      <c r="A1515" s="734"/>
      <c r="B1515" s="610" t="s">
        <v>83</v>
      </c>
      <c r="C1515" s="29"/>
      <c r="D1515" s="29"/>
      <c r="E1515" s="29"/>
      <c r="F1515" s="29"/>
      <c r="G1515" s="29"/>
      <c r="H1515" s="29"/>
      <c r="I1515" s="29"/>
      <c r="J1515" s="28"/>
      <c r="K1515" s="29"/>
      <c r="L1515" s="29"/>
      <c r="M1515" s="29"/>
      <c r="N1515" s="29"/>
      <c r="O1515" s="29"/>
      <c r="P1515" s="29"/>
      <c r="Q1515" s="29"/>
      <c r="R1515" s="29"/>
      <c r="S1515" s="575"/>
      <c r="T1515" s="29"/>
      <c r="U1515" s="432"/>
      <c r="V1515" s="29"/>
      <c r="W1515" s="29"/>
      <c r="X1515" s="29"/>
      <c r="Y1515" s="29"/>
      <c r="Z1515" s="29"/>
      <c r="AA1515" s="29"/>
      <c r="AB1515" s="753"/>
      <c r="AC1515" s="579"/>
      <c r="AD1515" s="579"/>
      <c r="AE1515" s="579"/>
      <c r="AF1515" s="579"/>
      <c r="AG1515" s="576"/>
      <c r="AH1515" s="582"/>
      <c r="AI1515" s="430"/>
      <c r="AJ1515" s="430"/>
      <c r="AK1515" s="619"/>
      <c r="AL1515" s="620"/>
      <c r="AM1515" s="583" t="s">
        <v>943</v>
      </c>
      <c r="AN1515" s="430"/>
      <c r="AO1515" s="430"/>
      <c r="AP1515" s="430"/>
      <c r="AQ1515" s="430"/>
      <c r="AR1515" s="430"/>
      <c r="AS1515" s="430"/>
      <c r="AT1515" s="430"/>
      <c r="AU1515" s="430"/>
      <c r="AV1515" s="585" t="s">
        <v>558</v>
      </c>
      <c r="AW1515" s="619"/>
      <c r="AX1515" s="697">
        <v>0</v>
      </c>
      <c r="AY1515" s="430"/>
      <c r="AZ1515" s="430"/>
      <c r="BA1515" s="430"/>
      <c r="BB1515" s="430"/>
      <c r="BC1515" s="430"/>
      <c r="BD1515" s="430"/>
      <c r="BE1515" s="430"/>
      <c r="BF1515" s="430"/>
      <c r="BG1515" s="430"/>
      <c r="BH1515" s="430"/>
      <c r="BI1515" s="430"/>
      <c r="BJ1515" s="430"/>
      <c r="BK1515" s="431"/>
      <c r="BL1515" s="582"/>
      <c r="BM1515" s="430"/>
      <c r="BN1515" s="430"/>
      <c r="BO1515" s="430"/>
      <c r="BP1515" s="430"/>
      <c r="BQ1515" s="430"/>
      <c r="BR1515" s="430"/>
      <c r="BS1515" s="431"/>
      <c r="BU1515" s="752"/>
      <c r="BV1515" s="29"/>
      <c r="BW1515" s="29"/>
      <c r="BX1515" s="29"/>
      <c r="BY1515" s="29"/>
      <c r="BZ1515" s="29"/>
      <c r="CA1515" s="29"/>
      <c r="CB1515" s="29"/>
      <c r="CC1515" s="29"/>
      <c r="CD1515" s="31"/>
      <c r="CE1515" s="22"/>
      <c r="CF1515" s="448">
        <f>IF(CG1515="","",MAX($CF$2:CF1514)+1)</f>
        <v>776</v>
      </c>
      <c r="CG1515" s="749" t="s">
        <v>1021</v>
      </c>
      <c r="CH1515" s="749"/>
      <c r="CI1515" s="749"/>
      <c r="CO1515" s="29"/>
      <c r="CP1515" s="29"/>
      <c r="CQ1515" s="29"/>
      <c r="CR1515" s="29"/>
      <c r="CS1515" s="29"/>
      <c r="CT1515" s="29"/>
      <c r="CU1515" s="29"/>
      <c r="CV1515" s="29"/>
      <c r="CW1515" s="29"/>
      <c r="CX1515" s="29"/>
      <c r="CY1515" s="29"/>
      <c r="CZ1515" s="29"/>
      <c r="DA1515" s="29"/>
      <c r="DB1515" s="29"/>
      <c r="DC1515" s="29"/>
      <c r="DD1515" s="29"/>
    </row>
    <row r="1516" spans="1:108" s="11" customFormat="1" ht="13.5" customHeight="1">
      <c r="A1516" s="734"/>
      <c r="B1516" s="610" t="s">
        <v>83</v>
      </c>
      <c r="C1516" s="29"/>
      <c r="D1516" s="29"/>
      <c r="E1516" s="29"/>
      <c r="F1516" s="29"/>
      <c r="G1516" s="29"/>
      <c r="H1516" s="29"/>
      <c r="I1516" s="29"/>
      <c r="J1516" s="28"/>
      <c r="K1516" s="29"/>
      <c r="L1516" s="29"/>
      <c r="M1516" s="29"/>
      <c r="N1516" s="29"/>
      <c r="O1516" s="29"/>
      <c r="P1516" s="29"/>
      <c r="Q1516" s="29"/>
      <c r="R1516" s="29"/>
      <c r="S1516" s="575"/>
      <c r="T1516" s="29"/>
      <c r="U1516" s="432"/>
      <c r="V1516" s="29"/>
      <c r="W1516" s="29"/>
      <c r="X1516" s="29"/>
      <c r="Y1516" s="29"/>
      <c r="Z1516" s="29"/>
      <c r="AA1516" s="29"/>
      <c r="AB1516" s="753"/>
      <c r="AC1516" s="579"/>
      <c r="AD1516" s="579"/>
      <c r="AE1516" s="579"/>
      <c r="AF1516" s="579"/>
      <c r="AG1516" s="576"/>
      <c r="AH1516" s="582"/>
      <c r="AI1516" s="430"/>
      <c r="AJ1516" s="430"/>
      <c r="AK1516" s="619"/>
      <c r="AL1516" s="620" t="s">
        <v>940</v>
      </c>
      <c r="AM1516" s="430"/>
      <c r="AN1516" s="430"/>
      <c r="AO1516" s="430"/>
      <c r="AP1516" s="430"/>
      <c r="AQ1516" s="430"/>
      <c r="AR1516" s="430"/>
      <c r="AS1516" s="430"/>
      <c r="AT1516" s="430"/>
      <c r="AU1516" s="430"/>
      <c r="AV1516" s="585"/>
      <c r="AW1516" s="619"/>
      <c r="AX1516" s="697"/>
      <c r="AY1516" s="430"/>
      <c r="AZ1516" s="430"/>
      <c r="BA1516" s="430"/>
      <c r="BB1516" s="430"/>
      <c r="BC1516" s="430"/>
      <c r="BD1516" s="430"/>
      <c r="BE1516" s="430"/>
      <c r="BF1516" s="430"/>
      <c r="BG1516" s="430"/>
      <c r="BH1516" s="430"/>
      <c r="BI1516" s="430"/>
      <c r="BJ1516" s="430"/>
      <c r="BK1516" s="431"/>
      <c r="BL1516" s="582"/>
      <c r="BM1516" s="430"/>
      <c r="BN1516" s="430"/>
      <c r="BO1516" s="430"/>
      <c r="BP1516" s="430"/>
      <c r="BQ1516" s="430"/>
      <c r="BR1516" s="430"/>
      <c r="BS1516" s="431"/>
      <c r="BU1516" s="752"/>
      <c r="BV1516" s="29"/>
      <c r="BW1516" s="29"/>
      <c r="BX1516" s="29"/>
      <c r="BY1516" s="29"/>
      <c r="BZ1516" s="29"/>
      <c r="CA1516" s="29"/>
      <c r="CB1516" s="29"/>
      <c r="CC1516" s="29"/>
      <c r="CD1516" s="31"/>
      <c r="CE1516" s="22"/>
      <c r="CF1516" s="448" t="str">
        <f>IF(CG1516="","",MAX($CF$2:CF1515)+1)</f>
        <v/>
      </c>
      <c r="CG1516" s="749"/>
      <c r="CH1516" s="749"/>
      <c r="CI1516" s="749"/>
      <c r="CO1516" s="29"/>
      <c r="CP1516" s="29"/>
      <c r="CQ1516" s="29"/>
      <c r="CR1516" s="29"/>
      <c r="CS1516" s="29"/>
      <c r="CT1516" s="29"/>
      <c r="CU1516" s="29"/>
      <c r="CV1516" s="29"/>
      <c r="CW1516" s="29"/>
      <c r="CX1516" s="29"/>
      <c r="CY1516" s="29"/>
      <c r="CZ1516" s="29"/>
      <c r="DA1516" s="29"/>
      <c r="DB1516" s="29"/>
      <c r="DC1516" s="29"/>
      <c r="DD1516" s="29"/>
    </row>
    <row r="1517" spans="1:108" s="11" customFormat="1" ht="13.5" customHeight="1">
      <c r="A1517" s="734"/>
      <c r="B1517" s="610" t="s">
        <v>83</v>
      </c>
      <c r="C1517" s="29"/>
      <c r="D1517" s="29"/>
      <c r="E1517" s="29"/>
      <c r="F1517" s="29"/>
      <c r="G1517" s="29"/>
      <c r="H1517" s="29"/>
      <c r="I1517" s="29"/>
      <c r="J1517" s="28"/>
      <c r="K1517" s="29"/>
      <c r="L1517" s="29"/>
      <c r="M1517" s="29"/>
      <c r="N1517" s="29"/>
      <c r="O1517" s="29"/>
      <c r="P1517" s="29"/>
      <c r="Q1517" s="29"/>
      <c r="R1517" s="29"/>
      <c r="S1517" s="575"/>
      <c r="T1517" s="29"/>
      <c r="U1517" s="432"/>
      <c r="V1517" s="29"/>
      <c r="W1517" s="29"/>
      <c r="X1517" s="29"/>
      <c r="Y1517" s="29"/>
      <c r="Z1517" s="29"/>
      <c r="AA1517" s="29"/>
      <c r="AB1517" s="1059"/>
      <c r="AC1517" s="579"/>
      <c r="AD1517" s="579"/>
      <c r="AE1517" s="579"/>
      <c r="AF1517" s="579"/>
      <c r="AG1517" s="576"/>
      <c r="AH1517" s="582"/>
      <c r="AI1517" s="430"/>
      <c r="AJ1517" s="430"/>
      <c r="AK1517" s="619"/>
      <c r="AL1517" s="620"/>
      <c r="AM1517" s="430" t="s">
        <v>1805</v>
      </c>
      <c r="AN1517" s="430"/>
      <c r="AO1517" s="430"/>
      <c r="AP1517" s="430"/>
      <c r="AQ1517" s="430"/>
      <c r="AR1517" s="430"/>
      <c r="AS1517" s="430"/>
      <c r="AT1517" s="430"/>
      <c r="AU1517" s="430"/>
      <c r="AV1517" s="585"/>
      <c r="AW1517" s="619"/>
      <c r="AX1517" s="697"/>
      <c r="AY1517" s="430"/>
      <c r="AZ1517" s="430"/>
      <c r="BA1517" s="430"/>
      <c r="BB1517" s="430"/>
      <c r="BC1517" s="430"/>
      <c r="BD1517" s="430"/>
      <c r="BE1517" s="430"/>
      <c r="BF1517" s="430"/>
      <c r="BG1517" s="430"/>
      <c r="BH1517" s="430"/>
      <c r="BI1517" s="430"/>
      <c r="BJ1517" s="430"/>
      <c r="BK1517" s="431"/>
      <c r="BL1517" s="582"/>
      <c r="BM1517" s="430"/>
      <c r="BN1517" s="430"/>
      <c r="BO1517" s="430"/>
      <c r="BP1517" s="430"/>
      <c r="BQ1517" s="430"/>
      <c r="BR1517" s="430"/>
      <c r="BS1517" s="431"/>
      <c r="BU1517" s="1060"/>
      <c r="BV1517" s="29"/>
      <c r="BW1517" s="29"/>
      <c r="BX1517" s="29"/>
      <c r="BY1517" s="29"/>
      <c r="BZ1517" s="29"/>
      <c r="CA1517" s="29"/>
      <c r="CB1517" s="29"/>
      <c r="CC1517" s="29"/>
      <c r="CD1517" s="31"/>
      <c r="CE1517" s="22"/>
      <c r="CF1517" s="448" t="str">
        <f>IF(CG1517="","",MAX($CF$2:CF1516)+1)</f>
        <v/>
      </c>
      <c r="CG1517" s="1061"/>
      <c r="CH1517" s="1061"/>
      <c r="CI1517" s="1061"/>
      <c r="CO1517" s="29"/>
      <c r="CP1517" s="29"/>
      <c r="CQ1517" s="29"/>
      <c r="CR1517" s="29"/>
      <c r="CS1517" s="29"/>
      <c r="CT1517" s="29"/>
      <c r="CU1517" s="29"/>
      <c r="CV1517" s="29"/>
      <c r="CW1517" s="29"/>
      <c r="CX1517" s="29"/>
      <c r="CY1517" s="29"/>
      <c r="CZ1517" s="29"/>
      <c r="DA1517" s="29"/>
      <c r="DB1517" s="29"/>
      <c r="DC1517" s="29"/>
      <c r="DD1517" s="29"/>
    </row>
    <row r="1518" spans="1:108" s="11" customFormat="1" ht="13.5" customHeight="1">
      <c r="A1518" s="734"/>
      <c r="B1518" s="610" t="s">
        <v>83</v>
      </c>
      <c r="C1518" s="29"/>
      <c r="D1518" s="29"/>
      <c r="E1518" s="29"/>
      <c r="F1518" s="29"/>
      <c r="G1518" s="29"/>
      <c r="H1518" s="29"/>
      <c r="I1518" s="29"/>
      <c r="J1518" s="28"/>
      <c r="K1518" s="29"/>
      <c r="L1518" s="29"/>
      <c r="M1518" s="29"/>
      <c r="N1518" s="29"/>
      <c r="O1518" s="29"/>
      <c r="P1518" s="29"/>
      <c r="Q1518" s="29"/>
      <c r="R1518" s="29"/>
      <c r="S1518" s="575"/>
      <c r="T1518" s="29"/>
      <c r="U1518" s="432"/>
      <c r="V1518" s="29"/>
      <c r="W1518" s="29"/>
      <c r="X1518" s="29"/>
      <c r="Y1518" s="29"/>
      <c r="Z1518" s="29"/>
      <c r="AA1518" s="29"/>
      <c r="AB1518" s="1059"/>
      <c r="AC1518" s="579"/>
      <c r="AD1518" s="579"/>
      <c r="AE1518" s="579"/>
      <c r="AF1518" s="579"/>
      <c r="AG1518" s="576"/>
      <c r="AH1518" s="582"/>
      <c r="AI1518" s="430"/>
      <c r="AJ1518" s="430"/>
      <c r="AK1518" s="619"/>
      <c r="AL1518" s="585"/>
      <c r="AM1518" s="1081"/>
      <c r="AN1518" s="430" t="s">
        <v>943</v>
      </c>
      <c r="AO1518" s="430"/>
      <c r="AP1518" s="430"/>
      <c r="AQ1518" s="430"/>
      <c r="AR1518" s="430"/>
      <c r="AS1518" s="430"/>
      <c r="AT1518" s="430"/>
      <c r="AU1518" s="430"/>
      <c r="AV1518" s="585" t="s">
        <v>1802</v>
      </c>
      <c r="AW1518" s="619"/>
      <c r="AX1518" s="697" t="s">
        <v>1810</v>
      </c>
      <c r="AY1518" s="430"/>
      <c r="AZ1518" s="430"/>
      <c r="BA1518" s="430"/>
      <c r="BB1518" s="430"/>
      <c r="BC1518" s="430"/>
      <c r="BD1518" s="430"/>
      <c r="BE1518" s="430"/>
      <c r="BF1518" s="430"/>
      <c r="BG1518" s="430"/>
      <c r="BH1518" s="430"/>
      <c r="BI1518" s="430"/>
      <c r="BJ1518" s="430"/>
      <c r="BK1518" s="431"/>
      <c r="BL1518" s="582"/>
      <c r="BM1518" s="430"/>
      <c r="BN1518" s="430"/>
      <c r="BO1518" s="430"/>
      <c r="BP1518" s="430"/>
      <c r="BQ1518" s="430"/>
      <c r="BR1518" s="430"/>
      <c r="BS1518" s="431"/>
      <c r="BU1518" s="1060"/>
      <c r="BV1518" s="29"/>
      <c r="BW1518" s="29"/>
      <c r="BX1518" s="29"/>
      <c r="BY1518" s="29"/>
      <c r="BZ1518" s="29"/>
      <c r="CA1518" s="29"/>
      <c r="CB1518" s="29"/>
      <c r="CC1518" s="29"/>
      <c r="CD1518" s="31"/>
      <c r="CE1518" s="22"/>
      <c r="CF1518" s="448">
        <f>IF(CG1518="","",MAX($CF$2:CF1517)+1)</f>
        <v>777</v>
      </c>
      <c r="CG1518" s="1061" t="s">
        <v>1792</v>
      </c>
      <c r="CH1518" s="1061"/>
      <c r="CI1518" s="1061"/>
      <c r="CO1518" s="29"/>
      <c r="CP1518" s="29"/>
      <c r="CQ1518" s="29"/>
      <c r="CR1518" s="29"/>
      <c r="CS1518" s="29"/>
      <c r="CT1518" s="29"/>
      <c r="CU1518" s="29"/>
      <c r="CV1518" s="29"/>
      <c r="CW1518" s="29"/>
      <c r="CX1518" s="29"/>
      <c r="CY1518" s="29"/>
      <c r="CZ1518" s="29"/>
      <c r="DA1518" s="29"/>
      <c r="DB1518" s="29"/>
      <c r="DC1518" s="29"/>
      <c r="DD1518" s="29"/>
    </row>
    <row r="1519" spans="1:108" s="11" customFormat="1" ht="13.5" customHeight="1">
      <c r="A1519" s="734"/>
      <c r="B1519" s="610" t="s">
        <v>83</v>
      </c>
      <c r="C1519" s="29"/>
      <c r="D1519" s="29"/>
      <c r="E1519" s="29"/>
      <c r="F1519" s="29"/>
      <c r="G1519" s="29"/>
      <c r="H1519" s="29"/>
      <c r="I1519" s="29"/>
      <c r="J1519" s="28"/>
      <c r="K1519" s="29"/>
      <c r="L1519" s="29"/>
      <c r="M1519" s="29"/>
      <c r="N1519" s="29"/>
      <c r="O1519" s="29"/>
      <c r="P1519" s="29"/>
      <c r="Q1519" s="29"/>
      <c r="R1519" s="29"/>
      <c r="S1519" s="575"/>
      <c r="T1519" s="29"/>
      <c r="U1519" s="432"/>
      <c r="V1519" s="29"/>
      <c r="W1519" s="29"/>
      <c r="X1519" s="29"/>
      <c r="Y1519" s="29"/>
      <c r="Z1519" s="29"/>
      <c r="AA1519" s="29"/>
      <c r="AB1519" s="1059"/>
      <c r="AC1519" s="579"/>
      <c r="AD1519" s="579"/>
      <c r="AE1519" s="579"/>
      <c r="AF1519" s="579"/>
      <c r="AG1519" s="576"/>
      <c r="AH1519" s="582"/>
      <c r="AI1519" s="430"/>
      <c r="AJ1519" s="430"/>
      <c r="AK1519" s="619"/>
      <c r="AL1519" s="585"/>
      <c r="AM1519" s="583" t="s">
        <v>1804</v>
      </c>
      <c r="AN1519" s="583"/>
      <c r="AO1519" s="430"/>
      <c r="AP1519" s="430"/>
      <c r="AQ1519" s="430"/>
      <c r="AR1519" s="430"/>
      <c r="AS1519" s="430"/>
      <c r="AT1519" s="430"/>
      <c r="AU1519" s="430"/>
      <c r="AV1519" s="585"/>
      <c r="AW1519" s="619"/>
      <c r="AX1519" s="697"/>
      <c r="AY1519" s="430"/>
      <c r="AZ1519" s="430"/>
      <c r="BA1519" s="430"/>
      <c r="BB1519" s="430"/>
      <c r="BC1519" s="430"/>
      <c r="BD1519" s="430"/>
      <c r="BE1519" s="430"/>
      <c r="BF1519" s="430"/>
      <c r="BG1519" s="430"/>
      <c r="BH1519" s="430"/>
      <c r="BI1519" s="430"/>
      <c r="BJ1519" s="430"/>
      <c r="BK1519" s="431"/>
      <c r="BL1519" s="582"/>
      <c r="BM1519" s="430"/>
      <c r="BN1519" s="430"/>
      <c r="BO1519" s="430"/>
      <c r="BP1519" s="430"/>
      <c r="BQ1519" s="430"/>
      <c r="BR1519" s="430"/>
      <c r="BS1519" s="431"/>
      <c r="BU1519" s="1060"/>
      <c r="BV1519" s="29"/>
      <c r="BW1519" s="29"/>
      <c r="BX1519" s="29"/>
      <c r="BY1519" s="29"/>
      <c r="BZ1519" s="29"/>
      <c r="CA1519" s="29"/>
      <c r="CB1519" s="29"/>
      <c r="CC1519" s="29"/>
      <c r="CD1519" s="31"/>
      <c r="CE1519" s="22"/>
      <c r="CF1519" s="448" t="str">
        <f>IF(CG1519="","",MAX($CF$2:CF1518)+1)</f>
        <v/>
      </c>
      <c r="CG1519" s="1061"/>
      <c r="CH1519" s="1061"/>
      <c r="CI1519" s="1061"/>
      <c r="CO1519" s="29"/>
      <c r="CP1519" s="29"/>
      <c r="CQ1519" s="29"/>
      <c r="CR1519" s="29"/>
      <c r="CS1519" s="29"/>
      <c r="CT1519" s="29"/>
      <c r="CU1519" s="29"/>
      <c r="CV1519" s="29"/>
      <c r="CW1519" s="29"/>
      <c r="CX1519" s="29"/>
      <c r="CY1519" s="29"/>
      <c r="CZ1519" s="29"/>
      <c r="DA1519" s="29"/>
      <c r="DB1519" s="29"/>
      <c r="DC1519" s="29"/>
      <c r="DD1519" s="29"/>
    </row>
    <row r="1520" spans="1:108" s="11" customFormat="1" ht="13.5" customHeight="1">
      <c r="A1520" s="734"/>
      <c r="B1520" s="610" t="s">
        <v>83</v>
      </c>
      <c r="C1520" s="29"/>
      <c r="D1520" s="29"/>
      <c r="E1520" s="29"/>
      <c r="F1520" s="29"/>
      <c r="G1520" s="29"/>
      <c r="H1520" s="29"/>
      <c r="I1520" s="29"/>
      <c r="J1520" s="28"/>
      <c r="K1520" s="29"/>
      <c r="L1520" s="29"/>
      <c r="M1520" s="29"/>
      <c r="N1520" s="29"/>
      <c r="O1520" s="29"/>
      <c r="P1520" s="29"/>
      <c r="Q1520" s="29"/>
      <c r="R1520" s="29"/>
      <c r="S1520" s="575"/>
      <c r="T1520" s="29"/>
      <c r="U1520" s="432"/>
      <c r="V1520" s="29"/>
      <c r="W1520" s="29"/>
      <c r="X1520" s="29"/>
      <c r="Y1520" s="29"/>
      <c r="Z1520" s="29"/>
      <c r="AA1520" s="29"/>
      <c r="AB1520" s="1059"/>
      <c r="AC1520" s="579"/>
      <c r="AD1520" s="579"/>
      <c r="AE1520" s="579"/>
      <c r="AF1520" s="579"/>
      <c r="AG1520" s="576"/>
      <c r="AH1520" s="582"/>
      <c r="AI1520" s="430"/>
      <c r="AJ1520" s="430"/>
      <c r="AK1520" s="619"/>
      <c r="AL1520" s="620"/>
      <c r="AM1520" s="430"/>
      <c r="AN1520" s="430" t="s">
        <v>943</v>
      </c>
      <c r="AO1520" s="430"/>
      <c r="AP1520" s="430"/>
      <c r="AQ1520" s="430"/>
      <c r="AR1520" s="430"/>
      <c r="AS1520" s="430"/>
      <c r="AT1520" s="430"/>
      <c r="AU1520" s="430"/>
      <c r="AV1520" s="585" t="s">
        <v>1806</v>
      </c>
      <c r="AW1520" s="619"/>
      <c r="AX1520" s="697" t="s">
        <v>1811</v>
      </c>
      <c r="AY1520" s="430"/>
      <c r="AZ1520" s="430"/>
      <c r="BA1520" s="430"/>
      <c r="BB1520" s="430"/>
      <c r="BC1520" s="430"/>
      <c r="BD1520" s="430"/>
      <c r="BE1520" s="430"/>
      <c r="BF1520" s="430"/>
      <c r="BG1520" s="430"/>
      <c r="BH1520" s="430"/>
      <c r="BI1520" s="430"/>
      <c r="BJ1520" s="430"/>
      <c r="BK1520" s="431"/>
      <c r="BL1520" s="582"/>
      <c r="BM1520" s="430"/>
      <c r="BN1520" s="430"/>
      <c r="BO1520" s="430"/>
      <c r="BP1520" s="430"/>
      <c r="BQ1520" s="430"/>
      <c r="BR1520" s="430"/>
      <c r="BS1520" s="431"/>
      <c r="BU1520" s="1060"/>
      <c r="BV1520" s="29"/>
      <c r="BW1520" s="29"/>
      <c r="BX1520" s="29"/>
      <c r="BY1520" s="29"/>
      <c r="BZ1520" s="29"/>
      <c r="CA1520" s="29"/>
      <c r="CB1520" s="29"/>
      <c r="CC1520" s="29"/>
      <c r="CD1520" s="31"/>
      <c r="CE1520" s="22"/>
      <c r="CF1520" s="448">
        <f>IF(CG1520="","",MAX($CF$2:CF1519)+1)</f>
        <v>778</v>
      </c>
      <c r="CG1520" s="1061" t="s">
        <v>1792</v>
      </c>
      <c r="CH1520" s="1061"/>
      <c r="CI1520" s="1061"/>
      <c r="CO1520" s="29"/>
      <c r="CP1520" s="29"/>
      <c r="CQ1520" s="29"/>
      <c r="CR1520" s="29"/>
      <c r="CS1520" s="29"/>
      <c r="CT1520" s="29"/>
      <c r="CU1520" s="29"/>
      <c r="CV1520" s="29"/>
      <c r="CW1520" s="29"/>
      <c r="CX1520" s="29"/>
      <c r="CY1520" s="29"/>
      <c r="CZ1520" s="29"/>
      <c r="DA1520" s="29"/>
      <c r="DB1520" s="29"/>
      <c r="DC1520" s="29"/>
      <c r="DD1520" s="29"/>
    </row>
    <row r="1521" spans="1:108" s="11" customFormat="1" ht="13.5" customHeight="1">
      <c r="A1521" s="734"/>
      <c r="B1521" s="610" t="s">
        <v>83</v>
      </c>
      <c r="C1521" s="29"/>
      <c r="D1521" s="29"/>
      <c r="E1521" s="29"/>
      <c r="F1521" s="29"/>
      <c r="G1521" s="29"/>
      <c r="H1521" s="29"/>
      <c r="I1521" s="29"/>
      <c r="J1521" s="28"/>
      <c r="K1521" s="29"/>
      <c r="L1521" s="29"/>
      <c r="M1521" s="29"/>
      <c r="N1521" s="29"/>
      <c r="O1521" s="29"/>
      <c r="P1521" s="29"/>
      <c r="Q1521" s="29"/>
      <c r="R1521" s="29"/>
      <c r="S1521" s="575"/>
      <c r="T1521" s="29"/>
      <c r="U1521" s="432"/>
      <c r="V1521" s="29"/>
      <c r="W1521" s="29"/>
      <c r="X1521" s="29"/>
      <c r="Y1521" s="29"/>
      <c r="Z1521" s="29"/>
      <c r="AA1521" s="29"/>
      <c r="AB1521" s="753"/>
      <c r="AC1521" s="579"/>
      <c r="AD1521" s="579"/>
      <c r="AE1521" s="579"/>
      <c r="AF1521" s="579"/>
      <c r="AG1521" s="576"/>
      <c r="AH1521" s="582"/>
      <c r="AI1521" s="430"/>
      <c r="AJ1521" s="430"/>
      <c r="AK1521" s="619"/>
      <c r="AL1521" s="620"/>
      <c r="AM1521" s="583" t="s">
        <v>941</v>
      </c>
      <c r="AN1521" s="430"/>
      <c r="AO1521" s="430"/>
      <c r="AP1521" s="430"/>
      <c r="AQ1521" s="430"/>
      <c r="AR1521" s="430"/>
      <c r="AS1521" s="430"/>
      <c r="AT1521" s="430"/>
      <c r="AU1521" s="430"/>
      <c r="AV1521" s="585"/>
      <c r="AW1521" s="619"/>
      <c r="AX1521" s="697"/>
      <c r="AY1521" s="430"/>
      <c r="AZ1521" s="430"/>
      <c r="BA1521" s="430"/>
      <c r="BB1521" s="430"/>
      <c r="BC1521" s="430"/>
      <c r="BD1521" s="430"/>
      <c r="BE1521" s="430"/>
      <c r="BF1521" s="430"/>
      <c r="BG1521" s="430"/>
      <c r="BH1521" s="430"/>
      <c r="BI1521" s="430"/>
      <c r="BJ1521" s="430"/>
      <c r="BK1521" s="431"/>
      <c r="BL1521" s="582"/>
      <c r="BM1521" s="430"/>
      <c r="BN1521" s="430"/>
      <c r="BO1521" s="430"/>
      <c r="BP1521" s="430"/>
      <c r="BQ1521" s="430"/>
      <c r="BR1521" s="430"/>
      <c r="BS1521" s="431"/>
      <c r="BU1521" s="752"/>
      <c r="BV1521" s="29"/>
      <c r="BW1521" s="29"/>
      <c r="BX1521" s="29"/>
      <c r="BY1521" s="29"/>
      <c r="BZ1521" s="29"/>
      <c r="CA1521" s="29"/>
      <c r="CB1521" s="29"/>
      <c r="CC1521" s="29"/>
      <c r="CD1521" s="31"/>
      <c r="CE1521" s="22"/>
      <c r="CF1521" s="448" t="str">
        <f>IF(CG1521="","",MAX($CF$2:CF1520)+1)</f>
        <v/>
      </c>
      <c r="CG1521" s="749"/>
      <c r="CH1521" s="749"/>
      <c r="CI1521" s="749"/>
      <c r="CO1521" s="29"/>
      <c r="CP1521" s="29"/>
      <c r="CQ1521" s="29"/>
      <c r="CR1521" s="29"/>
      <c r="CS1521" s="29"/>
      <c r="CT1521" s="29"/>
      <c r="CU1521" s="29"/>
      <c r="CV1521" s="29"/>
      <c r="CW1521" s="29"/>
      <c r="CX1521" s="29"/>
      <c r="CY1521" s="29"/>
      <c r="CZ1521" s="29"/>
      <c r="DA1521" s="29"/>
      <c r="DB1521" s="29"/>
      <c r="DC1521" s="29"/>
      <c r="DD1521" s="29"/>
    </row>
    <row r="1522" spans="1:108" s="11" customFormat="1" ht="13.5" customHeight="1">
      <c r="A1522" s="734"/>
      <c r="B1522" s="610" t="s">
        <v>83</v>
      </c>
      <c r="C1522" s="29"/>
      <c r="D1522" s="29"/>
      <c r="E1522" s="29"/>
      <c r="F1522" s="29"/>
      <c r="G1522" s="29"/>
      <c r="H1522" s="29"/>
      <c r="I1522" s="29"/>
      <c r="J1522" s="28"/>
      <c r="K1522" s="29"/>
      <c r="L1522" s="29"/>
      <c r="M1522" s="29"/>
      <c r="N1522" s="29"/>
      <c r="O1522" s="29"/>
      <c r="P1522" s="29"/>
      <c r="Q1522" s="29"/>
      <c r="R1522" s="29"/>
      <c r="S1522" s="575"/>
      <c r="T1522" s="29"/>
      <c r="U1522" s="432"/>
      <c r="V1522" s="29"/>
      <c r="W1522" s="29"/>
      <c r="X1522" s="29"/>
      <c r="Y1522" s="29"/>
      <c r="Z1522" s="29"/>
      <c r="AA1522" s="29"/>
      <c r="AB1522" s="753"/>
      <c r="AC1522" s="579"/>
      <c r="AD1522" s="579"/>
      <c r="AE1522" s="579"/>
      <c r="AF1522" s="579"/>
      <c r="AG1522" s="576"/>
      <c r="AH1522" s="582"/>
      <c r="AI1522" s="430"/>
      <c r="AJ1522" s="430"/>
      <c r="AK1522" s="619"/>
      <c r="AL1522" s="620" t="s">
        <v>941</v>
      </c>
      <c r="AM1522" s="430"/>
      <c r="AN1522" s="430"/>
      <c r="AO1522" s="430"/>
      <c r="AP1522" s="430"/>
      <c r="AQ1522" s="430"/>
      <c r="AR1522" s="430"/>
      <c r="AS1522" s="430"/>
      <c r="AT1522" s="430"/>
      <c r="AU1522" s="430"/>
      <c r="AV1522" s="585"/>
      <c r="AW1522" s="619"/>
      <c r="AX1522" s="697"/>
      <c r="AY1522" s="430"/>
      <c r="AZ1522" s="430"/>
      <c r="BA1522" s="430"/>
      <c r="BB1522" s="430"/>
      <c r="BC1522" s="430"/>
      <c r="BD1522" s="430"/>
      <c r="BE1522" s="430"/>
      <c r="BF1522" s="430"/>
      <c r="BG1522" s="430"/>
      <c r="BH1522" s="430"/>
      <c r="BI1522" s="430"/>
      <c r="BJ1522" s="430"/>
      <c r="BK1522" s="431"/>
      <c r="BL1522" s="582"/>
      <c r="BM1522" s="430"/>
      <c r="BN1522" s="430"/>
      <c r="BO1522" s="430"/>
      <c r="BP1522" s="430"/>
      <c r="BQ1522" s="430"/>
      <c r="BR1522" s="430"/>
      <c r="BS1522" s="431"/>
      <c r="BU1522" s="752"/>
      <c r="BV1522" s="29"/>
      <c r="BW1522" s="29"/>
      <c r="BX1522" s="29"/>
      <c r="BY1522" s="29"/>
      <c r="BZ1522" s="29"/>
      <c r="CA1522" s="29"/>
      <c r="CB1522" s="29"/>
      <c r="CC1522" s="29"/>
      <c r="CD1522" s="31"/>
      <c r="CE1522" s="22"/>
      <c r="CF1522" s="448" t="str">
        <f>IF(CG1522="","",MAX($CF$2:CF1521)+1)</f>
        <v/>
      </c>
      <c r="CG1522" s="749"/>
      <c r="CH1522" s="749"/>
      <c r="CI1522" s="749"/>
      <c r="CO1522" s="29"/>
      <c r="CP1522" s="29"/>
      <c r="CQ1522" s="29"/>
      <c r="CR1522" s="29"/>
      <c r="CS1522" s="29"/>
      <c r="CT1522" s="29"/>
      <c r="CU1522" s="29"/>
      <c r="CV1522" s="29"/>
      <c r="CW1522" s="29"/>
      <c r="CX1522" s="29"/>
      <c r="CY1522" s="29"/>
      <c r="CZ1522" s="29"/>
      <c r="DA1522" s="29"/>
      <c r="DB1522" s="29"/>
      <c r="DC1522" s="29"/>
      <c r="DD1522" s="29"/>
    </row>
    <row r="1523" spans="1:108" s="11" customFormat="1" ht="13.5" customHeight="1">
      <c r="A1523" s="734"/>
      <c r="B1523" s="610" t="s">
        <v>83</v>
      </c>
      <c r="C1523" s="29"/>
      <c r="D1523" s="29"/>
      <c r="E1523" s="29"/>
      <c r="F1523" s="29"/>
      <c r="G1523" s="29"/>
      <c r="H1523" s="29"/>
      <c r="I1523" s="29"/>
      <c r="J1523" s="28"/>
      <c r="K1523" s="29"/>
      <c r="L1523" s="29"/>
      <c r="M1523" s="29"/>
      <c r="N1523" s="29"/>
      <c r="O1523" s="29"/>
      <c r="P1523" s="29"/>
      <c r="Q1523" s="29"/>
      <c r="R1523" s="29"/>
      <c r="S1523" s="575"/>
      <c r="T1523" s="29"/>
      <c r="U1523" s="432"/>
      <c r="V1523" s="29"/>
      <c r="W1523" s="29"/>
      <c r="X1523" s="29"/>
      <c r="Y1523" s="29"/>
      <c r="Z1523" s="29"/>
      <c r="AA1523" s="29"/>
      <c r="AB1523" s="753"/>
      <c r="AC1523" s="579"/>
      <c r="AD1523" s="579"/>
      <c r="AE1523" s="579"/>
      <c r="AF1523" s="579"/>
      <c r="AG1523" s="576"/>
      <c r="AH1523" s="582" t="s">
        <v>801</v>
      </c>
      <c r="AI1523" s="430"/>
      <c r="AJ1523" s="430"/>
      <c r="AK1523" s="619"/>
      <c r="AL1523" s="620" t="s">
        <v>1544</v>
      </c>
      <c r="AM1523" s="620"/>
      <c r="AN1523" s="430"/>
      <c r="AO1523" s="430"/>
      <c r="AP1523" s="430"/>
      <c r="AQ1523" s="430"/>
      <c r="AR1523" s="430"/>
      <c r="AS1523" s="430"/>
      <c r="AT1523" s="430"/>
      <c r="AU1523" s="430"/>
      <c r="AV1523" s="585" t="s">
        <v>609</v>
      </c>
      <c r="AW1523" s="619"/>
      <c r="AX1523" s="697" t="s">
        <v>1023</v>
      </c>
      <c r="AY1523" s="430"/>
      <c r="AZ1523" s="430"/>
      <c r="BA1523" s="430"/>
      <c r="BB1523" s="430"/>
      <c r="BC1523" s="430"/>
      <c r="BD1523" s="430"/>
      <c r="BE1523" s="430"/>
      <c r="BF1523" s="430"/>
      <c r="BG1523" s="430"/>
      <c r="BH1523" s="430"/>
      <c r="BI1523" s="430"/>
      <c r="BJ1523" s="430"/>
      <c r="BK1523" s="431"/>
      <c r="BL1523" s="582"/>
      <c r="BM1523" s="430"/>
      <c r="BN1523" s="430"/>
      <c r="BO1523" s="430"/>
      <c r="BP1523" s="430"/>
      <c r="BQ1523" s="430"/>
      <c r="BR1523" s="430"/>
      <c r="BS1523" s="431"/>
      <c r="BU1523" s="752"/>
      <c r="BV1523" s="29"/>
      <c r="BW1523" s="29"/>
      <c r="BX1523" s="29"/>
      <c r="BY1523" s="29"/>
      <c r="BZ1523" s="29"/>
      <c r="CA1523" s="29"/>
      <c r="CB1523" s="29"/>
      <c r="CC1523" s="29"/>
      <c r="CD1523" s="31"/>
      <c r="CE1523" s="22"/>
      <c r="CF1523" s="448">
        <f>IF(CG1523="","",MAX($CF$2:CF1522)+1)</f>
        <v>779</v>
      </c>
      <c r="CG1523" s="749" t="s">
        <v>1021</v>
      </c>
      <c r="CH1523" s="749"/>
      <c r="CI1523" s="749"/>
      <c r="CO1523" s="29"/>
      <c r="CP1523" s="29"/>
      <c r="CQ1523" s="29"/>
      <c r="CR1523" s="29"/>
      <c r="CS1523" s="29"/>
      <c r="CT1523" s="29"/>
      <c r="CU1523" s="29"/>
      <c r="CV1523" s="29"/>
      <c r="CW1523" s="29"/>
      <c r="CX1523" s="29"/>
      <c r="CY1523" s="29"/>
      <c r="CZ1523" s="29"/>
      <c r="DA1523" s="29"/>
      <c r="DB1523" s="29"/>
      <c r="DC1523" s="29"/>
      <c r="DD1523" s="29"/>
    </row>
    <row r="1524" spans="1:108" s="11" customFormat="1" ht="13.5" customHeight="1">
      <c r="A1524" s="734"/>
      <c r="B1524" s="610" t="s">
        <v>83</v>
      </c>
      <c r="C1524" s="29"/>
      <c r="D1524" s="29"/>
      <c r="E1524" s="29"/>
      <c r="F1524" s="29"/>
      <c r="G1524" s="29"/>
      <c r="H1524" s="29"/>
      <c r="I1524" s="29"/>
      <c r="J1524" s="28"/>
      <c r="K1524" s="29"/>
      <c r="L1524" s="29"/>
      <c r="M1524" s="29"/>
      <c r="N1524" s="29"/>
      <c r="O1524" s="29"/>
      <c r="P1524" s="29"/>
      <c r="Q1524" s="29"/>
      <c r="R1524" s="29"/>
      <c r="S1524" s="575"/>
      <c r="T1524" s="29"/>
      <c r="U1524" s="432"/>
      <c r="V1524" s="29"/>
      <c r="W1524" s="29"/>
      <c r="X1524" s="29"/>
      <c r="Y1524" s="29"/>
      <c r="Z1524" s="29"/>
      <c r="AA1524" s="29"/>
      <c r="AB1524" s="753"/>
      <c r="AC1524" s="579"/>
      <c r="AD1524" s="579"/>
      <c r="AE1524" s="579"/>
      <c r="AF1524" s="579"/>
      <c r="AG1524" s="576"/>
      <c r="AH1524" s="582" t="s">
        <v>801</v>
      </c>
      <c r="AI1524" s="430"/>
      <c r="AJ1524" s="430"/>
      <c r="AK1524" s="619"/>
      <c r="AL1524" s="620" t="s">
        <v>944</v>
      </c>
      <c r="AM1524" s="430"/>
      <c r="AN1524" s="430"/>
      <c r="AO1524" s="430"/>
      <c r="AP1524" s="430"/>
      <c r="AQ1524" s="430"/>
      <c r="AR1524" s="430"/>
      <c r="AS1524" s="430"/>
      <c r="AT1524" s="430"/>
      <c r="AU1524" s="430"/>
      <c r="AV1524" s="585" t="s">
        <v>783</v>
      </c>
      <c r="AW1524" s="619"/>
      <c r="AX1524" s="697">
        <v>0</v>
      </c>
      <c r="AY1524" s="430"/>
      <c r="AZ1524" s="430"/>
      <c r="BA1524" s="430"/>
      <c r="BB1524" s="430"/>
      <c r="BC1524" s="430"/>
      <c r="BD1524" s="430"/>
      <c r="BE1524" s="430"/>
      <c r="BF1524" s="430"/>
      <c r="BG1524" s="430"/>
      <c r="BH1524" s="430"/>
      <c r="BI1524" s="430"/>
      <c r="BJ1524" s="430"/>
      <c r="BK1524" s="431"/>
      <c r="BL1524" s="582"/>
      <c r="BM1524" s="430"/>
      <c r="BN1524" s="430"/>
      <c r="BO1524" s="430"/>
      <c r="BP1524" s="430"/>
      <c r="BQ1524" s="430"/>
      <c r="BR1524" s="430"/>
      <c r="BS1524" s="431"/>
      <c r="BU1524" s="752"/>
      <c r="BV1524" s="29"/>
      <c r="BW1524" s="29"/>
      <c r="BX1524" s="29"/>
      <c r="BY1524" s="29"/>
      <c r="BZ1524" s="29"/>
      <c r="CA1524" s="29"/>
      <c r="CB1524" s="29"/>
      <c r="CC1524" s="29"/>
      <c r="CD1524" s="31"/>
      <c r="CE1524" s="22"/>
      <c r="CF1524" s="448">
        <f>IF(CG1524="","",MAX($CF$2:CF1523)+1)</f>
        <v>780</v>
      </c>
      <c r="CG1524" s="749" t="s">
        <v>1021</v>
      </c>
      <c r="CH1524" s="749"/>
      <c r="CI1524" s="749"/>
      <c r="CO1524" s="29"/>
      <c r="CP1524" s="29"/>
      <c r="CQ1524" s="29"/>
      <c r="CR1524" s="29"/>
      <c r="CS1524" s="29"/>
      <c r="CT1524" s="29"/>
      <c r="CU1524" s="29"/>
      <c r="CV1524" s="29"/>
      <c r="CW1524" s="29"/>
      <c r="CX1524" s="29"/>
      <c r="CY1524" s="29"/>
      <c r="CZ1524" s="29"/>
      <c r="DA1524" s="29"/>
      <c r="DB1524" s="29"/>
      <c r="DC1524" s="29"/>
      <c r="DD1524" s="29"/>
    </row>
    <row r="1525" spans="1:108" s="11" customFormat="1" ht="13.5" customHeight="1">
      <c r="A1525" s="734"/>
      <c r="B1525" s="610"/>
      <c r="C1525" s="29"/>
      <c r="D1525" s="29"/>
      <c r="E1525" s="29"/>
      <c r="F1525" s="29"/>
      <c r="G1525" s="29"/>
      <c r="H1525" s="29"/>
      <c r="I1525" s="29"/>
      <c r="J1525" s="28"/>
      <c r="K1525" s="29"/>
      <c r="L1525" s="29"/>
      <c r="M1525" s="29"/>
      <c r="N1525" s="29"/>
      <c r="O1525" s="29"/>
      <c r="P1525" s="29"/>
      <c r="Q1525" s="29"/>
      <c r="R1525" s="29"/>
      <c r="S1525" s="575"/>
      <c r="T1525" s="29"/>
      <c r="U1525" s="432"/>
      <c r="V1525" s="29"/>
      <c r="W1525" s="29"/>
      <c r="X1525" s="29"/>
      <c r="Y1525" s="29"/>
      <c r="Z1525" s="29"/>
      <c r="AA1525" s="29"/>
      <c r="AB1525" s="771"/>
      <c r="AC1525" s="579"/>
      <c r="AD1525" s="579"/>
      <c r="AE1525" s="579"/>
      <c r="AF1525" s="579"/>
      <c r="AG1525" s="576"/>
      <c r="AH1525" s="582" t="s">
        <v>801</v>
      </c>
      <c r="AI1525" s="430"/>
      <c r="AJ1525" s="430"/>
      <c r="AK1525" s="619"/>
      <c r="AL1525" s="620" t="s">
        <v>1034</v>
      </c>
      <c r="AM1525" s="430"/>
      <c r="AN1525" s="430"/>
      <c r="AO1525" s="430"/>
      <c r="AP1525" s="430"/>
      <c r="AQ1525" s="430"/>
      <c r="AR1525" s="430"/>
      <c r="AS1525" s="430"/>
      <c r="AT1525" s="430"/>
      <c r="AU1525" s="430"/>
      <c r="AV1525" s="585" t="s">
        <v>1033</v>
      </c>
      <c r="AW1525" s="619"/>
      <c r="AX1525" s="697" t="s">
        <v>1032</v>
      </c>
      <c r="AY1525" s="430"/>
      <c r="AZ1525" s="430"/>
      <c r="BA1525" s="430"/>
      <c r="BB1525" s="430"/>
      <c r="BC1525" s="430"/>
      <c r="BD1525" s="430"/>
      <c r="BE1525" s="430"/>
      <c r="BF1525" s="430"/>
      <c r="BG1525" s="430"/>
      <c r="BH1525" s="430"/>
      <c r="BI1525" s="430"/>
      <c r="BJ1525" s="430"/>
      <c r="BK1525" s="431"/>
      <c r="BL1525" s="582"/>
      <c r="BM1525" s="430"/>
      <c r="BN1525" s="430"/>
      <c r="BO1525" s="430"/>
      <c r="BP1525" s="430"/>
      <c r="BQ1525" s="430"/>
      <c r="BR1525" s="430"/>
      <c r="BS1525" s="431"/>
      <c r="BU1525" s="772"/>
      <c r="BV1525" s="29"/>
      <c r="BW1525" s="29"/>
      <c r="BX1525" s="29"/>
      <c r="BY1525" s="29"/>
      <c r="BZ1525" s="29"/>
      <c r="CA1525" s="29"/>
      <c r="CB1525" s="29"/>
      <c r="CC1525" s="29"/>
      <c r="CD1525" s="31"/>
      <c r="CE1525" s="22"/>
      <c r="CF1525" s="448">
        <f>IF(CG1525="","",MAX($CF$2:CF1524)+1)</f>
        <v>781</v>
      </c>
      <c r="CG1525" s="749" t="s">
        <v>1021</v>
      </c>
      <c r="CH1525" s="767"/>
      <c r="CI1525" s="767"/>
      <c r="CO1525" s="29"/>
      <c r="CP1525" s="29"/>
      <c r="CQ1525" s="29"/>
      <c r="CR1525" s="29"/>
      <c r="CS1525" s="29"/>
      <c r="CT1525" s="29"/>
      <c r="CU1525" s="29"/>
      <c r="CV1525" s="29"/>
      <c r="CW1525" s="29"/>
      <c r="CX1525" s="29"/>
      <c r="CY1525" s="29"/>
      <c r="CZ1525" s="29"/>
      <c r="DA1525" s="29"/>
      <c r="DB1525" s="29"/>
      <c r="DC1525" s="29"/>
      <c r="DD1525" s="29"/>
    </row>
    <row r="1526" spans="1:108" s="11" customFormat="1" ht="13.5" customHeight="1">
      <c r="A1526" s="734"/>
      <c r="B1526" s="610" t="s">
        <v>83</v>
      </c>
      <c r="C1526" s="29"/>
      <c r="D1526" s="29"/>
      <c r="E1526" s="29"/>
      <c r="F1526" s="29"/>
      <c r="G1526" s="29"/>
      <c r="H1526" s="29"/>
      <c r="I1526" s="29"/>
      <c r="J1526" s="28"/>
      <c r="K1526" s="29"/>
      <c r="L1526" s="29"/>
      <c r="M1526" s="29"/>
      <c r="N1526" s="29"/>
      <c r="O1526" s="29"/>
      <c r="P1526" s="29"/>
      <c r="Q1526" s="29"/>
      <c r="R1526" s="29"/>
      <c r="S1526" s="575"/>
      <c r="T1526" s="29"/>
      <c r="U1526" s="432"/>
      <c r="V1526" s="29"/>
      <c r="W1526" s="29"/>
      <c r="X1526" s="29"/>
      <c r="Y1526" s="29"/>
      <c r="Z1526" s="29"/>
      <c r="AA1526" s="29"/>
      <c r="AB1526" s="654"/>
      <c r="AC1526" s="579"/>
      <c r="AD1526" s="579"/>
      <c r="AE1526" s="579"/>
      <c r="AF1526" s="579"/>
      <c r="AG1526" s="576"/>
      <c r="AH1526" s="582" t="s">
        <v>801</v>
      </c>
      <c r="AI1526" s="583"/>
      <c r="AJ1526" s="583"/>
      <c r="AK1526" s="584"/>
      <c r="AL1526" s="585" t="s">
        <v>606</v>
      </c>
      <c r="AM1526" s="583"/>
      <c r="AN1526" s="583"/>
      <c r="AO1526" s="583"/>
      <c r="AP1526" s="583"/>
      <c r="AQ1526" s="583"/>
      <c r="AR1526" s="583"/>
      <c r="AS1526" s="583"/>
      <c r="AT1526" s="583"/>
      <c r="AU1526" s="583"/>
      <c r="AV1526" s="585" t="s">
        <v>558</v>
      </c>
      <c r="AW1526" s="619"/>
      <c r="AX1526" s="586" t="s">
        <v>64</v>
      </c>
      <c r="AY1526" s="583"/>
      <c r="AZ1526" s="583"/>
      <c r="BA1526" s="583"/>
      <c r="BB1526" s="583"/>
      <c r="BC1526" s="583"/>
      <c r="BD1526" s="583"/>
      <c r="BE1526" s="583"/>
      <c r="BF1526" s="583"/>
      <c r="BG1526" s="583"/>
      <c r="BH1526" s="583"/>
      <c r="BI1526" s="583"/>
      <c r="BJ1526" s="583"/>
      <c r="BK1526" s="587"/>
      <c r="BL1526" s="582"/>
      <c r="BM1526" s="583"/>
      <c r="BN1526" s="583"/>
      <c r="BO1526" s="583"/>
      <c r="BP1526" s="583"/>
      <c r="BQ1526" s="583"/>
      <c r="BR1526" s="583"/>
      <c r="BS1526" s="587"/>
      <c r="BU1526" s="752"/>
      <c r="BV1526" s="29"/>
      <c r="BW1526" s="29"/>
      <c r="BX1526" s="29"/>
      <c r="BY1526" s="29"/>
      <c r="BZ1526" s="29"/>
      <c r="CA1526" s="29"/>
      <c r="CB1526" s="29"/>
      <c r="CC1526" s="29"/>
      <c r="CD1526" s="31"/>
      <c r="CE1526" s="22"/>
      <c r="CF1526" s="448">
        <f>IF(CG1526="","",MAX($CF$2:CF1525)+1)</f>
        <v>782</v>
      </c>
      <c r="CG1526" s="749" t="s">
        <v>1021</v>
      </c>
      <c r="CH1526" s="749"/>
      <c r="CI1526" s="749"/>
      <c r="CO1526" s="29"/>
      <c r="CP1526" s="29"/>
      <c r="CQ1526" s="29"/>
      <c r="CR1526" s="29"/>
      <c r="CS1526" s="29"/>
      <c r="CT1526" s="29"/>
      <c r="CU1526" s="29"/>
      <c r="CV1526" s="29"/>
      <c r="CW1526" s="29"/>
      <c r="CX1526" s="29"/>
      <c r="CY1526" s="29"/>
      <c r="CZ1526" s="29"/>
      <c r="DA1526" s="29"/>
      <c r="DB1526" s="29"/>
      <c r="DC1526" s="29"/>
      <c r="DD1526" s="29"/>
    </row>
    <row r="1527" spans="1:108" s="11" customFormat="1" ht="13.5" customHeight="1">
      <c r="A1527" s="734"/>
      <c r="B1527" s="610"/>
      <c r="C1527" s="29"/>
      <c r="D1527" s="29"/>
      <c r="E1527" s="29"/>
      <c r="F1527" s="29"/>
      <c r="G1527" s="29"/>
      <c r="H1527" s="29"/>
      <c r="I1527" s="29"/>
      <c r="J1527" s="28"/>
      <c r="K1527" s="29"/>
      <c r="L1527" s="29"/>
      <c r="M1527" s="29"/>
      <c r="N1527" s="29"/>
      <c r="O1527" s="29"/>
      <c r="P1527" s="29"/>
      <c r="Q1527" s="29"/>
      <c r="R1527" s="29"/>
      <c r="S1527" s="575"/>
      <c r="T1527" s="29"/>
      <c r="U1527" s="432"/>
      <c r="V1527" s="29"/>
      <c r="W1527" s="29"/>
      <c r="X1527" s="29"/>
      <c r="Y1527" s="29"/>
      <c r="Z1527" s="29"/>
      <c r="AA1527" s="29"/>
      <c r="AB1527" s="771"/>
      <c r="AC1527" s="579"/>
      <c r="AD1527" s="579"/>
      <c r="AE1527" s="579"/>
      <c r="AF1527" s="579"/>
      <c r="AG1527" s="576"/>
      <c r="AH1527" s="618"/>
      <c r="AI1527" s="430"/>
      <c r="AJ1527" s="430"/>
      <c r="AK1527" s="619"/>
      <c r="AL1527" s="620"/>
      <c r="AM1527" s="430"/>
      <c r="AN1527" s="430"/>
      <c r="AO1527" s="430"/>
      <c r="AP1527" s="430"/>
      <c r="AQ1527" s="430"/>
      <c r="AR1527" s="430"/>
      <c r="AS1527" s="430"/>
      <c r="AT1527" s="430"/>
      <c r="AU1527" s="430"/>
      <c r="AV1527" s="620"/>
      <c r="AW1527" s="619"/>
      <c r="AX1527" s="697"/>
      <c r="AY1527" s="775"/>
      <c r="AZ1527" s="776"/>
      <c r="BA1527" s="776"/>
      <c r="BB1527" s="776"/>
      <c r="BC1527" s="776"/>
      <c r="BD1527" s="776"/>
      <c r="BE1527" s="776"/>
      <c r="BF1527" s="776"/>
      <c r="BG1527" s="776"/>
      <c r="BH1527" s="776"/>
      <c r="BI1527" s="776"/>
      <c r="BJ1527" s="776"/>
      <c r="BK1527" s="777"/>
      <c r="BL1527" s="618"/>
      <c r="BM1527" s="430"/>
      <c r="BN1527" s="430"/>
      <c r="BO1527" s="430"/>
      <c r="BP1527" s="430"/>
      <c r="BQ1527" s="430"/>
      <c r="BR1527" s="430"/>
      <c r="BS1527" s="431"/>
      <c r="BU1527" s="772"/>
      <c r="BV1527" s="29"/>
      <c r="BW1527" s="29"/>
      <c r="BX1527" s="29"/>
      <c r="BY1527" s="29"/>
      <c r="BZ1527" s="29"/>
      <c r="CA1527" s="29"/>
      <c r="CB1527" s="29"/>
      <c r="CC1527" s="29"/>
      <c r="CD1527" s="31"/>
      <c r="CE1527" s="22"/>
      <c r="CF1527" s="448" t="str">
        <f>IF(CG1527="","",MAX($CF$2:CF1526)+1)</f>
        <v/>
      </c>
      <c r="CG1527" s="749"/>
      <c r="CH1527" s="767"/>
      <c r="CI1527" s="767"/>
      <c r="CO1527" s="29"/>
      <c r="CP1527" s="29"/>
      <c r="CQ1527" s="29"/>
      <c r="CR1527" s="29"/>
      <c r="CS1527" s="29"/>
      <c r="CT1527" s="29"/>
      <c r="CU1527" s="29"/>
      <c r="CV1527" s="29"/>
      <c r="CW1527" s="29"/>
      <c r="CX1527" s="29"/>
      <c r="CY1527" s="29"/>
      <c r="CZ1527" s="29"/>
      <c r="DA1527" s="29"/>
      <c r="DB1527" s="29"/>
      <c r="DC1527" s="29"/>
      <c r="DD1527" s="29"/>
    </row>
    <row r="1528" spans="1:108" s="11" customFormat="1" ht="13.5" customHeight="1">
      <c r="A1528" s="734"/>
      <c r="B1528" s="610" t="s">
        <v>83</v>
      </c>
      <c r="C1528" s="29"/>
      <c r="D1528" s="29"/>
      <c r="E1528" s="29"/>
      <c r="F1528" s="29"/>
      <c r="G1528" s="29"/>
      <c r="H1528" s="29"/>
      <c r="I1528" s="29"/>
      <c r="J1528" s="28"/>
      <c r="K1528" s="29"/>
      <c r="L1528" s="29"/>
      <c r="M1528" s="29"/>
      <c r="N1528" s="29"/>
      <c r="O1528" s="29"/>
      <c r="P1528" s="29"/>
      <c r="Q1528" s="29"/>
      <c r="R1528" s="29"/>
      <c r="S1528" s="575"/>
      <c r="T1528" s="29"/>
      <c r="U1528" s="432"/>
      <c r="V1528" s="29"/>
      <c r="W1528" s="29"/>
      <c r="X1528" s="29"/>
      <c r="Y1528" s="29"/>
      <c r="Z1528" s="29"/>
      <c r="AA1528" s="29"/>
      <c r="AB1528" s="690" t="s">
        <v>874</v>
      </c>
      <c r="AC1528" s="723"/>
      <c r="AD1528" s="723"/>
      <c r="AE1528" s="723"/>
      <c r="AF1528" s="723"/>
      <c r="AG1528" s="724"/>
      <c r="AH1528" s="52" t="s">
        <v>923</v>
      </c>
      <c r="AI1528" s="53"/>
      <c r="AJ1528" s="53"/>
      <c r="AK1528" s="53"/>
      <c r="AL1528" s="53"/>
      <c r="AM1528" s="53"/>
      <c r="AN1528" s="53"/>
      <c r="AO1528" s="53"/>
      <c r="AP1528" s="53"/>
      <c r="AQ1528" s="53"/>
      <c r="AR1528" s="53"/>
      <c r="AS1528" s="53"/>
      <c r="AT1528" s="53"/>
      <c r="AU1528" s="53"/>
      <c r="AV1528" s="53"/>
      <c r="AW1528" s="53"/>
      <c r="AX1528" s="53"/>
      <c r="AY1528" s="53"/>
      <c r="AZ1528" s="53"/>
      <c r="BA1528" s="53"/>
      <c r="BB1528" s="53"/>
      <c r="BC1528" s="53"/>
      <c r="BD1528" s="53"/>
      <c r="BE1528" s="53"/>
      <c r="BF1528" s="53"/>
      <c r="BG1528" s="53"/>
      <c r="BH1528" s="53"/>
      <c r="BI1528" s="53"/>
      <c r="BJ1528" s="53"/>
      <c r="BK1528" s="53"/>
      <c r="BL1528" s="52"/>
      <c r="BM1528" s="53"/>
      <c r="BN1528" s="53"/>
      <c r="BO1528" s="53"/>
      <c r="BP1528" s="53"/>
      <c r="BQ1528" s="53"/>
      <c r="BR1528" s="53"/>
      <c r="BS1528" s="54"/>
      <c r="BU1528" s="752"/>
      <c r="BV1528" s="29"/>
      <c r="BW1528" s="29"/>
      <c r="BX1528" s="29"/>
      <c r="BY1528" s="29"/>
      <c r="BZ1528" s="29"/>
      <c r="CA1528" s="29"/>
      <c r="CB1528" s="29"/>
      <c r="CC1528" s="29"/>
      <c r="CD1528" s="31"/>
      <c r="CE1528" s="22"/>
      <c r="CF1528" s="448">
        <f>IF(CG1528="","",MAX($CF$2:CF1527)+1)</f>
        <v>783</v>
      </c>
      <c r="CG1528" s="749" t="s">
        <v>1021</v>
      </c>
      <c r="CH1528" s="749"/>
      <c r="CI1528" s="749"/>
      <c r="CO1528" s="29"/>
      <c r="CP1528" s="29"/>
      <c r="CQ1528" s="29"/>
      <c r="CR1528" s="29"/>
      <c r="CS1528" s="29"/>
      <c r="CT1528" s="29"/>
      <c r="CU1528" s="29"/>
      <c r="CV1528" s="29"/>
      <c r="CW1528" s="29"/>
      <c r="CX1528" s="29"/>
      <c r="CY1528" s="29"/>
      <c r="CZ1528" s="29"/>
      <c r="DA1528" s="29"/>
      <c r="DB1528" s="29"/>
      <c r="DC1528" s="29"/>
      <c r="DD1528" s="29"/>
    </row>
    <row r="1529" spans="1:108" s="11" customFormat="1" ht="13.5" customHeight="1">
      <c r="A1529" s="734"/>
      <c r="B1529" s="610" t="s">
        <v>83</v>
      </c>
      <c r="C1529" s="29"/>
      <c r="D1529" s="29"/>
      <c r="E1529" s="29"/>
      <c r="F1529" s="29"/>
      <c r="G1529" s="29"/>
      <c r="H1529" s="29"/>
      <c r="I1529" s="29"/>
      <c r="J1529" s="28"/>
      <c r="K1529" s="29"/>
      <c r="L1529" s="29"/>
      <c r="M1529" s="29"/>
      <c r="N1529" s="29"/>
      <c r="O1529" s="29"/>
      <c r="P1529" s="29"/>
      <c r="Q1529" s="29"/>
      <c r="R1529" s="29"/>
      <c r="S1529" s="575"/>
      <c r="T1529" s="29"/>
      <c r="U1529" s="432"/>
      <c r="V1529" s="29"/>
      <c r="W1529" s="29"/>
      <c r="X1529" s="29"/>
      <c r="Y1529" s="29"/>
      <c r="Z1529" s="29"/>
      <c r="AA1529" s="29"/>
      <c r="AB1529" s="692"/>
      <c r="AC1529" s="693"/>
      <c r="AD1529" s="693"/>
      <c r="AE1529" s="693"/>
      <c r="AF1529" s="693"/>
      <c r="AG1529" s="694"/>
      <c r="AH1529" s="55"/>
      <c r="AI1529" s="56"/>
      <c r="AJ1529" s="56"/>
      <c r="AK1529" s="56"/>
      <c r="AL1529" s="56"/>
      <c r="AM1529" s="56"/>
      <c r="AN1529" s="56"/>
      <c r="AO1529" s="56"/>
      <c r="AP1529" s="56"/>
      <c r="AQ1529" s="56"/>
      <c r="AR1529" s="56"/>
      <c r="AS1529" s="56"/>
      <c r="AT1529" s="56"/>
      <c r="AU1529" s="56"/>
      <c r="AV1529" s="56"/>
      <c r="AW1529" s="56"/>
      <c r="AX1529" s="56"/>
      <c r="AY1529" s="56"/>
      <c r="AZ1529" s="56"/>
      <c r="BA1529" s="56"/>
      <c r="BB1529" s="56"/>
      <c r="BC1529" s="56"/>
      <c r="BD1529" s="56"/>
      <c r="BE1529" s="56"/>
      <c r="BF1529" s="56"/>
      <c r="BG1529" s="56"/>
      <c r="BH1529" s="56"/>
      <c r="BI1529" s="56"/>
      <c r="BJ1529" s="56"/>
      <c r="BK1529" s="56"/>
      <c r="BL1529" s="55"/>
      <c r="BM1529" s="56"/>
      <c r="BN1529" s="56"/>
      <c r="BO1529" s="56"/>
      <c r="BP1529" s="56"/>
      <c r="BQ1529" s="56"/>
      <c r="BR1529" s="56"/>
      <c r="BS1529" s="57"/>
      <c r="BU1529" s="752"/>
      <c r="BV1529" s="29"/>
      <c r="BW1529" s="29"/>
      <c r="BX1529" s="29"/>
      <c r="BY1529" s="29"/>
      <c r="BZ1529" s="29"/>
      <c r="CA1529" s="29"/>
      <c r="CB1529" s="29"/>
      <c r="CC1529" s="29"/>
      <c r="CD1529" s="31"/>
      <c r="CE1529" s="22"/>
      <c r="CF1529" s="448" t="str">
        <f>IF(CG1529="","",MAX($CF$2:CF1528)+1)</f>
        <v/>
      </c>
      <c r="CG1529" s="749"/>
      <c r="CH1529" s="749"/>
      <c r="CI1529" s="749"/>
      <c r="CO1529" s="29"/>
      <c r="CP1529" s="29"/>
      <c r="CQ1529" s="29"/>
      <c r="CR1529" s="29"/>
      <c r="CS1529" s="29"/>
      <c r="CT1529" s="29"/>
      <c r="CU1529" s="29"/>
      <c r="CV1529" s="29"/>
      <c r="CW1529" s="29"/>
      <c r="CX1529" s="29"/>
      <c r="CY1529" s="29"/>
      <c r="CZ1529" s="29"/>
      <c r="DA1529" s="29"/>
      <c r="DB1529" s="29"/>
      <c r="DC1529" s="29"/>
      <c r="DD1529" s="29"/>
    </row>
    <row r="1530" spans="1:108" s="11" customFormat="1" ht="13.5" customHeight="1">
      <c r="A1530" s="734"/>
      <c r="B1530" s="610" t="s">
        <v>83</v>
      </c>
      <c r="C1530" s="29"/>
      <c r="D1530" s="29"/>
      <c r="E1530" s="29"/>
      <c r="F1530" s="29"/>
      <c r="G1530" s="29"/>
      <c r="H1530" s="29"/>
      <c r="I1530" s="29"/>
      <c r="J1530" s="28"/>
      <c r="K1530" s="29"/>
      <c r="L1530" s="29"/>
      <c r="M1530" s="29"/>
      <c r="N1530" s="29"/>
      <c r="O1530" s="29"/>
      <c r="P1530" s="29"/>
      <c r="Q1530" s="29"/>
      <c r="R1530" s="29"/>
      <c r="S1530" s="575"/>
      <c r="T1530" s="29"/>
      <c r="U1530" s="432"/>
      <c r="V1530" s="29"/>
      <c r="W1530" s="29"/>
      <c r="X1530" s="29"/>
      <c r="Y1530" s="29"/>
      <c r="Z1530" s="29"/>
      <c r="AA1530" s="29"/>
      <c r="AB1530" s="690" t="s">
        <v>875</v>
      </c>
      <c r="AC1530" s="723"/>
      <c r="AD1530" s="723"/>
      <c r="AE1530" s="723"/>
      <c r="AF1530" s="723"/>
      <c r="AG1530" s="724"/>
      <c r="AH1530" s="52" t="s">
        <v>86</v>
      </c>
      <c r="AI1530" s="53"/>
      <c r="AJ1530" s="53"/>
      <c r="AK1530" s="53"/>
      <c r="AL1530" s="53"/>
      <c r="AM1530" s="53"/>
      <c r="AN1530" s="53"/>
      <c r="AO1530" s="53"/>
      <c r="AP1530" s="53"/>
      <c r="AQ1530" s="53"/>
      <c r="AR1530" s="53"/>
      <c r="AS1530" s="53"/>
      <c r="AT1530" s="53"/>
      <c r="AU1530" s="53"/>
      <c r="AV1530" s="53"/>
      <c r="AW1530" s="53"/>
      <c r="AX1530" s="53"/>
      <c r="AY1530" s="53"/>
      <c r="AZ1530" s="53"/>
      <c r="BA1530" s="53"/>
      <c r="BB1530" s="53"/>
      <c r="BC1530" s="53"/>
      <c r="BD1530" s="53"/>
      <c r="BE1530" s="53"/>
      <c r="BF1530" s="53"/>
      <c r="BG1530" s="53"/>
      <c r="BH1530" s="53"/>
      <c r="BI1530" s="53"/>
      <c r="BJ1530" s="53"/>
      <c r="BK1530" s="53"/>
      <c r="BL1530" s="52"/>
      <c r="BM1530" s="53"/>
      <c r="BN1530" s="53"/>
      <c r="BO1530" s="53"/>
      <c r="BP1530" s="53"/>
      <c r="BQ1530" s="53"/>
      <c r="BR1530" s="53"/>
      <c r="BS1530" s="54"/>
      <c r="BU1530" s="752"/>
      <c r="BV1530" s="29"/>
      <c r="BW1530" s="29"/>
      <c r="BX1530" s="29"/>
      <c r="BY1530" s="29"/>
      <c r="BZ1530" s="29"/>
      <c r="CA1530" s="29"/>
      <c r="CB1530" s="29"/>
      <c r="CC1530" s="29"/>
      <c r="CD1530" s="31"/>
      <c r="CE1530" s="22"/>
      <c r="CF1530" s="448" t="str">
        <f>IF(CG1530="","",MAX($CF$2:CF1529)+1)</f>
        <v/>
      </c>
      <c r="CG1530" s="749"/>
      <c r="CH1530" s="749"/>
      <c r="CI1530" s="749"/>
      <c r="CO1530" s="29"/>
      <c r="CP1530" s="29"/>
      <c r="CQ1530" s="29"/>
      <c r="CR1530" s="29"/>
      <c r="CS1530" s="29"/>
      <c r="CT1530" s="29"/>
      <c r="CU1530" s="29"/>
      <c r="CV1530" s="29"/>
      <c r="CW1530" s="29"/>
      <c r="CX1530" s="29"/>
      <c r="CY1530" s="29"/>
      <c r="CZ1530" s="29"/>
      <c r="DA1530" s="29"/>
      <c r="DB1530" s="29"/>
      <c r="DC1530" s="29"/>
      <c r="DD1530" s="29"/>
    </row>
    <row r="1531" spans="1:108" s="11" customFormat="1" ht="13.5" customHeight="1">
      <c r="A1531" s="734"/>
      <c r="B1531" s="610" t="s">
        <v>83</v>
      </c>
      <c r="C1531" s="29"/>
      <c r="D1531" s="29"/>
      <c r="E1531" s="29"/>
      <c r="F1531" s="29"/>
      <c r="G1531" s="29"/>
      <c r="H1531" s="29"/>
      <c r="I1531" s="29"/>
      <c r="J1531" s="28"/>
      <c r="K1531" s="29"/>
      <c r="L1531" s="29"/>
      <c r="M1531" s="29"/>
      <c r="N1531" s="29"/>
      <c r="O1531" s="29"/>
      <c r="P1531" s="29"/>
      <c r="Q1531" s="29"/>
      <c r="R1531" s="29"/>
      <c r="S1531" s="575"/>
      <c r="T1531" s="29"/>
      <c r="U1531" s="432"/>
      <c r="V1531" s="29"/>
      <c r="W1531" s="29"/>
      <c r="X1531" s="29"/>
      <c r="Y1531" s="29"/>
      <c r="Z1531" s="29"/>
      <c r="AA1531" s="29"/>
      <c r="AB1531" s="692"/>
      <c r="AC1531" s="693"/>
      <c r="AD1531" s="693"/>
      <c r="AE1531" s="693"/>
      <c r="AF1531" s="693"/>
      <c r="AG1531" s="694"/>
      <c r="AH1531" s="55"/>
      <c r="AI1531" s="56"/>
      <c r="AJ1531" s="56"/>
      <c r="AK1531" s="56"/>
      <c r="AL1531" s="56"/>
      <c r="AM1531" s="56"/>
      <c r="AN1531" s="56"/>
      <c r="AO1531" s="56"/>
      <c r="AP1531" s="56"/>
      <c r="AQ1531" s="56"/>
      <c r="AR1531" s="56"/>
      <c r="AS1531" s="56"/>
      <c r="AT1531" s="56"/>
      <c r="AU1531" s="56"/>
      <c r="AV1531" s="56"/>
      <c r="AW1531" s="56"/>
      <c r="AX1531" s="56"/>
      <c r="AY1531" s="56"/>
      <c r="AZ1531" s="56"/>
      <c r="BA1531" s="56"/>
      <c r="BB1531" s="56"/>
      <c r="BC1531" s="56"/>
      <c r="BD1531" s="56"/>
      <c r="BE1531" s="56"/>
      <c r="BF1531" s="56"/>
      <c r="BG1531" s="56"/>
      <c r="BH1531" s="56"/>
      <c r="BI1531" s="56"/>
      <c r="BJ1531" s="56"/>
      <c r="BK1531" s="56"/>
      <c r="BL1531" s="55"/>
      <c r="BM1531" s="56"/>
      <c r="BN1531" s="56"/>
      <c r="BO1531" s="56"/>
      <c r="BP1531" s="56"/>
      <c r="BQ1531" s="56"/>
      <c r="BR1531" s="56"/>
      <c r="BS1531" s="57"/>
      <c r="BU1531" s="752"/>
      <c r="BV1531" s="29"/>
      <c r="BW1531" s="29"/>
      <c r="BX1531" s="29"/>
      <c r="BY1531" s="29"/>
      <c r="BZ1531" s="29"/>
      <c r="CA1531" s="29"/>
      <c r="CB1531" s="29"/>
      <c r="CC1531" s="29"/>
      <c r="CD1531" s="31"/>
      <c r="CE1531" s="22"/>
      <c r="CF1531" s="448" t="str">
        <f>IF(CG1531="","",MAX($CF$2:CF1530)+1)</f>
        <v/>
      </c>
      <c r="CG1531" s="749"/>
      <c r="CH1531" s="749"/>
      <c r="CI1531" s="749"/>
      <c r="CO1531" s="29"/>
      <c r="CP1531" s="29"/>
      <c r="CQ1531" s="29"/>
      <c r="CR1531" s="29"/>
      <c r="CS1531" s="29"/>
      <c r="CT1531" s="29"/>
      <c r="CU1531" s="29"/>
      <c r="CV1531" s="29"/>
      <c r="CW1531" s="29"/>
      <c r="CX1531" s="29"/>
      <c r="CY1531" s="29"/>
      <c r="CZ1531" s="29"/>
      <c r="DA1531" s="29"/>
      <c r="DB1531" s="29"/>
      <c r="DC1531" s="29"/>
      <c r="DD1531" s="29"/>
    </row>
    <row r="1532" spans="1:108" s="11" customFormat="1" ht="13.5" customHeight="1">
      <c r="A1532" s="734"/>
      <c r="B1532" s="610" t="s">
        <v>83</v>
      </c>
      <c r="C1532" s="29"/>
      <c r="D1532" s="29"/>
      <c r="E1532" s="29"/>
      <c r="F1532" s="29"/>
      <c r="G1532" s="29"/>
      <c r="H1532" s="29"/>
      <c r="I1532" s="29"/>
      <c r="J1532" s="28"/>
      <c r="K1532" s="29"/>
      <c r="L1532" s="29"/>
      <c r="M1532" s="29"/>
      <c r="N1532" s="29"/>
      <c r="O1532" s="29"/>
      <c r="P1532" s="29"/>
      <c r="Q1532" s="29"/>
      <c r="R1532" s="29"/>
      <c r="S1532" s="575"/>
      <c r="T1532" s="29"/>
      <c r="U1532" s="432"/>
      <c r="V1532" s="29"/>
      <c r="W1532" s="29"/>
      <c r="X1532" s="29"/>
      <c r="Y1532" s="29"/>
      <c r="Z1532" s="29"/>
      <c r="AA1532" s="29"/>
      <c r="AB1532" s="29"/>
      <c r="BP1532" s="29"/>
      <c r="BQ1532" s="29"/>
      <c r="BR1532" s="29"/>
      <c r="BS1532" s="29"/>
      <c r="BU1532" s="752"/>
      <c r="BV1532" s="29"/>
      <c r="BW1532" s="29"/>
      <c r="BX1532" s="29"/>
      <c r="BY1532" s="29"/>
      <c r="BZ1532" s="29"/>
      <c r="CA1532" s="29"/>
      <c r="CB1532" s="29"/>
      <c r="CC1532" s="29"/>
      <c r="CD1532" s="31"/>
      <c r="CE1532" s="22"/>
      <c r="CF1532" s="448" t="str">
        <f>IF(CG1532="","",MAX($CF$2:CF1531)+1)</f>
        <v/>
      </c>
      <c r="CG1532" s="749"/>
      <c r="CH1532" s="749"/>
      <c r="CI1532" s="749"/>
      <c r="CO1532" s="29"/>
      <c r="CP1532" s="29"/>
      <c r="CQ1532" s="29"/>
      <c r="CR1532" s="29"/>
      <c r="CS1532" s="29"/>
      <c r="CT1532" s="29"/>
      <c r="CU1532" s="29"/>
      <c r="CV1532" s="29"/>
      <c r="CW1532" s="29"/>
      <c r="CX1532" s="29"/>
      <c r="CY1532" s="29"/>
      <c r="CZ1532" s="29"/>
      <c r="DA1532" s="29"/>
      <c r="DB1532" s="29"/>
      <c r="DC1532" s="29"/>
      <c r="DD1532" s="29"/>
    </row>
    <row r="1533" spans="1:108" s="11" customFormat="1" ht="13.5" customHeight="1">
      <c r="A1533" s="734"/>
      <c r="B1533" s="610" t="s">
        <v>83</v>
      </c>
      <c r="C1533" s="29"/>
      <c r="D1533" s="29"/>
      <c r="E1533" s="29"/>
      <c r="F1533" s="29"/>
      <c r="G1533" s="29"/>
      <c r="H1533" s="29"/>
      <c r="I1533" s="29"/>
      <c r="J1533" s="28"/>
      <c r="K1533" s="29"/>
      <c r="L1533" s="29"/>
      <c r="M1533" s="29"/>
      <c r="N1533" s="29"/>
      <c r="O1533" s="29"/>
      <c r="P1533" s="29"/>
      <c r="Q1533" s="29"/>
      <c r="R1533" s="29"/>
      <c r="S1533" s="575"/>
      <c r="T1533" s="29"/>
      <c r="U1533" s="432"/>
      <c r="V1533" s="29"/>
      <c r="W1533" s="29"/>
      <c r="X1533" s="29"/>
      <c r="Y1533" s="29"/>
      <c r="Z1533" s="29"/>
      <c r="AA1533" s="29" t="s">
        <v>1545</v>
      </c>
      <c r="AB1533" s="29"/>
      <c r="AV1533" s="1155" t="s">
        <v>2312</v>
      </c>
      <c r="BP1533" s="29"/>
      <c r="BQ1533" s="29"/>
      <c r="BR1533" s="29"/>
      <c r="BS1533" s="29"/>
      <c r="BU1533" s="752"/>
      <c r="BV1533" s="29"/>
      <c r="BW1533" s="29"/>
      <c r="BX1533" s="29"/>
      <c r="BY1533" s="29"/>
      <c r="BZ1533" s="29"/>
      <c r="CA1533" s="29"/>
      <c r="CB1533" s="29"/>
      <c r="CC1533" s="29"/>
      <c r="CD1533" s="31"/>
      <c r="CE1533" s="22"/>
      <c r="CF1533" s="448">
        <f>IF(CG1533="","",MAX($CF$2:CF1532)+1)</f>
        <v>784</v>
      </c>
      <c r="CG1533" s="749" t="s">
        <v>1419</v>
      </c>
      <c r="CH1533" s="749"/>
      <c r="CI1533" s="749"/>
      <c r="CO1533" s="29"/>
      <c r="CP1533" s="29"/>
      <c r="CQ1533" s="29"/>
      <c r="CR1533" s="29"/>
      <c r="CS1533" s="29"/>
      <c r="CT1533" s="29"/>
      <c r="CU1533" s="29"/>
      <c r="CV1533" s="29"/>
      <c r="CW1533" s="29"/>
      <c r="CX1533" s="29"/>
      <c r="CY1533" s="29"/>
      <c r="CZ1533" s="29"/>
      <c r="DA1533" s="29"/>
      <c r="DB1533" s="29"/>
      <c r="DC1533" s="29"/>
      <c r="DD1533" s="29"/>
    </row>
    <row r="1534" spans="1:108" s="11" customFormat="1" ht="13.5" customHeight="1">
      <c r="A1534" s="734"/>
      <c r="B1534" s="610" t="s">
        <v>83</v>
      </c>
      <c r="C1534" s="29" t="s">
        <v>2254</v>
      </c>
      <c r="D1534" s="29"/>
      <c r="E1534" s="29"/>
      <c r="F1534" s="29"/>
      <c r="G1534" s="29"/>
      <c r="H1534" s="29"/>
      <c r="I1534" s="29"/>
      <c r="J1534" s="28"/>
      <c r="K1534" s="29"/>
      <c r="L1534" s="29"/>
      <c r="M1534" s="29"/>
      <c r="N1534" s="29"/>
      <c r="O1534" s="29"/>
      <c r="P1534" s="29"/>
      <c r="Q1534" s="29"/>
      <c r="R1534" s="29"/>
      <c r="S1534" s="575"/>
      <c r="T1534" s="29"/>
      <c r="U1534" s="432"/>
      <c r="V1534" s="29"/>
      <c r="W1534" s="29"/>
      <c r="X1534" s="29"/>
      <c r="Y1534" s="29"/>
      <c r="Z1534" s="29"/>
      <c r="AA1534" s="29"/>
      <c r="AB1534" s="690" t="s">
        <v>84</v>
      </c>
      <c r="AC1534" s="691"/>
      <c r="AD1534" s="691"/>
      <c r="AE1534" s="691"/>
      <c r="AF1534" s="691"/>
      <c r="AG1534" s="578"/>
      <c r="AH1534" s="52" t="s">
        <v>1948</v>
      </c>
      <c r="AI1534" s="53"/>
      <c r="AJ1534" s="53"/>
      <c r="AK1534" s="53"/>
      <c r="AL1534" s="53"/>
      <c r="AM1534" s="53"/>
      <c r="AN1534" s="53"/>
      <c r="AO1534" s="53"/>
      <c r="AP1534" s="53"/>
      <c r="AQ1534" s="53"/>
      <c r="AR1534" s="53"/>
      <c r="AS1534" s="53"/>
      <c r="AT1534" s="53"/>
      <c r="AU1534" s="53"/>
      <c r="AV1534" s="53"/>
      <c r="AW1534" s="53"/>
      <c r="AX1534" s="53"/>
      <c r="AY1534" s="53"/>
      <c r="AZ1534" s="53"/>
      <c r="BA1534" s="53"/>
      <c r="BB1534" s="53"/>
      <c r="BC1534" s="53"/>
      <c r="BD1534" s="53"/>
      <c r="BE1534" s="53"/>
      <c r="BF1534" s="53"/>
      <c r="BG1534" s="53"/>
      <c r="BH1534" s="53"/>
      <c r="BI1534" s="53"/>
      <c r="BJ1534" s="53"/>
      <c r="BK1534" s="54"/>
      <c r="BL1534" s="764" t="s">
        <v>962</v>
      </c>
      <c r="BM1534" s="757"/>
      <c r="BN1534" s="757"/>
      <c r="BO1534" s="757"/>
      <c r="BP1534" s="757"/>
      <c r="BQ1534" s="757"/>
      <c r="BR1534" s="757"/>
      <c r="BS1534" s="758"/>
      <c r="BU1534" s="752"/>
      <c r="BV1534" s="29"/>
      <c r="BW1534" s="29"/>
      <c r="BX1534" s="29"/>
      <c r="BY1534" s="29"/>
      <c r="BZ1534" s="29"/>
      <c r="CA1534" s="29"/>
      <c r="CB1534" s="29"/>
      <c r="CC1534" s="29"/>
      <c r="CD1534" s="31"/>
      <c r="CE1534" s="22"/>
      <c r="CF1534" s="448">
        <f>IF(CG1534="","",MAX($CF$2:CF1533)+1)</f>
        <v>785</v>
      </c>
      <c r="CG1534" s="749" t="s">
        <v>102</v>
      </c>
      <c r="CH1534" s="749"/>
      <c r="CI1534" s="749"/>
      <c r="CO1534" s="29"/>
      <c r="CP1534" s="29"/>
      <c r="CQ1534" s="29"/>
      <c r="CR1534" s="29"/>
      <c r="CS1534" s="29"/>
      <c r="CT1534" s="29"/>
      <c r="CU1534" s="29"/>
      <c r="CV1534" s="29"/>
      <c r="CW1534" s="29"/>
      <c r="CX1534" s="29"/>
      <c r="CY1534" s="29"/>
      <c r="CZ1534" s="29"/>
      <c r="DA1534" s="29"/>
      <c r="DB1534" s="29"/>
      <c r="DC1534" s="29"/>
      <c r="DD1534" s="29"/>
    </row>
    <row r="1535" spans="1:108" s="11" customFormat="1" ht="13.5" customHeight="1">
      <c r="A1535" s="734"/>
      <c r="B1535" s="610" t="s">
        <v>83</v>
      </c>
      <c r="C1535" s="29"/>
      <c r="D1535" s="29"/>
      <c r="E1535" s="29"/>
      <c r="F1535" s="29"/>
      <c r="G1535" s="29"/>
      <c r="H1535" s="29"/>
      <c r="I1535" s="29"/>
      <c r="J1535" s="28"/>
      <c r="K1535" s="29"/>
      <c r="L1535" s="29"/>
      <c r="M1535" s="29"/>
      <c r="N1535" s="29"/>
      <c r="O1535" s="29"/>
      <c r="P1535" s="29"/>
      <c r="Q1535" s="29"/>
      <c r="R1535" s="29"/>
      <c r="S1535" s="575"/>
      <c r="T1535" s="29"/>
      <c r="U1535" s="432"/>
      <c r="V1535" s="29"/>
      <c r="W1535" s="29"/>
      <c r="X1535" s="29"/>
      <c r="Y1535" s="29"/>
      <c r="Z1535" s="29"/>
      <c r="AA1535" s="29"/>
      <c r="AB1535" s="726"/>
      <c r="AC1535" s="579"/>
      <c r="AD1535" s="579"/>
      <c r="AE1535" s="579"/>
      <c r="AF1535" s="579"/>
      <c r="AG1535" s="576"/>
      <c r="AH1535" s="582" t="s">
        <v>1060</v>
      </c>
      <c r="AI1535" s="583"/>
      <c r="AJ1535" s="583"/>
      <c r="AK1535" s="583"/>
      <c r="AL1535" s="583"/>
      <c r="AM1535" s="583"/>
      <c r="AN1535" s="583"/>
      <c r="AO1535" s="583"/>
      <c r="AP1535" s="583"/>
      <c r="AQ1535" s="583"/>
      <c r="AR1535" s="583"/>
      <c r="AS1535" s="583"/>
      <c r="AT1535" s="583"/>
      <c r="AU1535" s="583"/>
      <c r="AV1535" s="583"/>
      <c r="AW1535" s="583"/>
      <c r="AX1535" s="583"/>
      <c r="AY1535" s="583"/>
      <c r="AZ1535" s="583"/>
      <c r="BA1535" s="583"/>
      <c r="BB1535" s="583"/>
      <c r="BC1535" s="583"/>
      <c r="BD1535" s="583"/>
      <c r="BE1535" s="583"/>
      <c r="BF1535" s="583"/>
      <c r="BG1535" s="583"/>
      <c r="BH1535" s="583"/>
      <c r="BI1535" s="583"/>
      <c r="BJ1535" s="583"/>
      <c r="BK1535" s="587"/>
      <c r="BL1535" s="583" t="s">
        <v>1018</v>
      </c>
      <c r="BM1535" s="583"/>
      <c r="BN1535" s="583"/>
      <c r="BO1535" s="583"/>
      <c r="BP1535" s="583"/>
      <c r="BQ1535" s="583"/>
      <c r="BR1535" s="583"/>
      <c r="BS1535" s="587"/>
      <c r="BU1535" s="752"/>
      <c r="BV1535" s="29"/>
      <c r="BW1535" s="29"/>
      <c r="BX1535" s="29"/>
      <c r="BY1535" s="29"/>
      <c r="BZ1535" s="29"/>
      <c r="CA1535" s="29"/>
      <c r="CB1535" s="29"/>
      <c r="CC1535" s="29"/>
      <c r="CD1535" s="31"/>
      <c r="CE1535" s="22"/>
      <c r="CF1535" s="448" t="str">
        <f>IF(CG1535="","",MAX($CF$2:CF1534)+1)</f>
        <v/>
      </c>
      <c r="CG1535" s="749"/>
      <c r="CH1535" s="749"/>
      <c r="CI1535" s="749"/>
      <c r="CO1535" s="29"/>
      <c r="CP1535" s="29"/>
      <c r="CQ1535" s="29"/>
      <c r="CR1535" s="29"/>
      <c r="CS1535" s="29"/>
      <c r="CT1535" s="29"/>
      <c r="CU1535" s="29"/>
      <c r="CV1535" s="29"/>
      <c r="CW1535" s="29"/>
      <c r="CX1535" s="29"/>
      <c r="CY1535" s="29"/>
      <c r="CZ1535" s="29"/>
      <c r="DA1535" s="29"/>
      <c r="DB1535" s="29"/>
      <c r="DC1535" s="29"/>
      <c r="DD1535" s="29"/>
    </row>
    <row r="1536" spans="1:108" s="11" customFormat="1" ht="13.5" customHeight="1">
      <c r="A1536" s="734"/>
      <c r="B1536" s="610" t="s">
        <v>83</v>
      </c>
      <c r="C1536" s="29"/>
      <c r="D1536" s="29"/>
      <c r="E1536" s="29"/>
      <c r="F1536" s="29"/>
      <c r="G1536" s="29"/>
      <c r="H1536" s="29"/>
      <c r="I1536" s="29"/>
      <c r="J1536" s="28"/>
      <c r="K1536" s="29"/>
      <c r="L1536" s="29"/>
      <c r="M1536" s="29"/>
      <c r="N1536" s="29"/>
      <c r="O1536" s="29"/>
      <c r="P1536" s="29"/>
      <c r="Q1536" s="29"/>
      <c r="R1536" s="29"/>
      <c r="S1536" s="575"/>
      <c r="T1536" s="29"/>
      <c r="U1536" s="432"/>
      <c r="V1536" s="29"/>
      <c r="W1536" s="29"/>
      <c r="X1536" s="29"/>
      <c r="Y1536" s="29"/>
      <c r="Z1536" s="29"/>
      <c r="AA1536" s="29"/>
      <c r="AB1536" s="771"/>
      <c r="AC1536" s="579"/>
      <c r="AD1536" s="579"/>
      <c r="AE1536" s="579"/>
      <c r="AF1536" s="579"/>
      <c r="AG1536" s="576"/>
      <c r="AH1536" s="612"/>
      <c r="AI1536" s="613" t="s">
        <v>1970</v>
      </c>
      <c r="AJ1536" s="613"/>
      <c r="AK1536" s="613"/>
      <c r="AL1536" s="613"/>
      <c r="AM1536" s="613"/>
      <c r="AN1536" s="613"/>
      <c r="AO1536" s="613"/>
      <c r="AP1536" s="613"/>
      <c r="AQ1536" s="613"/>
      <c r="AR1536" s="613"/>
      <c r="AS1536" s="613"/>
      <c r="AT1536" s="613"/>
      <c r="AU1536" s="613"/>
      <c r="AV1536" s="613"/>
      <c r="AW1536" s="613"/>
      <c r="AX1536" s="613"/>
      <c r="AY1536" s="613"/>
      <c r="AZ1536" s="1154" t="s">
        <v>2287</v>
      </c>
      <c r="BA1536" s="613"/>
      <c r="BB1536" s="613"/>
      <c r="BC1536" s="613"/>
      <c r="BD1536" s="613"/>
      <c r="BE1536" s="613"/>
      <c r="BF1536" s="613"/>
      <c r="BG1536" s="613"/>
      <c r="BH1536" s="613"/>
      <c r="BI1536" s="613"/>
      <c r="BJ1536" s="613"/>
      <c r="BK1536" s="614"/>
      <c r="BL1536" s="613"/>
      <c r="BM1536" s="613"/>
      <c r="BN1536" s="613"/>
      <c r="BO1536" s="613"/>
      <c r="BP1536" s="613"/>
      <c r="BQ1536" s="613"/>
      <c r="BR1536" s="613"/>
      <c r="BS1536" s="614"/>
      <c r="BU1536" s="772"/>
      <c r="BV1536" s="29"/>
      <c r="BW1536" s="29"/>
      <c r="BX1536" s="29"/>
      <c r="BY1536" s="29"/>
      <c r="BZ1536" s="29"/>
      <c r="CA1536" s="29"/>
      <c r="CB1536" s="29"/>
      <c r="CC1536" s="29"/>
      <c r="CD1536" s="31"/>
      <c r="CE1536" s="22"/>
      <c r="CF1536" s="448" t="str">
        <f>IF(CG1536="","",MAX($CF$2:CF1535)+1)</f>
        <v/>
      </c>
      <c r="CG1536" s="767"/>
      <c r="CH1536" s="767"/>
      <c r="CI1536" s="767"/>
      <c r="CO1536" s="29"/>
      <c r="CP1536" s="29"/>
      <c r="CQ1536" s="29"/>
      <c r="CR1536" s="29"/>
      <c r="CS1536" s="29"/>
      <c r="CT1536" s="29"/>
      <c r="CU1536" s="29"/>
      <c r="CV1536" s="29"/>
      <c r="CW1536" s="29"/>
      <c r="CX1536" s="29"/>
      <c r="CY1536" s="29"/>
      <c r="CZ1536" s="29"/>
      <c r="DA1536" s="29"/>
      <c r="DB1536" s="29"/>
      <c r="DC1536" s="29"/>
      <c r="DD1536" s="29"/>
    </row>
    <row r="1537" spans="1:108" s="11" customFormat="1" ht="13.5" customHeight="1">
      <c r="A1537" s="734"/>
      <c r="B1537" s="610" t="s">
        <v>83</v>
      </c>
      <c r="C1537" s="29"/>
      <c r="D1537" s="29" t="s">
        <v>2261</v>
      </c>
      <c r="E1537" s="29"/>
      <c r="F1537" s="29"/>
      <c r="G1537" s="29"/>
      <c r="H1537" s="29"/>
      <c r="I1537" s="29"/>
      <c r="J1537" s="28"/>
      <c r="K1537" s="29"/>
      <c r="L1537" s="29"/>
      <c r="M1537" s="29"/>
      <c r="N1537" s="29"/>
      <c r="O1537" s="29"/>
      <c r="P1537" s="29"/>
      <c r="Q1537" s="29"/>
      <c r="R1537" s="29"/>
      <c r="S1537" s="575"/>
      <c r="T1537" s="29"/>
      <c r="U1537" s="432"/>
      <c r="V1537" s="29"/>
      <c r="W1537" s="29"/>
      <c r="X1537" s="29"/>
      <c r="Y1537" s="29"/>
      <c r="Z1537" s="29"/>
      <c r="AA1537" s="29"/>
      <c r="AB1537" s="771"/>
      <c r="AC1537" s="579"/>
      <c r="AD1537" s="579"/>
      <c r="AE1537" s="579"/>
      <c r="AF1537" s="579"/>
      <c r="AG1537" s="576"/>
      <c r="AH1537" s="612"/>
      <c r="AI1537" s="613" t="s">
        <v>1971</v>
      </c>
      <c r="AJ1537" s="613"/>
      <c r="AK1537" s="613"/>
      <c r="AL1537" s="613"/>
      <c r="AM1537" s="613"/>
      <c r="AN1537" s="613"/>
      <c r="AO1537" s="613"/>
      <c r="AP1537" s="613"/>
      <c r="AQ1537" s="613"/>
      <c r="AR1537" s="613"/>
      <c r="AS1537" s="613"/>
      <c r="AT1537" s="613"/>
      <c r="AU1537" s="613"/>
      <c r="AV1537" s="613"/>
      <c r="AW1537" s="613"/>
      <c r="AX1537" s="613"/>
      <c r="AY1537" s="613"/>
      <c r="AZ1537" s="613"/>
      <c r="BA1537" s="613"/>
      <c r="BB1537" s="613"/>
      <c r="BC1537" s="613"/>
      <c r="BD1537" s="613"/>
      <c r="BE1537" s="613"/>
      <c r="BF1537" s="613"/>
      <c r="BG1537" s="613"/>
      <c r="BH1537" s="613"/>
      <c r="BI1537" s="613"/>
      <c r="BJ1537" s="613"/>
      <c r="BK1537" s="614"/>
      <c r="BL1537" s="613"/>
      <c r="BM1537" s="613"/>
      <c r="BN1537" s="613"/>
      <c r="BO1537" s="613"/>
      <c r="BP1537" s="613"/>
      <c r="BQ1537" s="613"/>
      <c r="BR1537" s="613"/>
      <c r="BS1537" s="614"/>
      <c r="BU1537" s="772"/>
      <c r="BV1537" s="29"/>
      <c r="BW1537" s="29"/>
      <c r="BX1537" s="29"/>
      <c r="BY1537" s="29"/>
      <c r="BZ1537" s="29"/>
      <c r="CA1537" s="29"/>
      <c r="CB1537" s="29"/>
      <c r="CC1537" s="29"/>
      <c r="CD1537" s="31"/>
      <c r="CE1537" s="22"/>
      <c r="CF1537" s="448" t="str">
        <f>IF(CG1537="","",MAX($CF$2:CF1536)+1)</f>
        <v/>
      </c>
      <c r="CG1537" s="767"/>
      <c r="CH1537" s="767"/>
      <c r="CI1537" s="767"/>
      <c r="CO1537" s="29"/>
      <c r="CP1537" s="29"/>
      <c r="CQ1537" s="29"/>
      <c r="CR1537" s="29"/>
      <c r="CS1537" s="29"/>
      <c r="CT1537" s="29"/>
      <c r="CU1537" s="29"/>
      <c r="CV1537" s="29"/>
      <c r="CW1537" s="29"/>
      <c r="CX1537" s="29"/>
      <c r="CY1537" s="29"/>
      <c r="CZ1537" s="29"/>
      <c r="DA1537" s="29"/>
      <c r="DB1537" s="29"/>
      <c r="DC1537" s="29"/>
      <c r="DD1537" s="29"/>
    </row>
    <row r="1538" spans="1:108" s="11" customFormat="1" ht="13.5" customHeight="1">
      <c r="A1538" s="734"/>
      <c r="B1538" s="610" t="s">
        <v>83</v>
      </c>
      <c r="C1538" s="29"/>
      <c r="D1538" s="29"/>
      <c r="E1538" s="29"/>
      <c r="F1538" s="29"/>
      <c r="G1538" s="29"/>
      <c r="H1538" s="29"/>
      <c r="I1538" s="29"/>
      <c r="J1538" s="28"/>
      <c r="K1538" s="29"/>
      <c r="L1538" s="29"/>
      <c r="M1538" s="29"/>
      <c r="N1538" s="29"/>
      <c r="O1538" s="29"/>
      <c r="P1538" s="29"/>
      <c r="Q1538" s="29"/>
      <c r="R1538" s="29"/>
      <c r="S1538" s="575"/>
      <c r="T1538" s="29"/>
      <c r="U1538" s="432"/>
      <c r="V1538" s="29"/>
      <c r="W1538" s="29"/>
      <c r="X1538" s="29"/>
      <c r="Y1538" s="29"/>
      <c r="Z1538" s="29"/>
      <c r="AA1538" s="29"/>
      <c r="AB1538" s="771"/>
      <c r="AC1538" s="579"/>
      <c r="AD1538" s="579"/>
      <c r="AE1538" s="579"/>
      <c r="AF1538" s="579"/>
      <c r="AG1538" s="576"/>
      <c r="AH1538" s="612" t="s">
        <v>1061</v>
      </c>
      <c r="AI1538" s="613"/>
      <c r="AJ1538" s="613"/>
      <c r="AK1538" s="613"/>
      <c r="AL1538" s="613"/>
      <c r="AM1538" s="613"/>
      <c r="AN1538" s="613"/>
      <c r="AO1538" s="613"/>
      <c r="AP1538" s="613"/>
      <c r="AQ1538" s="613"/>
      <c r="AR1538" s="613"/>
      <c r="AS1538" s="613"/>
      <c r="AT1538" s="613"/>
      <c r="AU1538" s="613"/>
      <c r="AV1538" s="613"/>
      <c r="AW1538" s="613"/>
      <c r="AX1538" s="613"/>
      <c r="AY1538" s="613"/>
      <c r="AZ1538" s="613"/>
      <c r="BA1538" s="613"/>
      <c r="BB1538" s="613"/>
      <c r="BC1538" s="613"/>
      <c r="BD1538" s="613"/>
      <c r="BE1538" s="613"/>
      <c r="BF1538" s="613"/>
      <c r="BG1538" s="613"/>
      <c r="BH1538" s="613"/>
      <c r="BI1538" s="613"/>
      <c r="BJ1538" s="613"/>
      <c r="BK1538" s="614"/>
      <c r="BL1538" s="613"/>
      <c r="BM1538" s="613"/>
      <c r="BN1538" s="613"/>
      <c r="BO1538" s="613"/>
      <c r="BP1538" s="613"/>
      <c r="BQ1538" s="613"/>
      <c r="BR1538" s="613"/>
      <c r="BS1538" s="614"/>
      <c r="BU1538" s="772"/>
      <c r="BV1538" s="29"/>
      <c r="BW1538" s="29"/>
      <c r="BX1538" s="29"/>
      <c r="BY1538" s="29"/>
      <c r="BZ1538" s="29"/>
      <c r="CA1538" s="29"/>
      <c r="CB1538" s="29"/>
      <c r="CC1538" s="29"/>
      <c r="CD1538" s="31"/>
      <c r="CE1538" s="22"/>
      <c r="CF1538" s="448" t="str">
        <f>IF(CG1538="","",MAX($CF$2:CF1537)+1)</f>
        <v/>
      </c>
      <c r="CG1538" s="767"/>
      <c r="CH1538" s="767"/>
      <c r="CI1538" s="767"/>
      <c r="CO1538" s="29"/>
      <c r="CP1538" s="29"/>
      <c r="CQ1538" s="29"/>
      <c r="CR1538" s="29"/>
      <c r="CS1538" s="29"/>
      <c r="CT1538" s="29"/>
      <c r="CU1538" s="29"/>
      <c r="CV1538" s="29"/>
      <c r="CW1538" s="29"/>
      <c r="CX1538" s="29"/>
      <c r="CY1538" s="29"/>
      <c r="CZ1538" s="29"/>
      <c r="DA1538" s="29"/>
      <c r="DB1538" s="29"/>
      <c r="DC1538" s="29"/>
      <c r="DD1538" s="29"/>
    </row>
    <row r="1539" spans="1:108" s="11" customFormat="1" ht="13.5" customHeight="1">
      <c r="A1539" s="734"/>
      <c r="B1539" s="610" t="s">
        <v>83</v>
      </c>
      <c r="C1539" s="29"/>
      <c r="D1539" s="29"/>
      <c r="E1539" s="29"/>
      <c r="F1539" s="29"/>
      <c r="G1539" s="29"/>
      <c r="H1539" s="29"/>
      <c r="I1539" s="29"/>
      <c r="J1539" s="28"/>
      <c r="K1539" s="29"/>
      <c r="L1539" s="29"/>
      <c r="M1539" s="29"/>
      <c r="N1539" s="29"/>
      <c r="O1539" s="29"/>
      <c r="P1539" s="29"/>
      <c r="Q1539" s="29"/>
      <c r="R1539" s="29"/>
      <c r="S1539" s="575"/>
      <c r="T1539" s="29"/>
      <c r="U1539" s="432"/>
      <c r="V1539" s="29"/>
      <c r="W1539" s="29"/>
      <c r="X1539" s="29"/>
      <c r="Y1539" s="29"/>
      <c r="Z1539" s="29"/>
      <c r="AA1539" s="29"/>
      <c r="AB1539" s="692"/>
      <c r="AC1539" s="693"/>
      <c r="AD1539" s="693"/>
      <c r="AE1539" s="693"/>
      <c r="AF1539" s="693"/>
      <c r="AG1539" s="694"/>
      <c r="AH1539" s="55"/>
      <c r="AI1539" s="56"/>
      <c r="AJ1539" s="56"/>
      <c r="AK1539" s="56"/>
      <c r="AL1539" s="56"/>
      <c r="AM1539" s="56"/>
      <c r="AN1539" s="56"/>
      <c r="AO1539" s="56"/>
      <c r="AP1539" s="56"/>
      <c r="AQ1539" s="56"/>
      <c r="AR1539" s="56"/>
      <c r="AS1539" s="56"/>
      <c r="AT1539" s="56"/>
      <c r="AU1539" s="56"/>
      <c r="AV1539" s="56"/>
      <c r="AW1539" s="56"/>
      <c r="AX1539" s="56"/>
      <c r="AY1539" s="56"/>
      <c r="AZ1539" s="56"/>
      <c r="BA1539" s="56"/>
      <c r="BB1539" s="56"/>
      <c r="BC1539" s="56"/>
      <c r="BD1539" s="56"/>
      <c r="BE1539" s="56"/>
      <c r="BF1539" s="56"/>
      <c r="BG1539" s="56"/>
      <c r="BH1539" s="56"/>
      <c r="BI1539" s="56"/>
      <c r="BJ1539" s="56"/>
      <c r="BK1539" s="57"/>
      <c r="BL1539" s="56"/>
      <c r="BM1539" s="56"/>
      <c r="BN1539" s="56"/>
      <c r="BO1539" s="56"/>
      <c r="BP1539" s="56"/>
      <c r="BQ1539" s="56"/>
      <c r="BR1539" s="56"/>
      <c r="BS1539" s="57"/>
      <c r="BU1539" s="752"/>
      <c r="BV1539" s="29"/>
      <c r="BW1539" s="29"/>
      <c r="BX1539" s="29"/>
      <c r="BY1539" s="29"/>
      <c r="BZ1539" s="29"/>
      <c r="CA1539" s="29"/>
      <c r="CB1539" s="29"/>
      <c r="CC1539" s="29"/>
      <c r="CD1539" s="31"/>
      <c r="CE1539" s="22"/>
      <c r="CF1539" s="448" t="str">
        <f>IF(CG1539="","",MAX($CF$2:CF1538)+1)</f>
        <v/>
      </c>
      <c r="CG1539" s="749"/>
      <c r="CH1539" s="749"/>
      <c r="CI1539" s="749"/>
      <c r="CO1539" s="29"/>
      <c r="CP1539" s="29"/>
      <c r="CQ1539" s="29"/>
      <c r="CR1539" s="29"/>
      <c r="CS1539" s="29"/>
      <c r="CT1539" s="29"/>
      <c r="CU1539" s="29"/>
      <c r="CV1539" s="29"/>
      <c r="CW1539" s="29"/>
      <c r="CX1539" s="29"/>
      <c r="CY1539" s="29"/>
      <c r="CZ1539" s="29"/>
      <c r="DA1539" s="29"/>
      <c r="DB1539" s="29"/>
      <c r="DC1539" s="29"/>
      <c r="DD1539" s="29"/>
    </row>
    <row r="1540" spans="1:108" s="11" customFormat="1" ht="13.5" customHeight="1">
      <c r="A1540" s="734"/>
      <c r="B1540" s="610" t="s">
        <v>83</v>
      </c>
      <c r="C1540" s="29"/>
      <c r="D1540" s="29" t="s">
        <v>2224</v>
      </c>
      <c r="E1540" s="29"/>
      <c r="F1540" s="29"/>
      <c r="G1540" s="29"/>
      <c r="H1540" s="29"/>
      <c r="I1540" s="29"/>
      <c r="J1540" s="28"/>
      <c r="K1540" s="29"/>
      <c r="L1540" s="29"/>
      <c r="M1540" s="29"/>
      <c r="N1540" s="29"/>
      <c r="O1540" s="29"/>
      <c r="P1540" s="29"/>
      <c r="Q1540" s="29"/>
      <c r="R1540" s="29"/>
      <c r="S1540" s="575"/>
      <c r="T1540" s="29"/>
      <c r="U1540" s="432"/>
      <c r="V1540" s="29"/>
      <c r="W1540" s="29"/>
      <c r="X1540" s="29"/>
      <c r="Y1540" s="29"/>
      <c r="Z1540" s="29"/>
      <c r="AA1540" s="29"/>
      <c r="AB1540" s="690" t="s">
        <v>62</v>
      </c>
      <c r="AC1540" s="691"/>
      <c r="AD1540" s="691"/>
      <c r="AE1540" s="691"/>
      <c r="AF1540" s="691"/>
      <c r="AG1540" s="578"/>
      <c r="AH1540" s="52" t="s">
        <v>947</v>
      </c>
      <c r="AI1540" s="53"/>
      <c r="AJ1540" s="53"/>
      <c r="AK1540" s="53"/>
      <c r="AL1540" s="53"/>
      <c r="AM1540" s="53"/>
      <c r="AN1540" s="53"/>
      <c r="AO1540" s="53"/>
      <c r="AP1540" s="53"/>
      <c r="AQ1540" s="53" t="s">
        <v>2254</v>
      </c>
      <c r="AR1540" s="53"/>
      <c r="AS1540" s="53"/>
      <c r="AT1540" s="53"/>
      <c r="AU1540" s="53"/>
      <c r="AV1540" s="53"/>
      <c r="AW1540" s="53"/>
      <c r="AX1540" s="53"/>
      <c r="AY1540" s="53"/>
      <c r="AZ1540" s="53"/>
      <c r="BA1540" s="53"/>
      <c r="BB1540" s="53"/>
      <c r="BC1540" s="53"/>
      <c r="BD1540" s="53"/>
      <c r="BE1540" s="53"/>
      <c r="BF1540" s="53"/>
      <c r="BG1540" s="53"/>
      <c r="BH1540" s="53"/>
      <c r="BI1540" s="53"/>
      <c r="BJ1540" s="53"/>
      <c r="BK1540" s="54"/>
      <c r="BL1540" s="53" t="s">
        <v>80</v>
      </c>
      <c r="BM1540" s="53"/>
      <c r="BN1540" s="53"/>
      <c r="BO1540" s="53"/>
      <c r="BP1540" s="53"/>
      <c r="BQ1540" s="53"/>
      <c r="BR1540" s="53"/>
      <c r="BS1540" s="54"/>
      <c r="BU1540" s="752"/>
      <c r="BV1540" s="29"/>
      <c r="BW1540" s="29"/>
      <c r="BX1540" s="29"/>
      <c r="BY1540" s="29"/>
      <c r="BZ1540" s="29"/>
      <c r="CA1540" s="29"/>
      <c r="CB1540" s="29"/>
      <c r="CC1540" s="29"/>
      <c r="CD1540" s="31"/>
      <c r="CE1540" s="22"/>
      <c r="CF1540" s="448">
        <f>IF(CG1540="","",MAX($CF$2:CF1539)+1)</f>
        <v>786</v>
      </c>
      <c r="CG1540" s="749" t="s">
        <v>1021</v>
      </c>
      <c r="CH1540" s="749"/>
      <c r="CI1540" s="749"/>
      <c r="CO1540" s="29"/>
      <c r="CP1540" s="29"/>
      <c r="CQ1540" s="29"/>
      <c r="CR1540" s="29"/>
      <c r="CS1540" s="29"/>
      <c r="CT1540" s="29"/>
      <c r="CU1540" s="29"/>
      <c r="CV1540" s="29"/>
      <c r="CW1540" s="29"/>
      <c r="CX1540" s="29"/>
      <c r="CY1540" s="29"/>
      <c r="CZ1540" s="29"/>
      <c r="DA1540" s="29"/>
      <c r="DB1540" s="29"/>
      <c r="DC1540" s="29"/>
      <c r="DD1540" s="29"/>
    </row>
    <row r="1541" spans="1:108" s="11" customFormat="1" ht="13.5" customHeight="1">
      <c r="A1541" s="734"/>
      <c r="B1541" s="610" t="s">
        <v>83</v>
      </c>
      <c r="C1541" s="29"/>
      <c r="D1541" s="29"/>
      <c r="E1541" s="29"/>
      <c r="F1541" s="29"/>
      <c r="G1541" s="29"/>
      <c r="H1541" s="29"/>
      <c r="I1541" s="29"/>
      <c r="J1541" s="28"/>
      <c r="K1541" s="29"/>
      <c r="L1541" s="29"/>
      <c r="M1541" s="29"/>
      <c r="N1541" s="29"/>
      <c r="O1541" s="29"/>
      <c r="P1541" s="29"/>
      <c r="Q1541" s="29"/>
      <c r="R1541" s="29"/>
      <c r="S1541" s="575"/>
      <c r="T1541" s="29"/>
      <c r="U1541" s="432"/>
      <c r="V1541" s="29"/>
      <c r="W1541" s="29"/>
      <c r="X1541" s="29"/>
      <c r="Y1541" s="29"/>
      <c r="Z1541" s="29"/>
      <c r="AA1541" s="29"/>
      <c r="AB1541" s="753"/>
      <c r="AC1541" s="579"/>
      <c r="AD1541" s="579"/>
      <c r="AE1541" s="579"/>
      <c r="AF1541" s="579"/>
      <c r="AG1541" s="576"/>
      <c r="AH1541" s="618" t="s">
        <v>877</v>
      </c>
      <c r="AI1541" s="430"/>
      <c r="AJ1541" s="430"/>
      <c r="AK1541" s="430"/>
      <c r="AL1541" s="430"/>
      <c r="AM1541" s="430"/>
      <c r="AN1541" s="430"/>
      <c r="AO1541" s="430"/>
      <c r="AP1541" s="430"/>
      <c r="AQ1541" s="430"/>
      <c r="AR1541" s="430" t="s">
        <v>2221</v>
      </c>
      <c r="AS1541" s="430"/>
      <c r="AT1541" s="430"/>
      <c r="AU1541" s="430"/>
      <c r="AV1541" s="430"/>
      <c r="AW1541" s="430"/>
      <c r="AX1541" s="430"/>
      <c r="AY1541" s="430"/>
      <c r="AZ1541" s="430"/>
      <c r="BA1541" s="430"/>
      <c r="BB1541" s="430"/>
      <c r="BC1541" s="430"/>
      <c r="BD1541" s="430"/>
      <c r="BE1541" s="430"/>
      <c r="BF1541" s="430"/>
      <c r="BG1541" s="430"/>
      <c r="BH1541" s="430"/>
      <c r="BI1541" s="430"/>
      <c r="BJ1541" s="430"/>
      <c r="BK1541" s="431"/>
      <c r="BL1541" s="430"/>
      <c r="BM1541" s="430"/>
      <c r="BN1541" s="430"/>
      <c r="BO1541" s="430"/>
      <c r="BP1541" s="430"/>
      <c r="BQ1541" s="430"/>
      <c r="BR1541" s="430"/>
      <c r="BS1541" s="431"/>
      <c r="BU1541" s="752"/>
      <c r="BV1541" s="29"/>
      <c r="BW1541" s="29"/>
      <c r="BX1541" s="29"/>
      <c r="BY1541" s="29"/>
      <c r="BZ1541" s="29"/>
      <c r="CA1541" s="29"/>
      <c r="CB1541" s="29"/>
      <c r="CC1541" s="29"/>
      <c r="CD1541" s="31"/>
      <c r="CE1541" s="22"/>
      <c r="CF1541" s="448">
        <f>IF(CG1541="","",MAX($CF$2:CF1540)+1)</f>
        <v>787</v>
      </c>
      <c r="CG1541" s="749" t="s">
        <v>1021</v>
      </c>
      <c r="CH1541" s="749"/>
      <c r="CI1541" s="749"/>
      <c r="CO1541" s="29"/>
      <c r="CP1541" s="29"/>
      <c r="CQ1541" s="29"/>
      <c r="CR1541" s="29"/>
      <c r="CS1541" s="29"/>
      <c r="CT1541" s="29"/>
      <c r="CU1541" s="29"/>
      <c r="CV1541" s="29"/>
      <c r="CW1541" s="29"/>
      <c r="CX1541" s="29"/>
      <c r="CY1541" s="29"/>
      <c r="CZ1541" s="29"/>
      <c r="DA1541" s="29"/>
      <c r="DB1541" s="29"/>
      <c r="DC1541" s="29"/>
      <c r="DD1541" s="29"/>
    </row>
    <row r="1542" spans="1:108" s="11" customFormat="1" ht="13.5" customHeight="1">
      <c r="A1542" s="734"/>
      <c r="B1542" s="610" t="s">
        <v>83</v>
      </c>
      <c r="C1542" s="29"/>
      <c r="D1542" s="29"/>
      <c r="E1542" s="29"/>
      <c r="F1542" s="29"/>
      <c r="G1542" s="29"/>
      <c r="H1542" s="29"/>
      <c r="I1542" s="29"/>
      <c r="J1542" s="28"/>
      <c r="K1542" s="29"/>
      <c r="L1542" s="29"/>
      <c r="M1542" s="29"/>
      <c r="N1542" s="29"/>
      <c r="O1542" s="29"/>
      <c r="P1542" s="29"/>
      <c r="Q1542" s="29"/>
      <c r="R1542" s="29"/>
      <c r="S1542" s="575"/>
      <c r="T1542" s="29"/>
      <c r="U1542" s="432"/>
      <c r="V1542" s="29"/>
      <c r="W1542" s="29"/>
      <c r="X1542" s="29"/>
      <c r="Y1542" s="29"/>
      <c r="Z1542" s="29"/>
      <c r="AA1542" s="29"/>
      <c r="AB1542" s="753"/>
      <c r="AC1542" s="579"/>
      <c r="AD1542" s="579"/>
      <c r="AE1542" s="579"/>
      <c r="AF1542" s="579"/>
      <c r="AG1542" s="576"/>
      <c r="AH1542" s="618" t="s">
        <v>1969</v>
      </c>
      <c r="AI1542" s="430"/>
      <c r="AJ1542" s="430"/>
      <c r="AK1542" s="430"/>
      <c r="AL1542" s="430"/>
      <c r="AM1542" s="430"/>
      <c r="AN1542" s="430"/>
      <c r="AO1542" s="430"/>
      <c r="AP1542" s="430"/>
      <c r="AQ1542" s="430"/>
      <c r="AR1542" s="430"/>
      <c r="AS1542" s="430"/>
      <c r="AT1542" s="430"/>
      <c r="AU1542" s="430"/>
      <c r="AV1542" s="430"/>
      <c r="AW1542" s="430"/>
      <c r="AX1542" s="430"/>
      <c r="AY1542" s="430"/>
      <c r="AZ1542" s="430"/>
      <c r="BA1542" s="430"/>
      <c r="BB1542" s="430"/>
      <c r="BC1542" s="430"/>
      <c r="BD1542" s="430"/>
      <c r="BE1542" s="430"/>
      <c r="BF1542" s="430"/>
      <c r="BG1542" s="430"/>
      <c r="BH1542" s="430"/>
      <c r="BI1542" s="430"/>
      <c r="BJ1542" s="430"/>
      <c r="BK1542" s="431"/>
      <c r="BL1542" s="430"/>
      <c r="BM1542" s="430"/>
      <c r="BN1542" s="430"/>
      <c r="BO1542" s="430"/>
      <c r="BP1542" s="430"/>
      <c r="BQ1542" s="430"/>
      <c r="BR1542" s="430"/>
      <c r="BS1542" s="431"/>
      <c r="BU1542" s="752"/>
      <c r="BV1542" s="29"/>
      <c r="BW1542" s="29"/>
      <c r="BX1542" s="29"/>
      <c r="BY1542" s="29"/>
      <c r="BZ1542" s="29"/>
      <c r="CA1542" s="29"/>
      <c r="CB1542" s="29"/>
      <c r="CC1542" s="29"/>
      <c r="CD1542" s="31"/>
      <c r="CE1542" s="22"/>
      <c r="CF1542" s="448">
        <f>IF(CG1542="","",MAX($CF$2:CF1541)+1)</f>
        <v>788</v>
      </c>
      <c r="CG1542" s="749" t="s">
        <v>1021</v>
      </c>
      <c r="CH1542" s="749"/>
      <c r="CI1542" s="749"/>
      <c r="CO1542" s="29"/>
      <c r="CP1542" s="29"/>
      <c r="CQ1542" s="29"/>
      <c r="CR1542" s="29"/>
      <c r="CS1542" s="29"/>
      <c r="CT1542" s="29"/>
      <c r="CU1542" s="29"/>
      <c r="CV1542" s="29"/>
      <c r="CW1542" s="29"/>
      <c r="CX1542" s="29"/>
      <c r="CY1542" s="29"/>
      <c r="CZ1542" s="29"/>
      <c r="DA1542" s="29"/>
      <c r="DB1542" s="29"/>
      <c r="DC1542" s="29"/>
      <c r="DD1542" s="29"/>
    </row>
    <row r="1543" spans="1:108" s="11" customFormat="1" ht="13.5" customHeight="1">
      <c r="A1543" s="734"/>
      <c r="B1543" s="610" t="s">
        <v>83</v>
      </c>
      <c r="C1543" s="29"/>
      <c r="D1543" s="29" t="s">
        <v>2225</v>
      </c>
      <c r="E1543" s="29"/>
      <c r="F1543" s="29"/>
      <c r="G1543" s="29"/>
      <c r="H1543" s="29"/>
      <c r="I1543" s="29"/>
      <c r="J1543" s="28"/>
      <c r="K1543" s="29"/>
      <c r="L1543" s="29"/>
      <c r="M1543" s="29"/>
      <c r="N1543" s="29"/>
      <c r="O1543" s="29"/>
      <c r="P1543" s="29"/>
      <c r="Q1543" s="29"/>
      <c r="R1543" s="29"/>
      <c r="S1543" s="575"/>
      <c r="T1543" s="29"/>
      <c r="U1543" s="432"/>
      <c r="V1543" s="29"/>
      <c r="W1543" s="29"/>
      <c r="X1543" s="29"/>
      <c r="Y1543" s="29"/>
      <c r="Z1543" s="29"/>
      <c r="AA1543" s="29"/>
      <c r="AB1543" s="692"/>
      <c r="AC1543" s="693"/>
      <c r="AD1543" s="693"/>
      <c r="AE1543" s="693"/>
      <c r="AF1543" s="693"/>
      <c r="AG1543" s="694"/>
      <c r="AH1543" s="55"/>
      <c r="AI1543" s="56"/>
      <c r="AJ1543" s="56"/>
      <c r="AK1543" s="56"/>
      <c r="AL1543" s="56"/>
      <c r="AM1543" s="56"/>
      <c r="AN1543" s="56"/>
      <c r="AO1543" s="56"/>
      <c r="AP1543" s="56"/>
      <c r="AQ1543" s="56"/>
      <c r="AR1543" s="56"/>
      <c r="AS1543" s="56"/>
      <c r="AT1543" s="56"/>
      <c r="AU1543" s="56"/>
      <c r="AV1543" s="56"/>
      <c r="AW1543" s="56"/>
      <c r="AX1543" s="56"/>
      <c r="AY1543" s="56"/>
      <c r="AZ1543" s="56"/>
      <c r="BA1543" s="56"/>
      <c r="BB1543" s="56"/>
      <c r="BC1543" s="56"/>
      <c r="BD1543" s="56"/>
      <c r="BE1543" s="56"/>
      <c r="BF1543" s="56"/>
      <c r="BG1543" s="56"/>
      <c r="BH1543" s="56"/>
      <c r="BI1543" s="56"/>
      <c r="BJ1543" s="56"/>
      <c r="BK1543" s="57"/>
      <c r="BL1543" s="56"/>
      <c r="BM1543" s="56"/>
      <c r="BN1543" s="56"/>
      <c r="BO1543" s="56"/>
      <c r="BP1543" s="56"/>
      <c r="BQ1543" s="56"/>
      <c r="BR1543" s="56"/>
      <c r="BS1543" s="57"/>
      <c r="BU1543" s="752"/>
      <c r="BV1543" s="29"/>
      <c r="BW1543" s="29"/>
      <c r="BX1543" s="29"/>
      <c r="BY1543" s="29"/>
      <c r="BZ1543" s="29"/>
      <c r="CA1543" s="29"/>
      <c r="CB1543" s="29"/>
      <c r="CC1543" s="29"/>
      <c r="CD1543" s="31"/>
      <c r="CE1543" s="22"/>
      <c r="CF1543" s="448" t="str">
        <f>IF(CG1543="","",MAX($CF$2:CF1542)+1)</f>
        <v/>
      </c>
      <c r="CG1543" s="749"/>
      <c r="CH1543" s="749"/>
      <c r="CI1543" s="749"/>
      <c r="CO1543" s="29"/>
      <c r="CP1543" s="29"/>
      <c r="CQ1543" s="29"/>
      <c r="CR1543" s="29"/>
      <c r="CS1543" s="29"/>
      <c r="CT1543" s="29"/>
      <c r="CU1543" s="29"/>
      <c r="CV1543" s="29"/>
      <c r="CW1543" s="29"/>
      <c r="CX1543" s="29"/>
      <c r="CY1543" s="29"/>
      <c r="CZ1543" s="29"/>
      <c r="DA1543" s="29"/>
      <c r="DB1543" s="29"/>
      <c r="DC1543" s="29"/>
      <c r="DD1543" s="29"/>
    </row>
    <row r="1544" spans="1:108" s="11" customFormat="1" ht="13.5" customHeight="1">
      <c r="A1544" s="734"/>
      <c r="B1544" s="610" t="s">
        <v>83</v>
      </c>
      <c r="C1544" s="29"/>
      <c r="D1544" s="29"/>
      <c r="E1544" s="29"/>
      <c r="F1544" s="29"/>
      <c r="G1544" s="29"/>
      <c r="H1544" s="29"/>
      <c r="I1544" s="29"/>
      <c r="J1544" s="28"/>
      <c r="K1544" s="29"/>
      <c r="L1544" s="29"/>
      <c r="M1544" s="29"/>
      <c r="N1544" s="29"/>
      <c r="O1544" s="29"/>
      <c r="P1544" s="29"/>
      <c r="Q1544" s="29"/>
      <c r="R1544" s="29"/>
      <c r="S1544" s="575"/>
      <c r="T1544" s="29"/>
      <c r="U1544" s="432"/>
      <c r="V1544" s="29"/>
      <c r="W1544" s="29"/>
      <c r="X1544" s="29"/>
      <c r="Y1544" s="29"/>
      <c r="Z1544" s="29"/>
      <c r="AB1544" s="690" t="s">
        <v>777</v>
      </c>
      <c r="AC1544" s="691"/>
      <c r="AD1544" s="691"/>
      <c r="AE1544" s="691"/>
      <c r="AF1544" s="691"/>
      <c r="AG1544" s="578"/>
      <c r="AH1544" s="52"/>
      <c r="AI1544" s="53"/>
      <c r="AJ1544" s="53"/>
      <c r="AK1544" s="580"/>
      <c r="AL1544" s="581" t="s">
        <v>1076</v>
      </c>
      <c r="AM1544" s="53"/>
      <c r="AN1544" s="53"/>
      <c r="AO1544" s="53"/>
      <c r="AP1544" s="53"/>
      <c r="AQ1544" s="53"/>
      <c r="AR1544" s="53"/>
      <c r="AS1544" s="53"/>
      <c r="AT1544" s="53"/>
      <c r="AU1544" s="53"/>
      <c r="AV1544" s="581" t="s">
        <v>558</v>
      </c>
      <c r="AW1544" s="580"/>
      <c r="AX1544" s="581" t="s">
        <v>358</v>
      </c>
      <c r="AY1544" s="53"/>
      <c r="AZ1544" s="53"/>
      <c r="BA1544" s="53"/>
      <c r="BB1544" s="53"/>
      <c r="BC1544" s="53"/>
      <c r="BD1544" s="53"/>
      <c r="BE1544" s="53"/>
      <c r="BF1544" s="53"/>
      <c r="BG1544" s="53"/>
      <c r="BH1544" s="53"/>
      <c r="BI1544" s="53"/>
      <c r="BJ1544" s="53"/>
      <c r="BK1544" s="54"/>
      <c r="BL1544" s="52" t="s">
        <v>884</v>
      </c>
      <c r="BM1544" s="53"/>
      <c r="BN1544" s="53"/>
      <c r="BO1544" s="53"/>
      <c r="BP1544" s="53"/>
      <c r="BQ1544" s="53"/>
      <c r="BR1544" s="53"/>
      <c r="BS1544" s="54"/>
      <c r="BU1544" s="750"/>
      <c r="BV1544" s="29"/>
      <c r="BW1544" s="29"/>
      <c r="BX1544" s="29"/>
      <c r="BY1544" s="29"/>
      <c r="BZ1544" s="29"/>
      <c r="CA1544" s="29"/>
      <c r="CB1544" s="29"/>
      <c r="CC1544" s="29"/>
      <c r="CD1544" s="31"/>
      <c r="CE1544" s="22"/>
      <c r="CF1544" s="448">
        <f>IF(CG1544="","",MAX($CF$2:CF1543)+1)</f>
        <v>789</v>
      </c>
      <c r="CG1544" s="655" t="s">
        <v>102</v>
      </c>
      <c r="CH1544" s="749"/>
      <c r="CI1544" s="749"/>
      <c r="CO1544" s="29"/>
      <c r="CP1544" s="29"/>
      <c r="CQ1544" s="29"/>
      <c r="CR1544" s="29"/>
      <c r="CS1544" s="29"/>
      <c r="CT1544" s="29"/>
      <c r="CU1544" s="29"/>
      <c r="CV1544" s="29"/>
      <c r="CW1544" s="29"/>
      <c r="CX1544" s="29"/>
      <c r="CY1544" s="29"/>
      <c r="CZ1544" s="29"/>
      <c r="DA1544" s="29"/>
      <c r="DB1544" s="29"/>
      <c r="DC1544" s="29"/>
      <c r="DD1544" s="29"/>
    </row>
    <row r="1545" spans="1:108" s="11" customFormat="1" ht="13.5" customHeight="1">
      <c r="A1545" s="734"/>
      <c r="B1545" s="610"/>
      <c r="C1545" s="29"/>
      <c r="D1545" s="29"/>
      <c r="E1545" s="29"/>
      <c r="F1545" s="29"/>
      <c r="G1545" s="29"/>
      <c r="H1545" s="29"/>
      <c r="I1545" s="29"/>
      <c r="J1545" s="28"/>
      <c r="K1545" s="29"/>
      <c r="L1545" s="29"/>
      <c r="M1545" s="29"/>
      <c r="N1545" s="29"/>
      <c r="O1545" s="29"/>
      <c r="P1545" s="29"/>
      <c r="Q1545" s="29"/>
      <c r="R1545" s="29"/>
      <c r="S1545" s="575"/>
      <c r="T1545" s="29"/>
      <c r="U1545" s="432"/>
      <c r="V1545" s="29"/>
      <c r="W1545" s="29"/>
      <c r="X1545" s="29"/>
      <c r="Y1545" s="29"/>
      <c r="Z1545" s="29"/>
      <c r="AB1545" s="1059"/>
      <c r="AC1545" s="579"/>
      <c r="AD1545" s="579"/>
      <c r="AE1545" s="579"/>
      <c r="AF1545" s="579"/>
      <c r="AG1545" s="576"/>
      <c r="AH1545" s="582" t="s">
        <v>63</v>
      </c>
      <c r="AI1545" s="430"/>
      <c r="AJ1545" s="430"/>
      <c r="AK1545" s="619"/>
      <c r="AL1545" s="620" t="s">
        <v>924</v>
      </c>
      <c r="AM1545" s="430"/>
      <c r="AN1545" s="430"/>
      <c r="AO1545" s="430"/>
      <c r="AP1545" s="430" t="s">
        <v>2284</v>
      </c>
      <c r="AQ1545" s="430"/>
      <c r="AR1545" s="430"/>
      <c r="AS1545" s="430"/>
      <c r="AT1545" s="430"/>
      <c r="AU1545" s="430"/>
      <c r="AV1545" s="620" t="s">
        <v>609</v>
      </c>
      <c r="AW1545" s="619"/>
      <c r="AX1545" s="620" t="s">
        <v>923</v>
      </c>
      <c r="AY1545" s="430"/>
      <c r="AZ1545" s="430"/>
      <c r="BA1545" s="430"/>
      <c r="BB1545" s="430"/>
      <c r="BC1545" s="430" t="s">
        <v>2284</v>
      </c>
      <c r="BD1545" s="430"/>
      <c r="BE1545" s="430"/>
      <c r="BF1545" s="430"/>
      <c r="BG1545" s="430"/>
      <c r="BH1545" s="430"/>
      <c r="BI1545" s="430"/>
      <c r="BJ1545" s="430"/>
      <c r="BK1545" s="431"/>
      <c r="BL1545" s="618" t="s">
        <v>930</v>
      </c>
      <c r="BM1545" s="430"/>
      <c r="BN1545" s="430"/>
      <c r="BO1545" s="430"/>
      <c r="BP1545" s="430"/>
      <c r="BQ1545" s="430"/>
      <c r="BR1545" s="430"/>
      <c r="BS1545" s="575"/>
      <c r="BU1545" s="1060"/>
      <c r="BV1545" s="29"/>
      <c r="BW1545" s="29"/>
      <c r="BX1545" s="29"/>
      <c r="BY1545" s="29"/>
      <c r="BZ1545" s="29"/>
      <c r="CA1545" s="29"/>
      <c r="CB1545" s="29"/>
      <c r="CC1545" s="29"/>
      <c r="CD1545" s="31"/>
      <c r="CE1545" s="22"/>
      <c r="CF1545" s="448">
        <f>IF(CG1545="","",MAX($CF$2:CF1544)+1)</f>
        <v>790</v>
      </c>
      <c r="CG1545" s="655" t="s">
        <v>102</v>
      </c>
      <c r="CH1545" s="1061"/>
      <c r="CI1545" s="1061"/>
      <c r="CO1545" s="29"/>
      <c r="CP1545" s="29"/>
      <c r="CQ1545" s="29"/>
      <c r="CR1545" s="29"/>
      <c r="CS1545" s="29"/>
      <c r="CT1545" s="29"/>
      <c r="CU1545" s="29"/>
      <c r="CV1545" s="29"/>
      <c r="CW1545" s="29"/>
      <c r="CX1545" s="29"/>
      <c r="CY1545" s="29"/>
      <c r="CZ1545" s="29"/>
      <c r="DA1545" s="29"/>
      <c r="DB1545" s="29"/>
      <c r="DC1545" s="29"/>
      <c r="DD1545" s="29"/>
    </row>
    <row r="1546" spans="1:108" s="11" customFormat="1" ht="13.5" customHeight="1">
      <c r="A1546" s="734"/>
      <c r="B1546" s="610" t="s">
        <v>83</v>
      </c>
      <c r="C1546" s="29"/>
      <c r="D1546" s="29"/>
      <c r="E1546" s="29"/>
      <c r="F1546" s="29"/>
      <c r="G1546" s="29"/>
      <c r="H1546" s="29"/>
      <c r="I1546" s="29"/>
      <c r="J1546" s="28"/>
      <c r="K1546" s="29"/>
      <c r="L1546" s="29"/>
      <c r="M1546" s="29"/>
      <c r="N1546" s="29"/>
      <c r="O1546" s="29"/>
      <c r="P1546" s="29"/>
      <c r="Q1546" s="29"/>
      <c r="R1546" s="29"/>
      <c r="S1546" s="575"/>
      <c r="T1546" s="29"/>
      <c r="U1546" s="432"/>
      <c r="V1546" s="29"/>
      <c r="W1546" s="29"/>
      <c r="X1546" s="29"/>
      <c r="Y1546" s="29"/>
      <c r="Z1546" s="29"/>
      <c r="AB1546" s="751"/>
      <c r="AC1546" s="579"/>
      <c r="AD1546" s="579"/>
      <c r="AE1546" s="579"/>
      <c r="AF1546" s="579"/>
      <c r="AG1546" s="576"/>
      <c r="AH1546" s="582" t="s">
        <v>63</v>
      </c>
      <c r="AI1546" s="583"/>
      <c r="AJ1546" s="583"/>
      <c r="AK1546" s="584"/>
      <c r="AL1546" s="585" t="s">
        <v>554</v>
      </c>
      <c r="AM1546" s="583"/>
      <c r="AN1546" s="583"/>
      <c r="AO1546" s="583"/>
      <c r="AP1546" s="583"/>
      <c r="AQ1546" s="583"/>
      <c r="AR1546" s="583"/>
      <c r="AS1546" s="583"/>
      <c r="AT1546" s="583"/>
      <c r="AU1546" s="583"/>
      <c r="AV1546" s="585" t="s">
        <v>558</v>
      </c>
      <c r="AW1546" s="584"/>
      <c r="AX1546" s="586" t="s">
        <v>64</v>
      </c>
      <c r="AY1546" s="583"/>
      <c r="AZ1546" s="583"/>
      <c r="BA1546" s="583"/>
      <c r="BB1546" s="583"/>
      <c r="BC1546" s="583"/>
      <c r="BD1546" s="583"/>
      <c r="BE1546" s="583"/>
      <c r="BF1546" s="583"/>
      <c r="BG1546" s="583"/>
      <c r="BH1546" s="583"/>
      <c r="BI1546" s="583"/>
      <c r="BJ1546" s="583"/>
      <c r="BK1546" s="587"/>
      <c r="BL1546" s="618"/>
      <c r="BM1546" s="583"/>
      <c r="BN1546" s="583"/>
      <c r="BO1546" s="583"/>
      <c r="BP1546" s="583"/>
      <c r="BQ1546" s="583"/>
      <c r="BR1546" s="583"/>
      <c r="BS1546" s="575"/>
      <c r="BU1546" s="750"/>
      <c r="BV1546" s="29"/>
      <c r="BW1546" s="29"/>
      <c r="BX1546" s="29"/>
      <c r="BY1546" s="29"/>
      <c r="BZ1546" s="29"/>
      <c r="CA1546" s="29"/>
      <c r="CB1546" s="29"/>
      <c r="CC1546" s="29"/>
      <c r="CD1546" s="31"/>
      <c r="CE1546" s="22"/>
      <c r="CF1546" s="448">
        <f>IF(CG1546="","",MAX($CF$2:CF1545)+1)</f>
        <v>791</v>
      </c>
      <c r="CG1546" s="655" t="s">
        <v>102</v>
      </c>
      <c r="CH1546" s="749"/>
      <c r="CI1546" s="749"/>
      <c r="CO1546" s="29"/>
      <c r="CP1546" s="29"/>
      <c r="CQ1546" s="29"/>
      <c r="CR1546" s="29"/>
      <c r="CS1546" s="29"/>
      <c r="CT1546" s="29"/>
      <c r="CU1546" s="29"/>
      <c r="CV1546" s="29"/>
      <c r="CW1546" s="29"/>
      <c r="CX1546" s="29"/>
      <c r="CY1546" s="29"/>
      <c r="CZ1546" s="29"/>
      <c r="DA1546" s="29"/>
      <c r="DB1546" s="29"/>
      <c r="DC1546" s="29"/>
      <c r="DD1546" s="29"/>
    </row>
    <row r="1547" spans="1:108" s="11" customFormat="1" ht="13.5" customHeight="1">
      <c r="A1547" s="734"/>
      <c r="B1547" s="610" t="s">
        <v>83</v>
      </c>
      <c r="C1547" s="29"/>
      <c r="D1547" s="29" t="s">
        <v>2213</v>
      </c>
      <c r="E1547" s="29"/>
      <c r="F1547" s="29"/>
      <c r="G1547" s="29"/>
      <c r="H1547" s="29"/>
      <c r="I1547" s="29"/>
      <c r="J1547" s="28"/>
      <c r="K1547" s="29"/>
      <c r="L1547" s="29"/>
      <c r="M1547" s="29"/>
      <c r="N1547" s="29"/>
      <c r="O1547" s="29"/>
      <c r="P1547" s="29"/>
      <c r="Q1547" s="29"/>
      <c r="R1547" s="29"/>
      <c r="S1547" s="575"/>
      <c r="T1547" s="29"/>
      <c r="U1547" s="432"/>
      <c r="V1547" s="29"/>
      <c r="W1547" s="29"/>
      <c r="X1547" s="29"/>
      <c r="Y1547" s="29"/>
      <c r="Z1547" s="29"/>
      <c r="AB1547" s="751"/>
      <c r="AC1547" s="579"/>
      <c r="AD1547" s="579"/>
      <c r="AE1547" s="579"/>
      <c r="AF1547" s="579"/>
      <c r="AG1547" s="576"/>
      <c r="AH1547" s="55"/>
      <c r="AI1547" s="56"/>
      <c r="AJ1547" s="56"/>
      <c r="AK1547" s="588"/>
      <c r="AL1547" s="589"/>
      <c r="AM1547" s="56"/>
      <c r="AN1547" s="56"/>
      <c r="AO1547" s="56"/>
      <c r="AP1547" s="590"/>
      <c r="AQ1547" s="56"/>
      <c r="AR1547" s="56"/>
      <c r="AS1547" s="56"/>
      <c r="AT1547" s="56"/>
      <c r="AU1547" s="56"/>
      <c r="AV1547" s="589"/>
      <c r="AW1547" s="588"/>
      <c r="AX1547" s="589"/>
      <c r="AY1547" s="56"/>
      <c r="AZ1547" s="56"/>
      <c r="BA1547" s="56"/>
      <c r="BB1547" s="56"/>
      <c r="BC1547" s="56"/>
      <c r="BD1547" s="56"/>
      <c r="BE1547" s="56"/>
      <c r="BF1547" s="56"/>
      <c r="BG1547" s="56"/>
      <c r="BH1547" s="56"/>
      <c r="BI1547" s="56"/>
      <c r="BJ1547" s="56"/>
      <c r="BK1547" s="57"/>
      <c r="BL1547" s="55"/>
      <c r="BM1547" s="56"/>
      <c r="BN1547" s="56"/>
      <c r="BO1547" s="56"/>
      <c r="BP1547" s="56"/>
      <c r="BQ1547" s="56"/>
      <c r="BR1547" s="56"/>
      <c r="BS1547" s="57"/>
      <c r="BU1547" s="750"/>
      <c r="BV1547" s="29"/>
      <c r="BW1547" s="29"/>
      <c r="BX1547" s="29"/>
      <c r="BY1547" s="29"/>
      <c r="BZ1547" s="29"/>
      <c r="CA1547" s="29"/>
      <c r="CB1547" s="29"/>
      <c r="CC1547" s="29"/>
      <c r="CD1547" s="31"/>
      <c r="CE1547" s="22"/>
      <c r="CF1547" s="448" t="str">
        <f>IF(CG1547="","",MAX($CF$2:CF1546)+1)</f>
        <v/>
      </c>
      <c r="CG1547" s="749"/>
      <c r="CH1547" s="749"/>
      <c r="CI1547" s="749"/>
      <c r="CO1547" s="29"/>
      <c r="CP1547" s="29"/>
      <c r="CQ1547" s="29"/>
      <c r="CR1547" s="29"/>
      <c r="CS1547" s="29"/>
      <c r="CT1547" s="29"/>
      <c r="CU1547" s="29"/>
      <c r="CV1547" s="29"/>
      <c r="CW1547" s="29"/>
      <c r="CX1547" s="29"/>
      <c r="CY1547" s="29"/>
      <c r="CZ1547" s="29"/>
      <c r="DA1547" s="29"/>
      <c r="DB1547" s="29"/>
      <c r="DC1547" s="29"/>
      <c r="DD1547" s="29"/>
    </row>
    <row r="1548" spans="1:108" s="11" customFormat="1" ht="13.5" customHeight="1">
      <c r="A1548" s="734"/>
      <c r="B1548" s="610" t="s">
        <v>83</v>
      </c>
      <c r="C1548" s="29"/>
      <c r="D1548" s="29"/>
      <c r="E1548" s="29"/>
      <c r="F1548" s="29"/>
      <c r="G1548" s="29"/>
      <c r="H1548" s="29"/>
      <c r="I1548" s="29"/>
      <c r="J1548" s="28"/>
      <c r="K1548" s="29"/>
      <c r="L1548" s="29"/>
      <c r="M1548" s="29"/>
      <c r="N1548" s="29"/>
      <c r="O1548" s="29"/>
      <c r="P1548" s="29"/>
      <c r="Q1548" s="29"/>
      <c r="R1548" s="29"/>
      <c r="S1548" s="575"/>
      <c r="T1548" s="29"/>
      <c r="U1548" s="432"/>
      <c r="V1548" s="29"/>
      <c r="W1548" s="29"/>
      <c r="X1548" s="29"/>
      <c r="Y1548" s="29"/>
      <c r="Z1548" s="29"/>
      <c r="AA1548" s="29"/>
      <c r="AB1548" s="751"/>
      <c r="AC1548" s="579"/>
      <c r="AD1548" s="579"/>
      <c r="AE1548" s="579"/>
      <c r="AF1548" s="579"/>
      <c r="AG1548" s="576"/>
      <c r="AH1548" s="52"/>
      <c r="AI1548" s="53"/>
      <c r="AJ1548" s="53"/>
      <c r="AK1548" s="580"/>
      <c r="AL1548" s="581" t="s">
        <v>1968</v>
      </c>
      <c r="AM1548" s="53"/>
      <c r="AN1548" s="53"/>
      <c r="AO1548" s="53"/>
      <c r="AP1548" s="53"/>
      <c r="AQ1548" s="53"/>
      <c r="AR1548" s="53"/>
      <c r="AS1548" s="53"/>
      <c r="AT1548" s="53"/>
      <c r="AU1548" s="53"/>
      <c r="AV1548" s="581" t="s">
        <v>558</v>
      </c>
      <c r="AW1548" s="580"/>
      <c r="AX1548" s="581" t="s">
        <v>923</v>
      </c>
      <c r="AY1548" s="53"/>
      <c r="AZ1548" s="53"/>
      <c r="BA1548" s="53"/>
      <c r="BB1548" s="53"/>
      <c r="BC1548" s="53"/>
      <c r="BD1548" s="53"/>
      <c r="BE1548" s="53"/>
      <c r="BF1548" s="53"/>
      <c r="BG1548" s="53"/>
      <c r="BH1548" s="53"/>
      <c r="BI1548" s="53"/>
      <c r="BJ1548" s="53"/>
      <c r="BK1548" s="54"/>
      <c r="BL1548" s="52" t="s">
        <v>931</v>
      </c>
      <c r="BM1548" s="53"/>
      <c r="BN1548" s="53"/>
      <c r="BO1548" s="53"/>
      <c r="BP1548" s="53"/>
      <c r="BQ1548" s="53"/>
      <c r="BR1548" s="53"/>
      <c r="BS1548" s="54"/>
      <c r="BU1548" s="752"/>
      <c r="BV1548" s="29"/>
      <c r="BW1548" s="29"/>
      <c r="BX1548" s="29"/>
      <c r="BY1548" s="29"/>
      <c r="BZ1548" s="29"/>
      <c r="CA1548" s="29"/>
      <c r="CB1548" s="29"/>
      <c r="CC1548" s="29"/>
      <c r="CD1548" s="31"/>
      <c r="CE1548" s="22"/>
      <c r="CF1548" s="448">
        <f>IF(CG1548="","",MAX($CF$2:CF1547)+1)</f>
        <v>792</v>
      </c>
      <c r="CG1548" s="655" t="s">
        <v>102</v>
      </c>
      <c r="CH1548" s="749"/>
      <c r="CI1548" s="749"/>
      <c r="CO1548" s="29"/>
      <c r="CP1548" s="29"/>
      <c r="CQ1548" s="29"/>
      <c r="CR1548" s="29"/>
      <c r="CS1548" s="29"/>
      <c r="CT1548" s="29"/>
      <c r="CU1548" s="29"/>
      <c r="CV1548" s="29"/>
      <c r="CW1548" s="29"/>
      <c r="CX1548" s="29"/>
      <c r="CY1548" s="29"/>
      <c r="CZ1548" s="29"/>
      <c r="DA1548" s="29"/>
      <c r="DB1548" s="29"/>
      <c r="DC1548" s="29"/>
      <c r="DD1548" s="29"/>
    </row>
    <row r="1549" spans="1:108" s="11" customFormat="1" ht="13.5" customHeight="1">
      <c r="A1549" s="734"/>
      <c r="B1549" s="610" t="s">
        <v>83</v>
      </c>
      <c r="C1549" s="29"/>
      <c r="D1549" s="29"/>
      <c r="E1549" s="29"/>
      <c r="F1549" s="29"/>
      <c r="G1549" s="29"/>
      <c r="H1549" s="29"/>
      <c r="I1549" s="29"/>
      <c r="J1549" s="28"/>
      <c r="K1549" s="29"/>
      <c r="L1549" s="29"/>
      <c r="M1549" s="29"/>
      <c r="N1549" s="29"/>
      <c r="O1549" s="29"/>
      <c r="P1549" s="29"/>
      <c r="Q1549" s="29"/>
      <c r="R1549" s="29"/>
      <c r="S1549" s="575"/>
      <c r="T1549" s="29"/>
      <c r="U1549" s="432"/>
      <c r="V1549" s="29"/>
      <c r="W1549" s="29"/>
      <c r="X1549" s="29"/>
      <c r="Y1549" s="29"/>
      <c r="Z1549" s="29"/>
      <c r="AA1549" s="29"/>
      <c r="AB1549" s="751"/>
      <c r="AC1549" s="579"/>
      <c r="AD1549" s="579"/>
      <c r="AE1549" s="579"/>
      <c r="AF1549" s="579"/>
      <c r="AG1549" s="576"/>
      <c r="AH1549" s="582"/>
      <c r="AI1549" s="583"/>
      <c r="AJ1549" s="583"/>
      <c r="AK1549" s="584"/>
      <c r="AL1549" s="585"/>
      <c r="AM1549" s="583"/>
      <c r="AN1549" s="583"/>
      <c r="AO1549" s="583"/>
      <c r="AP1549" s="583"/>
      <c r="AQ1549" s="583"/>
      <c r="AR1549" s="583"/>
      <c r="AS1549" s="583"/>
      <c r="AT1549" s="583"/>
      <c r="AU1549" s="583"/>
      <c r="AV1549" s="585"/>
      <c r="AW1549" s="584"/>
      <c r="AX1549" s="586"/>
      <c r="AY1549" s="583"/>
      <c r="AZ1549" s="583"/>
      <c r="BA1549" s="583"/>
      <c r="BB1549" s="583"/>
      <c r="BC1549" s="583"/>
      <c r="BD1549" s="583"/>
      <c r="BE1549" s="583"/>
      <c r="BF1549" s="583"/>
      <c r="BG1549" s="583"/>
      <c r="BH1549" s="583"/>
      <c r="BI1549" s="583"/>
      <c r="BJ1549" s="583"/>
      <c r="BK1549" s="587"/>
      <c r="BL1549" s="893" t="s">
        <v>1420</v>
      </c>
      <c r="BM1549" s="894"/>
      <c r="BN1549" s="894"/>
      <c r="BO1549" s="894"/>
      <c r="BP1549" s="894"/>
      <c r="BQ1549" s="894"/>
      <c r="BR1549" s="894"/>
      <c r="BS1549" s="895"/>
      <c r="BU1549" s="752"/>
      <c r="BV1549" s="29"/>
      <c r="BW1549" s="29"/>
      <c r="BX1549" s="29"/>
      <c r="BY1549" s="29"/>
      <c r="BZ1549" s="29"/>
      <c r="CA1549" s="29"/>
      <c r="CB1549" s="29"/>
      <c r="CC1549" s="29"/>
      <c r="CD1549" s="31"/>
      <c r="CE1549" s="22"/>
      <c r="CF1549" s="448" t="str">
        <f>IF(CG1549="","",MAX($CF$2:CF1548)+1)</f>
        <v/>
      </c>
      <c r="CG1549" s="749"/>
      <c r="CH1549" s="749"/>
      <c r="CI1549" s="749"/>
      <c r="CO1549" s="29"/>
      <c r="CP1549" s="29"/>
      <c r="CQ1549" s="29"/>
      <c r="CR1549" s="29"/>
      <c r="CS1549" s="29"/>
      <c r="CT1549" s="29"/>
      <c r="CU1549" s="29"/>
      <c r="CV1549" s="29"/>
      <c r="CW1549" s="29"/>
      <c r="CX1549" s="29"/>
      <c r="CY1549" s="29"/>
      <c r="CZ1549" s="29"/>
      <c r="DA1549" s="29"/>
      <c r="DB1549" s="29"/>
      <c r="DC1549" s="29"/>
      <c r="DD1549" s="29"/>
    </row>
    <row r="1550" spans="1:108" s="11" customFormat="1" ht="13.5" customHeight="1">
      <c r="A1550" s="734"/>
      <c r="B1550" s="610" t="s">
        <v>83</v>
      </c>
      <c r="C1550" s="29"/>
      <c r="D1550" s="29"/>
      <c r="E1550" s="29"/>
      <c r="F1550" s="29"/>
      <c r="G1550" s="29"/>
      <c r="H1550" s="29"/>
      <c r="I1550" s="29"/>
      <c r="J1550" s="28"/>
      <c r="K1550" s="29"/>
      <c r="L1550" s="29"/>
      <c r="M1550" s="29"/>
      <c r="N1550" s="29"/>
      <c r="O1550" s="29"/>
      <c r="P1550" s="29"/>
      <c r="Q1550" s="29"/>
      <c r="R1550" s="29"/>
      <c r="S1550" s="575"/>
      <c r="T1550" s="29"/>
      <c r="U1550" s="432"/>
      <c r="V1550" s="29"/>
      <c r="W1550" s="29"/>
      <c r="X1550" s="29"/>
      <c r="Y1550" s="29"/>
      <c r="Z1550" s="29"/>
      <c r="AA1550" s="29"/>
      <c r="AB1550" s="751"/>
      <c r="AC1550" s="579"/>
      <c r="AD1550" s="579"/>
      <c r="AE1550" s="579"/>
      <c r="AF1550" s="579"/>
      <c r="AG1550" s="576"/>
      <c r="AH1550" s="55"/>
      <c r="AI1550" s="56"/>
      <c r="AJ1550" s="56"/>
      <c r="AK1550" s="588"/>
      <c r="AL1550" s="589"/>
      <c r="AM1550" s="56"/>
      <c r="AN1550" s="56"/>
      <c r="AO1550" s="56"/>
      <c r="AP1550" s="590"/>
      <c r="AQ1550" s="56"/>
      <c r="AR1550" s="56"/>
      <c r="AS1550" s="56"/>
      <c r="AT1550" s="56"/>
      <c r="AU1550" s="56"/>
      <c r="AV1550" s="589"/>
      <c r="AW1550" s="588"/>
      <c r="AX1550" s="589"/>
      <c r="AY1550" s="56"/>
      <c r="AZ1550" s="56"/>
      <c r="BA1550" s="56"/>
      <c r="BB1550" s="56"/>
      <c r="BC1550" s="56"/>
      <c r="BD1550" s="56"/>
      <c r="BE1550" s="56"/>
      <c r="BF1550" s="56"/>
      <c r="BG1550" s="56"/>
      <c r="BH1550" s="56"/>
      <c r="BI1550" s="56"/>
      <c r="BJ1550" s="56"/>
      <c r="BK1550" s="57"/>
      <c r="BL1550" s="55" t="s">
        <v>902</v>
      </c>
      <c r="BM1550" s="56"/>
      <c r="BN1550" s="56"/>
      <c r="BO1550" s="56"/>
      <c r="BP1550" s="56"/>
      <c r="BQ1550" s="56"/>
      <c r="BR1550" s="56"/>
      <c r="BS1550" s="57"/>
      <c r="BU1550" s="752"/>
      <c r="BV1550" s="29"/>
      <c r="BW1550" s="29"/>
      <c r="BX1550" s="29"/>
      <c r="BY1550" s="29"/>
      <c r="BZ1550" s="29"/>
      <c r="CA1550" s="29"/>
      <c r="CB1550" s="29"/>
      <c r="CC1550" s="29"/>
      <c r="CD1550" s="31"/>
      <c r="CE1550" s="22"/>
      <c r="CF1550" s="448" t="str">
        <f>IF(CG1550="","",MAX($CF$2:CF1549)+1)</f>
        <v/>
      </c>
      <c r="CG1550" s="749"/>
      <c r="CH1550" s="749"/>
      <c r="CI1550" s="749"/>
      <c r="CO1550" s="29"/>
      <c r="CP1550" s="29"/>
      <c r="CQ1550" s="29"/>
      <c r="CR1550" s="29"/>
      <c r="CS1550" s="29"/>
      <c r="CT1550" s="29"/>
      <c r="CU1550" s="29"/>
      <c r="CV1550" s="29"/>
      <c r="CW1550" s="29"/>
      <c r="CX1550" s="29"/>
      <c r="CY1550" s="29"/>
      <c r="CZ1550" s="29"/>
      <c r="DA1550" s="29"/>
      <c r="DB1550" s="29"/>
      <c r="DC1550" s="29"/>
      <c r="DD1550" s="29"/>
    </row>
    <row r="1551" spans="1:108" s="11" customFormat="1" ht="13.5" customHeight="1">
      <c r="A1551" s="734"/>
      <c r="B1551" s="610" t="s">
        <v>83</v>
      </c>
      <c r="C1551" s="29"/>
      <c r="D1551" s="29"/>
      <c r="E1551" s="29"/>
      <c r="F1551" s="29"/>
      <c r="G1551" s="29"/>
      <c r="H1551" s="29"/>
      <c r="I1551" s="29"/>
      <c r="J1551" s="28"/>
      <c r="K1551" s="29"/>
      <c r="L1551" s="29"/>
      <c r="M1551" s="29"/>
      <c r="N1551" s="29"/>
      <c r="O1551" s="29"/>
      <c r="P1551" s="29"/>
      <c r="Q1551" s="29"/>
      <c r="R1551" s="29"/>
      <c r="S1551" s="575"/>
      <c r="T1551" s="29"/>
      <c r="U1551" s="432"/>
      <c r="V1551" s="29"/>
      <c r="W1551" s="29"/>
      <c r="X1551" s="29"/>
      <c r="Y1551" s="29"/>
      <c r="Z1551" s="29"/>
      <c r="AA1551" s="29"/>
      <c r="AB1551" s="690" t="s">
        <v>32</v>
      </c>
      <c r="AC1551" s="691"/>
      <c r="AD1551" s="691"/>
      <c r="AE1551" s="691"/>
      <c r="AF1551" s="691"/>
      <c r="AG1551" s="578"/>
      <c r="AH1551" s="52"/>
      <c r="AI1551" s="53"/>
      <c r="AJ1551" s="53"/>
      <c r="AK1551" s="580"/>
      <c r="AL1551" s="620" t="s">
        <v>952</v>
      </c>
      <c r="AM1551" s="430"/>
      <c r="AN1551" s="430"/>
      <c r="AO1551" s="430"/>
      <c r="AP1551" s="430"/>
      <c r="AQ1551" s="430"/>
      <c r="AR1551" s="430"/>
      <c r="AS1551" s="430"/>
      <c r="AT1551" s="430"/>
      <c r="AU1551" s="430"/>
      <c r="AV1551" s="585" t="s">
        <v>609</v>
      </c>
      <c r="AW1551" s="619"/>
      <c r="AX1551" s="581" t="s">
        <v>984</v>
      </c>
      <c r="AY1551" s="53"/>
      <c r="AZ1551" s="53"/>
      <c r="BA1551" s="53"/>
      <c r="BB1551" s="53"/>
      <c r="BC1551" s="53"/>
      <c r="BD1551" s="53"/>
      <c r="BE1551" s="53"/>
      <c r="BF1551" s="53"/>
      <c r="BG1551" s="53"/>
      <c r="BH1551" s="53"/>
      <c r="BI1551" s="53"/>
      <c r="BJ1551" s="53"/>
      <c r="BK1551" s="54"/>
      <c r="BL1551" s="52"/>
      <c r="BM1551" s="53"/>
      <c r="BN1551" s="53"/>
      <c r="BO1551" s="53"/>
      <c r="BP1551" s="53"/>
      <c r="BQ1551" s="53"/>
      <c r="BR1551" s="53"/>
      <c r="BS1551" s="54"/>
      <c r="BU1551" s="752"/>
      <c r="BV1551" s="29"/>
      <c r="BW1551" s="29"/>
      <c r="BX1551" s="29"/>
      <c r="BY1551" s="29"/>
      <c r="BZ1551" s="29"/>
      <c r="CA1551" s="29"/>
      <c r="CB1551" s="29"/>
      <c r="CC1551" s="29"/>
      <c r="CD1551" s="31"/>
      <c r="CE1551" s="22"/>
      <c r="CF1551" s="448">
        <f>IF(CG1551="","",MAX($CF$2:CF1550)+1)</f>
        <v>793</v>
      </c>
      <c r="CG1551" s="655" t="s">
        <v>102</v>
      </c>
      <c r="CH1551" s="749"/>
      <c r="CI1551" s="749"/>
      <c r="CO1551" s="29"/>
      <c r="CP1551" s="29"/>
      <c r="CQ1551" s="29"/>
      <c r="CR1551" s="29"/>
      <c r="CS1551" s="29"/>
      <c r="CT1551" s="29"/>
      <c r="CU1551" s="29"/>
      <c r="CV1551" s="29"/>
      <c r="CW1551" s="29"/>
      <c r="CX1551" s="29"/>
      <c r="CY1551" s="29"/>
      <c r="CZ1551" s="29"/>
      <c r="DA1551" s="29"/>
      <c r="DB1551" s="29"/>
      <c r="DC1551" s="29"/>
      <c r="DD1551" s="29"/>
    </row>
    <row r="1552" spans="1:108" s="11" customFormat="1" ht="13.5" customHeight="1">
      <c r="A1552" s="734"/>
      <c r="B1552" s="610" t="s">
        <v>83</v>
      </c>
      <c r="C1552" s="29"/>
      <c r="D1552" s="29"/>
      <c r="E1552" s="29"/>
      <c r="F1552" s="29"/>
      <c r="G1552" s="29"/>
      <c r="H1552" s="29"/>
      <c r="I1552" s="29"/>
      <c r="J1552" s="28"/>
      <c r="K1552" s="29"/>
      <c r="L1552" s="29"/>
      <c r="M1552" s="29"/>
      <c r="N1552" s="29"/>
      <c r="O1552" s="29"/>
      <c r="P1552" s="29"/>
      <c r="Q1552" s="29"/>
      <c r="R1552" s="29"/>
      <c r="S1552" s="575"/>
      <c r="T1552" s="29"/>
      <c r="U1552" s="432"/>
      <c r="V1552" s="29"/>
      <c r="W1552" s="29"/>
      <c r="X1552" s="29"/>
      <c r="Y1552" s="29"/>
      <c r="Z1552" s="29"/>
      <c r="AA1552" s="29"/>
      <c r="AB1552" s="753"/>
      <c r="AC1552" s="579"/>
      <c r="AD1552" s="579"/>
      <c r="AE1552" s="579"/>
      <c r="AF1552" s="579"/>
      <c r="AG1552" s="576"/>
      <c r="AH1552" s="582" t="s">
        <v>801</v>
      </c>
      <c r="AI1552" s="583"/>
      <c r="AJ1552" s="583"/>
      <c r="AK1552" s="584"/>
      <c r="AL1552" s="585" t="s">
        <v>953</v>
      </c>
      <c r="AM1552" s="583"/>
      <c r="AN1552" s="583"/>
      <c r="AO1552" s="583"/>
      <c r="AP1552" s="583"/>
      <c r="AQ1552" s="583"/>
      <c r="AR1552" s="583"/>
      <c r="AS1552" s="583"/>
      <c r="AT1552" s="583"/>
      <c r="AU1552" s="583"/>
      <c r="AV1552" s="585" t="s">
        <v>609</v>
      </c>
      <c r="AW1552" s="619"/>
      <c r="AX1552" s="620" t="s">
        <v>985</v>
      </c>
      <c r="AY1552" s="583"/>
      <c r="AZ1552" s="430"/>
      <c r="BA1552" s="430"/>
      <c r="BB1552" s="430"/>
      <c r="BC1552" s="430"/>
      <c r="BD1552" s="430"/>
      <c r="BE1552" s="430"/>
      <c r="BF1552" s="430"/>
      <c r="BG1552" s="430"/>
      <c r="BH1552" s="430"/>
      <c r="BI1552" s="430"/>
      <c r="BJ1552" s="430"/>
      <c r="BK1552" s="431"/>
      <c r="BL1552" s="618"/>
      <c r="BM1552" s="430"/>
      <c r="BN1552" s="430"/>
      <c r="BO1552" s="430"/>
      <c r="BP1552" s="430"/>
      <c r="BQ1552" s="430"/>
      <c r="BR1552" s="430"/>
      <c r="BS1552" s="431"/>
      <c r="BU1552" s="752"/>
      <c r="BV1552" s="29"/>
      <c r="BW1552" s="29"/>
      <c r="BX1552" s="29"/>
      <c r="BY1552" s="29"/>
      <c r="BZ1552" s="29"/>
      <c r="CA1552" s="29"/>
      <c r="CB1552" s="29"/>
      <c r="CC1552" s="29"/>
      <c r="CD1552" s="31"/>
      <c r="CE1552" s="22"/>
      <c r="CF1552" s="448">
        <f>IF(CG1552="","",MAX($CF$2:CF1551)+1)</f>
        <v>794</v>
      </c>
      <c r="CG1552" s="655" t="s">
        <v>102</v>
      </c>
      <c r="CH1552" s="749"/>
      <c r="CI1552" s="749"/>
      <c r="CO1552" s="29"/>
      <c r="CP1552" s="29"/>
      <c r="CQ1552" s="29"/>
      <c r="CR1552" s="29"/>
      <c r="CS1552" s="29"/>
      <c r="CT1552" s="29"/>
      <c r="CU1552" s="29"/>
      <c r="CV1552" s="29"/>
      <c r="CW1552" s="29"/>
      <c r="CX1552" s="29"/>
      <c r="CY1552" s="29"/>
      <c r="CZ1552" s="29"/>
      <c r="DA1552" s="29"/>
      <c r="DB1552" s="29"/>
      <c r="DC1552" s="29"/>
      <c r="DD1552" s="29"/>
    </row>
    <row r="1553" spans="1:108" s="11" customFormat="1" ht="13.5" customHeight="1">
      <c r="A1553" s="734"/>
      <c r="B1553" s="610" t="s">
        <v>83</v>
      </c>
      <c r="C1553" s="29"/>
      <c r="D1553" s="29"/>
      <c r="E1553" s="29"/>
      <c r="F1553" s="29"/>
      <c r="G1553" s="29"/>
      <c r="H1553" s="29"/>
      <c r="I1553" s="29"/>
      <c r="J1553" s="28"/>
      <c r="K1553" s="29"/>
      <c r="L1553" s="29"/>
      <c r="M1553" s="29"/>
      <c r="N1553" s="29"/>
      <c r="O1553" s="29"/>
      <c r="P1553" s="29"/>
      <c r="Q1553" s="29"/>
      <c r="R1553" s="29"/>
      <c r="S1553" s="575"/>
      <c r="T1553" s="29"/>
      <c r="U1553" s="432"/>
      <c r="V1553" s="29"/>
      <c r="W1553" s="29"/>
      <c r="X1553" s="29"/>
      <c r="Y1553" s="29"/>
      <c r="Z1553" s="29"/>
      <c r="AB1553" s="753"/>
      <c r="AC1553" s="579"/>
      <c r="AD1553" s="579"/>
      <c r="AE1553" s="579"/>
      <c r="AF1553" s="579"/>
      <c r="AG1553" s="576"/>
      <c r="AH1553" s="582" t="s">
        <v>63</v>
      </c>
      <c r="AI1553" s="430"/>
      <c r="AJ1553" s="430"/>
      <c r="AK1553" s="619"/>
      <c r="AL1553" s="620" t="s">
        <v>787</v>
      </c>
      <c r="AM1553" s="430"/>
      <c r="AN1553" s="430"/>
      <c r="AO1553" s="430"/>
      <c r="AP1553" s="430"/>
      <c r="AQ1553" s="430" t="s">
        <v>2285</v>
      </c>
      <c r="AR1553" s="430"/>
      <c r="AS1553" s="430"/>
      <c r="AT1553" s="430"/>
      <c r="AU1553" s="430"/>
      <c r="AV1553" s="585" t="s">
        <v>609</v>
      </c>
      <c r="AW1553" s="619"/>
      <c r="AX1553" s="620" t="s">
        <v>1536</v>
      </c>
      <c r="AY1553" s="430"/>
      <c r="AZ1553" s="430"/>
      <c r="BA1553" s="430"/>
      <c r="BB1553" s="430"/>
      <c r="BC1553" s="430"/>
      <c r="BD1553" s="430"/>
      <c r="BE1553" s="430"/>
      <c r="BF1553" s="430"/>
      <c r="BG1553" s="430"/>
      <c r="BH1553" s="430"/>
      <c r="BI1553" s="430"/>
      <c r="BJ1553" s="430"/>
      <c r="BK1553" s="431"/>
      <c r="BL1553" s="582"/>
      <c r="BM1553" s="430"/>
      <c r="BN1553" s="430"/>
      <c r="BO1553" s="430"/>
      <c r="BP1553" s="430"/>
      <c r="BQ1553" s="430"/>
      <c r="BR1553" s="430"/>
      <c r="BS1553" s="431"/>
      <c r="BT1553" s="29"/>
      <c r="BU1553" s="752"/>
      <c r="BV1553" s="29"/>
      <c r="BW1553" s="29"/>
      <c r="BX1553" s="29"/>
      <c r="BY1553" s="29"/>
      <c r="BZ1553" s="29"/>
      <c r="CA1553" s="29"/>
      <c r="CB1553" s="29"/>
      <c r="CC1553" s="29"/>
      <c r="CD1553" s="31"/>
      <c r="CE1553" s="22"/>
      <c r="CF1553" s="448">
        <f>IF(CG1553="","",MAX($CF$2:CF1552)+1)</f>
        <v>795</v>
      </c>
      <c r="CG1553" s="655" t="s">
        <v>102</v>
      </c>
      <c r="CH1553" s="749"/>
      <c r="CI1553" s="749"/>
      <c r="CO1553" s="29"/>
      <c r="CP1553" s="29"/>
      <c r="CQ1553" s="29"/>
      <c r="CR1553" s="29"/>
      <c r="CS1553" s="29"/>
      <c r="CT1553" s="29"/>
      <c r="CU1553" s="29"/>
      <c r="CV1553" s="29"/>
      <c r="CW1553" s="29"/>
      <c r="CX1553" s="29"/>
      <c r="CY1553" s="29"/>
      <c r="CZ1553" s="29"/>
      <c r="DA1553" s="29"/>
      <c r="DB1553" s="29"/>
      <c r="DC1553" s="29"/>
      <c r="DD1553" s="29"/>
    </row>
    <row r="1554" spans="1:108" s="11" customFormat="1" ht="13.5" customHeight="1">
      <c r="A1554" s="734"/>
      <c r="B1554" s="610" t="s">
        <v>83</v>
      </c>
      <c r="C1554" s="29"/>
      <c r="D1554" s="29"/>
      <c r="E1554" s="29"/>
      <c r="F1554" s="29"/>
      <c r="G1554" s="29"/>
      <c r="H1554" s="29"/>
      <c r="I1554" s="29"/>
      <c r="J1554" s="28"/>
      <c r="K1554" s="29"/>
      <c r="L1554" s="29"/>
      <c r="M1554" s="29"/>
      <c r="N1554" s="29"/>
      <c r="O1554" s="29"/>
      <c r="P1554" s="29"/>
      <c r="Q1554" s="29"/>
      <c r="R1554" s="29"/>
      <c r="S1554" s="575"/>
      <c r="T1554" s="29"/>
      <c r="U1554" s="432"/>
      <c r="V1554" s="29"/>
      <c r="W1554" s="29"/>
      <c r="X1554" s="29"/>
      <c r="Y1554" s="29"/>
      <c r="Z1554" s="29"/>
      <c r="AA1554" s="29"/>
      <c r="AB1554" s="753"/>
      <c r="AC1554" s="579"/>
      <c r="AD1554" s="579"/>
      <c r="AE1554" s="579"/>
      <c r="AF1554" s="579"/>
      <c r="AG1554" s="576"/>
      <c r="AH1554" s="582" t="s">
        <v>63</v>
      </c>
      <c r="AI1554" s="583"/>
      <c r="AJ1554" s="583"/>
      <c r="AK1554" s="584"/>
      <c r="AL1554" s="585" t="s">
        <v>948</v>
      </c>
      <c r="AM1554" s="583"/>
      <c r="AN1554" s="583"/>
      <c r="AO1554" s="583"/>
      <c r="AP1554" s="583"/>
      <c r="AQ1554" s="583"/>
      <c r="AR1554" s="583"/>
      <c r="AS1554" s="583" t="s">
        <v>2286</v>
      </c>
      <c r="AT1554" s="583"/>
      <c r="AU1554" s="583"/>
      <c r="AV1554" s="585" t="s">
        <v>609</v>
      </c>
      <c r="AW1554" s="619"/>
      <c r="AX1554" s="586" t="s">
        <v>926</v>
      </c>
      <c r="AY1554" s="583"/>
      <c r="AZ1554" s="430"/>
      <c r="BA1554" s="430"/>
      <c r="BB1554" s="430"/>
      <c r="BC1554" s="430"/>
      <c r="BD1554" s="430"/>
      <c r="BE1554" s="430"/>
      <c r="BF1554" s="430"/>
      <c r="BG1554" s="430"/>
      <c r="BH1554" s="430"/>
      <c r="BI1554" s="430"/>
      <c r="BJ1554" s="430"/>
      <c r="BK1554" s="431"/>
      <c r="BL1554" s="618"/>
      <c r="BM1554" s="430"/>
      <c r="BN1554" s="430"/>
      <c r="BO1554" s="430"/>
      <c r="BP1554" s="430"/>
      <c r="BQ1554" s="430"/>
      <c r="BR1554" s="430"/>
      <c r="BS1554" s="431"/>
      <c r="BU1554" s="752"/>
      <c r="BV1554" s="29"/>
      <c r="BW1554" s="29"/>
      <c r="BX1554" s="29"/>
      <c r="BY1554" s="29"/>
      <c r="BZ1554" s="29"/>
      <c r="CA1554" s="29"/>
      <c r="CB1554" s="29"/>
      <c r="CC1554" s="29"/>
      <c r="CD1554" s="31"/>
      <c r="CE1554" s="22"/>
      <c r="CF1554" s="448">
        <f>IF(CG1554="","",MAX($CF$2:CF1553)+1)</f>
        <v>796</v>
      </c>
      <c r="CG1554" s="655" t="s">
        <v>102</v>
      </c>
      <c r="CH1554" s="749"/>
      <c r="CI1554" s="749"/>
      <c r="CO1554" s="29"/>
      <c r="CP1554" s="29"/>
      <c r="CQ1554" s="29"/>
      <c r="CR1554" s="29"/>
      <c r="CS1554" s="29"/>
      <c r="CT1554" s="29"/>
      <c r="CU1554" s="29"/>
      <c r="CV1554" s="29"/>
      <c r="CW1554" s="29"/>
      <c r="CX1554" s="29"/>
      <c r="CY1554" s="29"/>
      <c r="CZ1554" s="29"/>
      <c r="DA1554" s="29"/>
      <c r="DB1554" s="29"/>
      <c r="DC1554" s="29"/>
      <c r="DD1554" s="29"/>
    </row>
    <row r="1555" spans="1:108" s="11" customFormat="1" ht="13.5" customHeight="1">
      <c r="A1555" s="734"/>
      <c r="B1555" s="610" t="s">
        <v>83</v>
      </c>
      <c r="C1555" s="29"/>
      <c r="D1555" s="29"/>
      <c r="E1555" s="29"/>
      <c r="F1555" s="29"/>
      <c r="G1555" s="29"/>
      <c r="H1555" s="29"/>
      <c r="I1555" s="29"/>
      <c r="J1555" s="28"/>
      <c r="K1555" s="29"/>
      <c r="L1555" s="29"/>
      <c r="M1555" s="29"/>
      <c r="N1555" s="29"/>
      <c r="O1555" s="29"/>
      <c r="P1555" s="29"/>
      <c r="Q1555" s="29"/>
      <c r="R1555" s="29"/>
      <c r="S1555" s="575"/>
      <c r="T1555" s="29"/>
      <c r="U1555" s="432"/>
      <c r="V1555" s="29"/>
      <c r="W1555" s="29"/>
      <c r="X1555" s="29"/>
      <c r="Y1555" s="29"/>
      <c r="Z1555" s="29"/>
      <c r="AA1555" s="29"/>
      <c r="AB1555" s="654"/>
      <c r="AC1555" s="579"/>
      <c r="AD1555" s="579"/>
      <c r="AE1555" s="579"/>
      <c r="AF1555" s="579"/>
      <c r="AG1555" s="576"/>
      <c r="AH1555" s="582" t="s">
        <v>63</v>
      </c>
      <c r="AI1555" s="583"/>
      <c r="AJ1555" s="583"/>
      <c r="AK1555" s="584"/>
      <c r="AL1555" s="585" t="s">
        <v>606</v>
      </c>
      <c r="AM1555" s="583"/>
      <c r="AN1555" s="583"/>
      <c r="AO1555" s="583"/>
      <c r="AP1555" s="583"/>
      <c r="AQ1555" s="583"/>
      <c r="AR1555" s="583"/>
      <c r="AS1555" s="583"/>
      <c r="AT1555" s="583"/>
      <c r="AU1555" s="583"/>
      <c r="AV1555" s="585" t="s">
        <v>558</v>
      </c>
      <c r="AW1555" s="619"/>
      <c r="AX1555" s="586" t="s">
        <v>64</v>
      </c>
      <c r="AY1555" s="583"/>
      <c r="AZ1555" s="583"/>
      <c r="BA1555" s="583"/>
      <c r="BB1555" s="583"/>
      <c r="BC1555" s="583"/>
      <c r="BD1555" s="583"/>
      <c r="BE1555" s="583"/>
      <c r="BF1555" s="583"/>
      <c r="BG1555" s="583"/>
      <c r="BH1555" s="583"/>
      <c r="BI1555" s="583"/>
      <c r="BJ1555" s="583"/>
      <c r="BK1555" s="587"/>
      <c r="BL1555" s="582"/>
      <c r="BM1555" s="583"/>
      <c r="BN1555" s="583"/>
      <c r="BO1555" s="583"/>
      <c r="BP1555" s="583"/>
      <c r="BQ1555" s="583"/>
      <c r="BR1555" s="583"/>
      <c r="BS1555" s="587"/>
      <c r="BU1555" s="752"/>
      <c r="BV1555" s="29"/>
      <c r="BW1555" s="29"/>
      <c r="BX1555" s="29"/>
      <c r="BY1555" s="29"/>
      <c r="BZ1555" s="29"/>
      <c r="CA1555" s="29"/>
      <c r="CB1555" s="29"/>
      <c r="CC1555" s="29"/>
      <c r="CD1555" s="31"/>
      <c r="CE1555" s="22"/>
      <c r="CF1555" s="448">
        <f>IF(CG1555="","",MAX($CF$2:CF1554)+1)</f>
        <v>797</v>
      </c>
      <c r="CG1555" s="655" t="s">
        <v>102</v>
      </c>
      <c r="CH1555" s="749"/>
      <c r="CI1555" s="749"/>
      <c r="CO1555" s="29"/>
      <c r="CP1555" s="29"/>
      <c r="CQ1555" s="29"/>
      <c r="CR1555" s="29"/>
      <c r="CS1555" s="29"/>
      <c r="CT1555" s="29"/>
      <c r="CU1555" s="29"/>
      <c r="CV1555" s="29"/>
      <c r="CW1555" s="29"/>
      <c r="CX1555" s="29"/>
      <c r="CY1555" s="29"/>
      <c r="CZ1555" s="29"/>
      <c r="DA1555" s="29"/>
      <c r="DB1555" s="29"/>
      <c r="DC1555" s="29"/>
      <c r="DD1555" s="29"/>
    </row>
    <row r="1556" spans="1:108" s="11" customFormat="1" ht="13.5" customHeight="1">
      <c r="A1556" s="734"/>
      <c r="B1556" s="610" t="s">
        <v>83</v>
      </c>
      <c r="C1556" s="29"/>
      <c r="D1556" s="29"/>
      <c r="E1556" s="29"/>
      <c r="F1556" s="29"/>
      <c r="G1556" s="29"/>
      <c r="H1556" s="29"/>
      <c r="I1556" s="29"/>
      <c r="J1556" s="28"/>
      <c r="K1556" s="29"/>
      <c r="L1556" s="29"/>
      <c r="M1556" s="29"/>
      <c r="N1556" s="29"/>
      <c r="O1556" s="29"/>
      <c r="P1556" s="29"/>
      <c r="Q1556" s="29"/>
      <c r="R1556" s="29"/>
      <c r="S1556" s="575"/>
      <c r="T1556" s="29"/>
      <c r="U1556" s="432"/>
      <c r="V1556" s="29"/>
      <c r="W1556" s="29"/>
      <c r="X1556" s="29"/>
      <c r="Y1556" s="29"/>
      <c r="Z1556" s="29"/>
      <c r="AA1556" s="29"/>
      <c r="AB1556" s="692"/>
      <c r="AC1556" s="693"/>
      <c r="AD1556" s="693"/>
      <c r="AE1556" s="693"/>
      <c r="AF1556" s="693"/>
      <c r="AG1556" s="694"/>
      <c r="AH1556" s="55"/>
      <c r="AI1556" s="56"/>
      <c r="AJ1556" s="56"/>
      <c r="AK1556" s="588"/>
      <c r="AL1556" s="589"/>
      <c r="AM1556" s="56"/>
      <c r="AN1556" s="56"/>
      <c r="AO1556" s="56"/>
      <c r="AP1556" s="590"/>
      <c r="AQ1556" s="56"/>
      <c r="AR1556" s="56"/>
      <c r="AS1556" s="56"/>
      <c r="AT1556" s="56"/>
      <c r="AU1556" s="56"/>
      <c r="AV1556" s="589"/>
      <c r="AW1556" s="588"/>
      <c r="AX1556" s="589"/>
      <c r="AY1556" s="56"/>
      <c r="AZ1556" s="56"/>
      <c r="BA1556" s="56"/>
      <c r="BB1556" s="56"/>
      <c r="BC1556" s="56"/>
      <c r="BD1556" s="56"/>
      <c r="BE1556" s="56"/>
      <c r="BF1556" s="56"/>
      <c r="BG1556" s="56"/>
      <c r="BH1556" s="56"/>
      <c r="BI1556" s="56"/>
      <c r="BJ1556" s="56"/>
      <c r="BK1556" s="57"/>
      <c r="BL1556" s="55"/>
      <c r="BM1556" s="56"/>
      <c r="BN1556" s="56"/>
      <c r="BO1556" s="56"/>
      <c r="BP1556" s="56"/>
      <c r="BQ1556" s="56"/>
      <c r="BR1556" s="56"/>
      <c r="BS1556" s="57"/>
      <c r="BU1556" s="752"/>
      <c r="BV1556" s="29"/>
      <c r="BW1556" s="29"/>
      <c r="BX1556" s="29"/>
      <c r="BY1556" s="29"/>
      <c r="BZ1556" s="29"/>
      <c r="CA1556" s="29"/>
      <c r="CB1556" s="29"/>
      <c r="CC1556" s="29"/>
      <c r="CD1556" s="31"/>
      <c r="CE1556" s="22"/>
      <c r="CF1556" s="448" t="str">
        <f>IF(CG1556="","",MAX($CF$2:CF1555)+1)</f>
        <v/>
      </c>
      <c r="CG1556" s="749"/>
      <c r="CH1556" s="749"/>
      <c r="CI1556" s="749"/>
      <c r="CO1556" s="29"/>
      <c r="CP1556" s="29"/>
      <c r="CQ1556" s="29"/>
      <c r="CR1556" s="29"/>
      <c r="CS1556" s="29"/>
      <c r="CT1556" s="29"/>
      <c r="CU1556" s="29"/>
      <c r="CV1556" s="29"/>
      <c r="CW1556" s="29"/>
      <c r="CX1556" s="29"/>
      <c r="CY1556" s="29"/>
      <c r="CZ1556" s="29"/>
      <c r="DA1556" s="29"/>
      <c r="DB1556" s="29"/>
      <c r="DC1556" s="29"/>
      <c r="DD1556" s="29"/>
    </row>
    <row r="1557" spans="1:108" s="11" customFormat="1" ht="13.5" customHeight="1">
      <c r="A1557" s="734"/>
      <c r="B1557" s="610" t="s">
        <v>83</v>
      </c>
      <c r="C1557" s="29"/>
      <c r="D1557" s="29"/>
      <c r="E1557" s="29"/>
      <c r="F1557" s="29"/>
      <c r="G1557" s="29"/>
      <c r="H1557" s="29"/>
      <c r="I1557" s="29"/>
      <c r="J1557" s="28"/>
      <c r="K1557" s="29"/>
      <c r="L1557" s="29"/>
      <c r="M1557" s="29"/>
      <c r="N1557" s="29"/>
      <c r="O1557" s="29"/>
      <c r="P1557" s="29"/>
      <c r="Q1557" s="29"/>
      <c r="R1557" s="29"/>
      <c r="S1557" s="575"/>
      <c r="T1557" s="29"/>
      <c r="U1557" s="432"/>
      <c r="V1557" s="29"/>
      <c r="W1557" s="29"/>
      <c r="X1557" s="29"/>
      <c r="Y1557" s="29"/>
      <c r="Z1557" s="29"/>
      <c r="AA1557" s="29"/>
      <c r="AB1557" s="690" t="s">
        <v>874</v>
      </c>
      <c r="AC1557" s="723"/>
      <c r="AD1557" s="723"/>
      <c r="AE1557" s="723"/>
      <c r="AF1557" s="723"/>
      <c r="AG1557" s="724"/>
      <c r="AH1557" s="52" t="s">
        <v>1948</v>
      </c>
      <c r="AI1557" s="53"/>
      <c r="AJ1557" s="53"/>
      <c r="AK1557" s="53"/>
      <c r="AL1557" s="53"/>
      <c r="AM1557" s="53"/>
      <c r="AN1557" s="53"/>
      <c r="AO1557" s="53"/>
      <c r="AP1557" s="53"/>
      <c r="AQ1557" s="53"/>
      <c r="AR1557" s="53"/>
      <c r="AS1557" s="53"/>
      <c r="AT1557" s="53"/>
      <c r="AU1557" s="53"/>
      <c r="AV1557" s="53"/>
      <c r="AW1557" s="53" t="s">
        <v>2304</v>
      </c>
      <c r="AX1557" s="53"/>
      <c r="AY1557" s="53"/>
      <c r="AZ1557" s="53"/>
      <c r="BA1557" s="53"/>
      <c r="BB1557" s="53"/>
      <c r="BC1557" s="53"/>
      <c r="BD1557" s="53"/>
      <c r="BE1557" s="53"/>
      <c r="BF1557" s="53"/>
      <c r="BG1557" s="53"/>
      <c r="BH1557" s="53"/>
      <c r="BI1557" s="53"/>
      <c r="BJ1557" s="53"/>
      <c r="BK1557" s="53"/>
      <c r="BL1557" s="52"/>
      <c r="BM1557" s="53"/>
      <c r="BN1557" s="53"/>
      <c r="BO1557" s="53"/>
      <c r="BP1557" s="53"/>
      <c r="BQ1557" s="53"/>
      <c r="BR1557" s="53"/>
      <c r="BS1557" s="54"/>
      <c r="BU1557" s="752"/>
      <c r="BV1557" s="29"/>
      <c r="BW1557" s="29"/>
      <c r="BX1557" s="29"/>
      <c r="BY1557" s="29"/>
      <c r="BZ1557" s="29"/>
      <c r="CA1557" s="29"/>
      <c r="CB1557" s="29"/>
      <c r="CC1557" s="29"/>
      <c r="CD1557" s="31"/>
      <c r="CE1557" s="22"/>
      <c r="CF1557" s="448">
        <f>IF(CG1557="","",MAX($CF$2:CF1556)+1)</f>
        <v>798</v>
      </c>
      <c r="CG1557" s="749" t="s">
        <v>1021</v>
      </c>
      <c r="CH1557" s="749"/>
      <c r="CI1557" s="749"/>
      <c r="CO1557" s="29"/>
      <c r="CP1557" s="29"/>
      <c r="CQ1557" s="29"/>
      <c r="CR1557" s="29"/>
      <c r="CS1557" s="29"/>
      <c r="CT1557" s="29"/>
      <c r="CU1557" s="29"/>
      <c r="CV1557" s="29"/>
      <c r="CW1557" s="29"/>
      <c r="CX1557" s="29"/>
      <c r="CY1557" s="29"/>
      <c r="CZ1557" s="29"/>
      <c r="DA1557" s="29"/>
      <c r="DB1557" s="29"/>
      <c r="DC1557" s="29"/>
      <c r="DD1557" s="29"/>
    </row>
    <row r="1558" spans="1:108" s="11" customFormat="1" ht="13.5" customHeight="1">
      <c r="A1558" s="734"/>
      <c r="B1558" s="610" t="s">
        <v>83</v>
      </c>
      <c r="C1558" s="29"/>
      <c r="D1558" s="29"/>
      <c r="E1558" s="29"/>
      <c r="F1558" s="29"/>
      <c r="G1558" s="29"/>
      <c r="H1558" s="29"/>
      <c r="I1558" s="29"/>
      <c r="J1558" s="28"/>
      <c r="K1558" s="29"/>
      <c r="L1558" s="29"/>
      <c r="M1558" s="29"/>
      <c r="N1558" s="29"/>
      <c r="O1558" s="29"/>
      <c r="P1558" s="29"/>
      <c r="Q1558" s="29"/>
      <c r="R1558" s="29"/>
      <c r="S1558" s="575"/>
      <c r="T1558" s="29"/>
      <c r="U1558" s="432"/>
      <c r="V1558" s="29"/>
      <c r="W1558" s="29"/>
      <c r="X1558" s="29"/>
      <c r="Y1558" s="29"/>
      <c r="Z1558" s="29"/>
      <c r="AA1558" s="29"/>
      <c r="AB1558" s="692"/>
      <c r="AC1558" s="693"/>
      <c r="AD1558" s="693"/>
      <c r="AE1558" s="693"/>
      <c r="AF1558" s="693"/>
      <c r="AG1558" s="694"/>
      <c r="AH1558" s="55"/>
      <c r="AI1558" s="56"/>
      <c r="AJ1558" s="56"/>
      <c r="AK1558" s="56"/>
      <c r="AL1558" s="56"/>
      <c r="AM1558" s="56"/>
      <c r="AN1558" s="56"/>
      <c r="AO1558" s="56"/>
      <c r="AP1558" s="56"/>
      <c r="AQ1558" s="56"/>
      <c r="AR1558" s="56"/>
      <c r="AS1558" s="56"/>
      <c r="AT1558" s="56"/>
      <c r="AU1558" s="56"/>
      <c r="AV1558" s="56"/>
      <c r="AW1558" s="56"/>
      <c r="AX1558" s="56"/>
      <c r="AY1558" s="56"/>
      <c r="AZ1558" s="56"/>
      <c r="BA1558" s="56"/>
      <c r="BB1558" s="56"/>
      <c r="BC1558" s="56"/>
      <c r="BD1558" s="56"/>
      <c r="BE1558" s="56"/>
      <c r="BF1558" s="56"/>
      <c r="BG1558" s="56"/>
      <c r="BH1558" s="56"/>
      <c r="BI1558" s="56"/>
      <c r="BJ1558" s="56"/>
      <c r="BK1558" s="56"/>
      <c r="BL1558" s="55"/>
      <c r="BM1558" s="56"/>
      <c r="BN1558" s="56"/>
      <c r="BO1558" s="56"/>
      <c r="BP1558" s="56"/>
      <c r="BQ1558" s="56"/>
      <c r="BR1558" s="56"/>
      <c r="BS1558" s="57"/>
      <c r="BU1558" s="752"/>
      <c r="BV1558" s="29"/>
      <c r="BW1558" s="29"/>
      <c r="BX1558" s="29"/>
      <c r="BY1558" s="29"/>
      <c r="BZ1558" s="29"/>
      <c r="CA1558" s="29"/>
      <c r="CB1558" s="29"/>
      <c r="CC1558" s="29"/>
      <c r="CD1558" s="31"/>
      <c r="CE1558" s="22"/>
      <c r="CF1558" s="448" t="str">
        <f>IF(CG1558="","",MAX($CF$2:CF1557)+1)</f>
        <v/>
      </c>
      <c r="CG1558" s="749"/>
      <c r="CH1558" s="749"/>
      <c r="CI1558" s="749"/>
      <c r="CO1558" s="29"/>
      <c r="CP1558" s="29"/>
      <c r="CQ1558" s="29"/>
      <c r="CR1558" s="29"/>
      <c r="CS1558" s="29"/>
      <c r="CT1558" s="29"/>
      <c r="CU1558" s="29"/>
      <c r="CV1558" s="29"/>
      <c r="CW1558" s="29"/>
      <c r="CX1558" s="29"/>
      <c r="CY1558" s="29"/>
      <c r="CZ1558" s="29"/>
      <c r="DA1558" s="29"/>
      <c r="DB1558" s="29"/>
      <c r="DC1558" s="29"/>
      <c r="DD1558" s="29"/>
    </row>
    <row r="1559" spans="1:108" s="11" customFormat="1" ht="13.5" customHeight="1">
      <c r="A1559" s="734"/>
      <c r="B1559" s="610" t="s">
        <v>83</v>
      </c>
      <c r="C1559" s="29"/>
      <c r="D1559" s="29"/>
      <c r="E1559" s="29"/>
      <c r="F1559" s="29"/>
      <c r="G1559" s="29"/>
      <c r="H1559" s="29"/>
      <c r="I1559" s="29"/>
      <c r="J1559" s="28"/>
      <c r="K1559" s="29"/>
      <c r="L1559" s="29"/>
      <c r="M1559" s="29"/>
      <c r="N1559" s="29"/>
      <c r="O1559" s="29"/>
      <c r="P1559" s="29"/>
      <c r="Q1559" s="29"/>
      <c r="R1559" s="29"/>
      <c r="S1559" s="575"/>
      <c r="T1559" s="29"/>
      <c r="U1559" s="432"/>
      <c r="V1559" s="29"/>
      <c r="W1559" s="29"/>
      <c r="X1559" s="29"/>
      <c r="Y1559" s="29"/>
      <c r="Z1559" s="29"/>
      <c r="AA1559" s="29"/>
      <c r="AB1559" s="690" t="s">
        <v>875</v>
      </c>
      <c r="AC1559" s="723"/>
      <c r="AD1559" s="723"/>
      <c r="AE1559" s="723"/>
      <c r="AF1559" s="723"/>
      <c r="AG1559" s="724"/>
      <c r="AH1559" s="52" t="s">
        <v>86</v>
      </c>
      <c r="AI1559" s="53"/>
      <c r="AJ1559" s="53"/>
      <c r="AK1559" s="53"/>
      <c r="AL1559" s="53"/>
      <c r="AM1559" s="53"/>
      <c r="AN1559" s="53"/>
      <c r="AO1559" s="53"/>
      <c r="AP1559" s="53"/>
      <c r="AQ1559" s="53"/>
      <c r="AR1559" s="53"/>
      <c r="AS1559" s="53"/>
      <c r="AT1559" s="53"/>
      <c r="AU1559" s="53"/>
      <c r="AV1559" s="53"/>
      <c r="AW1559" s="53"/>
      <c r="AX1559" s="53"/>
      <c r="AY1559" s="53"/>
      <c r="AZ1559" s="53"/>
      <c r="BA1559" s="53"/>
      <c r="BB1559" s="53"/>
      <c r="BC1559" s="53"/>
      <c r="BD1559" s="53"/>
      <c r="BE1559" s="53"/>
      <c r="BF1559" s="53"/>
      <c r="BG1559" s="53"/>
      <c r="BH1559" s="53"/>
      <c r="BI1559" s="53"/>
      <c r="BJ1559" s="53"/>
      <c r="BK1559" s="53"/>
      <c r="BL1559" s="52"/>
      <c r="BM1559" s="53"/>
      <c r="BN1559" s="53"/>
      <c r="BO1559" s="53"/>
      <c r="BP1559" s="53"/>
      <c r="BQ1559" s="53"/>
      <c r="BR1559" s="53"/>
      <c r="BS1559" s="54"/>
      <c r="BU1559" s="752"/>
      <c r="BV1559" s="29"/>
      <c r="BW1559" s="29"/>
      <c r="BX1559" s="29"/>
      <c r="BY1559" s="29"/>
      <c r="BZ1559" s="29"/>
      <c r="CA1559" s="29"/>
      <c r="CB1559" s="29"/>
      <c r="CC1559" s="29"/>
      <c r="CD1559" s="31"/>
      <c r="CE1559" s="22"/>
      <c r="CF1559" s="448" t="str">
        <f>IF(CG1559="","",MAX($CF$2:CF1558)+1)</f>
        <v/>
      </c>
      <c r="CG1559" s="749"/>
      <c r="CH1559" s="749"/>
      <c r="CI1559" s="749"/>
      <c r="CO1559" s="29"/>
      <c r="CP1559" s="29"/>
      <c r="CQ1559" s="29"/>
      <c r="CR1559" s="29"/>
      <c r="CS1559" s="29"/>
      <c r="CT1559" s="29"/>
      <c r="CU1559" s="29"/>
      <c r="CV1559" s="29"/>
      <c r="CW1559" s="29"/>
      <c r="CX1559" s="29"/>
      <c r="CY1559" s="29"/>
      <c r="CZ1559" s="29"/>
      <c r="DA1559" s="29"/>
      <c r="DB1559" s="29"/>
      <c r="DC1559" s="29"/>
      <c r="DD1559" s="29"/>
    </row>
    <row r="1560" spans="1:108" s="11" customFormat="1" ht="13.5" customHeight="1">
      <c r="A1560" s="734"/>
      <c r="B1560" s="610" t="s">
        <v>83</v>
      </c>
      <c r="C1560" s="29"/>
      <c r="D1560" s="29"/>
      <c r="E1560" s="29"/>
      <c r="F1560" s="29"/>
      <c r="G1560" s="29"/>
      <c r="H1560" s="29"/>
      <c r="I1560" s="29"/>
      <c r="J1560" s="28"/>
      <c r="K1560" s="29"/>
      <c r="L1560" s="29"/>
      <c r="M1560" s="29"/>
      <c r="N1560" s="29"/>
      <c r="O1560" s="29"/>
      <c r="P1560" s="29"/>
      <c r="Q1560" s="29"/>
      <c r="R1560" s="29"/>
      <c r="S1560" s="575"/>
      <c r="T1560" s="29"/>
      <c r="U1560" s="432"/>
      <c r="V1560" s="29"/>
      <c r="W1560" s="29"/>
      <c r="X1560" s="29"/>
      <c r="Y1560" s="29"/>
      <c r="Z1560" s="29"/>
      <c r="AA1560" s="29"/>
      <c r="AB1560" s="692"/>
      <c r="AC1560" s="693"/>
      <c r="AD1560" s="693"/>
      <c r="AE1560" s="693"/>
      <c r="AF1560" s="693"/>
      <c r="AG1560" s="694"/>
      <c r="AH1560" s="55"/>
      <c r="AI1560" s="56"/>
      <c r="AJ1560" s="56"/>
      <c r="AK1560" s="56"/>
      <c r="AL1560" s="56"/>
      <c r="AM1560" s="56"/>
      <c r="AN1560" s="56"/>
      <c r="AO1560" s="56"/>
      <c r="AP1560" s="56"/>
      <c r="AQ1560" s="56"/>
      <c r="AR1560" s="56"/>
      <c r="AS1560" s="56"/>
      <c r="AT1560" s="56"/>
      <c r="AU1560" s="56"/>
      <c r="AV1560" s="56"/>
      <c r="AW1560" s="56"/>
      <c r="AX1560" s="56"/>
      <c r="AY1560" s="56"/>
      <c r="AZ1560" s="56"/>
      <c r="BA1560" s="56"/>
      <c r="BB1560" s="56"/>
      <c r="BC1560" s="56"/>
      <c r="BD1560" s="56"/>
      <c r="BE1560" s="56"/>
      <c r="BF1560" s="56"/>
      <c r="BG1560" s="56"/>
      <c r="BH1560" s="56"/>
      <c r="BI1560" s="56"/>
      <c r="BJ1560" s="56"/>
      <c r="BK1560" s="56"/>
      <c r="BL1560" s="55"/>
      <c r="BM1560" s="56"/>
      <c r="BN1560" s="56"/>
      <c r="BO1560" s="56"/>
      <c r="BP1560" s="56"/>
      <c r="BQ1560" s="56"/>
      <c r="BR1560" s="56"/>
      <c r="BS1560" s="57"/>
      <c r="BU1560" s="752"/>
      <c r="BV1560" s="29"/>
      <c r="BW1560" s="29"/>
      <c r="BX1560" s="29"/>
      <c r="BY1560" s="29"/>
      <c r="BZ1560" s="29"/>
      <c r="CA1560" s="29"/>
      <c r="CB1560" s="29"/>
      <c r="CC1560" s="29"/>
      <c r="CD1560" s="31"/>
      <c r="CE1560" s="22"/>
      <c r="CF1560" s="448" t="str">
        <f>IF(CG1560="","",MAX($CF$2:CF1559)+1)</f>
        <v/>
      </c>
      <c r="CG1560" s="749"/>
      <c r="CH1560" s="749"/>
      <c r="CI1560" s="749"/>
      <c r="CO1560" s="29"/>
      <c r="CP1560" s="29"/>
      <c r="CQ1560" s="29"/>
      <c r="CR1560" s="29"/>
      <c r="CS1560" s="29"/>
      <c r="CT1560" s="29"/>
      <c r="CU1560" s="29"/>
      <c r="CV1560" s="29"/>
      <c r="CW1560" s="29"/>
      <c r="CX1560" s="29"/>
      <c r="CY1560" s="29"/>
      <c r="CZ1560" s="29"/>
      <c r="DA1560" s="29"/>
      <c r="DB1560" s="29"/>
      <c r="DC1560" s="29"/>
      <c r="DD1560" s="29"/>
    </row>
    <row r="1561" spans="1:108" s="11" customFormat="1" ht="13.5" customHeight="1">
      <c r="A1561" s="734"/>
      <c r="B1561" s="610" t="s">
        <v>83</v>
      </c>
      <c r="C1561" s="29"/>
      <c r="D1561" s="29"/>
      <c r="E1561" s="29"/>
      <c r="F1561" s="29"/>
      <c r="G1561" s="29"/>
      <c r="H1561" s="29"/>
      <c r="I1561" s="29"/>
      <c r="J1561" s="28"/>
      <c r="K1561" s="29"/>
      <c r="L1561" s="29"/>
      <c r="M1561" s="29"/>
      <c r="N1561" s="29"/>
      <c r="O1561" s="29"/>
      <c r="P1561" s="29"/>
      <c r="Q1561" s="29"/>
      <c r="R1561" s="29"/>
      <c r="S1561" s="575"/>
      <c r="T1561" s="29"/>
      <c r="U1561" s="432"/>
      <c r="V1561" s="29"/>
      <c r="W1561" s="29"/>
      <c r="X1561" s="29"/>
      <c r="Y1561" s="29"/>
      <c r="Z1561" s="29"/>
      <c r="AA1561" s="29"/>
      <c r="BU1561" s="752"/>
      <c r="BV1561" s="29"/>
      <c r="BW1561" s="29"/>
      <c r="BX1561" s="29"/>
      <c r="BY1561" s="29"/>
      <c r="BZ1561" s="29"/>
      <c r="CA1561" s="29"/>
      <c r="CB1561" s="29"/>
      <c r="CC1561" s="29"/>
      <c r="CD1561" s="31"/>
      <c r="CE1561" s="22"/>
      <c r="CF1561" s="448" t="str">
        <f>IF(CG1561="","",MAX($CF$2:CF1560)+1)</f>
        <v/>
      </c>
      <c r="CG1561" s="749"/>
      <c r="CH1561" s="749"/>
      <c r="CI1561" s="749"/>
      <c r="CO1561" s="29"/>
      <c r="CP1561" s="29"/>
      <c r="CQ1561" s="29"/>
      <c r="CR1561" s="29"/>
      <c r="CS1561" s="29"/>
      <c r="CT1561" s="29"/>
      <c r="CU1561" s="29"/>
      <c r="CV1561" s="29"/>
      <c r="CW1561" s="29"/>
      <c r="CX1561" s="29"/>
      <c r="CY1561" s="29"/>
      <c r="CZ1561" s="29"/>
      <c r="DA1561" s="29"/>
      <c r="DB1561" s="29"/>
      <c r="DC1561" s="29"/>
      <c r="DD1561" s="29"/>
    </row>
    <row r="1562" spans="1:108" s="11" customFormat="1" ht="13.5" customHeight="1">
      <c r="A1562" s="734"/>
      <c r="B1562" s="610" t="s">
        <v>83</v>
      </c>
      <c r="C1562" s="29"/>
      <c r="D1562" s="29"/>
      <c r="E1562" s="29"/>
      <c r="F1562" s="610" t="s">
        <v>83</v>
      </c>
      <c r="G1562" s="29"/>
      <c r="H1562" s="29"/>
      <c r="I1562" s="29"/>
      <c r="J1562" s="29"/>
      <c r="K1562" s="29"/>
      <c r="L1562" s="29"/>
      <c r="M1562" s="29"/>
      <c r="N1562" s="28"/>
      <c r="O1562" s="29"/>
      <c r="P1562" s="29"/>
      <c r="Q1562" s="29"/>
      <c r="R1562" s="29"/>
      <c r="S1562" s="29"/>
      <c r="T1562" s="29"/>
      <c r="U1562" s="29"/>
      <c r="V1562" s="29"/>
      <c r="W1562" s="575"/>
      <c r="X1562" s="29"/>
      <c r="Y1562" s="29"/>
      <c r="Z1562" s="29"/>
      <c r="AA1562" s="29"/>
      <c r="AB1562" s="1145" t="s">
        <v>966</v>
      </c>
      <c r="AC1562" s="1145"/>
      <c r="AD1562" s="1145"/>
      <c r="AE1562" s="1145"/>
      <c r="AF1562" s="1145"/>
      <c r="AG1562" s="1145"/>
      <c r="AH1562" s="1145"/>
      <c r="AI1562" s="1145"/>
      <c r="AJ1562" s="1145"/>
      <c r="AK1562" s="1145"/>
      <c r="AL1562" s="1145"/>
      <c r="AM1562" s="1145"/>
      <c r="AN1562" s="1145"/>
      <c r="AO1562" s="1145"/>
      <c r="AP1562" s="1145"/>
      <c r="AQ1562" s="1145"/>
      <c r="AR1562" s="1145"/>
      <c r="AS1562" s="1145"/>
      <c r="BP1562" s="29"/>
      <c r="BQ1562" s="29"/>
      <c r="BR1562" s="29"/>
      <c r="BS1562" s="29"/>
      <c r="BU1562" s="752"/>
      <c r="BV1562" s="29"/>
      <c r="BW1562" s="29"/>
      <c r="BX1562" s="29"/>
      <c r="BY1562" s="29"/>
      <c r="BZ1562" s="29"/>
      <c r="CA1562" s="29"/>
      <c r="CB1562" s="29"/>
      <c r="CC1562" s="29"/>
      <c r="CD1562" s="31"/>
      <c r="CE1562" s="22"/>
      <c r="CF1562" s="448" t="str">
        <f>IF(CG1562="","",MAX($CF$2:CF1561)+1)</f>
        <v/>
      </c>
      <c r="CG1562" s="749"/>
      <c r="CH1562" s="749"/>
      <c r="CI1562" s="749"/>
      <c r="CO1562" s="29"/>
      <c r="CP1562" s="29"/>
      <c r="CQ1562" s="29"/>
      <c r="CR1562" s="29"/>
      <c r="CS1562" s="29"/>
      <c r="CT1562" s="29"/>
      <c r="CU1562" s="29"/>
      <c r="CV1562" s="29"/>
      <c r="CW1562" s="29"/>
      <c r="CX1562" s="29"/>
      <c r="CY1562" s="29"/>
      <c r="CZ1562" s="29"/>
      <c r="DA1562" s="29"/>
      <c r="DB1562" s="29"/>
      <c r="DC1562" s="29"/>
      <c r="DD1562" s="29"/>
    </row>
    <row r="1563" spans="1:108" s="11" customFormat="1" ht="13.5" customHeight="1">
      <c r="A1563" s="734"/>
      <c r="B1563" s="610" t="s">
        <v>83</v>
      </c>
      <c r="C1563" s="29"/>
      <c r="D1563" s="29"/>
      <c r="E1563" s="29"/>
      <c r="F1563" s="610" t="s">
        <v>83</v>
      </c>
      <c r="G1563" s="29" t="s">
        <v>2254</v>
      </c>
      <c r="H1563" s="29"/>
      <c r="I1563" s="29"/>
      <c r="J1563" s="29"/>
      <c r="K1563" s="29"/>
      <c r="L1563" s="29"/>
      <c r="M1563" s="29"/>
      <c r="N1563" s="28"/>
      <c r="O1563" s="29"/>
      <c r="P1563" s="29"/>
      <c r="Q1563" s="29"/>
      <c r="R1563" s="29"/>
      <c r="S1563" s="29"/>
      <c r="T1563" s="29"/>
      <c r="U1563" s="29"/>
      <c r="V1563" s="29"/>
      <c r="W1563" s="575"/>
      <c r="X1563" s="29"/>
      <c r="Y1563" s="29"/>
      <c r="Z1563" s="29"/>
      <c r="AA1563" s="29"/>
      <c r="AB1563" s="690" t="s">
        <v>84</v>
      </c>
      <c r="AC1563" s="691"/>
      <c r="AD1563" s="691"/>
      <c r="AE1563" s="691"/>
      <c r="AF1563" s="691"/>
      <c r="AG1563" s="578"/>
      <c r="AH1563" s="52" t="s">
        <v>923</v>
      </c>
      <c r="AI1563" s="53"/>
      <c r="AJ1563" s="53"/>
      <c r="AK1563" s="53"/>
      <c r="AL1563" s="53"/>
      <c r="AM1563" s="53"/>
      <c r="AN1563" s="53"/>
      <c r="AO1563" s="53"/>
      <c r="AP1563" s="53"/>
      <c r="AQ1563" s="53"/>
      <c r="AR1563" s="53"/>
      <c r="AS1563" s="53"/>
      <c r="AT1563" s="53"/>
      <c r="AU1563" s="53" t="s">
        <v>2296</v>
      </c>
      <c r="AV1563" s="53"/>
      <c r="AW1563" s="53"/>
      <c r="AX1563" s="53"/>
      <c r="AY1563" s="53"/>
      <c r="AZ1563" s="53"/>
      <c r="BA1563" s="53"/>
      <c r="BB1563" s="53"/>
      <c r="BC1563" s="53"/>
      <c r="BD1563" s="53"/>
      <c r="BE1563" s="53"/>
      <c r="BF1563" s="53"/>
      <c r="BG1563" s="53"/>
      <c r="BH1563" s="53"/>
      <c r="BI1563" s="53"/>
      <c r="BJ1563" s="53"/>
      <c r="BK1563" s="54"/>
      <c r="BL1563" s="764" t="s">
        <v>641</v>
      </c>
      <c r="BM1563" s="757"/>
      <c r="BN1563" s="757"/>
      <c r="BO1563" s="757"/>
      <c r="BP1563" s="757"/>
      <c r="BQ1563" s="757"/>
      <c r="BR1563" s="757"/>
      <c r="BS1563" s="758"/>
      <c r="BU1563" s="752"/>
      <c r="BV1563" s="29"/>
      <c r="BW1563" s="29"/>
      <c r="BX1563" s="29"/>
      <c r="BY1563" s="29"/>
      <c r="BZ1563" s="29"/>
      <c r="CA1563" s="29"/>
      <c r="CB1563" s="29"/>
      <c r="CC1563" s="29"/>
      <c r="CD1563" s="31"/>
      <c r="CE1563" s="22"/>
      <c r="CF1563" s="448">
        <f>IF(CG1563="","",MAX($CF$2:CF1562)+1)</f>
        <v>799</v>
      </c>
      <c r="CG1563" s="749" t="s">
        <v>102</v>
      </c>
      <c r="CH1563" s="749"/>
      <c r="CI1563" s="749"/>
      <c r="CO1563" s="29"/>
      <c r="CP1563" s="29"/>
      <c r="CQ1563" s="29"/>
      <c r="CR1563" s="29"/>
      <c r="CS1563" s="29"/>
      <c r="CT1563" s="29"/>
      <c r="CU1563" s="29"/>
      <c r="CV1563" s="29"/>
      <c r="CW1563" s="29"/>
      <c r="CX1563" s="29"/>
      <c r="CY1563" s="29"/>
      <c r="CZ1563" s="29"/>
      <c r="DA1563" s="29"/>
      <c r="DB1563" s="29"/>
      <c r="DC1563" s="29"/>
      <c r="DD1563" s="29"/>
    </row>
    <row r="1564" spans="1:108" s="11" customFormat="1" ht="13.5" customHeight="1">
      <c r="A1564" s="734"/>
      <c r="B1564" s="610" t="s">
        <v>83</v>
      </c>
      <c r="C1564" s="29"/>
      <c r="D1564" s="29"/>
      <c r="E1564" s="29"/>
      <c r="F1564" s="610" t="s">
        <v>83</v>
      </c>
      <c r="G1564" s="29"/>
      <c r="H1564" s="29"/>
      <c r="I1564" s="29"/>
      <c r="J1564" s="29"/>
      <c r="K1564" s="29"/>
      <c r="L1564" s="29"/>
      <c r="M1564" s="29"/>
      <c r="N1564" s="28"/>
      <c r="O1564" s="29"/>
      <c r="P1564" s="29"/>
      <c r="Q1564" s="29"/>
      <c r="R1564" s="29"/>
      <c r="S1564" s="29"/>
      <c r="T1564" s="29"/>
      <c r="U1564" s="29"/>
      <c r="V1564" s="29"/>
      <c r="W1564" s="575"/>
      <c r="X1564" s="29"/>
      <c r="Y1564" s="29"/>
      <c r="Z1564" s="29"/>
      <c r="AA1564" s="29"/>
      <c r="AB1564" s="726"/>
      <c r="AC1564" s="579"/>
      <c r="AD1564" s="579"/>
      <c r="AE1564" s="579"/>
      <c r="AF1564" s="579"/>
      <c r="AG1564" s="576"/>
      <c r="AH1564" s="582" t="s">
        <v>1058</v>
      </c>
      <c r="AI1564" s="583"/>
      <c r="AJ1564" s="583"/>
      <c r="AK1564" s="583"/>
      <c r="AL1564" s="583"/>
      <c r="AM1564" s="583"/>
      <c r="AN1564" s="583"/>
      <c r="AO1564" s="583"/>
      <c r="AP1564" s="583"/>
      <c r="AQ1564" s="583"/>
      <c r="AR1564" s="583"/>
      <c r="AS1564" s="583"/>
      <c r="AT1564" s="583"/>
      <c r="AU1564" s="583" t="s">
        <v>2278</v>
      </c>
      <c r="AV1564" s="583"/>
      <c r="AW1564" s="583"/>
      <c r="AX1564" s="583"/>
      <c r="AY1564" s="583"/>
      <c r="AZ1564" s="583"/>
      <c r="BA1564" s="583"/>
      <c r="BB1564" s="583"/>
      <c r="BC1564" s="583"/>
      <c r="BD1564" s="583"/>
      <c r="BE1564" s="583"/>
      <c r="BF1564" s="583"/>
      <c r="BG1564" s="583"/>
      <c r="BH1564" s="583"/>
      <c r="BI1564" s="583"/>
      <c r="BJ1564" s="583"/>
      <c r="BK1564" s="587"/>
      <c r="BL1564" s="583" t="s">
        <v>963</v>
      </c>
      <c r="BM1564" s="583"/>
      <c r="BN1564" s="583"/>
      <c r="BO1564" s="583"/>
      <c r="BP1564" s="583"/>
      <c r="BQ1564" s="583"/>
      <c r="BR1564" s="583"/>
      <c r="BS1564" s="587"/>
      <c r="BU1564" s="752"/>
      <c r="BV1564" s="29"/>
      <c r="BW1564" s="29"/>
      <c r="BX1564" s="29"/>
      <c r="BY1564" s="29"/>
      <c r="BZ1564" s="29"/>
      <c r="CA1564" s="29"/>
      <c r="CB1564" s="29"/>
      <c r="CC1564" s="29"/>
      <c r="CD1564" s="31"/>
      <c r="CE1564" s="22"/>
      <c r="CF1564" s="448" t="str">
        <f>IF(CG1564="","",MAX($CF$2:CF1563)+1)</f>
        <v/>
      </c>
      <c r="CG1564" s="749"/>
      <c r="CH1564" s="749"/>
      <c r="CI1564" s="749"/>
      <c r="CO1564" s="29"/>
      <c r="CP1564" s="29"/>
      <c r="CQ1564" s="29"/>
      <c r="CR1564" s="29"/>
      <c r="CS1564" s="29"/>
      <c r="CT1564" s="29"/>
      <c r="CU1564" s="29"/>
      <c r="CV1564" s="29"/>
      <c r="CW1564" s="29"/>
      <c r="CX1564" s="29"/>
      <c r="CY1564" s="29"/>
      <c r="CZ1564" s="29"/>
      <c r="DA1564" s="29"/>
      <c r="DB1564" s="29"/>
      <c r="DC1564" s="29"/>
      <c r="DD1564" s="29"/>
    </row>
    <row r="1565" spans="1:108" s="11" customFormat="1" ht="13.5" customHeight="1">
      <c r="A1565" s="734"/>
      <c r="B1565" s="610" t="s">
        <v>83</v>
      </c>
      <c r="C1565" s="29"/>
      <c r="D1565" s="29"/>
      <c r="E1565" s="29"/>
      <c r="F1565" s="610" t="s">
        <v>83</v>
      </c>
      <c r="G1565" s="29"/>
      <c r="H1565" s="29"/>
      <c r="I1565" s="29"/>
      <c r="J1565" s="29"/>
      <c r="K1565" s="29"/>
      <c r="L1565" s="29"/>
      <c r="M1565" s="29"/>
      <c r="N1565" s="28"/>
      <c r="O1565" s="29"/>
      <c r="P1565" s="29"/>
      <c r="Q1565" s="29"/>
      <c r="R1565" s="29"/>
      <c r="S1565" s="29"/>
      <c r="T1565" s="29"/>
      <c r="U1565" s="29"/>
      <c r="V1565" s="29"/>
      <c r="W1565" s="575"/>
      <c r="X1565" s="29"/>
      <c r="Y1565" s="29"/>
      <c r="Z1565" s="29"/>
      <c r="AA1565" s="29"/>
      <c r="AB1565" s="726"/>
      <c r="AC1565" s="579"/>
      <c r="AD1565" s="579"/>
      <c r="AE1565" s="579"/>
      <c r="AF1565" s="579"/>
      <c r="AG1565" s="576"/>
      <c r="AH1565" s="582" t="s">
        <v>1059</v>
      </c>
      <c r="AI1565" s="583"/>
      <c r="AJ1565" s="583"/>
      <c r="AK1565" s="583"/>
      <c r="AL1565" s="583"/>
      <c r="AM1565" s="583"/>
      <c r="AN1565" s="583"/>
      <c r="AO1565" s="583"/>
      <c r="AP1565" s="583"/>
      <c r="AQ1565" s="583"/>
      <c r="AR1565" s="583"/>
      <c r="AS1565" s="583"/>
      <c r="AT1565" s="583"/>
      <c r="AU1565" s="583" t="s">
        <v>2279</v>
      </c>
      <c r="AV1565" s="583"/>
      <c r="AW1565" s="583"/>
      <c r="AX1565" s="583"/>
      <c r="AY1565" s="583"/>
      <c r="AZ1565" s="583"/>
      <c r="BA1565" s="583"/>
      <c r="BB1565" s="583"/>
      <c r="BC1565" s="583"/>
      <c r="BD1565" s="583"/>
      <c r="BE1565" s="583"/>
      <c r="BF1565" s="583"/>
      <c r="BG1565" s="583"/>
      <c r="BH1565" s="583"/>
      <c r="BI1565" s="583"/>
      <c r="BJ1565" s="583"/>
      <c r="BK1565" s="587"/>
      <c r="BL1565" s="583" t="s">
        <v>964</v>
      </c>
      <c r="BM1565" s="583"/>
      <c r="BN1565" s="583"/>
      <c r="BO1565" s="583"/>
      <c r="BP1565" s="583"/>
      <c r="BQ1565" s="583"/>
      <c r="BR1565" s="583"/>
      <c r="BS1565" s="587"/>
      <c r="BU1565" s="752"/>
      <c r="BV1565" s="29"/>
      <c r="BW1565" s="29"/>
      <c r="BX1565" s="29"/>
      <c r="BY1565" s="29"/>
      <c r="BZ1565" s="29"/>
      <c r="CA1565" s="29"/>
      <c r="CB1565" s="29"/>
      <c r="CC1565" s="29"/>
      <c r="CD1565" s="31"/>
      <c r="CE1565" s="22"/>
      <c r="CF1565" s="448" t="str">
        <f>IF(CG1565="","",MAX($CF$2:CF1564)+1)</f>
        <v/>
      </c>
      <c r="CG1565" s="749"/>
      <c r="CH1565" s="749"/>
      <c r="CI1565" s="749"/>
      <c r="CO1565" s="29"/>
      <c r="CP1565" s="29"/>
      <c r="CQ1565" s="29"/>
      <c r="CR1565" s="29"/>
      <c r="CS1565" s="29"/>
      <c r="CT1565" s="29"/>
      <c r="CU1565" s="29"/>
      <c r="CV1565" s="29"/>
      <c r="CW1565" s="29"/>
      <c r="CX1565" s="29"/>
      <c r="CY1565" s="29"/>
      <c r="CZ1565" s="29"/>
      <c r="DA1565" s="29"/>
      <c r="DB1565" s="29"/>
      <c r="DC1565" s="29"/>
      <c r="DD1565" s="29"/>
    </row>
    <row r="1566" spans="1:108" s="11" customFormat="1" ht="13.5" customHeight="1">
      <c r="A1566" s="734"/>
      <c r="B1566" s="610" t="s">
        <v>83</v>
      </c>
      <c r="C1566" s="29"/>
      <c r="D1566" s="29"/>
      <c r="E1566" s="29"/>
      <c r="F1566" s="610" t="s">
        <v>83</v>
      </c>
      <c r="G1566" s="29"/>
      <c r="H1566" s="29" t="s">
        <v>2261</v>
      </c>
      <c r="I1566" s="29"/>
      <c r="J1566" s="29"/>
      <c r="K1566" s="29"/>
      <c r="L1566" s="29"/>
      <c r="M1566" s="29"/>
      <c r="N1566" s="28"/>
      <c r="O1566" s="29"/>
      <c r="P1566" s="29"/>
      <c r="Q1566" s="29"/>
      <c r="R1566" s="29"/>
      <c r="S1566" s="29"/>
      <c r="T1566" s="29"/>
      <c r="U1566" s="29"/>
      <c r="V1566" s="29"/>
      <c r="W1566" s="575"/>
      <c r="X1566" s="29"/>
      <c r="Y1566" s="29"/>
      <c r="Z1566" s="29"/>
      <c r="AA1566" s="29"/>
      <c r="AB1566" s="692"/>
      <c r="AC1566" s="693"/>
      <c r="AD1566" s="693"/>
      <c r="AE1566" s="693"/>
      <c r="AF1566" s="693"/>
      <c r="AG1566" s="694"/>
      <c r="AH1566" s="55"/>
      <c r="AI1566" s="56"/>
      <c r="AJ1566" s="56"/>
      <c r="AK1566" s="56"/>
      <c r="AL1566" s="56"/>
      <c r="AM1566" s="56"/>
      <c r="AN1566" s="56"/>
      <c r="AO1566" s="56"/>
      <c r="AP1566" s="56"/>
      <c r="AQ1566" s="56"/>
      <c r="AR1566" s="56"/>
      <c r="AS1566" s="56"/>
      <c r="AT1566" s="56"/>
      <c r="AU1566" s="56"/>
      <c r="AV1566" s="56"/>
      <c r="AW1566" s="56"/>
      <c r="AX1566" s="56"/>
      <c r="AY1566" s="56"/>
      <c r="AZ1566" s="56"/>
      <c r="BA1566" s="56"/>
      <c r="BB1566" s="56"/>
      <c r="BC1566" s="56"/>
      <c r="BD1566" s="56"/>
      <c r="BE1566" s="56"/>
      <c r="BF1566" s="56"/>
      <c r="BG1566" s="56"/>
      <c r="BH1566" s="56"/>
      <c r="BI1566" s="56"/>
      <c r="BJ1566" s="56"/>
      <c r="BK1566" s="57"/>
      <c r="BL1566" s="56"/>
      <c r="BM1566" s="56"/>
      <c r="BN1566" s="56"/>
      <c r="BO1566" s="56"/>
      <c r="BP1566" s="56"/>
      <c r="BQ1566" s="56"/>
      <c r="BR1566" s="56"/>
      <c r="BS1566" s="57"/>
      <c r="BU1566" s="752"/>
      <c r="BV1566" s="29"/>
      <c r="BW1566" s="29"/>
      <c r="BX1566" s="29"/>
      <c r="BY1566" s="29"/>
      <c r="BZ1566" s="29"/>
      <c r="CA1566" s="29"/>
      <c r="CB1566" s="29"/>
      <c r="CC1566" s="29"/>
      <c r="CD1566" s="31"/>
      <c r="CE1566" s="22"/>
      <c r="CF1566" s="448" t="str">
        <f>IF(CG1566="","",MAX($CF$2:CF1565)+1)</f>
        <v/>
      </c>
      <c r="CG1566" s="749"/>
      <c r="CH1566" s="749"/>
      <c r="CI1566" s="749"/>
      <c r="CO1566" s="29"/>
      <c r="CP1566" s="29"/>
      <c r="CQ1566" s="29"/>
      <c r="CR1566" s="29"/>
      <c r="CS1566" s="29"/>
      <c r="CT1566" s="29"/>
      <c r="CU1566" s="29"/>
      <c r="CV1566" s="29"/>
      <c r="CW1566" s="29"/>
      <c r="CX1566" s="29"/>
      <c r="CY1566" s="29"/>
      <c r="CZ1566" s="29"/>
      <c r="DA1566" s="29"/>
      <c r="DB1566" s="29"/>
      <c r="DC1566" s="29"/>
      <c r="DD1566" s="29"/>
    </row>
    <row r="1567" spans="1:108" s="11" customFormat="1" ht="13.5" customHeight="1">
      <c r="A1567" s="734"/>
      <c r="B1567" s="610" t="s">
        <v>83</v>
      </c>
      <c r="C1567" s="29"/>
      <c r="D1567" s="29"/>
      <c r="E1567" s="29"/>
      <c r="F1567" s="610" t="s">
        <v>83</v>
      </c>
      <c r="G1567" s="29"/>
      <c r="H1567" s="29"/>
      <c r="I1567" s="29"/>
      <c r="J1567" s="29"/>
      <c r="K1567" s="29"/>
      <c r="L1567" s="29"/>
      <c r="M1567" s="29"/>
      <c r="N1567" s="28"/>
      <c r="O1567" s="29"/>
      <c r="P1567" s="29"/>
      <c r="Q1567" s="29"/>
      <c r="R1567" s="29"/>
      <c r="S1567" s="29"/>
      <c r="T1567" s="29"/>
      <c r="U1567" s="29"/>
      <c r="V1567" s="29"/>
      <c r="W1567" s="575"/>
      <c r="X1567" s="29"/>
      <c r="Y1567" s="29"/>
      <c r="Z1567" s="29"/>
      <c r="AA1567" s="29"/>
      <c r="AB1567" s="690" t="s">
        <v>62</v>
      </c>
      <c r="AC1567" s="691"/>
      <c r="AD1567" s="691"/>
      <c r="AE1567" s="691"/>
      <c r="AF1567" s="691"/>
      <c r="AG1567" s="578"/>
      <c r="AH1567" s="52" t="s">
        <v>932</v>
      </c>
      <c r="AI1567" s="53"/>
      <c r="AJ1567" s="53"/>
      <c r="AK1567" s="53"/>
      <c r="AL1567" s="53"/>
      <c r="AM1567" s="53"/>
      <c r="AN1567" s="53"/>
      <c r="AO1567" s="53"/>
      <c r="AP1567" s="53"/>
      <c r="AQ1567" s="53"/>
      <c r="AR1567" s="53"/>
      <c r="AS1567" s="53"/>
      <c r="AT1567" s="53"/>
      <c r="AU1567" s="53"/>
      <c r="AV1567" s="53"/>
      <c r="AW1567" s="53"/>
      <c r="AX1567" s="53"/>
      <c r="AY1567" s="53"/>
      <c r="AZ1567" s="53"/>
      <c r="BA1567" s="53"/>
      <c r="BB1567" s="53"/>
      <c r="BC1567" s="53"/>
      <c r="BD1567" s="53"/>
      <c r="BE1567" s="53"/>
      <c r="BF1567" s="53"/>
      <c r="BG1567" s="53"/>
      <c r="BH1567" s="53"/>
      <c r="BI1567" s="53"/>
      <c r="BJ1567" s="53"/>
      <c r="BK1567" s="54"/>
      <c r="BL1567" s="53" t="s">
        <v>80</v>
      </c>
      <c r="BM1567" s="53"/>
      <c r="BN1567" s="53"/>
      <c r="BO1567" s="53"/>
      <c r="BP1567" s="53"/>
      <c r="BQ1567" s="53"/>
      <c r="BR1567" s="53"/>
      <c r="BS1567" s="54"/>
      <c r="BU1567" s="752"/>
      <c r="BV1567" s="29"/>
      <c r="BW1567" s="29"/>
      <c r="BX1567" s="29"/>
      <c r="BY1567" s="29"/>
      <c r="BZ1567" s="29"/>
      <c r="CA1567" s="29"/>
      <c r="CB1567" s="29"/>
      <c r="CC1567" s="29"/>
      <c r="CD1567" s="31"/>
      <c r="CE1567" s="22"/>
      <c r="CF1567" s="448">
        <f>IF(CG1567="","",MAX($CF$2:CF1566)+1)</f>
        <v>800</v>
      </c>
      <c r="CG1567" s="749" t="s">
        <v>102</v>
      </c>
      <c r="CH1567" s="749"/>
      <c r="CI1567" s="749"/>
      <c r="CO1567" s="29"/>
      <c r="CP1567" s="29"/>
      <c r="CQ1567" s="29"/>
      <c r="CR1567" s="29"/>
      <c r="CS1567" s="29"/>
      <c r="CT1567" s="29"/>
      <c r="CU1567" s="29"/>
      <c r="CV1567" s="29"/>
      <c r="CW1567" s="29"/>
      <c r="CX1567" s="29"/>
      <c r="CY1567" s="29"/>
      <c r="CZ1567" s="29"/>
      <c r="DA1567" s="29"/>
      <c r="DB1567" s="29"/>
      <c r="DC1567" s="29"/>
      <c r="DD1567" s="29"/>
    </row>
    <row r="1568" spans="1:108" s="11" customFormat="1" ht="13.5" customHeight="1">
      <c r="A1568" s="734"/>
      <c r="B1568" s="610"/>
      <c r="C1568" s="29"/>
      <c r="D1568" s="29"/>
      <c r="E1568" s="29"/>
      <c r="F1568" s="610" t="s">
        <v>83</v>
      </c>
      <c r="G1568" s="29"/>
      <c r="H1568" s="29"/>
      <c r="I1568" s="29"/>
      <c r="J1568" s="29"/>
      <c r="K1568" s="29"/>
      <c r="L1568" s="29"/>
      <c r="M1568" s="29"/>
      <c r="N1568" s="28"/>
      <c r="O1568" s="29"/>
      <c r="P1568" s="29"/>
      <c r="Q1568" s="29"/>
      <c r="R1568" s="29"/>
      <c r="S1568" s="29"/>
      <c r="T1568" s="29"/>
      <c r="U1568" s="29"/>
      <c r="V1568" s="29"/>
      <c r="W1568" s="575"/>
      <c r="X1568" s="29"/>
      <c r="Y1568" s="29"/>
      <c r="Z1568" s="29"/>
      <c r="AA1568" s="29"/>
      <c r="AB1568" s="1059"/>
      <c r="AC1568" s="579"/>
      <c r="AD1568" s="579"/>
      <c r="AE1568" s="579"/>
      <c r="AF1568" s="579"/>
      <c r="AG1568" s="576"/>
      <c r="AH1568" s="582" t="s">
        <v>1780</v>
      </c>
      <c r="AI1568" s="583"/>
      <c r="AJ1568" s="583"/>
      <c r="AK1568" s="583"/>
      <c r="AL1568" s="583"/>
      <c r="AM1568" s="583"/>
      <c r="AN1568" s="583"/>
      <c r="AO1568" s="583"/>
      <c r="AP1568" s="583"/>
      <c r="AQ1568" s="583"/>
      <c r="AR1568" s="583"/>
      <c r="AS1568" s="583"/>
      <c r="AT1568" s="583"/>
      <c r="AU1568" s="583"/>
      <c r="AV1568" s="583"/>
      <c r="AW1568" s="583"/>
      <c r="AX1568" s="583"/>
      <c r="AY1568" s="583"/>
      <c r="AZ1568" s="583"/>
      <c r="BA1568" s="583"/>
      <c r="BB1568" s="583"/>
      <c r="BC1568" s="583"/>
      <c r="BD1568" s="583"/>
      <c r="BE1568" s="583"/>
      <c r="BF1568" s="583"/>
      <c r="BG1568" s="583"/>
      <c r="BH1568" s="583"/>
      <c r="BI1568" s="583"/>
      <c r="BJ1568" s="583"/>
      <c r="BK1568" s="587"/>
      <c r="BL1568" s="583"/>
      <c r="BM1568" s="583"/>
      <c r="BN1568" s="583"/>
      <c r="BO1568" s="583"/>
      <c r="BP1568" s="583"/>
      <c r="BQ1568" s="583"/>
      <c r="BR1568" s="583"/>
      <c r="BS1568" s="587"/>
      <c r="BU1568" s="1060"/>
      <c r="BV1568" s="29"/>
      <c r="BW1568" s="29"/>
      <c r="BX1568" s="29"/>
      <c r="BY1568" s="29"/>
      <c r="BZ1568" s="29"/>
      <c r="CA1568" s="29"/>
      <c r="CB1568" s="29"/>
      <c r="CC1568" s="29"/>
      <c r="CD1568" s="31"/>
      <c r="CE1568" s="22"/>
      <c r="CF1568" s="448">
        <f>IF(CG1568="","",MAX($CF$2:CF1567)+1)</f>
        <v>801</v>
      </c>
      <c r="CG1568" s="1061" t="s">
        <v>1792</v>
      </c>
      <c r="CH1568" s="1061"/>
      <c r="CI1568" s="1061"/>
      <c r="CO1568" s="29"/>
      <c r="CP1568" s="29"/>
      <c r="CQ1568" s="29"/>
      <c r="CR1568" s="29"/>
      <c r="CS1568" s="29"/>
      <c r="CT1568" s="29"/>
      <c r="CU1568" s="29"/>
      <c r="CV1568" s="29"/>
      <c r="CW1568" s="29"/>
      <c r="CX1568" s="29"/>
      <c r="CY1568" s="29"/>
      <c r="CZ1568" s="29"/>
      <c r="DA1568" s="29"/>
      <c r="DB1568" s="29"/>
      <c r="DC1568" s="29"/>
      <c r="DD1568" s="29"/>
    </row>
    <row r="1569" spans="1:108" s="11" customFormat="1" ht="13.5" customHeight="1">
      <c r="A1569" s="734"/>
      <c r="B1569" s="610" t="s">
        <v>83</v>
      </c>
      <c r="C1569" s="29"/>
      <c r="D1569" s="29"/>
      <c r="E1569" s="29"/>
      <c r="F1569" s="610" t="s">
        <v>83</v>
      </c>
      <c r="G1569" s="29"/>
      <c r="H1569" s="29" t="s">
        <v>2274</v>
      </c>
      <c r="I1569" s="29"/>
      <c r="J1569" s="29"/>
      <c r="K1569" s="29"/>
      <c r="L1569" s="29"/>
      <c r="M1569" s="29"/>
      <c r="N1569" s="28"/>
      <c r="O1569" s="29"/>
      <c r="P1569" s="29"/>
      <c r="Q1569" s="29"/>
      <c r="R1569" s="29"/>
      <c r="S1569" s="29"/>
      <c r="T1569" s="29"/>
      <c r="U1569" s="29"/>
      <c r="V1569" s="29"/>
      <c r="W1569" s="575"/>
      <c r="X1569" s="29"/>
      <c r="Y1569" s="29"/>
      <c r="Z1569" s="29"/>
      <c r="AA1569" s="29"/>
      <c r="AB1569" s="771"/>
      <c r="AC1569" s="579"/>
      <c r="AD1569" s="579"/>
      <c r="AE1569" s="579"/>
      <c r="AF1569" s="579"/>
      <c r="AG1569" s="576"/>
      <c r="AH1569" s="582" t="s">
        <v>1813</v>
      </c>
      <c r="AI1569" s="583"/>
      <c r="AJ1569" s="583"/>
      <c r="AK1569" s="583"/>
      <c r="AL1569" s="583"/>
      <c r="AM1569" s="583"/>
      <c r="AN1569" s="583"/>
      <c r="AO1569" s="583"/>
      <c r="AP1569" s="583"/>
      <c r="AQ1569" s="583"/>
      <c r="AR1569" s="583"/>
      <c r="AS1569" s="583"/>
      <c r="AT1569" s="583"/>
      <c r="AU1569" s="583"/>
      <c r="AV1569" s="583"/>
      <c r="AW1569" s="583"/>
      <c r="AX1569" s="583"/>
      <c r="AY1569" s="583"/>
      <c r="AZ1569" s="583"/>
      <c r="BA1569" s="583"/>
      <c r="BB1569" s="583"/>
      <c r="BC1569" s="583"/>
      <c r="BD1569" s="583"/>
      <c r="BE1569" s="583"/>
      <c r="BF1569" s="583"/>
      <c r="BG1569" s="583"/>
      <c r="BH1569" s="583"/>
      <c r="BI1569" s="583"/>
      <c r="BJ1569" s="583"/>
      <c r="BK1569" s="587"/>
      <c r="BL1569" s="583"/>
      <c r="BM1569" s="583"/>
      <c r="BN1569" s="583"/>
      <c r="BO1569" s="583"/>
      <c r="BP1569" s="583"/>
      <c r="BQ1569" s="583"/>
      <c r="BR1569" s="583"/>
      <c r="BS1569" s="587"/>
      <c r="BU1569" s="772"/>
      <c r="BV1569" s="29"/>
      <c r="BW1569" s="29"/>
      <c r="BX1569" s="29"/>
      <c r="BY1569" s="29"/>
      <c r="BZ1569" s="29"/>
      <c r="CA1569" s="29"/>
      <c r="CB1569" s="29"/>
      <c r="CC1569" s="29"/>
      <c r="CD1569" s="31"/>
      <c r="CE1569" s="22"/>
      <c r="CF1569" s="448">
        <f>IF(CG1569="","",MAX($CF$2:CF1568)+1)</f>
        <v>802</v>
      </c>
      <c r="CG1569" s="749" t="s">
        <v>102</v>
      </c>
      <c r="CH1569" s="767"/>
      <c r="CI1569" s="767"/>
      <c r="CO1569" s="29"/>
      <c r="CP1569" s="29"/>
      <c r="CQ1569" s="29"/>
      <c r="CR1569" s="29"/>
      <c r="CS1569" s="29"/>
      <c r="CT1569" s="29"/>
      <c r="CU1569" s="29"/>
      <c r="CV1569" s="29"/>
      <c r="CW1569" s="29"/>
      <c r="CX1569" s="29"/>
      <c r="CY1569" s="29"/>
      <c r="CZ1569" s="29"/>
      <c r="DA1569" s="29"/>
      <c r="DB1569" s="29"/>
      <c r="DC1569" s="29"/>
      <c r="DD1569" s="29"/>
    </row>
    <row r="1570" spans="1:108" s="11" customFormat="1" ht="13.5" customHeight="1">
      <c r="A1570" s="734"/>
      <c r="B1570" s="610" t="s">
        <v>83</v>
      </c>
      <c r="C1570" s="29"/>
      <c r="D1570" s="29"/>
      <c r="E1570" s="29"/>
      <c r="F1570" s="610" t="s">
        <v>83</v>
      </c>
      <c r="G1570" s="29"/>
      <c r="H1570" s="29"/>
      <c r="I1570" s="29"/>
      <c r="J1570" s="29"/>
      <c r="K1570" s="29"/>
      <c r="L1570" s="29"/>
      <c r="M1570" s="29"/>
      <c r="N1570" s="28"/>
      <c r="O1570" s="29"/>
      <c r="P1570" s="29"/>
      <c r="Q1570" s="29"/>
      <c r="R1570" s="29"/>
      <c r="S1570" s="29"/>
      <c r="T1570" s="29"/>
      <c r="U1570" s="29"/>
      <c r="V1570" s="29"/>
      <c r="W1570" s="575"/>
      <c r="X1570" s="29"/>
      <c r="Y1570" s="29"/>
      <c r="Z1570" s="29"/>
      <c r="AA1570" s="29"/>
      <c r="AB1570" s="654"/>
      <c r="AC1570" s="579"/>
      <c r="AD1570" s="579"/>
      <c r="AE1570" s="579"/>
      <c r="AF1570" s="579"/>
      <c r="AG1570" s="576"/>
      <c r="AH1570" s="582" t="s">
        <v>1972</v>
      </c>
      <c r="AI1570" s="583"/>
      <c r="AJ1570" s="583"/>
      <c r="AK1570" s="583"/>
      <c r="AL1570" s="583"/>
      <c r="AM1570" s="583"/>
      <c r="AN1570" s="583"/>
      <c r="AO1570" s="583"/>
      <c r="AP1570" s="583"/>
      <c r="AQ1570" s="583"/>
      <c r="AR1570" s="583"/>
      <c r="AS1570" s="583"/>
      <c r="AT1570" s="583"/>
      <c r="AU1570" s="583"/>
      <c r="AV1570" s="583"/>
      <c r="AW1570" s="583"/>
      <c r="AX1570" s="583"/>
      <c r="AY1570" s="583"/>
      <c r="AZ1570" s="583"/>
      <c r="BA1570" s="583"/>
      <c r="BB1570" s="583"/>
      <c r="BC1570" s="583"/>
      <c r="BD1570" s="583"/>
      <c r="BE1570" s="583"/>
      <c r="BF1570" s="583"/>
      <c r="BG1570" s="583"/>
      <c r="BH1570" s="583"/>
      <c r="BI1570" s="583"/>
      <c r="BJ1570" s="583"/>
      <c r="BK1570" s="587"/>
      <c r="BL1570" s="583"/>
      <c r="BM1570" s="583"/>
      <c r="BN1570" s="583"/>
      <c r="BO1570" s="583"/>
      <c r="BP1570" s="583"/>
      <c r="BQ1570" s="583"/>
      <c r="BR1570" s="583"/>
      <c r="BS1570" s="587"/>
      <c r="BU1570" s="752"/>
      <c r="BV1570" s="29"/>
      <c r="BW1570" s="29"/>
      <c r="BX1570" s="29"/>
      <c r="BY1570" s="29"/>
      <c r="BZ1570" s="29"/>
      <c r="CA1570" s="29"/>
      <c r="CB1570" s="29"/>
      <c r="CC1570" s="29"/>
      <c r="CD1570" s="31"/>
      <c r="CE1570" s="22"/>
      <c r="CF1570" s="448">
        <f>IF(CG1570="","",MAX($CF$2:CF1569)+1)</f>
        <v>803</v>
      </c>
      <c r="CG1570" s="749" t="s">
        <v>102</v>
      </c>
      <c r="CH1570" s="749"/>
      <c r="CI1570" s="749"/>
      <c r="CO1570" s="29"/>
      <c r="CP1570" s="29"/>
      <c r="CQ1570" s="29"/>
      <c r="CR1570" s="29"/>
      <c r="CS1570" s="29"/>
      <c r="CT1570" s="29"/>
      <c r="CU1570" s="29"/>
      <c r="CV1570" s="29"/>
      <c r="CW1570" s="29"/>
      <c r="CX1570" s="29"/>
      <c r="CY1570" s="29"/>
      <c r="CZ1570" s="29"/>
      <c r="DA1570" s="29"/>
      <c r="DB1570" s="29"/>
      <c r="DC1570" s="29"/>
      <c r="DD1570" s="29"/>
    </row>
    <row r="1571" spans="1:108" s="11" customFormat="1" ht="13.5" customHeight="1">
      <c r="A1571" s="734"/>
      <c r="B1571" s="610" t="s">
        <v>83</v>
      </c>
      <c r="C1571" s="29"/>
      <c r="D1571" s="29"/>
      <c r="E1571" s="29"/>
      <c r="F1571" s="610" t="s">
        <v>83</v>
      </c>
      <c r="G1571" s="29"/>
      <c r="H1571" s="29"/>
      <c r="I1571" s="29"/>
      <c r="J1571" s="29"/>
      <c r="K1571" s="29"/>
      <c r="L1571" s="29"/>
      <c r="M1571" s="29"/>
      <c r="N1571" s="28"/>
      <c r="O1571" s="29"/>
      <c r="P1571" s="29"/>
      <c r="Q1571" s="29"/>
      <c r="R1571" s="29"/>
      <c r="S1571" s="29"/>
      <c r="T1571" s="29"/>
      <c r="U1571" s="29"/>
      <c r="V1571" s="29"/>
      <c r="W1571" s="575"/>
      <c r="X1571" s="29"/>
      <c r="Y1571" s="29"/>
      <c r="Z1571" s="29"/>
      <c r="AA1571" s="29"/>
      <c r="AB1571" s="692"/>
      <c r="AC1571" s="693"/>
      <c r="AD1571" s="693"/>
      <c r="AE1571" s="693"/>
      <c r="AF1571" s="693"/>
      <c r="AG1571" s="694"/>
      <c r="AH1571" s="55"/>
      <c r="AI1571" s="56"/>
      <c r="AJ1571" s="56"/>
      <c r="AK1571" s="56"/>
      <c r="AL1571" s="56"/>
      <c r="AM1571" s="56"/>
      <c r="AN1571" s="56"/>
      <c r="AO1571" s="56"/>
      <c r="AP1571" s="56"/>
      <c r="AQ1571" s="56"/>
      <c r="AR1571" s="56"/>
      <c r="AS1571" s="56"/>
      <c r="AT1571" s="56"/>
      <c r="AU1571" s="56"/>
      <c r="AV1571" s="56"/>
      <c r="AW1571" s="56"/>
      <c r="AX1571" s="56"/>
      <c r="AY1571" s="56"/>
      <c r="AZ1571" s="56"/>
      <c r="BA1571" s="56"/>
      <c r="BB1571" s="56"/>
      <c r="BC1571" s="56"/>
      <c r="BD1571" s="56"/>
      <c r="BE1571" s="56"/>
      <c r="BF1571" s="56"/>
      <c r="BG1571" s="56"/>
      <c r="BH1571" s="56"/>
      <c r="BI1571" s="56"/>
      <c r="BJ1571" s="56"/>
      <c r="BK1571" s="57"/>
      <c r="BL1571" s="56"/>
      <c r="BM1571" s="56"/>
      <c r="BN1571" s="56"/>
      <c r="BO1571" s="56"/>
      <c r="BP1571" s="56"/>
      <c r="BQ1571" s="56"/>
      <c r="BR1571" s="56"/>
      <c r="BS1571" s="57"/>
      <c r="BU1571" s="752"/>
      <c r="BV1571" s="29"/>
      <c r="BW1571" s="29"/>
      <c r="BX1571" s="29"/>
      <c r="BY1571" s="29"/>
      <c r="BZ1571" s="29"/>
      <c r="CA1571" s="29"/>
      <c r="CB1571" s="29"/>
      <c r="CC1571" s="29"/>
      <c r="CD1571" s="31"/>
      <c r="CE1571" s="22"/>
      <c r="CF1571" s="448" t="str">
        <f>IF(CG1571="","",MAX($CF$2:CF1570)+1)</f>
        <v/>
      </c>
      <c r="CG1571" s="749"/>
      <c r="CH1571" s="749"/>
      <c r="CI1571" s="749"/>
      <c r="CO1571" s="29"/>
      <c r="CP1571" s="29"/>
      <c r="CQ1571" s="29"/>
      <c r="CR1571" s="29"/>
      <c r="CS1571" s="29"/>
      <c r="CT1571" s="29"/>
      <c r="CU1571" s="29"/>
      <c r="CV1571" s="29"/>
      <c r="CW1571" s="29"/>
      <c r="CX1571" s="29"/>
      <c r="CY1571" s="29"/>
      <c r="CZ1571" s="29"/>
      <c r="DA1571" s="29"/>
      <c r="DB1571" s="29"/>
      <c r="DC1571" s="29"/>
      <c r="DD1571" s="29"/>
    </row>
    <row r="1572" spans="1:108" s="11" customFormat="1" ht="13.5" customHeight="1">
      <c r="A1572" s="734"/>
      <c r="B1572" s="610" t="s">
        <v>83</v>
      </c>
      <c r="C1572" s="29"/>
      <c r="D1572" s="29"/>
      <c r="E1572" s="29"/>
      <c r="F1572" s="610" t="s">
        <v>83</v>
      </c>
      <c r="G1572" s="29"/>
      <c r="H1572" s="29" t="s">
        <v>2225</v>
      </c>
      <c r="I1572" s="29"/>
      <c r="J1572" s="29"/>
      <c r="K1572" s="29"/>
      <c r="L1572" s="29"/>
      <c r="M1572" s="29"/>
      <c r="N1572" s="28"/>
      <c r="O1572" s="29"/>
      <c r="P1572" s="29"/>
      <c r="Q1572" s="29"/>
      <c r="R1572" s="29"/>
      <c r="S1572" s="29"/>
      <c r="T1572" s="29"/>
      <c r="U1572" s="29"/>
      <c r="V1572" s="29"/>
      <c r="W1572" s="575"/>
      <c r="X1572" s="29"/>
      <c r="Y1572" s="29"/>
      <c r="Z1572" s="29"/>
      <c r="AA1572" s="29"/>
      <c r="AB1572" s="690" t="s">
        <v>777</v>
      </c>
      <c r="AC1572" s="579"/>
      <c r="AD1572" s="579"/>
      <c r="AE1572" s="579"/>
      <c r="AF1572" s="579"/>
      <c r="AG1572" s="576"/>
      <c r="AH1572" s="52"/>
      <c r="AI1572" s="53"/>
      <c r="AJ1572" s="53"/>
      <c r="AK1572" s="580"/>
      <c r="AL1572" s="581" t="s">
        <v>792</v>
      </c>
      <c r="AM1572" s="53"/>
      <c r="AN1572" s="53"/>
      <c r="AO1572" s="53"/>
      <c r="AP1572" s="53"/>
      <c r="AQ1572" s="53"/>
      <c r="AR1572" s="53" t="s">
        <v>2288</v>
      </c>
      <c r="AS1572" s="53"/>
      <c r="AT1572" s="53"/>
      <c r="AU1572" s="53"/>
      <c r="AV1572" s="581" t="s">
        <v>558</v>
      </c>
      <c r="AW1572" s="580"/>
      <c r="AX1572" s="581" t="s">
        <v>1782</v>
      </c>
      <c r="AY1572" s="53"/>
      <c r="AZ1572" s="53"/>
      <c r="BA1572" s="53"/>
      <c r="BB1572" s="53"/>
      <c r="BC1572" s="53"/>
      <c r="BD1572" s="53"/>
      <c r="BE1572" s="53"/>
      <c r="BF1572" s="53"/>
      <c r="BG1572" s="53"/>
      <c r="BH1572" s="53"/>
      <c r="BI1572" s="53"/>
      <c r="BJ1572" s="53"/>
      <c r="BK1572" s="54"/>
      <c r="BL1572" s="52" t="s">
        <v>1781</v>
      </c>
      <c r="BM1572" s="53"/>
      <c r="BN1572" s="53"/>
      <c r="BO1572" s="53"/>
      <c r="BP1572" s="53"/>
      <c r="BQ1572" s="53"/>
      <c r="BR1572" s="53"/>
      <c r="BS1572" s="54"/>
      <c r="BU1572" s="752"/>
      <c r="BV1572" s="29"/>
      <c r="BW1572" s="29"/>
      <c r="BX1572" s="29"/>
      <c r="BY1572" s="29"/>
      <c r="BZ1572" s="29"/>
      <c r="CA1572" s="29"/>
      <c r="CB1572" s="29"/>
      <c r="CC1572" s="29"/>
      <c r="CD1572" s="31"/>
      <c r="CE1572" s="22"/>
      <c r="CF1572" s="448">
        <f>IF(CG1572="","",MAX($CF$2:CF1571)+1)</f>
        <v>804</v>
      </c>
      <c r="CG1572" s="749" t="s">
        <v>102</v>
      </c>
      <c r="CH1572" s="749"/>
      <c r="CI1572" s="749"/>
      <c r="CO1572" s="29"/>
      <c r="CP1572" s="29"/>
      <c r="CQ1572" s="29"/>
      <c r="CR1572" s="29"/>
      <c r="CS1572" s="29"/>
      <c r="CT1572" s="29"/>
      <c r="CU1572" s="29"/>
      <c r="CV1572" s="29"/>
      <c r="CW1572" s="29"/>
      <c r="CX1572" s="29"/>
      <c r="CY1572" s="29"/>
      <c r="CZ1572" s="29"/>
      <c r="DA1572" s="29"/>
      <c r="DB1572" s="29"/>
      <c r="DC1572" s="29"/>
      <c r="DD1572" s="29"/>
    </row>
    <row r="1573" spans="1:108" s="11" customFormat="1" ht="13.5" customHeight="1">
      <c r="A1573" s="734"/>
      <c r="B1573" s="610" t="s">
        <v>83</v>
      </c>
      <c r="C1573" s="29"/>
      <c r="D1573" s="29"/>
      <c r="E1573" s="29"/>
      <c r="F1573" s="610" t="s">
        <v>83</v>
      </c>
      <c r="G1573" s="29"/>
      <c r="H1573" s="29"/>
      <c r="I1573" s="29"/>
      <c r="J1573" s="29"/>
      <c r="K1573" s="29"/>
      <c r="L1573" s="29"/>
      <c r="M1573" s="29"/>
      <c r="N1573" s="28"/>
      <c r="O1573" s="29"/>
      <c r="P1573" s="29"/>
      <c r="Q1573" s="29"/>
      <c r="R1573" s="29"/>
      <c r="S1573" s="29"/>
      <c r="T1573" s="29"/>
      <c r="U1573" s="29"/>
      <c r="V1573" s="29"/>
      <c r="W1573" s="575"/>
      <c r="X1573" s="29"/>
      <c r="Y1573" s="29"/>
      <c r="Z1573" s="29"/>
      <c r="AA1573" s="29"/>
      <c r="AB1573" s="771"/>
      <c r="AC1573" s="579"/>
      <c r="AD1573" s="579"/>
      <c r="AE1573" s="579"/>
      <c r="AF1573" s="579"/>
      <c r="AG1573" s="576"/>
      <c r="AH1573" s="582" t="s">
        <v>63</v>
      </c>
      <c r="AI1573" s="430"/>
      <c r="AJ1573" s="430"/>
      <c r="AK1573" s="619"/>
      <c r="AL1573" s="620" t="s">
        <v>1075</v>
      </c>
      <c r="AM1573" s="430"/>
      <c r="AN1573" s="430"/>
      <c r="AO1573" s="430"/>
      <c r="AP1573" s="430"/>
      <c r="AQ1573" s="430"/>
      <c r="AR1573" s="430"/>
      <c r="AS1573" s="430"/>
      <c r="AT1573" s="430"/>
      <c r="AU1573" s="430"/>
      <c r="AV1573" s="620" t="s">
        <v>609</v>
      </c>
      <c r="AW1573" s="619"/>
      <c r="AX1573" s="620" t="s">
        <v>984</v>
      </c>
      <c r="AY1573" s="430"/>
      <c r="AZ1573" s="430"/>
      <c r="BA1573" s="430"/>
      <c r="BB1573" s="430"/>
      <c r="BC1573" s="430"/>
      <c r="BD1573" s="430"/>
      <c r="BE1573" s="430"/>
      <c r="BF1573" s="430"/>
      <c r="BG1573" s="430"/>
      <c r="BH1573" s="430"/>
      <c r="BI1573" s="430"/>
      <c r="BJ1573" s="430"/>
      <c r="BK1573" s="431"/>
      <c r="BL1573" s="618" t="s">
        <v>1784</v>
      </c>
      <c r="BM1573" s="430"/>
      <c r="BN1573" s="430"/>
      <c r="BO1573" s="430"/>
      <c r="BP1573" s="430"/>
      <c r="BQ1573" s="430"/>
      <c r="BR1573" s="430"/>
      <c r="BS1573" s="431"/>
      <c r="BU1573" s="1060"/>
      <c r="BV1573" s="29"/>
      <c r="BW1573" s="29"/>
      <c r="BX1573" s="29"/>
      <c r="BY1573" s="29"/>
      <c r="BZ1573" s="29"/>
      <c r="CA1573" s="29"/>
      <c r="CB1573" s="29"/>
      <c r="CC1573" s="29"/>
      <c r="CD1573" s="31"/>
      <c r="CE1573" s="22"/>
      <c r="CF1573" s="448">
        <f>IF(CG1573="","",MAX($CF$2:CF1572)+1)</f>
        <v>805</v>
      </c>
      <c r="CG1573" s="749" t="s">
        <v>102</v>
      </c>
      <c r="CH1573" s="1061"/>
      <c r="CI1573" s="1061"/>
      <c r="CO1573" s="29"/>
      <c r="CP1573" s="29"/>
      <c r="CQ1573" s="29"/>
      <c r="CR1573" s="29"/>
      <c r="CS1573" s="29"/>
      <c r="CT1573" s="29"/>
      <c r="CU1573" s="29"/>
      <c r="CV1573" s="29"/>
      <c r="CW1573" s="29"/>
      <c r="CX1573" s="29"/>
      <c r="CY1573" s="29"/>
      <c r="CZ1573" s="29"/>
      <c r="DA1573" s="29"/>
      <c r="DB1573" s="29"/>
      <c r="DC1573" s="29"/>
      <c r="DD1573" s="29"/>
    </row>
    <row r="1574" spans="1:108" s="11" customFormat="1" ht="13.5" customHeight="1">
      <c r="A1574" s="734"/>
      <c r="B1574" s="610" t="s">
        <v>83</v>
      </c>
      <c r="C1574" s="29"/>
      <c r="D1574" s="29"/>
      <c r="E1574" s="29"/>
      <c r="F1574" s="610"/>
      <c r="G1574" s="29"/>
      <c r="H1574" s="29"/>
      <c r="I1574" s="29"/>
      <c r="J1574" s="29"/>
      <c r="K1574" s="29"/>
      <c r="L1574" s="29"/>
      <c r="M1574" s="29"/>
      <c r="N1574" s="28"/>
      <c r="O1574" s="29"/>
      <c r="P1574" s="29"/>
      <c r="Q1574" s="29"/>
      <c r="R1574" s="29"/>
      <c r="S1574" s="29"/>
      <c r="T1574" s="29"/>
      <c r="U1574" s="29"/>
      <c r="V1574" s="29"/>
      <c r="W1574" s="575"/>
      <c r="X1574" s="29"/>
      <c r="Y1574" s="29"/>
      <c r="Z1574" s="29"/>
      <c r="AA1574" s="29"/>
      <c r="AB1574" s="1059"/>
      <c r="AC1574" s="579"/>
      <c r="AD1574" s="579"/>
      <c r="AE1574" s="579"/>
      <c r="AF1574" s="579"/>
      <c r="AG1574" s="576"/>
      <c r="AH1574" s="582" t="s">
        <v>63</v>
      </c>
      <c r="AI1574" s="430"/>
      <c r="AJ1574" s="430"/>
      <c r="AK1574" s="619"/>
      <c r="AL1574" s="620" t="s">
        <v>1076</v>
      </c>
      <c r="AM1574" s="430"/>
      <c r="AN1574" s="430"/>
      <c r="AO1574" s="430"/>
      <c r="AP1574" s="430"/>
      <c r="AQ1574" s="430"/>
      <c r="AR1574" s="430"/>
      <c r="AS1574" s="430"/>
      <c r="AT1574" s="430"/>
      <c r="AU1574" s="430"/>
      <c r="AV1574" s="620" t="s">
        <v>609</v>
      </c>
      <c r="AW1574" s="619"/>
      <c r="AX1574" s="620" t="s">
        <v>985</v>
      </c>
      <c r="AY1574" s="430"/>
      <c r="AZ1574" s="430"/>
      <c r="BA1574" s="430"/>
      <c r="BB1574" s="430"/>
      <c r="BC1574" s="430"/>
      <c r="BD1574" s="430"/>
      <c r="BE1574" s="430"/>
      <c r="BF1574" s="430"/>
      <c r="BG1574" s="430"/>
      <c r="BH1574" s="430"/>
      <c r="BI1574" s="430"/>
      <c r="BJ1574" s="430"/>
      <c r="BK1574" s="431"/>
      <c r="BL1574" s="618"/>
      <c r="BM1574" s="430"/>
      <c r="BN1574" s="430"/>
      <c r="BO1574" s="430"/>
      <c r="BP1574" s="430"/>
      <c r="BQ1574" s="430"/>
      <c r="BR1574" s="430"/>
      <c r="BS1574" s="431"/>
      <c r="BU1574" s="1060"/>
      <c r="BV1574" s="29"/>
      <c r="BW1574" s="29"/>
      <c r="BX1574" s="29"/>
      <c r="BY1574" s="29"/>
      <c r="BZ1574" s="29"/>
      <c r="CA1574" s="29"/>
      <c r="CB1574" s="29"/>
      <c r="CC1574" s="29"/>
      <c r="CD1574" s="31"/>
      <c r="CE1574" s="22"/>
      <c r="CF1574" s="448">
        <f>IF(CG1574="","",MAX($CF$2:CF1573)+1)</f>
        <v>806</v>
      </c>
      <c r="CG1574" s="749" t="s">
        <v>102</v>
      </c>
      <c r="CH1574" s="1061"/>
      <c r="CI1574" s="1061"/>
      <c r="CO1574" s="29"/>
      <c r="CP1574" s="29"/>
      <c r="CQ1574" s="29"/>
      <c r="CR1574" s="29"/>
      <c r="CS1574" s="29"/>
      <c r="CT1574" s="29"/>
      <c r="CU1574" s="29"/>
      <c r="CV1574" s="29"/>
      <c r="CW1574" s="29"/>
      <c r="CX1574" s="29"/>
      <c r="CY1574" s="29"/>
      <c r="CZ1574" s="29"/>
      <c r="DA1574" s="29"/>
      <c r="DB1574" s="29"/>
      <c r="DC1574" s="29"/>
      <c r="DD1574" s="29"/>
    </row>
    <row r="1575" spans="1:108" s="11" customFormat="1" ht="13.5" customHeight="1">
      <c r="A1575" s="734"/>
      <c r="B1575" s="610" t="s">
        <v>83</v>
      </c>
      <c r="C1575" s="29"/>
      <c r="D1575" s="29"/>
      <c r="E1575" s="29"/>
      <c r="F1575" s="610" t="s">
        <v>83</v>
      </c>
      <c r="G1575" s="29"/>
      <c r="H1575" s="29"/>
      <c r="I1575" s="29"/>
      <c r="J1575" s="29"/>
      <c r="K1575" s="29"/>
      <c r="L1575" s="29"/>
      <c r="M1575" s="29"/>
      <c r="N1575" s="28"/>
      <c r="O1575" s="29"/>
      <c r="P1575" s="29"/>
      <c r="Q1575" s="29"/>
      <c r="R1575" s="29"/>
      <c r="S1575" s="29"/>
      <c r="T1575" s="29"/>
      <c r="U1575" s="29"/>
      <c r="V1575" s="29"/>
      <c r="W1575" s="575"/>
      <c r="X1575" s="29"/>
      <c r="Y1575" s="29"/>
      <c r="Z1575" s="29"/>
      <c r="AA1575" s="29"/>
      <c r="AB1575" s="654"/>
      <c r="AC1575" s="579"/>
      <c r="AD1575" s="579"/>
      <c r="AE1575" s="579"/>
      <c r="AF1575" s="579"/>
      <c r="AG1575" s="576"/>
      <c r="AH1575" s="582" t="s">
        <v>63</v>
      </c>
      <c r="AI1575" s="583"/>
      <c r="AJ1575" s="583"/>
      <c r="AK1575" s="584"/>
      <c r="AL1575" s="585" t="s">
        <v>554</v>
      </c>
      <c r="AM1575" s="583"/>
      <c r="AN1575" s="583"/>
      <c r="AO1575" s="583"/>
      <c r="AP1575" s="583"/>
      <c r="AQ1575" s="583"/>
      <c r="AR1575" s="583"/>
      <c r="AS1575" s="583"/>
      <c r="AT1575" s="583"/>
      <c r="AU1575" s="583"/>
      <c r="AV1575" s="585" t="s">
        <v>558</v>
      </c>
      <c r="AW1575" s="584"/>
      <c r="AX1575" s="586" t="s">
        <v>64</v>
      </c>
      <c r="AY1575" s="583"/>
      <c r="AZ1575" s="583"/>
      <c r="BA1575" s="583"/>
      <c r="BB1575" s="583"/>
      <c r="BC1575" s="583"/>
      <c r="BD1575" s="583"/>
      <c r="BE1575" s="583"/>
      <c r="BF1575" s="583"/>
      <c r="BG1575" s="583"/>
      <c r="BH1575" s="583"/>
      <c r="BI1575" s="583"/>
      <c r="BJ1575" s="583"/>
      <c r="BK1575" s="587"/>
      <c r="BL1575" s="618"/>
      <c r="BM1575" s="583"/>
      <c r="BN1575" s="583"/>
      <c r="BO1575" s="583"/>
      <c r="BP1575" s="583"/>
      <c r="BQ1575" s="583"/>
      <c r="BR1575" s="583"/>
      <c r="BS1575" s="587"/>
      <c r="BU1575" s="752"/>
      <c r="BV1575" s="29"/>
      <c r="BW1575" s="29"/>
      <c r="BX1575" s="29"/>
      <c r="BY1575" s="29"/>
      <c r="BZ1575" s="29"/>
      <c r="CA1575" s="29"/>
      <c r="CB1575" s="29"/>
      <c r="CC1575" s="29"/>
      <c r="CD1575" s="31"/>
      <c r="CE1575" s="22"/>
      <c r="CF1575" s="448">
        <f>IF(CG1575="","",MAX($CF$2:CF1574)+1)</f>
        <v>807</v>
      </c>
      <c r="CG1575" s="749" t="s">
        <v>102</v>
      </c>
      <c r="CH1575" s="749"/>
      <c r="CI1575" s="749"/>
      <c r="CO1575" s="29"/>
      <c r="CP1575" s="29"/>
      <c r="CQ1575" s="29"/>
      <c r="CR1575" s="29"/>
      <c r="CS1575" s="29"/>
      <c r="CT1575" s="29"/>
      <c r="CU1575" s="29"/>
      <c r="CV1575" s="29"/>
      <c r="CW1575" s="29"/>
      <c r="CX1575" s="29"/>
      <c r="CY1575" s="29"/>
      <c r="CZ1575" s="29"/>
      <c r="DA1575" s="29"/>
      <c r="DB1575" s="29"/>
      <c r="DC1575" s="29"/>
      <c r="DD1575" s="29"/>
    </row>
    <row r="1576" spans="1:108" s="11" customFormat="1" ht="13.5" customHeight="1">
      <c r="A1576" s="734"/>
      <c r="B1576" s="610" t="s">
        <v>83</v>
      </c>
      <c r="C1576" s="29"/>
      <c r="D1576" s="29"/>
      <c r="E1576" s="29"/>
      <c r="F1576" s="610" t="s">
        <v>83</v>
      </c>
      <c r="G1576" s="29"/>
      <c r="H1576" s="29" t="s">
        <v>2292</v>
      </c>
      <c r="I1576" s="29"/>
      <c r="J1576" s="29"/>
      <c r="K1576" s="29"/>
      <c r="L1576" s="29"/>
      <c r="M1576" s="29"/>
      <c r="N1576" s="28"/>
      <c r="O1576" s="29"/>
      <c r="P1576" s="29"/>
      <c r="Q1576" s="29"/>
      <c r="R1576" s="29"/>
      <c r="S1576" s="29"/>
      <c r="T1576" s="29"/>
      <c r="U1576" s="29"/>
      <c r="V1576" s="29"/>
      <c r="W1576" s="575"/>
      <c r="X1576" s="29"/>
      <c r="Y1576" s="29"/>
      <c r="Z1576" s="29"/>
      <c r="AA1576" s="29"/>
      <c r="AB1576" s="654"/>
      <c r="AC1576" s="579"/>
      <c r="AD1576" s="579"/>
      <c r="AE1576" s="579"/>
      <c r="AF1576" s="579"/>
      <c r="AG1576" s="576"/>
      <c r="AH1576" s="55"/>
      <c r="AI1576" s="56"/>
      <c r="AJ1576" s="56"/>
      <c r="AK1576" s="588"/>
      <c r="AL1576" s="589"/>
      <c r="AM1576" s="56"/>
      <c r="AN1576" s="56"/>
      <c r="AO1576" s="56"/>
      <c r="AP1576" s="590"/>
      <c r="AQ1576" s="56"/>
      <c r="AR1576" s="56"/>
      <c r="AS1576" s="56"/>
      <c r="AT1576" s="56"/>
      <c r="AU1576" s="56"/>
      <c r="AV1576" s="589"/>
      <c r="AW1576" s="588"/>
      <c r="AX1576" s="589"/>
      <c r="AY1576" s="56"/>
      <c r="AZ1576" s="56"/>
      <c r="BA1576" s="56"/>
      <c r="BB1576" s="56"/>
      <c r="BC1576" s="56"/>
      <c r="BD1576" s="56"/>
      <c r="BE1576" s="56"/>
      <c r="BF1576" s="56"/>
      <c r="BG1576" s="56"/>
      <c r="BH1576" s="56"/>
      <c r="BI1576" s="56"/>
      <c r="BJ1576" s="56"/>
      <c r="BK1576" s="57"/>
      <c r="BL1576" s="55"/>
      <c r="BM1576" s="56"/>
      <c r="BN1576" s="56"/>
      <c r="BO1576" s="56"/>
      <c r="BP1576" s="56"/>
      <c r="BQ1576" s="56"/>
      <c r="BR1576" s="56"/>
      <c r="BS1576" s="57"/>
      <c r="BU1576" s="752"/>
      <c r="BV1576" s="29"/>
      <c r="BW1576" s="29"/>
      <c r="BX1576" s="29"/>
      <c r="BY1576" s="29"/>
      <c r="BZ1576" s="29"/>
      <c r="CA1576" s="29"/>
      <c r="CB1576" s="29"/>
      <c r="CC1576" s="29"/>
      <c r="CD1576" s="31"/>
      <c r="CE1576" s="22"/>
      <c r="CF1576" s="448" t="str">
        <f>IF(CG1576="","",MAX($CF$2:CF1575)+1)</f>
        <v/>
      </c>
      <c r="CG1576" s="749"/>
      <c r="CH1576" s="749"/>
      <c r="CI1576" s="749"/>
      <c r="CO1576" s="29"/>
      <c r="CP1576" s="29"/>
      <c r="CQ1576" s="29"/>
      <c r="CR1576" s="29"/>
      <c r="CS1576" s="29"/>
      <c r="CT1576" s="29"/>
      <c r="CU1576" s="29"/>
      <c r="CV1576" s="29"/>
      <c r="CW1576" s="29"/>
      <c r="CX1576" s="29"/>
      <c r="CY1576" s="29"/>
      <c r="CZ1576" s="29"/>
      <c r="DA1576" s="29"/>
      <c r="DB1576" s="29"/>
      <c r="DC1576" s="29"/>
      <c r="DD1576" s="29"/>
    </row>
    <row r="1577" spans="1:108" s="11" customFormat="1" ht="13.5" customHeight="1">
      <c r="A1577" s="734"/>
      <c r="B1577" s="610" t="s">
        <v>83</v>
      </c>
      <c r="C1577" s="29"/>
      <c r="D1577" s="29"/>
      <c r="E1577" s="29"/>
      <c r="F1577" s="610" t="s">
        <v>83</v>
      </c>
      <c r="G1577" s="29"/>
      <c r="H1577" s="29"/>
      <c r="I1577" s="29"/>
      <c r="J1577" s="29"/>
      <c r="K1577" s="29"/>
      <c r="L1577" s="29"/>
      <c r="M1577" s="29"/>
      <c r="N1577" s="28"/>
      <c r="O1577" s="29"/>
      <c r="P1577" s="29"/>
      <c r="Q1577" s="29"/>
      <c r="R1577" s="29"/>
      <c r="S1577" s="29"/>
      <c r="T1577" s="29"/>
      <c r="U1577" s="29"/>
      <c r="V1577" s="29"/>
      <c r="W1577" s="575"/>
      <c r="X1577" s="29"/>
      <c r="Y1577" s="29"/>
      <c r="Z1577" s="29"/>
      <c r="AA1577" s="29"/>
      <c r="AB1577" s="654"/>
      <c r="AC1577" s="579"/>
      <c r="AD1577" s="579"/>
      <c r="AE1577" s="579"/>
      <c r="AF1577" s="579"/>
      <c r="AG1577" s="576"/>
      <c r="AH1577" s="52"/>
      <c r="AI1577" s="53"/>
      <c r="AJ1577" s="53"/>
      <c r="AK1577" s="580"/>
      <c r="AL1577" s="581" t="s">
        <v>1116</v>
      </c>
      <c r="AM1577" s="53"/>
      <c r="AN1577" s="53"/>
      <c r="AO1577" s="53"/>
      <c r="AP1577" s="53"/>
      <c r="AQ1577" s="53"/>
      <c r="AR1577" s="53"/>
      <c r="AS1577" s="53"/>
      <c r="AT1577" s="53"/>
      <c r="AU1577" s="53"/>
      <c r="AV1577" s="581" t="s">
        <v>558</v>
      </c>
      <c r="AW1577" s="580"/>
      <c r="AX1577" s="581" t="s">
        <v>1076</v>
      </c>
      <c r="AY1577" s="53"/>
      <c r="AZ1577" s="53"/>
      <c r="BA1577" s="53"/>
      <c r="BB1577" s="53"/>
      <c r="BC1577" s="53"/>
      <c r="BD1577" s="53"/>
      <c r="BE1577" s="53"/>
      <c r="BF1577" s="53"/>
      <c r="BG1577" s="53"/>
      <c r="BH1577" s="53"/>
      <c r="BI1577" s="53"/>
      <c r="BJ1577" s="53"/>
      <c r="BK1577" s="54"/>
      <c r="BL1577" s="52" t="s">
        <v>884</v>
      </c>
      <c r="BM1577" s="53"/>
      <c r="BN1577" s="53"/>
      <c r="BO1577" s="53"/>
      <c r="BP1577" s="53"/>
      <c r="BQ1577" s="53"/>
      <c r="BR1577" s="53"/>
      <c r="BS1577" s="54"/>
      <c r="BU1577" s="752"/>
      <c r="BV1577" s="29"/>
      <c r="BW1577" s="29"/>
      <c r="BX1577" s="29"/>
      <c r="BY1577" s="29"/>
      <c r="BZ1577" s="29"/>
      <c r="CA1577" s="29"/>
      <c r="CB1577" s="29"/>
      <c r="CC1577" s="29"/>
      <c r="CD1577" s="31"/>
      <c r="CE1577" s="22"/>
      <c r="CF1577" s="448">
        <f>IF(CG1577="","",MAX($CF$2:CF1576)+1)</f>
        <v>808</v>
      </c>
      <c r="CG1577" s="749" t="s">
        <v>102</v>
      </c>
      <c r="CH1577" s="749"/>
      <c r="CI1577" s="749"/>
      <c r="CO1577" s="29"/>
      <c r="CP1577" s="29"/>
      <c r="CQ1577" s="29"/>
      <c r="CR1577" s="29"/>
      <c r="CS1577" s="29"/>
      <c r="CT1577" s="29"/>
      <c r="CU1577" s="29"/>
      <c r="CV1577" s="29"/>
      <c r="CW1577" s="29"/>
      <c r="CX1577" s="29"/>
      <c r="CY1577" s="29"/>
      <c r="CZ1577" s="29"/>
      <c r="DA1577" s="29"/>
      <c r="DB1577" s="29"/>
      <c r="DC1577" s="29"/>
      <c r="DD1577" s="29"/>
    </row>
    <row r="1578" spans="1:108" s="11" customFormat="1" ht="13.5" customHeight="1">
      <c r="A1578" s="734"/>
      <c r="B1578" s="610"/>
      <c r="C1578" s="29"/>
      <c r="D1578" s="29"/>
      <c r="E1578" s="29"/>
      <c r="F1578" s="610" t="s">
        <v>83</v>
      </c>
      <c r="G1578" s="29"/>
      <c r="H1578" s="29"/>
      <c r="I1578" s="29"/>
      <c r="J1578" s="29"/>
      <c r="K1578" s="29"/>
      <c r="L1578" s="29"/>
      <c r="M1578" s="29"/>
      <c r="N1578" s="28"/>
      <c r="O1578" s="29"/>
      <c r="P1578" s="29"/>
      <c r="Q1578" s="29"/>
      <c r="R1578" s="29"/>
      <c r="S1578" s="29"/>
      <c r="T1578" s="29"/>
      <c r="U1578" s="29"/>
      <c r="V1578" s="29"/>
      <c r="W1578" s="575"/>
      <c r="X1578" s="29"/>
      <c r="Y1578" s="29"/>
      <c r="Z1578" s="29"/>
      <c r="AA1578" s="29"/>
      <c r="AB1578" s="1059"/>
      <c r="AC1578" s="579"/>
      <c r="AD1578" s="579"/>
      <c r="AE1578" s="579"/>
      <c r="AF1578" s="579"/>
      <c r="AG1578" s="576"/>
      <c r="AH1578" s="582" t="s">
        <v>63</v>
      </c>
      <c r="AI1578" s="430"/>
      <c r="AJ1578" s="430"/>
      <c r="AK1578" s="619"/>
      <c r="AL1578" s="620" t="s">
        <v>1812</v>
      </c>
      <c r="AM1578" s="430"/>
      <c r="AN1578" s="430"/>
      <c r="AO1578" s="430"/>
      <c r="AP1578" s="430"/>
      <c r="AQ1578" s="430"/>
      <c r="AR1578" s="430"/>
      <c r="AS1578" s="430"/>
      <c r="AT1578" s="430"/>
      <c r="AU1578" s="430"/>
      <c r="AV1578" s="620" t="s">
        <v>609</v>
      </c>
      <c r="AW1578" s="619"/>
      <c r="AX1578" s="620" t="s">
        <v>923</v>
      </c>
      <c r="AY1578" s="430"/>
      <c r="AZ1578" s="430"/>
      <c r="BA1578" s="430"/>
      <c r="BB1578" s="430"/>
      <c r="BC1578" s="430"/>
      <c r="BD1578" s="430" t="s">
        <v>2296</v>
      </c>
      <c r="BE1578" s="430"/>
      <c r="BF1578" s="430"/>
      <c r="BG1578" s="430"/>
      <c r="BH1578" s="430"/>
      <c r="BI1578" s="430"/>
      <c r="BJ1578" s="430"/>
      <c r="BK1578" s="431"/>
      <c r="BL1578" s="618" t="s">
        <v>555</v>
      </c>
      <c r="BM1578" s="430"/>
      <c r="BN1578" s="430"/>
      <c r="BO1578" s="430"/>
      <c r="BP1578" s="430"/>
      <c r="BQ1578" s="430"/>
      <c r="BR1578" s="430"/>
      <c r="BS1578" s="431"/>
      <c r="BU1578" s="1060"/>
      <c r="BV1578" s="29"/>
      <c r="BW1578" s="29"/>
      <c r="BX1578" s="29"/>
      <c r="BY1578" s="29"/>
      <c r="BZ1578" s="29"/>
      <c r="CA1578" s="29"/>
      <c r="CB1578" s="29"/>
      <c r="CC1578" s="29"/>
      <c r="CD1578" s="31"/>
      <c r="CE1578" s="22"/>
      <c r="CF1578" s="448">
        <f>IF(CG1578="","",MAX($CF$2:CF1577)+1)</f>
        <v>809</v>
      </c>
      <c r="CG1578" s="749" t="s">
        <v>102</v>
      </c>
      <c r="CH1578" s="1061"/>
      <c r="CI1578" s="1061"/>
      <c r="CO1578" s="29"/>
      <c r="CP1578" s="29"/>
      <c r="CQ1578" s="29"/>
      <c r="CR1578" s="29"/>
      <c r="CS1578" s="29"/>
      <c r="CT1578" s="29"/>
      <c r="CU1578" s="29"/>
      <c r="CV1578" s="29"/>
      <c r="CW1578" s="29"/>
      <c r="CX1578" s="29"/>
      <c r="CY1578" s="29"/>
      <c r="CZ1578" s="29"/>
      <c r="DA1578" s="29"/>
      <c r="DB1578" s="29"/>
      <c r="DC1578" s="29"/>
      <c r="DD1578" s="29"/>
    </row>
    <row r="1579" spans="1:108" s="11" customFormat="1" ht="13.5" customHeight="1">
      <c r="A1579" s="734"/>
      <c r="B1579" s="610" t="s">
        <v>83</v>
      </c>
      <c r="C1579" s="29"/>
      <c r="D1579" s="29"/>
      <c r="E1579" s="29"/>
      <c r="F1579" s="29"/>
      <c r="G1579" s="29"/>
      <c r="H1579" s="29"/>
      <c r="I1579" s="29"/>
      <c r="J1579" s="28"/>
      <c r="K1579" s="29"/>
      <c r="L1579" s="29"/>
      <c r="M1579" s="29"/>
      <c r="N1579" s="29"/>
      <c r="O1579" s="29"/>
      <c r="P1579" s="29"/>
      <c r="Q1579" s="29"/>
      <c r="R1579" s="29"/>
      <c r="S1579" s="575"/>
      <c r="T1579" s="29"/>
      <c r="U1579" s="432"/>
      <c r="V1579" s="29"/>
      <c r="W1579" s="29"/>
      <c r="X1579" s="29"/>
      <c r="Y1579" s="29"/>
      <c r="Z1579" s="29"/>
      <c r="AA1579" s="29"/>
      <c r="AB1579" s="753"/>
      <c r="AC1579" s="579"/>
      <c r="AD1579" s="579"/>
      <c r="AE1579" s="579"/>
      <c r="AF1579" s="579"/>
      <c r="AG1579" s="576"/>
      <c r="AH1579" s="582" t="s">
        <v>801</v>
      </c>
      <c r="AI1579" s="430"/>
      <c r="AJ1579" s="430"/>
      <c r="AK1579" s="619"/>
      <c r="AL1579" s="697" t="s">
        <v>1973</v>
      </c>
      <c r="AM1579" s="430"/>
      <c r="AN1579" s="430"/>
      <c r="AO1579" s="430"/>
      <c r="AP1579" s="430"/>
      <c r="AQ1579" s="430"/>
      <c r="AR1579" s="430"/>
      <c r="AS1579" s="430" t="s">
        <v>2289</v>
      </c>
      <c r="AT1579" s="430"/>
      <c r="AU1579" s="430"/>
      <c r="AV1579" s="585" t="s">
        <v>826</v>
      </c>
      <c r="AW1579" s="619"/>
      <c r="AX1579" s="697" t="s">
        <v>942</v>
      </c>
      <c r="AY1579" s="430"/>
      <c r="AZ1579" s="430"/>
      <c r="BA1579" s="430"/>
      <c r="BB1579" s="430"/>
      <c r="BC1579" s="430"/>
      <c r="BD1579" s="430" t="s">
        <v>2303</v>
      </c>
      <c r="BE1579" s="430"/>
      <c r="BF1579" s="430"/>
      <c r="BG1579" s="430"/>
      <c r="BH1579" s="430"/>
      <c r="BI1579" s="430"/>
      <c r="BJ1579" s="430"/>
      <c r="BK1579" s="431"/>
      <c r="BL1579" s="582"/>
      <c r="BM1579" s="430"/>
      <c r="BN1579" s="430"/>
      <c r="BO1579" s="430"/>
      <c r="BP1579" s="430"/>
      <c r="BQ1579" s="430"/>
      <c r="BR1579" s="430"/>
      <c r="BS1579" s="431"/>
      <c r="BU1579" s="752"/>
      <c r="BV1579" s="29"/>
      <c r="BW1579" s="29"/>
      <c r="BX1579" s="29"/>
      <c r="BY1579" s="29"/>
      <c r="BZ1579" s="29"/>
      <c r="CA1579" s="29"/>
      <c r="CB1579" s="29"/>
      <c r="CC1579" s="29"/>
      <c r="CD1579" s="31"/>
      <c r="CE1579" s="22"/>
      <c r="CF1579" s="448">
        <f>IF(CG1579="","",MAX($CF$2:CF1578)+1)</f>
        <v>810</v>
      </c>
      <c r="CG1579" s="749" t="s">
        <v>102</v>
      </c>
      <c r="CH1579" s="749"/>
      <c r="CI1579" s="749"/>
      <c r="CO1579" s="29"/>
      <c r="CP1579" s="29"/>
      <c r="CQ1579" s="29"/>
      <c r="CR1579" s="29"/>
      <c r="CS1579" s="29"/>
      <c r="CT1579" s="29"/>
      <c r="CU1579" s="29"/>
      <c r="CV1579" s="29"/>
      <c r="CW1579" s="29"/>
      <c r="CX1579" s="29"/>
      <c r="CY1579" s="29"/>
      <c r="CZ1579" s="29"/>
      <c r="DA1579" s="29"/>
      <c r="DB1579" s="29"/>
      <c r="DC1579" s="29"/>
      <c r="DD1579" s="29"/>
    </row>
    <row r="1580" spans="1:108" s="11" customFormat="1" ht="13.5" customHeight="1">
      <c r="A1580" s="734"/>
      <c r="B1580" s="610" t="s">
        <v>83</v>
      </c>
      <c r="C1580" s="29"/>
      <c r="D1580" s="29"/>
      <c r="E1580" s="29"/>
      <c r="F1580" s="29"/>
      <c r="G1580" s="29"/>
      <c r="H1580" s="29"/>
      <c r="I1580" s="29"/>
      <c r="J1580" s="28"/>
      <c r="K1580" s="29"/>
      <c r="L1580" s="29"/>
      <c r="M1580" s="29"/>
      <c r="N1580" s="29"/>
      <c r="O1580" s="29"/>
      <c r="P1580" s="29"/>
      <c r="Q1580" s="29"/>
      <c r="R1580" s="29"/>
      <c r="S1580" s="575"/>
      <c r="T1580" s="29"/>
      <c r="U1580" s="432"/>
      <c r="V1580" s="29"/>
      <c r="W1580" s="29"/>
      <c r="X1580" s="29"/>
      <c r="Y1580" s="29"/>
      <c r="Z1580" s="29"/>
      <c r="AA1580" s="29"/>
      <c r="AB1580" s="771"/>
      <c r="AC1580" s="579"/>
      <c r="AD1580" s="579"/>
      <c r="AE1580" s="579"/>
      <c r="AF1580" s="579"/>
      <c r="AG1580" s="576"/>
      <c r="AH1580" s="582" t="s">
        <v>801</v>
      </c>
      <c r="AI1580" s="430"/>
      <c r="AJ1580" s="430"/>
      <c r="AK1580" s="619"/>
      <c r="AL1580" s="697" t="s">
        <v>1974</v>
      </c>
      <c r="AM1580" s="430"/>
      <c r="AN1580" s="430"/>
      <c r="AO1580" s="430"/>
      <c r="AP1580" s="430"/>
      <c r="AQ1580" s="430"/>
      <c r="AR1580" s="430"/>
      <c r="AS1580" s="430" t="s">
        <v>2290</v>
      </c>
      <c r="AT1580" s="430"/>
      <c r="AU1580" s="430"/>
      <c r="AV1580" s="585" t="s">
        <v>825</v>
      </c>
      <c r="AW1580" s="619"/>
      <c r="AX1580" s="697" t="s">
        <v>942</v>
      </c>
      <c r="AY1580" s="430"/>
      <c r="AZ1580" s="430"/>
      <c r="BA1580" s="430"/>
      <c r="BB1580" s="430"/>
      <c r="BC1580" s="430"/>
      <c r="BD1580" s="430"/>
      <c r="BE1580" s="430"/>
      <c r="BF1580" s="430"/>
      <c r="BG1580" s="430"/>
      <c r="BH1580" s="430"/>
      <c r="BI1580" s="430"/>
      <c r="BJ1580" s="430"/>
      <c r="BK1580" s="431"/>
      <c r="BL1580" s="582"/>
      <c r="BM1580" s="430"/>
      <c r="BN1580" s="430"/>
      <c r="BO1580" s="430"/>
      <c r="BP1580" s="430"/>
      <c r="BQ1580" s="430"/>
      <c r="BR1580" s="430"/>
      <c r="BS1580" s="431"/>
      <c r="BU1580" s="772"/>
      <c r="BV1580" s="29"/>
      <c r="BW1580" s="29"/>
      <c r="BX1580" s="29"/>
      <c r="BY1580" s="29"/>
      <c r="BZ1580" s="29"/>
      <c r="CA1580" s="29"/>
      <c r="CB1580" s="29"/>
      <c r="CC1580" s="29"/>
      <c r="CD1580" s="31"/>
      <c r="CE1580" s="22"/>
      <c r="CF1580" s="448">
        <f>IF(CG1580="","",MAX($CF$2:CF1579)+1)</f>
        <v>811</v>
      </c>
      <c r="CG1580" s="749" t="s">
        <v>102</v>
      </c>
      <c r="CH1580" s="767"/>
      <c r="CI1580" s="767"/>
      <c r="CO1580" s="29"/>
      <c r="CP1580" s="29"/>
      <c r="CQ1580" s="29"/>
      <c r="CR1580" s="29"/>
      <c r="CS1580" s="29"/>
      <c r="CT1580" s="29"/>
      <c r="CU1580" s="29"/>
      <c r="CV1580" s="29"/>
      <c r="CW1580" s="29"/>
      <c r="CX1580" s="29"/>
      <c r="CY1580" s="29"/>
      <c r="CZ1580" s="29"/>
      <c r="DA1580" s="29"/>
      <c r="DB1580" s="29"/>
      <c r="DC1580" s="29"/>
      <c r="DD1580" s="29"/>
    </row>
    <row r="1581" spans="1:108" s="11" customFormat="1" ht="13.5" customHeight="1">
      <c r="A1581" s="734"/>
      <c r="B1581" s="610" t="s">
        <v>83</v>
      </c>
      <c r="C1581" s="29"/>
      <c r="D1581" s="29"/>
      <c r="E1581" s="29"/>
      <c r="F1581" s="29"/>
      <c r="G1581" s="29"/>
      <c r="H1581" s="29"/>
      <c r="I1581" s="29"/>
      <c r="J1581" s="28"/>
      <c r="K1581" s="29"/>
      <c r="L1581" s="29"/>
      <c r="M1581" s="29"/>
      <c r="N1581" s="29"/>
      <c r="O1581" s="29"/>
      <c r="P1581" s="29"/>
      <c r="Q1581" s="29"/>
      <c r="R1581" s="29"/>
      <c r="S1581" s="575"/>
      <c r="T1581" s="29"/>
      <c r="U1581" s="432"/>
      <c r="V1581" s="29"/>
      <c r="W1581" s="29"/>
      <c r="X1581" s="29"/>
      <c r="Y1581" s="29"/>
      <c r="Z1581" s="29"/>
      <c r="AA1581" s="29"/>
      <c r="AB1581" s="753"/>
      <c r="AC1581" s="579"/>
      <c r="AD1581" s="579"/>
      <c r="AE1581" s="579"/>
      <c r="AF1581" s="579"/>
      <c r="AG1581" s="576"/>
      <c r="AH1581" s="582" t="s">
        <v>63</v>
      </c>
      <c r="AI1581" s="430"/>
      <c r="AJ1581" s="430"/>
      <c r="AK1581" s="619"/>
      <c r="AL1581" s="620" t="s">
        <v>939</v>
      </c>
      <c r="AM1581" s="430"/>
      <c r="AN1581" s="430"/>
      <c r="AO1581" s="430"/>
      <c r="AP1581" s="430"/>
      <c r="AQ1581" s="430"/>
      <c r="AR1581" s="430"/>
      <c r="AS1581" s="430"/>
      <c r="AT1581" s="430"/>
      <c r="AU1581" s="430"/>
      <c r="AV1581" s="585"/>
      <c r="AW1581" s="619"/>
      <c r="AX1581" s="697"/>
      <c r="AY1581" s="430"/>
      <c r="AZ1581" s="430"/>
      <c r="BA1581" s="430"/>
      <c r="BB1581" s="430"/>
      <c r="BC1581" s="430"/>
      <c r="BD1581" s="430"/>
      <c r="BE1581" s="430"/>
      <c r="BF1581" s="430"/>
      <c r="BG1581" s="430"/>
      <c r="BH1581" s="430"/>
      <c r="BI1581" s="430"/>
      <c r="BJ1581" s="430"/>
      <c r="BK1581" s="431"/>
      <c r="BL1581" s="582"/>
      <c r="BM1581" s="430"/>
      <c r="BN1581" s="430"/>
      <c r="BO1581" s="430"/>
      <c r="BP1581" s="430"/>
      <c r="BQ1581" s="430"/>
      <c r="BR1581" s="430"/>
      <c r="BS1581" s="431"/>
      <c r="BU1581" s="752"/>
      <c r="BV1581" s="29"/>
      <c r="BW1581" s="29"/>
      <c r="BX1581" s="29"/>
      <c r="BY1581" s="29"/>
      <c r="BZ1581" s="29"/>
      <c r="CA1581" s="29"/>
      <c r="CB1581" s="29"/>
      <c r="CC1581" s="29"/>
      <c r="CD1581" s="31"/>
      <c r="CE1581" s="22"/>
      <c r="CF1581" s="448" t="str">
        <f>IF(CG1581="","",MAX($CF$2:CF1580)+1)</f>
        <v/>
      </c>
      <c r="CG1581" s="749"/>
      <c r="CH1581" s="749"/>
      <c r="CI1581" s="749"/>
      <c r="CO1581" s="29"/>
      <c r="CP1581" s="29"/>
      <c r="CQ1581" s="29"/>
      <c r="CR1581" s="29"/>
      <c r="CS1581" s="29"/>
      <c r="CT1581" s="29"/>
      <c r="CU1581" s="29"/>
      <c r="CV1581" s="29"/>
      <c r="CW1581" s="29"/>
      <c r="CX1581" s="29"/>
      <c r="CY1581" s="29"/>
      <c r="CZ1581" s="29"/>
      <c r="DA1581" s="29"/>
      <c r="DB1581" s="29"/>
      <c r="DC1581" s="29"/>
      <c r="DD1581" s="29"/>
    </row>
    <row r="1582" spans="1:108" s="11" customFormat="1" ht="13.5" customHeight="1">
      <c r="A1582" s="734"/>
      <c r="B1582" s="610" t="s">
        <v>83</v>
      </c>
      <c r="C1582" s="29"/>
      <c r="D1582" s="29"/>
      <c r="E1582" s="29"/>
      <c r="F1582" s="29"/>
      <c r="G1582" s="29"/>
      <c r="H1582" s="29"/>
      <c r="I1582" s="29"/>
      <c r="J1582" s="28"/>
      <c r="K1582" s="29"/>
      <c r="L1582" s="29"/>
      <c r="M1582" s="29"/>
      <c r="N1582" s="29"/>
      <c r="O1582" s="29"/>
      <c r="P1582" s="29"/>
      <c r="Q1582" s="29"/>
      <c r="R1582" s="29"/>
      <c r="S1582" s="575"/>
      <c r="T1582" s="29"/>
      <c r="U1582" s="432"/>
      <c r="V1582" s="29"/>
      <c r="W1582" s="29"/>
      <c r="X1582" s="29"/>
      <c r="Y1582" s="29"/>
      <c r="Z1582" s="29"/>
      <c r="AA1582" s="29"/>
      <c r="AB1582" s="753"/>
      <c r="AC1582" s="579"/>
      <c r="AD1582" s="579"/>
      <c r="AE1582" s="579"/>
      <c r="AF1582" s="579"/>
      <c r="AG1582" s="576"/>
      <c r="AH1582" s="582"/>
      <c r="AI1582" s="430"/>
      <c r="AJ1582" s="430"/>
      <c r="AK1582" s="619"/>
      <c r="AL1582" s="620"/>
      <c r="AM1582" s="430" t="s">
        <v>1975</v>
      </c>
      <c r="AN1582" s="430"/>
      <c r="AO1582" s="430"/>
      <c r="AP1582" s="430"/>
      <c r="AQ1582" s="430"/>
      <c r="AR1582" s="430"/>
      <c r="AS1582" s="430" t="s">
        <v>2291</v>
      </c>
      <c r="AT1582" s="430"/>
      <c r="AU1582" s="430"/>
      <c r="AV1582" s="585" t="s">
        <v>937</v>
      </c>
      <c r="AW1582" s="619"/>
      <c r="AX1582" s="697" t="s">
        <v>938</v>
      </c>
      <c r="AY1582" s="430"/>
      <c r="AZ1582" s="430"/>
      <c r="BA1582" s="430"/>
      <c r="BB1582" s="430"/>
      <c r="BC1582" s="430"/>
      <c r="BD1582" s="430"/>
      <c r="BE1582" s="430"/>
      <c r="BF1582" s="430"/>
      <c r="BG1582" s="430"/>
      <c r="BH1582" s="430"/>
      <c r="BI1582" s="430"/>
      <c r="BJ1582" s="430"/>
      <c r="BK1582" s="431"/>
      <c r="BL1582" s="582"/>
      <c r="BM1582" s="430"/>
      <c r="BN1582" s="430"/>
      <c r="BO1582" s="430"/>
      <c r="BP1582" s="430"/>
      <c r="BQ1582" s="430"/>
      <c r="BR1582" s="430"/>
      <c r="BS1582" s="431"/>
      <c r="BU1582" s="752"/>
      <c r="BV1582" s="29"/>
      <c r="BW1582" s="29"/>
      <c r="BX1582" s="29"/>
      <c r="BY1582" s="29"/>
      <c r="BZ1582" s="29"/>
      <c r="CA1582" s="29"/>
      <c r="CB1582" s="29"/>
      <c r="CC1582" s="29"/>
      <c r="CD1582" s="31"/>
      <c r="CE1582" s="22"/>
      <c r="CF1582" s="448">
        <f>IF(CG1582="","",MAX($CF$2:CF1581)+1)</f>
        <v>812</v>
      </c>
      <c r="CG1582" s="749" t="s">
        <v>102</v>
      </c>
      <c r="CH1582" s="749"/>
      <c r="CI1582" s="749"/>
      <c r="CO1582" s="29"/>
      <c r="CP1582" s="29"/>
      <c r="CQ1582" s="29"/>
      <c r="CR1582" s="29"/>
      <c r="CS1582" s="29"/>
      <c r="CT1582" s="29"/>
      <c r="CU1582" s="29"/>
      <c r="CV1582" s="29"/>
      <c r="CW1582" s="29"/>
      <c r="CX1582" s="29"/>
      <c r="CY1582" s="29"/>
      <c r="CZ1582" s="29"/>
      <c r="DA1582" s="29"/>
      <c r="DB1582" s="29"/>
      <c r="DC1582" s="29"/>
      <c r="DD1582" s="29"/>
    </row>
    <row r="1583" spans="1:108" s="11" customFormat="1" ht="13.5" customHeight="1">
      <c r="A1583" s="734"/>
      <c r="B1583" s="610" t="s">
        <v>83</v>
      </c>
      <c r="C1583" s="29"/>
      <c r="D1583" s="29"/>
      <c r="E1583" s="29"/>
      <c r="F1583" s="29"/>
      <c r="G1583" s="29"/>
      <c r="H1583" s="29"/>
      <c r="I1583" s="29"/>
      <c r="J1583" s="28"/>
      <c r="K1583" s="29"/>
      <c r="L1583" s="29"/>
      <c r="M1583" s="29"/>
      <c r="N1583" s="29"/>
      <c r="O1583" s="29"/>
      <c r="P1583" s="29"/>
      <c r="Q1583" s="29"/>
      <c r="R1583" s="29"/>
      <c r="S1583" s="575"/>
      <c r="T1583" s="29"/>
      <c r="U1583" s="432"/>
      <c r="V1583" s="29"/>
      <c r="W1583" s="29"/>
      <c r="X1583" s="29"/>
      <c r="Y1583" s="29"/>
      <c r="Z1583" s="29"/>
      <c r="AA1583" s="29"/>
      <c r="AB1583" s="753"/>
      <c r="AC1583" s="579"/>
      <c r="AD1583" s="579"/>
      <c r="AE1583" s="579"/>
      <c r="AF1583" s="579"/>
      <c r="AG1583" s="576"/>
      <c r="AH1583" s="582"/>
      <c r="AI1583" s="430"/>
      <c r="AJ1583" s="430"/>
      <c r="AK1583" s="619"/>
      <c r="AL1583" s="620" t="s">
        <v>940</v>
      </c>
      <c r="AM1583" s="430"/>
      <c r="AN1583" s="430"/>
      <c r="AO1583" s="430"/>
      <c r="AP1583" s="430"/>
      <c r="AQ1583" s="430"/>
      <c r="AR1583" s="430"/>
      <c r="AS1583" s="430"/>
      <c r="AT1583" s="430"/>
      <c r="AU1583" s="430"/>
      <c r="AV1583" s="585"/>
      <c r="AW1583" s="619"/>
      <c r="AX1583" s="697"/>
      <c r="AY1583" s="430"/>
      <c r="AZ1583" s="430"/>
      <c r="BA1583" s="430"/>
      <c r="BB1583" s="430"/>
      <c r="BC1583" s="430"/>
      <c r="BD1583" s="430"/>
      <c r="BE1583" s="430"/>
      <c r="BF1583" s="430"/>
      <c r="BG1583" s="430"/>
      <c r="BH1583" s="430"/>
      <c r="BI1583" s="430"/>
      <c r="BJ1583" s="430"/>
      <c r="BK1583" s="431"/>
      <c r="BL1583" s="582"/>
      <c r="BM1583" s="430"/>
      <c r="BN1583" s="430"/>
      <c r="BO1583" s="430"/>
      <c r="BP1583" s="430"/>
      <c r="BQ1583" s="430"/>
      <c r="BR1583" s="430"/>
      <c r="BS1583" s="431"/>
      <c r="BU1583" s="752"/>
      <c r="BV1583" s="29"/>
      <c r="BW1583" s="29"/>
      <c r="BX1583" s="29"/>
      <c r="BY1583" s="29"/>
      <c r="BZ1583" s="29"/>
      <c r="CA1583" s="29"/>
      <c r="CB1583" s="29"/>
      <c r="CC1583" s="29"/>
      <c r="CD1583" s="31"/>
      <c r="CE1583" s="22"/>
      <c r="CF1583" s="448" t="str">
        <f>IF(CG1583="","",MAX($CF$2:CF1582)+1)</f>
        <v/>
      </c>
      <c r="CG1583" s="749"/>
      <c r="CH1583" s="749"/>
      <c r="CI1583" s="749"/>
      <c r="CO1583" s="29"/>
      <c r="CP1583" s="29"/>
      <c r="CQ1583" s="29"/>
      <c r="CR1583" s="29"/>
      <c r="CS1583" s="29"/>
      <c r="CT1583" s="29"/>
      <c r="CU1583" s="29"/>
      <c r="CV1583" s="29"/>
      <c r="CW1583" s="29"/>
      <c r="CX1583" s="29"/>
      <c r="CY1583" s="29"/>
      <c r="CZ1583" s="29"/>
      <c r="DA1583" s="29"/>
      <c r="DB1583" s="29"/>
      <c r="DC1583" s="29"/>
      <c r="DD1583" s="29"/>
    </row>
    <row r="1584" spans="1:108" s="11" customFormat="1" ht="13.5" customHeight="1">
      <c r="A1584" s="734"/>
      <c r="B1584" s="610" t="s">
        <v>83</v>
      </c>
      <c r="C1584" s="29"/>
      <c r="D1584" s="29"/>
      <c r="E1584" s="29"/>
      <c r="F1584" s="29"/>
      <c r="G1584" s="29"/>
      <c r="H1584" s="29"/>
      <c r="I1584" s="29"/>
      <c r="J1584" s="28"/>
      <c r="K1584" s="29"/>
      <c r="L1584" s="29"/>
      <c r="M1584" s="29"/>
      <c r="N1584" s="29"/>
      <c r="O1584" s="29"/>
      <c r="P1584" s="29"/>
      <c r="Q1584" s="29"/>
      <c r="R1584" s="29"/>
      <c r="S1584" s="575"/>
      <c r="T1584" s="29"/>
      <c r="U1584" s="432"/>
      <c r="V1584" s="29"/>
      <c r="W1584" s="29"/>
      <c r="X1584" s="29"/>
      <c r="Y1584" s="29"/>
      <c r="Z1584" s="29"/>
      <c r="AA1584" s="29"/>
      <c r="AB1584" s="753"/>
      <c r="AC1584" s="579"/>
      <c r="AD1584" s="579"/>
      <c r="AE1584" s="579"/>
      <c r="AF1584" s="579"/>
      <c r="AG1584" s="576"/>
      <c r="AH1584" s="582"/>
      <c r="AI1584" s="430"/>
      <c r="AJ1584" s="430"/>
      <c r="AK1584" s="619"/>
      <c r="AL1584" s="620"/>
      <c r="AM1584" s="430" t="s">
        <v>1975</v>
      </c>
      <c r="AN1584" s="430"/>
      <c r="AO1584" s="430"/>
      <c r="AP1584" s="430"/>
      <c r="AQ1584" s="430"/>
      <c r="AR1584" s="430"/>
      <c r="AS1584" s="430"/>
      <c r="AT1584" s="430"/>
      <c r="AU1584" s="430"/>
      <c r="AV1584" s="585" t="s">
        <v>783</v>
      </c>
      <c r="AW1584" s="619"/>
      <c r="AX1584" s="697" t="s">
        <v>942</v>
      </c>
      <c r="AY1584" s="430"/>
      <c r="AZ1584" s="430"/>
      <c r="BA1584" s="430"/>
      <c r="BB1584" s="430"/>
      <c r="BC1584" s="430"/>
      <c r="BD1584" s="430"/>
      <c r="BE1584" s="430"/>
      <c r="BF1584" s="430"/>
      <c r="BG1584" s="430"/>
      <c r="BH1584" s="430"/>
      <c r="BI1584" s="430"/>
      <c r="BJ1584" s="430"/>
      <c r="BK1584" s="431"/>
      <c r="BL1584" s="582"/>
      <c r="BM1584" s="430"/>
      <c r="BN1584" s="430"/>
      <c r="BO1584" s="430"/>
      <c r="BP1584" s="430"/>
      <c r="BQ1584" s="430"/>
      <c r="BR1584" s="430"/>
      <c r="BS1584" s="431"/>
      <c r="BU1584" s="752"/>
      <c r="BV1584" s="29"/>
      <c r="BW1584" s="29"/>
      <c r="BX1584" s="29"/>
      <c r="BY1584" s="29"/>
      <c r="BZ1584" s="29"/>
      <c r="CA1584" s="29"/>
      <c r="CB1584" s="29"/>
      <c r="CC1584" s="29"/>
      <c r="CD1584" s="31"/>
      <c r="CE1584" s="22"/>
      <c r="CF1584" s="448">
        <f>IF(CG1584="","",MAX($CF$2:CF1583)+1)</f>
        <v>813</v>
      </c>
      <c r="CG1584" s="749" t="s">
        <v>102</v>
      </c>
      <c r="CH1584" s="749"/>
      <c r="CI1584" s="749"/>
      <c r="CO1584" s="29"/>
      <c r="CP1584" s="29"/>
      <c r="CQ1584" s="29"/>
      <c r="CR1584" s="29"/>
      <c r="CS1584" s="29"/>
      <c r="CT1584" s="29"/>
      <c r="CU1584" s="29"/>
      <c r="CV1584" s="29"/>
      <c r="CW1584" s="29"/>
      <c r="CX1584" s="29"/>
      <c r="CY1584" s="29"/>
      <c r="CZ1584" s="29"/>
      <c r="DA1584" s="29"/>
      <c r="DB1584" s="29"/>
      <c r="DC1584" s="29"/>
      <c r="DD1584" s="29"/>
    </row>
    <row r="1585" spans="1:108" s="11" customFormat="1" ht="13.5" customHeight="1">
      <c r="A1585" s="734"/>
      <c r="B1585" s="610" t="s">
        <v>83</v>
      </c>
      <c r="C1585" s="29"/>
      <c r="D1585" s="29"/>
      <c r="E1585" s="29"/>
      <c r="F1585" s="29"/>
      <c r="G1585" s="29"/>
      <c r="H1585" s="29"/>
      <c r="I1585" s="29"/>
      <c r="J1585" s="28"/>
      <c r="K1585" s="29"/>
      <c r="L1585" s="29"/>
      <c r="M1585" s="29"/>
      <c r="N1585" s="29"/>
      <c r="O1585" s="29"/>
      <c r="P1585" s="29"/>
      <c r="Q1585" s="29"/>
      <c r="R1585" s="29"/>
      <c r="S1585" s="575"/>
      <c r="T1585" s="29"/>
      <c r="U1585" s="432"/>
      <c r="V1585" s="29"/>
      <c r="W1585" s="29"/>
      <c r="X1585" s="29"/>
      <c r="Y1585" s="29"/>
      <c r="Z1585" s="29"/>
      <c r="AA1585" s="29"/>
      <c r="AB1585" s="753"/>
      <c r="AC1585" s="579"/>
      <c r="AD1585" s="579"/>
      <c r="AE1585" s="579"/>
      <c r="AF1585" s="579"/>
      <c r="AG1585" s="576"/>
      <c r="AH1585" s="582"/>
      <c r="AI1585" s="430"/>
      <c r="AJ1585" s="430"/>
      <c r="AK1585" s="619"/>
      <c r="AL1585" s="620" t="s">
        <v>941</v>
      </c>
      <c r="AM1585" s="430"/>
      <c r="AN1585" s="430"/>
      <c r="AO1585" s="430"/>
      <c r="AP1585" s="430"/>
      <c r="AQ1585" s="430"/>
      <c r="AR1585" s="430"/>
      <c r="AS1585" s="430"/>
      <c r="AT1585" s="430"/>
      <c r="AU1585" s="430"/>
      <c r="AV1585" s="585"/>
      <c r="AW1585" s="619"/>
      <c r="AX1585" s="697"/>
      <c r="AY1585" s="430"/>
      <c r="AZ1585" s="430"/>
      <c r="BA1585" s="430"/>
      <c r="BB1585" s="430"/>
      <c r="BC1585" s="430"/>
      <c r="BD1585" s="430"/>
      <c r="BE1585" s="430"/>
      <c r="BF1585" s="430"/>
      <c r="BG1585" s="430"/>
      <c r="BH1585" s="430"/>
      <c r="BI1585" s="430"/>
      <c r="BJ1585" s="430"/>
      <c r="BK1585" s="431"/>
      <c r="BL1585" s="582"/>
      <c r="BM1585" s="430"/>
      <c r="BN1585" s="430"/>
      <c r="BO1585" s="430"/>
      <c r="BP1585" s="430"/>
      <c r="BQ1585" s="430"/>
      <c r="BR1585" s="430"/>
      <c r="BS1585" s="431"/>
      <c r="BU1585" s="752"/>
      <c r="BV1585" s="29"/>
      <c r="BW1585" s="29"/>
      <c r="BX1585" s="29"/>
      <c r="BY1585" s="29"/>
      <c r="BZ1585" s="29"/>
      <c r="CA1585" s="29"/>
      <c r="CB1585" s="29"/>
      <c r="CC1585" s="29"/>
      <c r="CD1585" s="31"/>
      <c r="CE1585" s="22"/>
      <c r="CF1585" s="448" t="str">
        <f>IF(CG1585="","",MAX($CF$2:CF1584)+1)</f>
        <v/>
      </c>
      <c r="CG1585" s="749"/>
      <c r="CH1585" s="749"/>
      <c r="CI1585" s="749"/>
      <c r="CO1585" s="29"/>
      <c r="CP1585" s="29"/>
      <c r="CQ1585" s="29"/>
      <c r="CR1585" s="29"/>
      <c r="CS1585" s="29"/>
      <c r="CT1585" s="29"/>
      <c r="CU1585" s="29"/>
      <c r="CV1585" s="29"/>
      <c r="CW1585" s="29"/>
      <c r="CX1585" s="29"/>
      <c r="CY1585" s="29"/>
      <c r="CZ1585" s="29"/>
      <c r="DA1585" s="29"/>
      <c r="DB1585" s="29"/>
      <c r="DC1585" s="29"/>
      <c r="DD1585" s="29"/>
    </row>
    <row r="1586" spans="1:108" s="11" customFormat="1" ht="13.5" customHeight="1">
      <c r="A1586" s="734"/>
      <c r="B1586" s="610" t="s">
        <v>83</v>
      </c>
      <c r="C1586" s="29"/>
      <c r="D1586" s="29"/>
      <c r="E1586" s="29"/>
      <c r="F1586" s="29"/>
      <c r="G1586" s="29"/>
      <c r="H1586" s="29"/>
      <c r="I1586" s="29"/>
      <c r="J1586" s="28"/>
      <c r="K1586" s="29"/>
      <c r="L1586" s="29"/>
      <c r="M1586" s="29"/>
      <c r="N1586" s="29"/>
      <c r="O1586" s="29"/>
      <c r="P1586" s="29"/>
      <c r="Q1586" s="29"/>
      <c r="R1586" s="29"/>
      <c r="S1586" s="575"/>
      <c r="T1586" s="29"/>
      <c r="U1586" s="432"/>
      <c r="V1586" s="29"/>
      <c r="W1586" s="29"/>
      <c r="X1586" s="29"/>
      <c r="Y1586" s="29"/>
      <c r="Z1586" s="29"/>
      <c r="AA1586" s="29"/>
      <c r="AB1586" s="654"/>
      <c r="AC1586" s="579"/>
      <c r="AD1586" s="579"/>
      <c r="AE1586" s="579"/>
      <c r="AF1586" s="579"/>
      <c r="AG1586" s="576"/>
      <c r="AH1586" s="582" t="s">
        <v>63</v>
      </c>
      <c r="AI1586" s="583"/>
      <c r="AJ1586" s="583"/>
      <c r="AK1586" s="584"/>
      <c r="AL1586" s="585" t="s">
        <v>556</v>
      </c>
      <c r="AM1586" s="583"/>
      <c r="AN1586" s="583"/>
      <c r="AO1586" s="583"/>
      <c r="AP1586" s="583"/>
      <c r="AQ1586" s="583"/>
      <c r="AR1586" s="583"/>
      <c r="AS1586" s="583"/>
      <c r="AT1586" s="583"/>
      <c r="AU1586" s="583"/>
      <c r="AV1586" s="585" t="s">
        <v>558</v>
      </c>
      <c r="AW1586" s="584"/>
      <c r="AX1586" s="586" t="s">
        <v>64</v>
      </c>
      <c r="AY1586" s="583"/>
      <c r="AZ1586" s="583"/>
      <c r="BA1586" s="583"/>
      <c r="BB1586" s="583"/>
      <c r="BC1586" s="583"/>
      <c r="BD1586" s="583"/>
      <c r="BE1586" s="583"/>
      <c r="BF1586" s="583"/>
      <c r="BG1586" s="583"/>
      <c r="BH1586" s="583"/>
      <c r="BI1586" s="583"/>
      <c r="BJ1586" s="583"/>
      <c r="BK1586" s="587"/>
      <c r="BL1586" s="618"/>
      <c r="BM1586" s="583"/>
      <c r="BN1586" s="583"/>
      <c r="BO1586" s="583"/>
      <c r="BP1586" s="583"/>
      <c r="BQ1586" s="583"/>
      <c r="BR1586" s="583"/>
      <c r="BS1586" s="587"/>
      <c r="BU1586" s="752"/>
      <c r="BV1586" s="29"/>
      <c r="BW1586" s="29"/>
      <c r="BX1586" s="29"/>
      <c r="BY1586" s="29"/>
      <c r="BZ1586" s="29"/>
      <c r="CA1586" s="29"/>
      <c r="CB1586" s="29"/>
      <c r="CC1586" s="29"/>
      <c r="CD1586" s="31"/>
      <c r="CE1586" s="22"/>
      <c r="CF1586" s="448">
        <f>IF(CG1586="","",MAX($CF$2:CF1585)+1)</f>
        <v>814</v>
      </c>
      <c r="CG1586" s="749" t="s">
        <v>102</v>
      </c>
      <c r="CH1586" s="749"/>
      <c r="CI1586" s="749"/>
      <c r="CO1586" s="29"/>
      <c r="CP1586" s="29"/>
      <c r="CQ1586" s="29"/>
      <c r="CR1586" s="29"/>
      <c r="CS1586" s="29"/>
      <c r="CT1586" s="29"/>
      <c r="CU1586" s="29"/>
      <c r="CV1586" s="29"/>
      <c r="CW1586" s="29"/>
      <c r="CX1586" s="29"/>
      <c r="CY1586" s="29"/>
      <c r="CZ1586" s="29"/>
      <c r="DA1586" s="29"/>
      <c r="DB1586" s="29"/>
      <c r="DC1586" s="29"/>
      <c r="DD1586" s="29"/>
    </row>
    <row r="1587" spans="1:108" s="11" customFormat="1" ht="13.5" customHeight="1">
      <c r="A1587" s="734"/>
      <c r="B1587" s="610" t="s">
        <v>83</v>
      </c>
      <c r="C1587" s="29"/>
      <c r="D1587" s="29"/>
      <c r="E1587" s="29"/>
      <c r="F1587" s="29"/>
      <c r="G1587" s="29"/>
      <c r="H1587" s="29"/>
      <c r="I1587" s="29"/>
      <c r="J1587" s="28"/>
      <c r="K1587" s="29"/>
      <c r="L1587" s="29"/>
      <c r="M1587" s="29"/>
      <c r="N1587" s="29"/>
      <c r="O1587" s="29"/>
      <c r="P1587" s="29"/>
      <c r="Q1587" s="29"/>
      <c r="R1587" s="29"/>
      <c r="S1587" s="575"/>
      <c r="T1587" s="29"/>
      <c r="U1587" s="432"/>
      <c r="V1587" s="29"/>
      <c r="W1587" s="29"/>
      <c r="X1587" s="29"/>
      <c r="Y1587" s="29"/>
      <c r="Z1587" s="29"/>
      <c r="AB1587" s="753"/>
      <c r="AC1587" s="579"/>
      <c r="AD1587" s="579"/>
      <c r="AE1587" s="579"/>
      <c r="AF1587" s="579"/>
      <c r="AG1587" s="576"/>
      <c r="AH1587" s="55"/>
      <c r="AI1587" s="56"/>
      <c r="AJ1587" s="56"/>
      <c r="AK1587" s="588"/>
      <c r="AL1587" s="589"/>
      <c r="AM1587" s="56"/>
      <c r="AN1587" s="56"/>
      <c r="AO1587" s="56"/>
      <c r="AP1587" s="590"/>
      <c r="AQ1587" s="56"/>
      <c r="AR1587" s="56"/>
      <c r="AS1587" s="56"/>
      <c r="AT1587" s="56"/>
      <c r="AU1587" s="56"/>
      <c r="AV1587" s="589"/>
      <c r="AW1587" s="588"/>
      <c r="AX1587" s="589"/>
      <c r="AY1587" s="56"/>
      <c r="AZ1587" s="56"/>
      <c r="BA1587" s="56"/>
      <c r="BB1587" s="56"/>
      <c r="BC1587" s="56"/>
      <c r="BD1587" s="56"/>
      <c r="BE1587" s="56"/>
      <c r="BF1587" s="56"/>
      <c r="BG1587" s="56"/>
      <c r="BH1587" s="56"/>
      <c r="BI1587" s="56"/>
      <c r="BJ1587" s="56"/>
      <c r="BK1587" s="57"/>
      <c r="BL1587" s="55"/>
      <c r="BM1587" s="56"/>
      <c r="BN1587" s="56"/>
      <c r="BO1587" s="56"/>
      <c r="BP1587" s="56"/>
      <c r="BQ1587" s="56"/>
      <c r="BR1587" s="56"/>
      <c r="BS1587" s="57"/>
      <c r="BU1587" s="750"/>
      <c r="BV1587" s="29"/>
      <c r="BW1587" s="29"/>
      <c r="BX1587" s="29"/>
      <c r="BY1587" s="29"/>
      <c r="BZ1587" s="29"/>
      <c r="CA1587" s="29"/>
      <c r="CB1587" s="29"/>
      <c r="CC1587" s="29"/>
      <c r="CD1587" s="31"/>
      <c r="CE1587" s="22"/>
      <c r="CF1587" s="448" t="str">
        <f>IF(CG1587="","",MAX($CF$2:CF1586)+1)</f>
        <v/>
      </c>
      <c r="CG1587" s="749"/>
      <c r="CH1587" s="749"/>
      <c r="CI1587" s="749"/>
      <c r="CO1587" s="29"/>
      <c r="CP1587" s="29"/>
      <c r="CQ1587" s="29"/>
      <c r="CR1587" s="29"/>
      <c r="CS1587" s="29"/>
      <c r="CT1587" s="29"/>
      <c r="CU1587" s="29"/>
      <c r="CV1587" s="29"/>
      <c r="CW1587" s="29"/>
      <c r="CX1587" s="29"/>
      <c r="CY1587" s="29"/>
      <c r="CZ1587" s="29"/>
      <c r="DA1587" s="29"/>
      <c r="DB1587" s="29"/>
      <c r="DC1587" s="29"/>
      <c r="DD1587" s="29"/>
    </row>
    <row r="1588" spans="1:108" s="11" customFormat="1" ht="13.5" customHeight="1">
      <c r="A1588" s="734"/>
      <c r="B1588" s="610" t="s">
        <v>83</v>
      </c>
      <c r="C1588" s="29"/>
      <c r="D1588" s="29"/>
      <c r="E1588" s="29"/>
      <c r="F1588" s="29"/>
      <c r="G1588" s="29"/>
      <c r="H1588" s="29"/>
      <c r="I1588" s="29"/>
      <c r="J1588" s="28"/>
      <c r="K1588" s="29"/>
      <c r="L1588" s="29"/>
      <c r="M1588" s="29"/>
      <c r="N1588" s="29"/>
      <c r="O1588" s="29"/>
      <c r="P1588" s="29"/>
      <c r="Q1588" s="29"/>
      <c r="R1588" s="29"/>
      <c r="S1588" s="575"/>
      <c r="T1588" s="29"/>
      <c r="U1588" s="432"/>
      <c r="V1588" s="29"/>
      <c r="W1588" s="29"/>
      <c r="X1588" s="29"/>
      <c r="Y1588" s="29"/>
      <c r="Z1588" s="29"/>
      <c r="AB1588" s="771"/>
      <c r="AC1588" s="579"/>
      <c r="AD1588" s="579"/>
      <c r="AE1588" s="579"/>
      <c r="AF1588" s="579"/>
      <c r="AG1588" s="576"/>
      <c r="AH1588" s="52"/>
      <c r="AI1588" s="53"/>
      <c r="AJ1588" s="53"/>
      <c r="AK1588" s="580"/>
      <c r="AL1588" s="585" t="s">
        <v>856</v>
      </c>
      <c r="AM1588" s="583"/>
      <c r="AN1588" s="583"/>
      <c r="AO1588" s="583"/>
      <c r="AP1588" s="583"/>
      <c r="AQ1588" s="583"/>
      <c r="AR1588" s="583"/>
      <c r="AS1588" s="583"/>
      <c r="AT1588" s="583"/>
      <c r="AU1588" s="583"/>
      <c r="AV1588" s="585" t="s">
        <v>609</v>
      </c>
      <c r="AW1588" s="584"/>
      <c r="AX1588" s="585" t="s">
        <v>984</v>
      </c>
      <c r="AY1588" s="53"/>
      <c r="AZ1588" s="53"/>
      <c r="BA1588" s="53"/>
      <c r="BB1588" s="53"/>
      <c r="BC1588" s="53"/>
      <c r="BD1588" s="53"/>
      <c r="BE1588" s="53"/>
      <c r="BF1588" s="53"/>
      <c r="BG1588" s="53"/>
      <c r="BH1588" s="53"/>
      <c r="BI1588" s="53"/>
      <c r="BJ1588" s="53"/>
      <c r="BK1588" s="54"/>
      <c r="BL1588" s="52" t="s">
        <v>1057</v>
      </c>
      <c r="BM1588" s="53"/>
      <c r="BN1588" s="53"/>
      <c r="BO1588" s="53"/>
      <c r="BP1588" s="53"/>
      <c r="BQ1588" s="53"/>
      <c r="BR1588" s="53"/>
      <c r="BS1588" s="54"/>
      <c r="BU1588" s="772"/>
      <c r="BV1588" s="29"/>
      <c r="BW1588" s="29"/>
      <c r="BX1588" s="29"/>
      <c r="BY1588" s="29"/>
      <c r="BZ1588" s="29"/>
      <c r="CA1588" s="29"/>
      <c r="CB1588" s="29"/>
      <c r="CC1588" s="29"/>
      <c r="CD1588" s="31"/>
      <c r="CE1588" s="22"/>
      <c r="CF1588" s="448">
        <f>IF(CG1588="","",MAX($CF$2:CF1587)+1)</f>
        <v>815</v>
      </c>
      <c r="CG1588" s="767" t="s">
        <v>1047</v>
      </c>
      <c r="CH1588" s="767"/>
      <c r="CI1588" s="767"/>
      <c r="CO1588" s="29"/>
      <c r="CP1588" s="29"/>
      <c r="CQ1588" s="29"/>
      <c r="CR1588" s="29"/>
      <c r="CS1588" s="29"/>
      <c r="CT1588" s="29"/>
      <c r="CU1588" s="29"/>
      <c r="CV1588" s="29"/>
      <c r="CW1588" s="29"/>
      <c r="CX1588" s="29"/>
      <c r="CY1588" s="29"/>
      <c r="CZ1588" s="29"/>
      <c r="DA1588" s="29"/>
      <c r="DB1588" s="29"/>
      <c r="DC1588" s="29"/>
      <c r="DD1588" s="29"/>
    </row>
    <row r="1589" spans="1:108" s="11" customFormat="1" ht="13.5" customHeight="1">
      <c r="A1589" s="734"/>
      <c r="B1589" s="610" t="s">
        <v>83</v>
      </c>
      <c r="C1589" s="29"/>
      <c r="D1589" s="29"/>
      <c r="E1589" s="29"/>
      <c r="F1589" s="29"/>
      <c r="G1589" s="29"/>
      <c r="H1589" s="29"/>
      <c r="I1589" s="29"/>
      <c r="J1589" s="28"/>
      <c r="K1589" s="29"/>
      <c r="L1589" s="29"/>
      <c r="M1589" s="29"/>
      <c r="N1589" s="29"/>
      <c r="O1589" s="29"/>
      <c r="P1589" s="29"/>
      <c r="Q1589" s="29"/>
      <c r="R1589" s="29"/>
      <c r="S1589" s="575"/>
      <c r="T1589" s="29"/>
      <c r="U1589" s="432"/>
      <c r="V1589" s="29"/>
      <c r="W1589" s="29"/>
      <c r="X1589" s="29"/>
      <c r="Y1589" s="29"/>
      <c r="Z1589" s="29"/>
      <c r="AB1589" s="771"/>
      <c r="AC1589" s="579"/>
      <c r="AD1589" s="579"/>
      <c r="AE1589" s="579"/>
      <c r="AF1589" s="579"/>
      <c r="AG1589" s="576"/>
      <c r="AH1589" s="582" t="s">
        <v>63</v>
      </c>
      <c r="AI1589" s="430"/>
      <c r="AJ1589" s="430"/>
      <c r="AK1589" s="619"/>
      <c r="AL1589" s="585" t="s">
        <v>1952</v>
      </c>
      <c r="AM1589" s="613"/>
      <c r="AN1589" s="613"/>
      <c r="AO1589" s="613"/>
      <c r="AP1589" s="613"/>
      <c r="AQ1589" s="613"/>
      <c r="AR1589" s="613"/>
      <c r="AS1589" s="613"/>
      <c r="AT1589" s="613"/>
      <c r="AU1589" s="613"/>
      <c r="AV1589" s="585" t="s">
        <v>609</v>
      </c>
      <c r="AW1589" s="784"/>
      <c r="AX1589" s="785" t="s">
        <v>985</v>
      </c>
      <c r="AY1589" s="430"/>
      <c r="AZ1589" s="430"/>
      <c r="BA1589" s="430"/>
      <c r="BB1589" s="430"/>
      <c r="BC1589" s="430"/>
      <c r="BD1589" s="430"/>
      <c r="BE1589" s="430"/>
      <c r="BF1589" s="430"/>
      <c r="BG1589" s="430"/>
      <c r="BH1589" s="430"/>
      <c r="BI1589" s="430"/>
      <c r="BJ1589" s="430"/>
      <c r="BK1589" s="431"/>
      <c r="BL1589" s="618" t="s">
        <v>1050</v>
      </c>
      <c r="BM1589" s="430"/>
      <c r="BN1589" s="430"/>
      <c r="BO1589" s="430"/>
      <c r="BP1589" s="430"/>
      <c r="BQ1589" s="430"/>
      <c r="BR1589" s="430"/>
      <c r="BS1589" s="431"/>
      <c r="BU1589" s="772"/>
      <c r="BV1589" s="29"/>
      <c r="BW1589" s="29"/>
      <c r="BX1589" s="29"/>
      <c r="BY1589" s="29"/>
      <c r="BZ1589" s="29"/>
      <c r="CA1589" s="29"/>
      <c r="CB1589" s="29"/>
      <c r="CC1589" s="29"/>
      <c r="CD1589" s="31"/>
      <c r="CE1589" s="22"/>
      <c r="CF1589" s="448">
        <f>IF(CG1589="","",MAX($CF$2:CF1588)+1)</f>
        <v>816</v>
      </c>
      <c r="CG1589" s="767" t="s">
        <v>1047</v>
      </c>
      <c r="CH1589" s="767"/>
      <c r="CI1589" s="767"/>
      <c r="CO1589" s="29"/>
      <c r="CP1589" s="29"/>
      <c r="CQ1589" s="29"/>
      <c r="CR1589" s="29"/>
      <c r="CS1589" s="29"/>
      <c r="CT1589" s="29"/>
      <c r="CU1589" s="29"/>
      <c r="CV1589" s="29"/>
      <c r="CW1589" s="29"/>
      <c r="CX1589" s="29"/>
      <c r="CY1589" s="29"/>
      <c r="CZ1589" s="29"/>
      <c r="DA1589" s="29"/>
      <c r="DB1589" s="29"/>
      <c r="DC1589" s="29"/>
      <c r="DD1589" s="29"/>
    </row>
    <row r="1590" spans="1:108" s="11" customFormat="1" ht="13.5" customHeight="1">
      <c r="A1590" s="734"/>
      <c r="B1590" s="610" t="s">
        <v>83</v>
      </c>
      <c r="C1590" s="29"/>
      <c r="D1590" s="29"/>
      <c r="E1590" s="29"/>
      <c r="F1590" s="29"/>
      <c r="G1590" s="29"/>
      <c r="H1590" s="29"/>
      <c r="I1590" s="29"/>
      <c r="J1590" s="28"/>
      <c r="K1590" s="29"/>
      <c r="L1590" s="29"/>
      <c r="M1590" s="29"/>
      <c r="N1590" s="29"/>
      <c r="O1590" s="29"/>
      <c r="P1590" s="29"/>
      <c r="Q1590" s="29"/>
      <c r="R1590" s="29"/>
      <c r="S1590" s="575"/>
      <c r="T1590" s="29"/>
      <c r="U1590" s="432"/>
      <c r="V1590" s="29"/>
      <c r="W1590" s="29"/>
      <c r="X1590" s="29"/>
      <c r="Y1590" s="29"/>
      <c r="Z1590" s="29"/>
      <c r="AB1590" s="771"/>
      <c r="AC1590" s="579"/>
      <c r="AD1590" s="579"/>
      <c r="AE1590" s="579"/>
      <c r="AF1590" s="579"/>
      <c r="AG1590" s="576"/>
      <c r="AH1590" s="582" t="s">
        <v>63</v>
      </c>
      <c r="AI1590" s="430"/>
      <c r="AJ1590" s="430"/>
      <c r="AK1590" s="619"/>
      <c r="AL1590" s="585" t="s">
        <v>1976</v>
      </c>
      <c r="AM1590" s="613"/>
      <c r="AN1590" s="613"/>
      <c r="AO1590" s="613"/>
      <c r="AP1590" s="613"/>
      <c r="AQ1590" s="613" t="s">
        <v>2293</v>
      </c>
      <c r="AR1590" s="613"/>
      <c r="AS1590" s="613"/>
      <c r="AT1590" s="613"/>
      <c r="AU1590" s="613"/>
      <c r="AV1590" s="585" t="s">
        <v>609</v>
      </c>
      <c r="AW1590" s="784"/>
      <c r="AX1590" s="785" t="s">
        <v>1055</v>
      </c>
      <c r="AY1590" s="430"/>
      <c r="AZ1590" s="430"/>
      <c r="BA1590" s="430"/>
      <c r="BB1590" s="430"/>
      <c r="BC1590" s="430" t="s">
        <v>2297</v>
      </c>
      <c r="BD1590" s="430"/>
      <c r="BE1590" s="430"/>
      <c r="BF1590" s="430"/>
      <c r="BG1590" s="430"/>
      <c r="BH1590" s="430"/>
      <c r="BI1590" s="430"/>
      <c r="BJ1590" s="430"/>
      <c r="BK1590" s="431"/>
      <c r="BL1590" s="618"/>
      <c r="BM1590" s="430"/>
      <c r="BN1590" s="430"/>
      <c r="BO1590" s="430"/>
      <c r="BP1590" s="430"/>
      <c r="BQ1590" s="430"/>
      <c r="BR1590" s="430"/>
      <c r="BS1590" s="431"/>
      <c r="BU1590" s="772"/>
      <c r="BV1590" s="29"/>
      <c r="BW1590" s="29"/>
      <c r="BX1590" s="29"/>
      <c r="BY1590" s="29"/>
      <c r="BZ1590" s="29"/>
      <c r="CA1590" s="29"/>
      <c r="CB1590" s="29"/>
      <c r="CC1590" s="29"/>
      <c r="CD1590" s="31"/>
      <c r="CE1590" s="22"/>
      <c r="CF1590" s="448">
        <f>IF(CG1590="","",MAX($CF$2:CF1589)+1)</f>
        <v>817</v>
      </c>
      <c r="CG1590" s="767" t="s">
        <v>1047</v>
      </c>
      <c r="CH1590" s="767"/>
      <c r="CI1590" s="767"/>
      <c r="CO1590" s="29"/>
      <c r="CP1590" s="29"/>
      <c r="CQ1590" s="29"/>
      <c r="CR1590" s="29"/>
      <c r="CS1590" s="29"/>
      <c r="CT1590" s="29"/>
      <c r="CU1590" s="29"/>
      <c r="CV1590" s="29"/>
      <c r="CW1590" s="29"/>
      <c r="CX1590" s="29"/>
      <c r="CY1590" s="29"/>
      <c r="CZ1590" s="29"/>
      <c r="DA1590" s="29"/>
      <c r="DB1590" s="29"/>
      <c r="DC1590" s="29"/>
      <c r="DD1590" s="29"/>
    </row>
    <row r="1591" spans="1:108" s="11" customFormat="1" ht="13.5" customHeight="1">
      <c r="A1591" s="734"/>
      <c r="B1591" s="610" t="s">
        <v>83</v>
      </c>
      <c r="C1591" s="29"/>
      <c r="D1591" s="29"/>
      <c r="E1591" s="29"/>
      <c r="F1591" s="29"/>
      <c r="G1591" s="29"/>
      <c r="H1591" s="29"/>
      <c r="I1591" s="29"/>
      <c r="J1591" s="28"/>
      <c r="K1591" s="29"/>
      <c r="L1591" s="29"/>
      <c r="M1591" s="29"/>
      <c r="N1591" s="29"/>
      <c r="O1591" s="29"/>
      <c r="P1591" s="29"/>
      <c r="Q1591" s="29"/>
      <c r="R1591" s="29"/>
      <c r="S1591" s="575"/>
      <c r="T1591" s="29"/>
      <c r="U1591" s="432"/>
      <c r="V1591" s="29"/>
      <c r="W1591" s="29"/>
      <c r="X1591" s="29"/>
      <c r="Y1591" s="29"/>
      <c r="Z1591" s="29"/>
      <c r="AB1591" s="771"/>
      <c r="AC1591" s="579"/>
      <c r="AD1591" s="579"/>
      <c r="AE1591" s="579"/>
      <c r="AF1591" s="579"/>
      <c r="AG1591" s="576"/>
      <c r="AH1591" s="582" t="s">
        <v>801</v>
      </c>
      <c r="AI1591" s="583"/>
      <c r="AJ1591" s="583"/>
      <c r="AK1591" s="584"/>
      <c r="AL1591" s="585" t="s">
        <v>1977</v>
      </c>
      <c r="AM1591" s="613"/>
      <c r="AN1591" s="613"/>
      <c r="AO1591" s="613"/>
      <c r="AP1591" s="613"/>
      <c r="AQ1591" s="613"/>
      <c r="AR1591" s="613" t="s">
        <v>2294</v>
      </c>
      <c r="AS1591" s="613"/>
      <c r="AT1591" s="613"/>
      <c r="AU1591" s="613"/>
      <c r="AV1591" s="585" t="s">
        <v>1051</v>
      </c>
      <c r="AW1591" s="784"/>
      <c r="AX1591" s="785" t="s">
        <v>1056</v>
      </c>
      <c r="AY1591" s="583"/>
      <c r="AZ1591" s="583"/>
      <c r="BA1591" s="583"/>
      <c r="BB1591" s="583"/>
      <c r="BC1591" s="583"/>
      <c r="BD1591" s="583" t="s">
        <v>2298</v>
      </c>
      <c r="BE1591" s="583"/>
      <c r="BF1591" s="583"/>
      <c r="BG1591" s="583"/>
      <c r="BH1591" s="583"/>
      <c r="BI1591" s="583"/>
      <c r="BJ1591" s="583"/>
      <c r="BK1591" s="587"/>
      <c r="BL1591" s="618"/>
      <c r="BM1591" s="583"/>
      <c r="BN1591" s="583"/>
      <c r="BO1591" s="583"/>
      <c r="BP1591" s="583"/>
      <c r="BQ1591" s="583"/>
      <c r="BR1591" s="583"/>
      <c r="BS1591" s="587"/>
      <c r="BU1591" s="772"/>
      <c r="BV1591" s="29"/>
      <c r="BW1591" s="29"/>
      <c r="BX1591" s="29"/>
      <c r="BY1591" s="29"/>
      <c r="BZ1591" s="29"/>
      <c r="CA1591" s="29"/>
      <c r="CB1591" s="29"/>
      <c r="CC1591" s="29"/>
      <c r="CD1591" s="31"/>
      <c r="CE1591" s="22"/>
      <c r="CF1591" s="448">
        <f>IF(CG1591="","",MAX($CF$2:CF1590)+1)</f>
        <v>818</v>
      </c>
      <c r="CG1591" s="767" t="s">
        <v>1047</v>
      </c>
      <c r="CH1591" s="767"/>
      <c r="CI1591" s="767"/>
      <c r="CO1591" s="29"/>
      <c r="CP1591" s="29"/>
      <c r="CQ1591" s="29"/>
      <c r="CR1591" s="29"/>
      <c r="CS1591" s="29"/>
      <c r="CT1591" s="29"/>
      <c r="CU1591" s="29"/>
      <c r="CV1591" s="29"/>
      <c r="CW1591" s="29"/>
      <c r="CX1591" s="29"/>
      <c r="CY1591" s="29"/>
      <c r="CZ1591" s="29"/>
      <c r="DA1591" s="29"/>
      <c r="DB1591" s="29"/>
      <c r="DC1591" s="29"/>
      <c r="DD1591" s="29"/>
    </row>
    <row r="1592" spans="1:108" s="11" customFormat="1" ht="13.5" customHeight="1">
      <c r="A1592" s="734"/>
      <c r="B1592" s="610" t="s">
        <v>83</v>
      </c>
      <c r="C1592" s="29"/>
      <c r="D1592" s="29"/>
      <c r="E1592" s="29"/>
      <c r="F1592" s="29"/>
      <c r="G1592" s="29"/>
      <c r="H1592" s="29"/>
      <c r="I1592" s="29"/>
      <c r="J1592" s="28"/>
      <c r="K1592" s="29"/>
      <c r="L1592" s="29"/>
      <c r="M1592" s="29"/>
      <c r="N1592" s="29"/>
      <c r="O1592" s="29"/>
      <c r="P1592" s="29"/>
      <c r="Q1592" s="29"/>
      <c r="R1592" s="29"/>
      <c r="S1592" s="575"/>
      <c r="T1592" s="29"/>
      <c r="U1592" s="432"/>
      <c r="V1592" s="29"/>
      <c r="W1592" s="29"/>
      <c r="X1592" s="29"/>
      <c r="Y1592" s="29"/>
      <c r="Z1592" s="29"/>
      <c r="AB1592" s="771"/>
      <c r="AC1592" s="579"/>
      <c r="AD1592" s="579"/>
      <c r="AE1592" s="579"/>
      <c r="AF1592" s="579"/>
      <c r="AG1592" s="576"/>
      <c r="AH1592" s="582" t="s">
        <v>801</v>
      </c>
      <c r="AI1592" s="583"/>
      <c r="AJ1592" s="583"/>
      <c r="AK1592" s="584"/>
      <c r="AL1592" s="585" t="s">
        <v>1978</v>
      </c>
      <c r="AM1592" s="583"/>
      <c r="AN1592" s="583"/>
      <c r="AO1592" s="583"/>
      <c r="AP1592" s="583"/>
      <c r="AQ1592" s="583" t="s">
        <v>2295</v>
      </c>
      <c r="AR1592" s="583"/>
      <c r="AS1592" s="583"/>
      <c r="AT1592" s="583"/>
      <c r="AU1592" s="583"/>
      <c r="AV1592" s="585" t="s">
        <v>1051</v>
      </c>
      <c r="AW1592" s="619"/>
      <c r="AX1592" s="783" t="s">
        <v>1421</v>
      </c>
      <c r="AY1592" s="583"/>
      <c r="AZ1592" s="583"/>
      <c r="BA1592" s="583"/>
      <c r="BB1592" s="583"/>
      <c r="BC1592" s="583"/>
      <c r="BD1592" s="583"/>
      <c r="BE1592" s="583"/>
      <c r="BF1592" s="583"/>
      <c r="BG1592" s="583"/>
      <c r="BH1592" s="583"/>
      <c r="BI1592" s="583"/>
      <c r="BJ1592" s="583"/>
      <c r="BK1592" s="587"/>
      <c r="BL1592" s="582"/>
      <c r="BM1592" s="583"/>
      <c r="BN1592" s="583"/>
      <c r="BO1592" s="583"/>
      <c r="BP1592" s="583"/>
      <c r="BQ1592" s="583"/>
      <c r="BR1592" s="583"/>
      <c r="BS1592" s="587"/>
      <c r="BU1592" s="772"/>
      <c r="BV1592" s="29"/>
      <c r="BW1592" s="29"/>
      <c r="BX1592" s="29"/>
      <c r="BY1592" s="29"/>
      <c r="BZ1592" s="29"/>
      <c r="CA1592" s="29"/>
      <c r="CB1592" s="29"/>
      <c r="CC1592" s="29"/>
      <c r="CD1592" s="31"/>
      <c r="CE1592" s="22"/>
      <c r="CF1592" s="448">
        <f>IF(CG1592="","",MAX($CF$2:CF1591)+1)</f>
        <v>819</v>
      </c>
      <c r="CG1592" s="767" t="s">
        <v>1047</v>
      </c>
      <c r="CH1592" s="767"/>
      <c r="CI1592" s="767"/>
      <c r="CO1592" s="29"/>
      <c r="CP1592" s="29"/>
      <c r="CQ1592" s="29"/>
      <c r="CR1592" s="29"/>
      <c r="CS1592" s="29"/>
      <c r="CT1592" s="29"/>
      <c r="CU1592" s="29"/>
      <c r="CV1592" s="29"/>
      <c r="CW1592" s="29"/>
      <c r="CX1592" s="29"/>
      <c r="CY1592" s="29"/>
      <c r="CZ1592" s="29"/>
      <c r="DA1592" s="29"/>
      <c r="DB1592" s="29"/>
      <c r="DC1592" s="29"/>
      <c r="DD1592" s="29"/>
    </row>
    <row r="1593" spans="1:108" s="11" customFormat="1" ht="13.5" customHeight="1">
      <c r="A1593" s="734"/>
      <c r="B1593" s="610" t="s">
        <v>83</v>
      </c>
      <c r="C1593" s="29"/>
      <c r="D1593" s="29"/>
      <c r="E1593" s="29"/>
      <c r="F1593" s="29"/>
      <c r="G1593" s="29"/>
      <c r="H1593" s="29"/>
      <c r="I1593" s="29"/>
      <c r="J1593" s="28"/>
      <c r="K1593" s="29"/>
      <c r="L1593" s="29"/>
      <c r="M1593" s="29"/>
      <c r="N1593" s="29"/>
      <c r="O1593" s="29"/>
      <c r="P1593" s="29"/>
      <c r="Q1593" s="29"/>
      <c r="R1593" s="29"/>
      <c r="S1593" s="575"/>
      <c r="T1593" s="29"/>
      <c r="U1593" s="432"/>
      <c r="V1593" s="29"/>
      <c r="W1593" s="29"/>
      <c r="X1593" s="29"/>
      <c r="Y1593" s="29"/>
      <c r="Z1593" s="29"/>
      <c r="AB1593" s="771"/>
      <c r="AC1593" s="579"/>
      <c r="AD1593" s="579"/>
      <c r="AE1593" s="579"/>
      <c r="AF1593" s="579"/>
      <c r="AG1593" s="576"/>
      <c r="AH1593" s="582" t="s">
        <v>63</v>
      </c>
      <c r="AI1593" s="583"/>
      <c r="AJ1593" s="583"/>
      <c r="AK1593" s="584"/>
      <c r="AL1593" s="585" t="s">
        <v>557</v>
      </c>
      <c r="AM1593" s="583"/>
      <c r="AN1593" s="583"/>
      <c r="AO1593" s="583"/>
      <c r="AP1593" s="583"/>
      <c r="AQ1593" s="583"/>
      <c r="AR1593" s="583"/>
      <c r="AS1593" s="583"/>
      <c r="AT1593" s="583"/>
      <c r="AU1593" s="583"/>
      <c r="AV1593" s="585" t="s">
        <v>558</v>
      </c>
      <c r="AW1593" s="584"/>
      <c r="AX1593" s="586" t="s">
        <v>64</v>
      </c>
      <c r="AY1593" s="613"/>
      <c r="AZ1593" s="613"/>
      <c r="BA1593" s="613"/>
      <c r="BB1593" s="613"/>
      <c r="BC1593" s="613"/>
      <c r="BD1593" s="613"/>
      <c r="BE1593" s="613"/>
      <c r="BF1593" s="613"/>
      <c r="BG1593" s="613"/>
      <c r="BH1593" s="613"/>
      <c r="BI1593" s="613"/>
      <c r="BJ1593" s="613"/>
      <c r="BK1593" s="614"/>
      <c r="BL1593" s="772"/>
      <c r="BM1593" s="613"/>
      <c r="BN1593" s="613"/>
      <c r="BO1593" s="613"/>
      <c r="BP1593" s="613"/>
      <c r="BQ1593" s="613"/>
      <c r="BR1593" s="613"/>
      <c r="BS1593" s="614"/>
      <c r="BU1593" s="772"/>
      <c r="BV1593" s="29"/>
      <c r="BW1593" s="29"/>
      <c r="BX1593" s="29"/>
      <c r="BY1593" s="29"/>
      <c r="BZ1593" s="29"/>
      <c r="CA1593" s="29"/>
      <c r="CB1593" s="29"/>
      <c r="CC1593" s="29"/>
      <c r="CD1593" s="31"/>
      <c r="CE1593" s="22"/>
      <c r="CF1593" s="448">
        <f>IF(CG1593="","",MAX($CF$2:CF1592)+1)</f>
        <v>820</v>
      </c>
      <c r="CG1593" s="767" t="s">
        <v>1047</v>
      </c>
      <c r="CH1593" s="767"/>
      <c r="CI1593" s="767"/>
      <c r="CO1593" s="29"/>
      <c r="CP1593" s="29"/>
      <c r="CQ1593" s="29"/>
      <c r="CR1593" s="29"/>
      <c r="CS1593" s="29"/>
      <c r="CT1593" s="29"/>
      <c r="CU1593" s="29"/>
      <c r="CV1593" s="29"/>
      <c r="CW1593" s="29"/>
      <c r="CX1593" s="29"/>
      <c r="CY1593" s="29"/>
      <c r="CZ1593" s="29"/>
      <c r="DA1593" s="29"/>
      <c r="DB1593" s="29"/>
      <c r="DC1593" s="29"/>
      <c r="DD1593" s="29"/>
    </row>
    <row r="1594" spans="1:108" s="11" customFormat="1" ht="13.5" customHeight="1">
      <c r="A1594" s="734"/>
      <c r="B1594" s="610" t="s">
        <v>83</v>
      </c>
      <c r="C1594" s="29"/>
      <c r="D1594" s="29"/>
      <c r="E1594" s="29"/>
      <c r="F1594" s="29"/>
      <c r="G1594" s="29"/>
      <c r="H1594" s="29"/>
      <c r="I1594" s="29"/>
      <c r="J1594" s="28"/>
      <c r="K1594" s="29"/>
      <c r="L1594" s="29"/>
      <c r="M1594" s="29"/>
      <c r="N1594" s="29"/>
      <c r="O1594" s="29"/>
      <c r="P1594" s="29"/>
      <c r="Q1594" s="29"/>
      <c r="R1594" s="29"/>
      <c r="S1594" s="575"/>
      <c r="T1594" s="29"/>
      <c r="U1594" s="432"/>
      <c r="V1594" s="29"/>
      <c r="W1594" s="29"/>
      <c r="X1594" s="29"/>
      <c r="Y1594" s="29"/>
      <c r="Z1594" s="29"/>
      <c r="AB1594" s="771"/>
      <c r="AC1594" s="579"/>
      <c r="AD1594" s="579"/>
      <c r="AE1594" s="579"/>
      <c r="AF1594" s="579"/>
      <c r="AG1594" s="576"/>
      <c r="AH1594" s="55"/>
      <c r="AI1594" s="56"/>
      <c r="AJ1594" s="56"/>
      <c r="AK1594" s="588"/>
      <c r="AL1594" s="589"/>
      <c r="AM1594" s="56"/>
      <c r="AN1594" s="56"/>
      <c r="AO1594" s="56"/>
      <c r="AP1594" s="590"/>
      <c r="AQ1594" s="56"/>
      <c r="AR1594" s="56"/>
      <c r="AS1594" s="56"/>
      <c r="AT1594" s="56"/>
      <c r="AU1594" s="56"/>
      <c r="AV1594" s="589"/>
      <c r="AW1594" s="588"/>
      <c r="AX1594" s="589"/>
      <c r="AY1594" s="56"/>
      <c r="AZ1594" s="56"/>
      <c r="BA1594" s="56"/>
      <c r="BB1594" s="56"/>
      <c r="BC1594" s="56"/>
      <c r="BD1594" s="56"/>
      <c r="BE1594" s="56"/>
      <c r="BF1594" s="56"/>
      <c r="BG1594" s="56"/>
      <c r="BH1594" s="56"/>
      <c r="BI1594" s="56"/>
      <c r="BJ1594" s="56"/>
      <c r="BK1594" s="57"/>
      <c r="BL1594" s="55"/>
      <c r="BM1594" s="56"/>
      <c r="BN1594" s="56"/>
      <c r="BO1594" s="56"/>
      <c r="BP1594" s="56"/>
      <c r="BQ1594" s="56"/>
      <c r="BR1594" s="56"/>
      <c r="BS1594" s="57"/>
      <c r="BU1594" s="772"/>
      <c r="BV1594" s="29"/>
      <c r="BW1594" s="29"/>
      <c r="BX1594" s="29"/>
      <c r="BY1594" s="29"/>
      <c r="BZ1594" s="29"/>
      <c r="CA1594" s="29"/>
      <c r="CB1594" s="29"/>
      <c r="CC1594" s="29"/>
      <c r="CD1594" s="31"/>
      <c r="CE1594" s="22"/>
      <c r="CF1594" s="448" t="str">
        <f>IF(CG1594="","",MAX($CF$2:CF1593)+1)</f>
        <v/>
      </c>
      <c r="CG1594" s="767"/>
      <c r="CH1594" s="767"/>
      <c r="CI1594" s="767"/>
      <c r="CO1594" s="29"/>
      <c r="CP1594" s="29"/>
      <c r="CQ1594" s="29"/>
      <c r="CR1594" s="29"/>
      <c r="CS1594" s="29"/>
      <c r="CT1594" s="29"/>
      <c r="CU1594" s="29"/>
      <c r="CV1594" s="29"/>
      <c r="CW1594" s="29"/>
      <c r="CX1594" s="29"/>
      <c r="CY1594" s="29"/>
      <c r="CZ1594" s="29"/>
      <c r="DA1594" s="29"/>
      <c r="DB1594" s="29"/>
      <c r="DC1594" s="29"/>
      <c r="DD1594" s="29"/>
    </row>
    <row r="1595" spans="1:108" s="11" customFormat="1" ht="13.5" customHeight="1">
      <c r="A1595" s="734"/>
      <c r="B1595" s="610" t="s">
        <v>83</v>
      </c>
      <c r="C1595" s="29"/>
      <c r="D1595" s="29"/>
      <c r="E1595" s="29"/>
      <c r="F1595" s="29"/>
      <c r="G1595" s="29"/>
      <c r="H1595" s="29"/>
      <c r="I1595" s="29"/>
      <c r="J1595" s="28"/>
      <c r="K1595" s="29"/>
      <c r="L1595" s="29"/>
      <c r="M1595" s="29"/>
      <c r="N1595" s="29"/>
      <c r="O1595" s="29"/>
      <c r="P1595" s="29"/>
      <c r="Q1595" s="29"/>
      <c r="R1595" s="29"/>
      <c r="S1595" s="575"/>
      <c r="T1595" s="29"/>
      <c r="U1595" s="432"/>
      <c r="V1595" s="29"/>
      <c r="W1595" s="29"/>
      <c r="X1595" s="29"/>
      <c r="Y1595" s="29"/>
      <c r="Z1595" s="29"/>
      <c r="AA1595" s="29"/>
      <c r="AB1595" s="690" t="s">
        <v>32</v>
      </c>
      <c r="AC1595" s="691"/>
      <c r="AD1595" s="691"/>
      <c r="AE1595" s="691"/>
      <c r="AF1595" s="691"/>
      <c r="AG1595" s="578"/>
      <c r="AH1595" s="582" t="s">
        <v>63</v>
      </c>
      <c r="AI1595" s="430"/>
      <c r="AJ1595" s="430"/>
      <c r="AK1595" s="619"/>
      <c r="AL1595" s="620" t="s">
        <v>1191</v>
      </c>
      <c r="AM1595" s="430"/>
      <c r="AN1595" s="430"/>
      <c r="AO1595" s="430"/>
      <c r="AP1595" s="430"/>
      <c r="AQ1595" s="430"/>
      <c r="AR1595" s="430"/>
      <c r="AS1595" s="430" t="s">
        <v>2299</v>
      </c>
      <c r="AT1595" s="430"/>
      <c r="AU1595" s="430"/>
      <c r="AV1595" s="585" t="s">
        <v>609</v>
      </c>
      <c r="AW1595" s="619"/>
      <c r="AX1595" s="696" t="s">
        <v>1493</v>
      </c>
      <c r="AY1595" s="430"/>
      <c r="AZ1595" s="430"/>
      <c r="BA1595" s="430"/>
      <c r="BB1595" s="430"/>
      <c r="BC1595" s="430"/>
      <c r="BD1595" s="430"/>
      <c r="BE1595" s="430"/>
      <c r="BF1595" s="430"/>
      <c r="BG1595" s="430"/>
      <c r="BH1595" s="430"/>
      <c r="BI1595" s="430"/>
      <c r="BJ1595" s="430"/>
      <c r="BK1595" s="431"/>
      <c r="BL1595" s="582"/>
      <c r="BM1595" s="430"/>
      <c r="BN1595" s="430"/>
      <c r="BO1595" s="430"/>
      <c r="BP1595" s="430"/>
      <c r="BQ1595" s="430"/>
      <c r="BR1595" s="430"/>
      <c r="BS1595" s="431"/>
      <c r="BU1595" s="752"/>
      <c r="BV1595" s="29"/>
      <c r="BW1595" s="29"/>
      <c r="BX1595" s="29"/>
      <c r="BY1595" s="29"/>
      <c r="BZ1595" s="29"/>
      <c r="CA1595" s="29"/>
      <c r="CB1595" s="29"/>
      <c r="CC1595" s="29"/>
      <c r="CD1595" s="31"/>
      <c r="CE1595" s="22"/>
      <c r="CF1595" s="448">
        <f>IF(CG1595="","",MAX($CF$2:CF1594)+1)</f>
        <v>821</v>
      </c>
      <c r="CG1595" s="749" t="s">
        <v>102</v>
      </c>
      <c r="CH1595" s="749"/>
      <c r="CI1595" s="749"/>
      <c r="CO1595" s="29"/>
      <c r="CP1595" s="29"/>
      <c r="CQ1595" s="29"/>
      <c r="CR1595" s="29"/>
      <c r="CS1595" s="29"/>
      <c r="CT1595" s="29"/>
      <c r="CU1595" s="29"/>
      <c r="CV1595" s="29"/>
      <c r="CW1595" s="29"/>
      <c r="CX1595" s="29"/>
      <c r="CY1595" s="29"/>
      <c r="CZ1595" s="29"/>
      <c r="DA1595" s="29"/>
      <c r="DB1595" s="29"/>
      <c r="DC1595" s="29"/>
      <c r="DD1595" s="29"/>
    </row>
    <row r="1596" spans="1:108" s="11" customFormat="1" ht="13.5" customHeight="1">
      <c r="A1596" s="734"/>
      <c r="B1596" s="610" t="s">
        <v>83</v>
      </c>
      <c r="C1596" s="29"/>
      <c r="D1596" s="29"/>
      <c r="E1596" s="29"/>
      <c r="F1596" s="29"/>
      <c r="G1596" s="29"/>
      <c r="H1596" s="29"/>
      <c r="I1596" s="29"/>
      <c r="J1596" s="28"/>
      <c r="K1596" s="29"/>
      <c r="L1596" s="29"/>
      <c r="M1596" s="29"/>
      <c r="N1596" s="29"/>
      <c r="O1596" s="29"/>
      <c r="P1596" s="29"/>
      <c r="Q1596" s="29"/>
      <c r="R1596" s="29"/>
      <c r="S1596" s="575"/>
      <c r="T1596" s="29"/>
      <c r="U1596" s="432"/>
      <c r="V1596" s="29"/>
      <c r="W1596" s="29"/>
      <c r="X1596" s="29"/>
      <c r="Y1596" s="29"/>
      <c r="Z1596" s="29"/>
      <c r="AA1596" s="29"/>
      <c r="AB1596" s="753"/>
      <c r="AC1596" s="579"/>
      <c r="AD1596" s="579"/>
      <c r="AE1596" s="579"/>
      <c r="AF1596" s="579"/>
      <c r="AG1596" s="576"/>
      <c r="AH1596" s="582" t="s">
        <v>63</v>
      </c>
      <c r="AI1596" s="430"/>
      <c r="AJ1596" s="430"/>
      <c r="AK1596" s="619"/>
      <c r="AL1596" s="620" t="s">
        <v>946</v>
      </c>
      <c r="AM1596" s="430"/>
      <c r="AN1596" s="430"/>
      <c r="AO1596" s="430"/>
      <c r="AP1596" s="430"/>
      <c r="AQ1596" s="430"/>
      <c r="AR1596" s="430"/>
      <c r="AS1596" s="430" t="s">
        <v>2300</v>
      </c>
      <c r="AT1596" s="430"/>
      <c r="AU1596" s="430"/>
      <c r="AV1596" s="585" t="s">
        <v>609</v>
      </c>
      <c r="AW1596" s="619"/>
      <c r="AX1596" s="620" t="s">
        <v>1687</v>
      </c>
      <c r="AY1596" s="430"/>
      <c r="AZ1596" s="430"/>
      <c r="BA1596" s="430"/>
      <c r="BB1596" s="430"/>
      <c r="BC1596" s="430"/>
      <c r="BD1596" s="430"/>
      <c r="BE1596" s="430"/>
      <c r="BF1596" s="430"/>
      <c r="BG1596" s="430"/>
      <c r="BH1596" s="430"/>
      <c r="BI1596" s="430"/>
      <c r="BJ1596" s="430"/>
      <c r="BK1596" s="431"/>
      <c r="BL1596" s="618"/>
      <c r="BM1596" s="430"/>
      <c r="BN1596" s="430"/>
      <c r="BO1596" s="430"/>
      <c r="BP1596" s="430"/>
      <c r="BQ1596" s="430"/>
      <c r="BR1596" s="430"/>
      <c r="BS1596" s="431"/>
      <c r="BU1596" s="752"/>
      <c r="BV1596" s="29"/>
      <c r="BW1596" s="29"/>
      <c r="BX1596" s="29"/>
      <c r="BY1596" s="29"/>
      <c r="BZ1596" s="29"/>
      <c r="CA1596" s="29"/>
      <c r="CB1596" s="29"/>
      <c r="CC1596" s="29"/>
      <c r="CD1596" s="31"/>
      <c r="CE1596" s="22"/>
      <c r="CF1596" s="448">
        <f>IF(CG1596="","",MAX($CF$2:CF1595)+1)</f>
        <v>822</v>
      </c>
      <c r="CG1596" s="749" t="s">
        <v>102</v>
      </c>
      <c r="CH1596" s="749"/>
      <c r="CI1596" s="749"/>
      <c r="CO1596" s="29"/>
      <c r="CP1596" s="29"/>
      <c r="CQ1596" s="29"/>
      <c r="CR1596" s="29"/>
      <c r="CS1596" s="29"/>
      <c r="CT1596" s="29"/>
      <c r="CU1596" s="29"/>
      <c r="CV1596" s="29"/>
      <c r="CW1596" s="29"/>
      <c r="CX1596" s="29"/>
      <c r="CY1596" s="29"/>
      <c r="CZ1596" s="29"/>
      <c r="DA1596" s="29"/>
      <c r="DB1596" s="29"/>
      <c r="DC1596" s="29"/>
      <c r="DD1596" s="29"/>
    </row>
    <row r="1597" spans="1:108" s="11" customFormat="1" ht="13.5" customHeight="1">
      <c r="A1597" s="734"/>
      <c r="B1597" s="610" t="s">
        <v>83</v>
      </c>
      <c r="C1597" s="29"/>
      <c r="D1597" s="29"/>
      <c r="E1597" s="29"/>
      <c r="F1597" s="29"/>
      <c r="G1597" s="29"/>
      <c r="H1597" s="29"/>
      <c r="I1597" s="29"/>
      <c r="J1597" s="28"/>
      <c r="K1597" s="29"/>
      <c r="L1597" s="29"/>
      <c r="M1597" s="29"/>
      <c r="N1597" s="29"/>
      <c r="O1597" s="29"/>
      <c r="P1597" s="29"/>
      <c r="Q1597" s="29"/>
      <c r="R1597" s="29"/>
      <c r="S1597" s="575"/>
      <c r="T1597" s="29"/>
      <c r="U1597" s="432"/>
      <c r="V1597" s="29"/>
      <c r="W1597" s="29"/>
      <c r="X1597" s="29"/>
      <c r="Y1597" s="29"/>
      <c r="Z1597" s="29"/>
      <c r="AA1597" s="29"/>
      <c r="AB1597" s="771"/>
      <c r="AC1597" s="579"/>
      <c r="AD1597" s="579"/>
      <c r="AE1597" s="579"/>
      <c r="AF1597" s="579"/>
      <c r="AG1597" s="576"/>
      <c r="AH1597" s="582" t="s">
        <v>63</v>
      </c>
      <c r="AI1597" s="430"/>
      <c r="AJ1597" s="430"/>
      <c r="AK1597" s="619"/>
      <c r="AL1597" s="620" t="s">
        <v>1848</v>
      </c>
      <c r="AM1597" s="430"/>
      <c r="AN1597" s="430"/>
      <c r="AO1597" s="430"/>
      <c r="AP1597" s="430"/>
      <c r="AQ1597" s="430"/>
      <c r="AR1597" s="430"/>
      <c r="AS1597" s="430" t="s">
        <v>2301</v>
      </c>
      <c r="AT1597" s="430"/>
      <c r="AU1597" s="430"/>
      <c r="AV1597" s="585" t="s">
        <v>1051</v>
      </c>
      <c r="AW1597" s="619"/>
      <c r="AX1597" s="783" t="s">
        <v>1054</v>
      </c>
      <c r="AY1597" s="430"/>
      <c r="AZ1597" s="430"/>
      <c r="BA1597" s="430"/>
      <c r="BB1597" s="430"/>
      <c r="BC1597" s="430"/>
      <c r="BD1597" s="430"/>
      <c r="BE1597" s="430"/>
      <c r="BF1597" s="430"/>
      <c r="BG1597" s="430"/>
      <c r="BH1597" s="430"/>
      <c r="BI1597" s="430"/>
      <c r="BJ1597" s="430"/>
      <c r="BK1597" s="431"/>
      <c r="BL1597" s="618"/>
      <c r="BM1597" s="430"/>
      <c r="BN1597" s="430"/>
      <c r="BO1597" s="430"/>
      <c r="BP1597" s="430"/>
      <c r="BQ1597" s="430"/>
      <c r="BR1597" s="430"/>
      <c r="BS1597" s="431"/>
      <c r="BU1597" s="772"/>
      <c r="BV1597" s="29"/>
      <c r="BW1597" s="29"/>
      <c r="BX1597" s="29"/>
      <c r="BY1597" s="29"/>
      <c r="BZ1597" s="29"/>
      <c r="CA1597" s="29"/>
      <c r="CB1597" s="29"/>
      <c r="CC1597" s="29"/>
      <c r="CD1597" s="31"/>
      <c r="CE1597" s="22"/>
      <c r="CF1597" s="448">
        <f>IF(CG1597="","",MAX($CF$2:CF1596)+1)</f>
        <v>823</v>
      </c>
      <c r="CG1597" s="767" t="s">
        <v>1047</v>
      </c>
      <c r="CH1597" s="767"/>
      <c r="CI1597" s="767"/>
      <c r="CO1597" s="29"/>
      <c r="CP1597" s="29"/>
      <c r="CQ1597" s="29"/>
      <c r="CR1597" s="29"/>
      <c r="CS1597" s="29"/>
      <c r="CT1597" s="29"/>
      <c r="CU1597" s="29"/>
      <c r="CV1597" s="29"/>
      <c r="CW1597" s="29"/>
      <c r="CX1597" s="29"/>
      <c r="CY1597" s="29"/>
      <c r="CZ1597" s="29"/>
      <c r="DA1597" s="29"/>
      <c r="DB1597" s="29"/>
      <c r="DC1597" s="29"/>
      <c r="DD1597" s="29"/>
    </row>
    <row r="1598" spans="1:108" s="11" customFormat="1" ht="13.5" customHeight="1">
      <c r="A1598" s="734"/>
      <c r="B1598" s="610" t="s">
        <v>83</v>
      </c>
      <c r="C1598" s="29"/>
      <c r="D1598" s="29"/>
      <c r="E1598" s="29"/>
      <c r="F1598" s="29"/>
      <c r="G1598" s="29"/>
      <c r="H1598" s="29"/>
      <c r="I1598" s="29"/>
      <c r="J1598" s="28"/>
      <c r="K1598" s="29"/>
      <c r="L1598" s="29"/>
      <c r="M1598" s="29"/>
      <c r="N1598" s="29"/>
      <c r="O1598" s="29"/>
      <c r="P1598" s="29"/>
      <c r="Q1598" s="29"/>
      <c r="R1598" s="29"/>
      <c r="S1598" s="575"/>
      <c r="T1598" s="29"/>
      <c r="U1598" s="432"/>
      <c r="V1598" s="29"/>
      <c r="W1598" s="29"/>
      <c r="X1598" s="29"/>
      <c r="Y1598" s="29"/>
      <c r="Z1598" s="29"/>
      <c r="AA1598" s="29"/>
      <c r="AB1598" s="771"/>
      <c r="AC1598" s="579"/>
      <c r="AD1598" s="579"/>
      <c r="AE1598" s="579"/>
      <c r="AF1598" s="579"/>
      <c r="AG1598" s="576"/>
      <c r="AH1598" s="582" t="s">
        <v>63</v>
      </c>
      <c r="AI1598" s="430"/>
      <c r="AJ1598" s="430"/>
      <c r="AK1598" s="619"/>
      <c r="AL1598" s="620" t="s">
        <v>1192</v>
      </c>
      <c r="AM1598" s="430"/>
      <c r="AN1598" s="430"/>
      <c r="AO1598" s="430"/>
      <c r="AP1598" s="430"/>
      <c r="AQ1598" s="430"/>
      <c r="AR1598" s="430"/>
      <c r="AS1598" s="430" t="s">
        <v>2302</v>
      </c>
      <c r="AT1598" s="430"/>
      <c r="AU1598" s="430"/>
      <c r="AV1598" s="585" t="s">
        <v>1492</v>
      </c>
      <c r="AW1598" s="619"/>
      <c r="AX1598" s="783" t="s">
        <v>1052</v>
      </c>
      <c r="AY1598" s="430"/>
      <c r="AZ1598" s="430"/>
      <c r="BA1598" s="430"/>
      <c r="BB1598" s="430"/>
      <c r="BC1598" s="430"/>
      <c r="BD1598" s="430"/>
      <c r="BE1598" s="430"/>
      <c r="BF1598" s="430"/>
      <c r="BG1598" s="430"/>
      <c r="BH1598" s="430"/>
      <c r="BI1598" s="430"/>
      <c r="BJ1598" s="430"/>
      <c r="BK1598" s="431"/>
      <c r="BL1598" s="618"/>
      <c r="BM1598" s="430"/>
      <c r="BN1598" s="430"/>
      <c r="BO1598" s="430"/>
      <c r="BP1598" s="430"/>
      <c r="BQ1598" s="430"/>
      <c r="BR1598" s="430"/>
      <c r="BS1598" s="431"/>
      <c r="BU1598" s="772"/>
      <c r="BV1598" s="29"/>
      <c r="BW1598" s="29"/>
      <c r="BX1598" s="29"/>
      <c r="BY1598" s="29"/>
      <c r="BZ1598" s="29"/>
      <c r="CA1598" s="29"/>
      <c r="CB1598" s="29"/>
      <c r="CC1598" s="29"/>
      <c r="CD1598" s="31"/>
      <c r="CE1598" s="22"/>
      <c r="CF1598" s="448">
        <f>IF(CG1598="","",MAX($CF$2:CF1597)+1)</f>
        <v>824</v>
      </c>
      <c r="CG1598" s="767" t="s">
        <v>1047</v>
      </c>
      <c r="CH1598" s="767"/>
      <c r="CI1598" s="767"/>
      <c r="CO1598" s="29"/>
      <c r="CP1598" s="29"/>
      <c r="CQ1598" s="29"/>
      <c r="CR1598" s="29"/>
      <c r="CS1598" s="29"/>
      <c r="CT1598" s="29"/>
      <c r="CU1598" s="29"/>
      <c r="CV1598" s="29"/>
      <c r="CW1598" s="29"/>
      <c r="CX1598" s="29"/>
      <c r="CY1598" s="29"/>
      <c r="CZ1598" s="29"/>
      <c r="DA1598" s="29"/>
      <c r="DB1598" s="29"/>
      <c r="DC1598" s="29"/>
      <c r="DD1598" s="29"/>
    </row>
    <row r="1599" spans="1:108" s="11" customFormat="1" ht="13.5" customHeight="1">
      <c r="A1599" s="734"/>
      <c r="B1599" s="610" t="s">
        <v>83</v>
      </c>
      <c r="C1599" s="29"/>
      <c r="D1599" s="29"/>
      <c r="E1599" s="29"/>
      <c r="F1599" s="29"/>
      <c r="G1599" s="29"/>
      <c r="H1599" s="29"/>
      <c r="I1599" s="29"/>
      <c r="J1599" s="28"/>
      <c r="K1599" s="29"/>
      <c r="L1599" s="29"/>
      <c r="M1599" s="29"/>
      <c r="N1599" s="29"/>
      <c r="O1599" s="29"/>
      <c r="P1599" s="29"/>
      <c r="Q1599" s="29"/>
      <c r="R1599" s="29"/>
      <c r="S1599" s="575"/>
      <c r="T1599" s="29"/>
      <c r="U1599" s="432"/>
      <c r="V1599" s="29"/>
      <c r="W1599" s="29"/>
      <c r="X1599" s="29"/>
      <c r="Y1599" s="29"/>
      <c r="Z1599" s="29"/>
      <c r="AA1599" s="29"/>
      <c r="AB1599" s="771"/>
      <c r="AC1599" s="579"/>
      <c r="AD1599" s="579"/>
      <c r="AE1599" s="579"/>
      <c r="AF1599" s="579"/>
      <c r="AG1599" s="576"/>
      <c r="AH1599" s="582" t="s">
        <v>63</v>
      </c>
      <c r="AI1599" s="430"/>
      <c r="AJ1599" s="430"/>
      <c r="AK1599" s="619"/>
      <c r="AL1599" s="620" t="s">
        <v>1192</v>
      </c>
      <c r="AM1599" s="430"/>
      <c r="AN1599" s="430"/>
      <c r="AO1599" s="430"/>
      <c r="AP1599" s="430"/>
      <c r="AQ1599" s="430"/>
      <c r="AR1599" s="430"/>
      <c r="AS1599" s="430"/>
      <c r="AT1599" s="430"/>
      <c r="AU1599" s="430"/>
      <c r="AV1599" s="585" t="s">
        <v>1492</v>
      </c>
      <c r="AW1599" s="619"/>
      <c r="AX1599" s="783" t="s">
        <v>1053</v>
      </c>
      <c r="AY1599" s="430"/>
      <c r="AZ1599" s="430"/>
      <c r="BA1599" s="430"/>
      <c r="BB1599" s="430"/>
      <c r="BC1599" s="430"/>
      <c r="BD1599" s="430"/>
      <c r="BE1599" s="430"/>
      <c r="BF1599" s="430"/>
      <c r="BG1599" s="430"/>
      <c r="BH1599" s="430"/>
      <c r="BI1599" s="430"/>
      <c r="BJ1599" s="430"/>
      <c r="BK1599" s="431"/>
      <c r="BL1599" s="618"/>
      <c r="BM1599" s="430"/>
      <c r="BN1599" s="430"/>
      <c r="BO1599" s="430"/>
      <c r="BP1599" s="430"/>
      <c r="BQ1599" s="430"/>
      <c r="BR1599" s="430"/>
      <c r="BS1599" s="431"/>
      <c r="BU1599" s="772"/>
      <c r="BV1599" s="29"/>
      <c r="BW1599" s="29"/>
      <c r="BX1599" s="29"/>
      <c r="BY1599" s="29"/>
      <c r="BZ1599" s="29"/>
      <c r="CA1599" s="29"/>
      <c r="CB1599" s="29"/>
      <c r="CC1599" s="29"/>
      <c r="CD1599" s="31"/>
      <c r="CE1599" s="22"/>
      <c r="CF1599" s="448">
        <f>IF(CG1599="","",MAX($CF$2:CF1598)+1)</f>
        <v>825</v>
      </c>
      <c r="CG1599" s="767" t="s">
        <v>1047</v>
      </c>
      <c r="CH1599" s="767"/>
      <c r="CI1599" s="767"/>
      <c r="CO1599" s="29"/>
      <c r="CP1599" s="29"/>
      <c r="CQ1599" s="29"/>
      <c r="CR1599" s="29"/>
      <c r="CS1599" s="29"/>
      <c r="CT1599" s="29"/>
      <c r="CU1599" s="29"/>
      <c r="CV1599" s="29"/>
      <c r="CW1599" s="29"/>
      <c r="CX1599" s="29"/>
      <c r="CY1599" s="29"/>
      <c r="CZ1599" s="29"/>
      <c r="DA1599" s="29"/>
      <c r="DB1599" s="29"/>
      <c r="DC1599" s="29"/>
      <c r="DD1599" s="29"/>
    </row>
    <row r="1600" spans="1:108" s="11" customFormat="1" ht="13.5" customHeight="1">
      <c r="A1600" s="734"/>
      <c r="B1600" s="610" t="s">
        <v>83</v>
      </c>
      <c r="C1600" s="29"/>
      <c r="D1600" s="29"/>
      <c r="E1600" s="29"/>
      <c r="F1600" s="29"/>
      <c r="G1600" s="29"/>
      <c r="H1600" s="29"/>
      <c r="I1600" s="29"/>
      <c r="J1600" s="28"/>
      <c r="K1600" s="29"/>
      <c r="L1600" s="29"/>
      <c r="M1600" s="29"/>
      <c r="N1600" s="29"/>
      <c r="O1600" s="29"/>
      <c r="P1600" s="29"/>
      <c r="Q1600" s="29"/>
      <c r="R1600" s="29"/>
      <c r="S1600" s="575"/>
      <c r="T1600" s="29"/>
      <c r="U1600" s="432"/>
      <c r="V1600" s="29"/>
      <c r="W1600" s="29"/>
      <c r="X1600" s="29"/>
      <c r="Y1600" s="29"/>
      <c r="Z1600" s="29"/>
      <c r="AA1600" s="29"/>
      <c r="AB1600" s="654"/>
      <c r="AC1600" s="579"/>
      <c r="AD1600" s="579"/>
      <c r="AE1600" s="579"/>
      <c r="AF1600" s="579"/>
      <c r="AG1600" s="576"/>
      <c r="AH1600" s="582" t="s">
        <v>801</v>
      </c>
      <c r="AI1600" s="583"/>
      <c r="AJ1600" s="583"/>
      <c r="AK1600" s="584"/>
      <c r="AL1600" s="585" t="s">
        <v>606</v>
      </c>
      <c r="AM1600" s="583"/>
      <c r="AN1600" s="583"/>
      <c r="AO1600" s="583"/>
      <c r="AP1600" s="583"/>
      <c r="AQ1600" s="583"/>
      <c r="AR1600" s="583"/>
      <c r="AS1600" s="583"/>
      <c r="AT1600" s="583"/>
      <c r="AU1600" s="583"/>
      <c r="AV1600" s="585" t="s">
        <v>558</v>
      </c>
      <c r="AW1600" s="619"/>
      <c r="AX1600" s="586" t="s">
        <v>64</v>
      </c>
      <c r="AY1600" s="583"/>
      <c r="AZ1600" s="583"/>
      <c r="BA1600" s="583"/>
      <c r="BB1600" s="583"/>
      <c r="BC1600" s="583"/>
      <c r="BD1600" s="583"/>
      <c r="BE1600" s="583"/>
      <c r="BF1600" s="583"/>
      <c r="BG1600" s="583"/>
      <c r="BH1600" s="583"/>
      <c r="BI1600" s="583"/>
      <c r="BJ1600" s="583"/>
      <c r="BK1600" s="587"/>
      <c r="BL1600" s="582"/>
      <c r="BM1600" s="583"/>
      <c r="BN1600" s="583"/>
      <c r="BO1600" s="583"/>
      <c r="BP1600" s="583"/>
      <c r="BQ1600" s="583"/>
      <c r="BR1600" s="583"/>
      <c r="BS1600" s="587"/>
      <c r="BU1600" s="752"/>
      <c r="BV1600" s="29"/>
      <c r="BW1600" s="29"/>
      <c r="BX1600" s="29"/>
      <c r="BY1600" s="29"/>
      <c r="BZ1600" s="29"/>
      <c r="CA1600" s="29"/>
      <c r="CB1600" s="29"/>
      <c r="CC1600" s="29"/>
      <c r="CD1600" s="31"/>
      <c r="CE1600" s="22"/>
      <c r="CF1600" s="448">
        <f>IF(CG1600="","",MAX($CF$2:CF1599)+1)</f>
        <v>826</v>
      </c>
      <c r="CG1600" s="767" t="s">
        <v>1047</v>
      </c>
      <c r="CH1600" s="749"/>
      <c r="CI1600" s="749"/>
      <c r="CO1600" s="29"/>
      <c r="CP1600" s="29"/>
      <c r="CQ1600" s="29"/>
      <c r="CR1600" s="29"/>
      <c r="CS1600" s="29"/>
      <c r="CT1600" s="29"/>
      <c r="CU1600" s="29"/>
      <c r="CV1600" s="29"/>
      <c r="CW1600" s="29"/>
      <c r="CX1600" s="29"/>
      <c r="CY1600" s="29"/>
      <c r="CZ1600" s="29"/>
      <c r="DA1600" s="29"/>
      <c r="DB1600" s="29"/>
      <c r="DC1600" s="29"/>
      <c r="DD1600" s="29"/>
    </row>
    <row r="1601" spans="1:108" s="11" customFormat="1" ht="13.5" customHeight="1">
      <c r="A1601" s="734"/>
      <c r="B1601" s="610" t="s">
        <v>83</v>
      </c>
      <c r="C1601" s="29"/>
      <c r="D1601" s="29"/>
      <c r="E1601" s="29"/>
      <c r="F1601" s="29"/>
      <c r="G1601" s="29"/>
      <c r="H1601" s="29"/>
      <c r="I1601" s="29"/>
      <c r="J1601" s="28"/>
      <c r="K1601" s="29"/>
      <c r="L1601" s="29"/>
      <c r="M1601" s="29"/>
      <c r="N1601" s="29"/>
      <c r="O1601" s="29"/>
      <c r="P1601" s="29"/>
      <c r="Q1601" s="29"/>
      <c r="R1601" s="29"/>
      <c r="S1601" s="575"/>
      <c r="T1601" s="29"/>
      <c r="U1601" s="432"/>
      <c r="V1601" s="29"/>
      <c r="W1601" s="29"/>
      <c r="X1601" s="29"/>
      <c r="Y1601" s="29"/>
      <c r="Z1601" s="29"/>
      <c r="AA1601" s="29"/>
      <c r="AB1601" s="771"/>
      <c r="AC1601" s="579"/>
      <c r="AD1601" s="579"/>
      <c r="AE1601" s="579"/>
      <c r="AF1601" s="579"/>
      <c r="AG1601" s="576"/>
      <c r="AH1601" s="618"/>
      <c r="AI1601" s="430"/>
      <c r="AJ1601" s="430"/>
      <c r="AK1601" s="619"/>
      <c r="AL1601" s="620"/>
      <c r="AM1601" s="430"/>
      <c r="AN1601" s="430"/>
      <c r="AO1601" s="430"/>
      <c r="AP1601" s="430"/>
      <c r="AQ1601" s="430"/>
      <c r="AR1601" s="430"/>
      <c r="AS1601" s="430"/>
      <c r="AT1601" s="430"/>
      <c r="AU1601" s="430"/>
      <c r="AV1601" s="620"/>
      <c r="AW1601" s="619"/>
      <c r="AX1601" s="697"/>
      <c r="AY1601" s="775"/>
      <c r="AZ1601" s="776"/>
      <c r="BA1601" s="776"/>
      <c r="BB1601" s="776"/>
      <c r="BC1601" s="776"/>
      <c r="BD1601" s="776"/>
      <c r="BE1601" s="776"/>
      <c r="BF1601" s="776"/>
      <c r="BG1601" s="776"/>
      <c r="BH1601" s="776"/>
      <c r="BI1601" s="776"/>
      <c r="BJ1601" s="776"/>
      <c r="BK1601" s="777"/>
      <c r="BL1601" s="618"/>
      <c r="BM1601" s="430"/>
      <c r="BN1601" s="430"/>
      <c r="BO1601" s="430"/>
      <c r="BP1601" s="430"/>
      <c r="BQ1601" s="430"/>
      <c r="BR1601" s="430"/>
      <c r="BS1601" s="431"/>
      <c r="BU1601" s="772"/>
      <c r="BV1601" s="29"/>
      <c r="BW1601" s="29"/>
      <c r="BX1601" s="29"/>
      <c r="BY1601" s="29"/>
      <c r="BZ1601" s="29"/>
      <c r="CA1601" s="29"/>
      <c r="CB1601" s="29"/>
      <c r="CC1601" s="29"/>
      <c r="CD1601" s="31"/>
      <c r="CE1601" s="22"/>
      <c r="CF1601" s="448" t="str">
        <f>IF(CG1601="","",MAX($CF$2:CF1600)+1)</f>
        <v/>
      </c>
      <c r="CG1601" s="767"/>
      <c r="CH1601" s="767"/>
      <c r="CI1601" s="767"/>
      <c r="CO1601" s="29"/>
      <c r="CP1601" s="29"/>
      <c r="CQ1601" s="29"/>
      <c r="CR1601" s="29"/>
      <c r="CS1601" s="29"/>
      <c r="CT1601" s="29"/>
      <c r="CU1601" s="29"/>
      <c r="CV1601" s="29"/>
      <c r="CW1601" s="29"/>
      <c r="CX1601" s="29"/>
      <c r="CY1601" s="29"/>
      <c r="CZ1601" s="29"/>
      <c r="DA1601" s="29"/>
      <c r="DB1601" s="29"/>
      <c r="DC1601" s="29"/>
      <c r="DD1601" s="29"/>
    </row>
    <row r="1602" spans="1:108" s="11" customFormat="1" ht="13.5" customHeight="1">
      <c r="A1602" s="734"/>
      <c r="B1602" s="610" t="s">
        <v>83</v>
      </c>
      <c r="C1602" s="29"/>
      <c r="D1602" s="29"/>
      <c r="E1602" s="29"/>
      <c r="F1602" s="29"/>
      <c r="G1602" s="29"/>
      <c r="H1602" s="29"/>
      <c r="I1602" s="29"/>
      <c r="J1602" s="28"/>
      <c r="K1602" s="29"/>
      <c r="L1602" s="29"/>
      <c r="M1602" s="29"/>
      <c r="N1602" s="29"/>
      <c r="O1602" s="29"/>
      <c r="P1602" s="29"/>
      <c r="Q1602" s="29"/>
      <c r="R1602" s="29"/>
      <c r="S1602" s="575"/>
      <c r="T1602" s="29"/>
      <c r="U1602" s="432"/>
      <c r="V1602" s="29"/>
      <c r="W1602" s="29"/>
      <c r="X1602" s="29"/>
      <c r="Y1602" s="29"/>
      <c r="Z1602" s="29"/>
      <c r="AA1602" s="29"/>
      <c r="AB1602" s="690" t="s">
        <v>874</v>
      </c>
      <c r="AC1602" s="723"/>
      <c r="AD1602" s="723"/>
      <c r="AE1602" s="723"/>
      <c r="AF1602" s="723"/>
      <c r="AG1602" s="724"/>
      <c r="AH1602" s="52" t="s">
        <v>86</v>
      </c>
      <c r="AI1602" s="53"/>
      <c r="AJ1602" s="53"/>
      <c r="AK1602" s="53"/>
      <c r="AL1602" s="53"/>
      <c r="AM1602" s="53"/>
      <c r="AN1602" s="53"/>
      <c r="AO1602" s="53"/>
      <c r="AP1602" s="53"/>
      <c r="AQ1602" s="53"/>
      <c r="AR1602" s="53"/>
      <c r="AS1602" s="53"/>
      <c r="AT1602" s="53"/>
      <c r="AU1602" s="53"/>
      <c r="AV1602" s="53"/>
      <c r="AW1602" s="53"/>
      <c r="AX1602" s="53"/>
      <c r="AY1602" s="53"/>
      <c r="AZ1602" s="53"/>
      <c r="BA1602" s="53"/>
      <c r="BB1602" s="53"/>
      <c r="BC1602" s="53"/>
      <c r="BD1602" s="53"/>
      <c r="BE1602" s="53"/>
      <c r="BF1602" s="53"/>
      <c r="BG1602" s="53"/>
      <c r="BH1602" s="53"/>
      <c r="BI1602" s="53"/>
      <c r="BJ1602" s="53"/>
      <c r="BK1602" s="53"/>
      <c r="BL1602" s="52"/>
      <c r="BM1602" s="53"/>
      <c r="BN1602" s="53"/>
      <c r="BO1602" s="53"/>
      <c r="BP1602" s="53"/>
      <c r="BQ1602" s="53"/>
      <c r="BR1602" s="53"/>
      <c r="BS1602" s="54"/>
      <c r="BU1602" s="752"/>
      <c r="BV1602" s="29"/>
      <c r="BW1602" s="29"/>
      <c r="BX1602" s="29"/>
      <c r="BY1602" s="29"/>
      <c r="BZ1602" s="29"/>
      <c r="CA1602" s="29"/>
      <c r="CB1602" s="29"/>
      <c r="CC1602" s="29"/>
      <c r="CD1602" s="31"/>
      <c r="CE1602" s="22"/>
      <c r="CF1602" s="448" t="str">
        <f>IF(CG1602="","",MAX($CF$2:CF1601)+1)</f>
        <v/>
      </c>
      <c r="CG1602" s="767"/>
      <c r="CH1602" s="749"/>
      <c r="CI1602" s="749"/>
      <c r="CO1602" s="29"/>
      <c r="CP1602" s="29"/>
      <c r="CQ1602" s="29"/>
      <c r="CR1602" s="29"/>
      <c r="CS1602" s="29"/>
      <c r="CT1602" s="29"/>
      <c r="CU1602" s="29"/>
      <c r="CV1602" s="29"/>
      <c r="CW1602" s="29"/>
      <c r="CX1602" s="29"/>
      <c r="CY1602" s="29"/>
      <c r="CZ1602" s="29"/>
      <c r="DA1602" s="29"/>
      <c r="DB1602" s="29"/>
      <c r="DC1602" s="29"/>
      <c r="DD1602" s="29"/>
    </row>
    <row r="1603" spans="1:108" s="11" customFormat="1" ht="13.5" customHeight="1">
      <c r="A1603" s="734"/>
      <c r="B1603" s="610" t="s">
        <v>83</v>
      </c>
      <c r="C1603" s="29"/>
      <c r="D1603" s="29"/>
      <c r="E1603" s="29"/>
      <c r="F1603" s="29"/>
      <c r="G1603" s="29"/>
      <c r="H1603" s="29"/>
      <c r="I1603" s="29"/>
      <c r="J1603" s="28"/>
      <c r="K1603" s="29"/>
      <c r="L1603" s="29"/>
      <c r="M1603" s="29"/>
      <c r="N1603" s="29"/>
      <c r="O1603" s="29"/>
      <c r="P1603" s="29"/>
      <c r="Q1603" s="29"/>
      <c r="R1603" s="29"/>
      <c r="S1603" s="575"/>
      <c r="T1603" s="29"/>
      <c r="U1603" s="432"/>
      <c r="V1603" s="29"/>
      <c r="W1603" s="29"/>
      <c r="X1603" s="29"/>
      <c r="Y1603" s="29"/>
      <c r="Z1603" s="29"/>
      <c r="AA1603" s="29"/>
      <c r="AB1603" s="692"/>
      <c r="AC1603" s="693"/>
      <c r="AD1603" s="693"/>
      <c r="AE1603" s="693"/>
      <c r="AF1603" s="693"/>
      <c r="AG1603" s="694"/>
      <c r="AH1603" s="55"/>
      <c r="AI1603" s="56"/>
      <c r="AJ1603" s="56"/>
      <c r="AK1603" s="56"/>
      <c r="AL1603" s="56"/>
      <c r="AM1603" s="56"/>
      <c r="AN1603" s="56"/>
      <c r="AO1603" s="56"/>
      <c r="AP1603" s="56"/>
      <c r="AQ1603" s="56"/>
      <c r="AR1603" s="56"/>
      <c r="AS1603" s="56"/>
      <c r="AT1603" s="56"/>
      <c r="AU1603" s="56"/>
      <c r="AV1603" s="56"/>
      <c r="AW1603" s="56"/>
      <c r="AX1603" s="56"/>
      <c r="AY1603" s="56"/>
      <c r="AZ1603" s="56"/>
      <c r="BA1603" s="56"/>
      <c r="BB1603" s="56"/>
      <c r="BC1603" s="56"/>
      <c r="BD1603" s="56"/>
      <c r="BE1603" s="56"/>
      <c r="BF1603" s="56"/>
      <c r="BG1603" s="56"/>
      <c r="BH1603" s="56"/>
      <c r="BI1603" s="56"/>
      <c r="BJ1603" s="56"/>
      <c r="BK1603" s="56"/>
      <c r="BL1603" s="55"/>
      <c r="BM1603" s="56"/>
      <c r="BN1603" s="56"/>
      <c r="BO1603" s="56"/>
      <c r="BP1603" s="56"/>
      <c r="BQ1603" s="56"/>
      <c r="BR1603" s="56"/>
      <c r="BS1603" s="57"/>
      <c r="BU1603" s="752"/>
      <c r="BV1603" s="29"/>
      <c r="BW1603" s="29"/>
      <c r="BX1603" s="29"/>
      <c r="BY1603" s="29"/>
      <c r="BZ1603" s="29"/>
      <c r="CA1603" s="29"/>
      <c r="CB1603" s="29"/>
      <c r="CC1603" s="29"/>
      <c r="CD1603" s="31"/>
      <c r="CE1603" s="22"/>
      <c r="CF1603" s="448" t="str">
        <f>IF(CG1603="","",MAX($CF$2:CF1602)+1)</f>
        <v/>
      </c>
      <c r="CG1603" s="767"/>
      <c r="CH1603" s="749"/>
      <c r="CI1603" s="749"/>
      <c r="CO1603" s="29"/>
      <c r="CP1603" s="29"/>
      <c r="CQ1603" s="29"/>
      <c r="CR1603" s="29"/>
      <c r="CS1603" s="29"/>
      <c r="CT1603" s="29"/>
      <c r="CU1603" s="29"/>
      <c r="CV1603" s="29"/>
      <c r="CW1603" s="29"/>
      <c r="CX1603" s="29"/>
      <c r="CY1603" s="29"/>
      <c r="CZ1603" s="29"/>
      <c r="DA1603" s="29"/>
      <c r="DB1603" s="29"/>
      <c r="DC1603" s="29"/>
      <c r="DD1603" s="29"/>
    </row>
    <row r="1604" spans="1:108" s="11" customFormat="1" ht="13.5" customHeight="1">
      <c r="A1604" s="734"/>
      <c r="B1604" s="610" t="s">
        <v>83</v>
      </c>
      <c r="C1604" s="29"/>
      <c r="D1604" s="29"/>
      <c r="E1604" s="29"/>
      <c r="F1604" s="29"/>
      <c r="G1604" s="29"/>
      <c r="H1604" s="29"/>
      <c r="I1604" s="29"/>
      <c r="J1604" s="28"/>
      <c r="K1604" s="29"/>
      <c r="L1604" s="29"/>
      <c r="M1604" s="29"/>
      <c r="N1604" s="29"/>
      <c r="O1604" s="29"/>
      <c r="P1604" s="29"/>
      <c r="Q1604" s="29"/>
      <c r="R1604" s="29"/>
      <c r="S1604" s="575"/>
      <c r="T1604" s="29"/>
      <c r="U1604" s="432"/>
      <c r="V1604" s="29"/>
      <c r="W1604" s="29"/>
      <c r="X1604" s="29"/>
      <c r="Y1604" s="29"/>
      <c r="Z1604" s="29"/>
      <c r="AA1604" s="29"/>
      <c r="AB1604" s="690" t="s">
        <v>875</v>
      </c>
      <c r="AC1604" s="723"/>
      <c r="AD1604" s="723"/>
      <c r="AE1604" s="723"/>
      <c r="AF1604" s="723"/>
      <c r="AG1604" s="724"/>
      <c r="AH1604" s="52" t="s">
        <v>86</v>
      </c>
      <c r="AI1604" s="53"/>
      <c r="AJ1604" s="53"/>
      <c r="AK1604" s="53"/>
      <c r="AL1604" s="53"/>
      <c r="AM1604" s="53"/>
      <c r="AN1604" s="53"/>
      <c r="AO1604" s="53"/>
      <c r="AP1604" s="53"/>
      <c r="AQ1604" s="53"/>
      <c r="AR1604" s="53"/>
      <c r="AS1604" s="53"/>
      <c r="AT1604" s="53"/>
      <c r="AU1604" s="53"/>
      <c r="AV1604" s="53"/>
      <c r="AW1604" s="53"/>
      <c r="AX1604" s="53"/>
      <c r="AY1604" s="53"/>
      <c r="AZ1604" s="53"/>
      <c r="BA1604" s="53"/>
      <c r="BB1604" s="53"/>
      <c r="BC1604" s="53"/>
      <c r="BD1604" s="53"/>
      <c r="BE1604" s="53"/>
      <c r="BF1604" s="53"/>
      <c r="BG1604" s="53"/>
      <c r="BH1604" s="53"/>
      <c r="BI1604" s="53"/>
      <c r="BJ1604" s="53"/>
      <c r="BK1604" s="53"/>
      <c r="BL1604" s="52"/>
      <c r="BM1604" s="53"/>
      <c r="BN1604" s="53"/>
      <c r="BO1604" s="53"/>
      <c r="BP1604" s="53"/>
      <c r="BQ1604" s="53"/>
      <c r="BR1604" s="53"/>
      <c r="BS1604" s="54"/>
      <c r="BU1604" s="752"/>
      <c r="BV1604" s="29"/>
      <c r="BW1604" s="29"/>
      <c r="BX1604" s="29"/>
      <c r="BY1604" s="29"/>
      <c r="BZ1604" s="29"/>
      <c r="CA1604" s="29"/>
      <c r="CB1604" s="29"/>
      <c r="CC1604" s="29"/>
      <c r="CD1604" s="31"/>
      <c r="CE1604" s="22"/>
      <c r="CF1604" s="448" t="str">
        <f>IF(CG1604="","",MAX($CF$2:CF1603)+1)</f>
        <v/>
      </c>
      <c r="CG1604" s="749"/>
      <c r="CH1604" s="749"/>
      <c r="CI1604" s="749"/>
      <c r="CO1604" s="29"/>
      <c r="CP1604" s="29"/>
      <c r="CQ1604" s="29"/>
      <c r="CR1604" s="29"/>
      <c r="CS1604" s="29"/>
      <c r="CT1604" s="29"/>
      <c r="CU1604" s="29"/>
      <c r="CV1604" s="29"/>
      <c r="CW1604" s="29"/>
      <c r="CX1604" s="29"/>
      <c r="CY1604" s="29"/>
      <c r="CZ1604" s="29"/>
      <c r="DA1604" s="29"/>
      <c r="DB1604" s="29"/>
      <c r="DC1604" s="29"/>
      <c r="DD1604" s="29"/>
    </row>
    <row r="1605" spans="1:108" s="11" customFormat="1" ht="13.5" customHeight="1">
      <c r="A1605" s="734"/>
      <c r="B1605" s="610" t="s">
        <v>83</v>
      </c>
      <c r="C1605" s="29"/>
      <c r="D1605" s="29"/>
      <c r="E1605" s="29"/>
      <c r="F1605" s="29"/>
      <c r="G1605" s="29"/>
      <c r="H1605" s="29"/>
      <c r="I1605" s="29"/>
      <c r="J1605" s="28"/>
      <c r="K1605" s="29"/>
      <c r="L1605" s="29"/>
      <c r="M1605" s="29"/>
      <c r="N1605" s="29"/>
      <c r="O1605" s="29"/>
      <c r="P1605" s="29"/>
      <c r="Q1605" s="29"/>
      <c r="R1605" s="29"/>
      <c r="S1605" s="575"/>
      <c r="T1605" s="29"/>
      <c r="U1605" s="432"/>
      <c r="V1605" s="29"/>
      <c r="W1605" s="29"/>
      <c r="X1605" s="29"/>
      <c r="Y1605" s="29"/>
      <c r="Z1605" s="29"/>
      <c r="AA1605" s="29"/>
      <c r="AB1605" s="692"/>
      <c r="AC1605" s="693"/>
      <c r="AD1605" s="693"/>
      <c r="AE1605" s="693"/>
      <c r="AF1605" s="693"/>
      <c r="AG1605" s="694"/>
      <c r="AH1605" s="55"/>
      <c r="AI1605" s="56"/>
      <c r="AJ1605" s="56"/>
      <c r="AK1605" s="56"/>
      <c r="AL1605" s="56"/>
      <c r="AM1605" s="56"/>
      <c r="AN1605" s="56"/>
      <c r="AO1605" s="56"/>
      <c r="AP1605" s="56"/>
      <c r="AQ1605" s="56"/>
      <c r="AR1605" s="56"/>
      <c r="AS1605" s="56"/>
      <c r="AT1605" s="56"/>
      <c r="AU1605" s="56"/>
      <c r="AV1605" s="56"/>
      <c r="AW1605" s="56"/>
      <c r="AX1605" s="56"/>
      <c r="AY1605" s="56"/>
      <c r="AZ1605" s="56"/>
      <c r="BA1605" s="56"/>
      <c r="BB1605" s="56"/>
      <c r="BC1605" s="56"/>
      <c r="BD1605" s="56"/>
      <c r="BE1605" s="56"/>
      <c r="BF1605" s="56"/>
      <c r="BG1605" s="56"/>
      <c r="BH1605" s="56"/>
      <c r="BI1605" s="56"/>
      <c r="BJ1605" s="56"/>
      <c r="BK1605" s="56"/>
      <c r="BL1605" s="55"/>
      <c r="BM1605" s="56"/>
      <c r="BN1605" s="56"/>
      <c r="BO1605" s="56"/>
      <c r="BP1605" s="56"/>
      <c r="BQ1605" s="56"/>
      <c r="BR1605" s="56"/>
      <c r="BS1605" s="57"/>
      <c r="BU1605" s="752"/>
      <c r="BV1605" s="29"/>
      <c r="BW1605" s="29"/>
      <c r="BX1605" s="29"/>
      <c r="BY1605" s="29"/>
      <c r="BZ1605" s="29"/>
      <c r="CA1605" s="29"/>
      <c r="CB1605" s="29"/>
      <c r="CC1605" s="29"/>
      <c r="CD1605" s="31"/>
      <c r="CE1605" s="22"/>
      <c r="CF1605" s="448" t="str">
        <f>IF(CG1605="","",MAX($CF$2:CF1604)+1)</f>
        <v/>
      </c>
      <c r="CG1605" s="749"/>
      <c r="CH1605" s="749"/>
      <c r="CI1605" s="749"/>
      <c r="CO1605" s="29"/>
      <c r="CP1605" s="29"/>
      <c r="CQ1605" s="29"/>
      <c r="CR1605" s="29"/>
      <c r="CS1605" s="29"/>
      <c r="CT1605" s="29"/>
      <c r="CU1605" s="29"/>
      <c r="CV1605" s="29"/>
      <c r="CW1605" s="29"/>
      <c r="CX1605" s="29"/>
      <c r="CY1605" s="29"/>
      <c r="CZ1605" s="29"/>
      <c r="DA1605" s="29"/>
      <c r="DB1605" s="29"/>
      <c r="DC1605" s="29"/>
      <c r="DD1605" s="29"/>
    </row>
    <row r="1606" spans="1:108" s="11" customFormat="1" ht="13.5" customHeight="1">
      <c r="A1606" s="734"/>
      <c r="B1606" s="610" t="s">
        <v>83</v>
      </c>
      <c r="C1606" s="29"/>
      <c r="D1606" s="29"/>
      <c r="E1606" s="29"/>
      <c r="F1606" s="29"/>
      <c r="G1606" s="29"/>
      <c r="H1606" s="29"/>
      <c r="I1606" s="29"/>
      <c r="J1606" s="28"/>
      <c r="K1606" s="29"/>
      <c r="L1606" s="29"/>
      <c r="M1606" s="29"/>
      <c r="N1606" s="29"/>
      <c r="O1606" s="29"/>
      <c r="P1606" s="29"/>
      <c r="Q1606" s="29"/>
      <c r="R1606" s="29"/>
      <c r="S1606" s="575"/>
      <c r="T1606" s="29"/>
      <c r="U1606" s="432"/>
      <c r="V1606" s="29"/>
      <c r="W1606" s="29"/>
      <c r="X1606" s="29"/>
      <c r="Y1606" s="29"/>
      <c r="Z1606" s="29"/>
      <c r="AA1606" s="29"/>
      <c r="AB1606" s="29"/>
      <c r="AC1606" s="29"/>
      <c r="AD1606" s="29"/>
      <c r="AE1606" s="29"/>
      <c r="AF1606" s="29"/>
      <c r="AG1606" s="29"/>
      <c r="AH1606" s="29"/>
      <c r="AI1606" s="29"/>
      <c r="AJ1606" s="29"/>
      <c r="AK1606" s="29"/>
      <c r="AL1606" s="29"/>
      <c r="AM1606" s="29"/>
      <c r="AN1606" s="29"/>
      <c r="AO1606" s="29"/>
      <c r="AP1606" s="29"/>
      <c r="AQ1606" s="29"/>
      <c r="AR1606" s="29"/>
      <c r="AS1606" s="29"/>
      <c r="AT1606" s="29"/>
      <c r="AU1606" s="29"/>
      <c r="AV1606" s="29"/>
      <c r="AW1606" s="29"/>
      <c r="AX1606" s="29"/>
      <c r="AY1606" s="29"/>
      <c r="AZ1606" s="29"/>
      <c r="BA1606" s="29"/>
      <c r="BB1606" s="29"/>
      <c r="BC1606" s="29"/>
      <c r="BD1606" s="29"/>
      <c r="BE1606" s="29"/>
      <c r="BF1606" s="29"/>
      <c r="BG1606" s="29"/>
      <c r="BH1606" s="29"/>
      <c r="BI1606" s="29"/>
      <c r="BJ1606" s="29"/>
      <c r="BK1606" s="29"/>
      <c r="BL1606" s="29"/>
      <c r="BM1606" s="29"/>
      <c r="BN1606" s="29"/>
      <c r="BO1606" s="29"/>
      <c r="BP1606" s="29"/>
      <c r="BQ1606" s="29"/>
      <c r="BR1606" s="29"/>
      <c r="BS1606" s="29"/>
      <c r="BU1606" s="772"/>
      <c r="BV1606" s="29"/>
      <c r="BW1606" s="29"/>
      <c r="BX1606" s="29"/>
      <c r="BY1606" s="29"/>
      <c r="BZ1606" s="29"/>
      <c r="CA1606" s="29"/>
      <c r="CB1606" s="29"/>
      <c r="CC1606" s="29"/>
      <c r="CD1606" s="31"/>
      <c r="CE1606" s="22"/>
      <c r="CF1606" s="448" t="str">
        <f>IF(CG1606="","",MAX($CF$2:CF1605)+1)</f>
        <v/>
      </c>
      <c r="CG1606" s="767"/>
      <c r="CH1606" s="767"/>
      <c r="CI1606" s="767"/>
      <c r="CO1606" s="29"/>
      <c r="CP1606" s="29"/>
      <c r="CQ1606" s="29"/>
      <c r="CR1606" s="29"/>
      <c r="CS1606" s="29"/>
      <c r="CT1606" s="29"/>
      <c r="CU1606" s="29"/>
      <c r="CV1606" s="29"/>
      <c r="CW1606" s="29"/>
      <c r="CX1606" s="29"/>
      <c r="CY1606" s="29"/>
      <c r="CZ1606" s="29"/>
      <c r="DA1606" s="29"/>
      <c r="DB1606" s="29"/>
      <c r="DC1606" s="29"/>
      <c r="DD1606" s="29"/>
    </row>
    <row r="1607" spans="1:108" s="11" customFormat="1" ht="13.5" customHeight="1">
      <c r="A1607" s="734"/>
      <c r="B1607" s="610" t="s">
        <v>83</v>
      </c>
      <c r="C1607" s="29"/>
      <c r="D1607" s="29"/>
      <c r="E1607" s="29"/>
      <c r="F1607" s="29"/>
      <c r="G1607" s="29"/>
      <c r="H1607" s="29"/>
      <c r="I1607" s="29"/>
      <c r="J1607" s="28"/>
      <c r="K1607" s="29"/>
      <c r="L1607" s="29"/>
      <c r="M1607" s="29"/>
      <c r="N1607" s="29"/>
      <c r="O1607" s="29"/>
      <c r="P1607" s="29"/>
      <c r="Q1607" s="29"/>
      <c r="R1607" s="29"/>
      <c r="S1607" s="575"/>
      <c r="T1607" s="29"/>
      <c r="U1607" s="432"/>
      <c r="V1607" s="29"/>
      <c r="W1607" s="29"/>
      <c r="X1607" s="29"/>
      <c r="Y1607" s="29"/>
      <c r="Z1607" s="29"/>
      <c r="AA1607" s="29" t="s">
        <v>1156</v>
      </c>
      <c r="AB1607" s="29"/>
      <c r="BP1607" s="29"/>
      <c r="BQ1607" s="29"/>
      <c r="BR1607" s="29"/>
      <c r="BS1607" s="29"/>
      <c r="BU1607" s="752"/>
      <c r="BV1607" s="29"/>
      <c r="BW1607" s="29"/>
      <c r="BX1607" s="29"/>
      <c r="BY1607" s="29"/>
      <c r="BZ1607" s="29"/>
      <c r="CA1607" s="29"/>
      <c r="CB1607" s="29"/>
      <c r="CC1607" s="29"/>
      <c r="CD1607" s="31"/>
      <c r="CE1607" s="22"/>
      <c r="CF1607" s="448" t="str">
        <f>IF(CG1607="","",MAX($CF$2:CF1606)+1)</f>
        <v/>
      </c>
      <c r="CG1607" s="749"/>
      <c r="CH1607" s="749"/>
      <c r="CI1607" s="749"/>
      <c r="CO1607" s="29"/>
      <c r="CP1607" s="29"/>
      <c r="CQ1607" s="29"/>
      <c r="CR1607" s="29"/>
      <c r="CS1607" s="29"/>
      <c r="CT1607" s="29"/>
      <c r="CU1607" s="29"/>
      <c r="CV1607" s="29"/>
      <c r="CW1607" s="29"/>
      <c r="CX1607" s="29"/>
      <c r="CY1607" s="29"/>
      <c r="CZ1607" s="29"/>
      <c r="DA1607" s="29"/>
      <c r="DB1607" s="29"/>
      <c r="DC1607" s="29"/>
      <c r="DD1607" s="29"/>
    </row>
    <row r="1608" spans="1:108" s="11" customFormat="1" ht="13.5" customHeight="1">
      <c r="A1608" s="734"/>
      <c r="B1608" s="610" t="s">
        <v>83</v>
      </c>
      <c r="C1608" s="29"/>
      <c r="D1608" s="29"/>
      <c r="E1608" s="29"/>
      <c r="F1608" s="29"/>
      <c r="G1608" s="29"/>
      <c r="H1608" s="29"/>
      <c r="I1608" s="29"/>
      <c r="J1608" s="28"/>
      <c r="K1608" s="29"/>
      <c r="L1608" s="29"/>
      <c r="M1608" s="29"/>
      <c r="N1608" s="29"/>
      <c r="O1608" s="29"/>
      <c r="P1608" s="29"/>
      <c r="Q1608" s="29"/>
      <c r="R1608" s="29"/>
      <c r="S1608" s="575"/>
      <c r="T1608" s="29"/>
      <c r="U1608" s="29"/>
      <c r="V1608" s="29"/>
      <c r="X1608" s="786"/>
      <c r="Z1608" s="29"/>
      <c r="AA1608" s="29"/>
      <c r="AB1608" s="29" t="s">
        <v>1084</v>
      </c>
      <c r="AC1608" s="29"/>
      <c r="AD1608" s="29"/>
      <c r="AE1608" s="29"/>
      <c r="AF1608" s="29"/>
      <c r="AG1608" s="29"/>
      <c r="AH1608" s="29"/>
      <c r="AI1608" s="29"/>
      <c r="AJ1608" s="29"/>
      <c r="AK1608" s="29"/>
      <c r="AL1608" s="29"/>
      <c r="AM1608" s="29"/>
      <c r="AN1608" s="29"/>
      <c r="AO1608" s="29"/>
      <c r="AP1608" s="29"/>
      <c r="AQ1608" s="29"/>
      <c r="AR1608" s="29"/>
      <c r="AS1608" s="29"/>
      <c r="AT1608" s="29"/>
      <c r="AU1608" s="29"/>
      <c r="AV1608" s="29"/>
      <c r="AW1608" s="29"/>
      <c r="AX1608" s="29"/>
      <c r="AY1608" s="29"/>
      <c r="AZ1608" s="29"/>
      <c r="BA1608" s="29"/>
      <c r="BB1608" s="29"/>
      <c r="BC1608" s="29"/>
      <c r="BD1608" s="29"/>
      <c r="BE1608" s="29"/>
      <c r="BF1608" s="29"/>
      <c r="BG1608" s="29"/>
      <c r="BH1608" s="29"/>
      <c r="BI1608" s="29"/>
      <c r="BJ1608" s="29"/>
      <c r="BK1608" s="29"/>
      <c r="BL1608" s="29"/>
      <c r="BM1608" s="29"/>
      <c r="BN1608" s="29"/>
      <c r="BO1608" s="29"/>
      <c r="BP1608" s="29"/>
      <c r="BQ1608" s="29"/>
      <c r="BR1608" s="29"/>
      <c r="BS1608" s="29"/>
      <c r="BT1608" s="29"/>
      <c r="BU1608" s="772"/>
      <c r="BV1608" s="29"/>
      <c r="BW1608" s="29"/>
      <c r="BX1608" s="29"/>
      <c r="BY1608" s="29"/>
      <c r="BZ1608" s="29"/>
      <c r="CA1608" s="29"/>
      <c r="CB1608" s="29"/>
      <c r="CC1608" s="29"/>
      <c r="CD1608" s="31"/>
      <c r="CE1608" s="22"/>
      <c r="CF1608" s="448" t="str">
        <f>IF(CG1608="","",MAX($CF$2:CF1607)+1)</f>
        <v/>
      </c>
      <c r="CG1608" s="767"/>
      <c r="CH1608" s="767"/>
      <c r="CI1608" s="787"/>
    </row>
    <row r="1609" spans="1:108" s="11" customFormat="1" ht="13.5" customHeight="1">
      <c r="A1609" s="734"/>
      <c r="B1609" s="610" t="s">
        <v>83</v>
      </c>
      <c r="C1609" s="29"/>
      <c r="D1609" s="29"/>
      <c r="E1609" s="29"/>
      <c r="F1609" s="29"/>
      <c r="G1609" s="29"/>
      <c r="H1609" s="29"/>
      <c r="I1609" s="29"/>
      <c r="J1609" s="28"/>
      <c r="K1609" s="29"/>
      <c r="L1609" s="29"/>
      <c r="M1609" s="29"/>
      <c r="N1609" s="29"/>
      <c r="O1609" s="29"/>
      <c r="P1609" s="29"/>
      <c r="Q1609" s="29"/>
      <c r="R1609" s="29"/>
      <c r="S1609" s="575"/>
      <c r="T1609" s="29"/>
      <c r="U1609" s="29"/>
      <c r="V1609" s="29"/>
      <c r="X1609" s="786"/>
      <c r="Z1609" s="29"/>
      <c r="AA1609" s="29"/>
      <c r="AC1609" s="778" t="s">
        <v>1000</v>
      </c>
      <c r="AD1609" s="769"/>
      <c r="AE1609" s="769"/>
      <c r="AF1609" s="769"/>
      <c r="AG1609" s="769"/>
      <c r="AH1609" s="769"/>
      <c r="AI1609" s="769"/>
      <c r="AJ1609" s="769"/>
      <c r="AK1609" s="769"/>
      <c r="AL1609" s="769"/>
      <c r="AM1609" s="769"/>
      <c r="AN1609" s="769"/>
      <c r="AO1609" s="769"/>
      <c r="AP1609" s="770"/>
      <c r="AQ1609" s="671" t="s">
        <v>1001</v>
      </c>
      <c r="AR1609" s="671"/>
      <c r="AS1609" s="671"/>
      <c r="AT1609" s="671"/>
      <c r="AU1609" s="671"/>
      <c r="AV1609" s="671"/>
      <c r="AW1609" s="671"/>
      <c r="AX1609" s="671"/>
      <c r="AY1609" s="671"/>
      <c r="AZ1609" s="671"/>
      <c r="BA1609" s="671"/>
      <c r="BB1609" s="671"/>
      <c r="BC1609" s="671"/>
      <c r="BD1609" s="671"/>
      <c r="BE1609" s="671"/>
      <c r="BF1609" s="671"/>
      <c r="BG1609" s="671"/>
      <c r="BH1609" s="671"/>
      <c r="BI1609" s="671"/>
      <c r="BJ1609" s="671"/>
      <c r="BK1609" s="823" t="s">
        <v>1422</v>
      </c>
      <c r="BL1609" s="671"/>
      <c r="BM1609" s="671"/>
      <c r="BN1609" s="671"/>
      <c r="BO1609" s="671"/>
      <c r="BP1609" s="671"/>
      <c r="BQ1609" s="671"/>
      <c r="BR1609" s="671"/>
      <c r="BS1609" s="672"/>
      <c r="BT1609" s="29"/>
      <c r="BU1609" s="772"/>
      <c r="BV1609" s="29"/>
      <c r="BW1609" s="29"/>
      <c r="BX1609" s="29"/>
      <c r="BY1609" s="29"/>
      <c r="BZ1609" s="29"/>
      <c r="CA1609" s="29"/>
      <c r="CB1609" s="29"/>
      <c r="CC1609" s="29"/>
      <c r="CD1609" s="31"/>
      <c r="CE1609" s="22"/>
      <c r="CF1609" s="448" t="str">
        <f>IF(CG1609="","",MAX($CF$2:CF1608)+1)</f>
        <v/>
      </c>
      <c r="CG1609" s="767"/>
      <c r="CH1609" s="767"/>
      <c r="CI1609" s="787"/>
    </row>
    <row r="1610" spans="1:108" s="11" customFormat="1" ht="13.5" customHeight="1">
      <c r="A1610" s="734"/>
      <c r="B1610" s="610" t="s">
        <v>83</v>
      </c>
      <c r="C1610" s="29"/>
      <c r="D1610" s="29"/>
      <c r="E1610" s="29"/>
      <c r="F1610" s="29"/>
      <c r="G1610" s="29"/>
      <c r="H1610" s="29"/>
      <c r="I1610" s="29"/>
      <c r="J1610" s="28"/>
      <c r="K1610" s="29"/>
      <c r="L1610" s="29"/>
      <c r="M1610" s="29"/>
      <c r="N1610" s="29"/>
      <c r="O1610" s="29"/>
      <c r="P1610" s="29"/>
      <c r="Q1610" s="29"/>
      <c r="R1610" s="29"/>
      <c r="S1610" s="575"/>
      <c r="T1610" s="29"/>
      <c r="U1610" s="29"/>
      <c r="V1610" s="29"/>
      <c r="X1610" s="786"/>
      <c r="Z1610" s="29"/>
      <c r="AA1610" s="29"/>
      <c r="AC1610" s="653" t="s">
        <v>1224</v>
      </c>
      <c r="AD1610" s="788"/>
      <c r="AE1610" s="788"/>
      <c r="AF1610" s="788"/>
      <c r="AG1610" s="788"/>
      <c r="AH1610" s="788"/>
      <c r="AI1610" s="788"/>
      <c r="AJ1610" s="788"/>
      <c r="AK1610" s="788"/>
      <c r="AL1610" s="788"/>
      <c r="AM1610" s="788"/>
      <c r="AN1610" s="788"/>
      <c r="AO1610" s="788"/>
      <c r="AP1610" s="611"/>
      <c r="AQ1610" s="653" t="s">
        <v>2313</v>
      </c>
      <c r="AR1610" s="788"/>
      <c r="AS1610" s="788"/>
      <c r="AT1610" s="788"/>
      <c r="AU1610" s="788"/>
      <c r="AV1610" s="788"/>
      <c r="AW1610" s="788"/>
      <c r="AX1610" s="788"/>
      <c r="AY1610" s="788"/>
      <c r="AZ1610" s="788"/>
      <c r="BA1610" s="788"/>
      <c r="BB1610" s="788"/>
      <c r="BC1610" s="788"/>
      <c r="BD1610" s="788"/>
      <c r="BE1610" s="788"/>
      <c r="BF1610" s="788"/>
      <c r="BG1610" s="788"/>
      <c r="BH1610" s="788"/>
      <c r="BI1610" s="788"/>
      <c r="BJ1610" s="788"/>
      <c r="BK1610" s="828" t="s">
        <v>1423</v>
      </c>
      <c r="BL1610" s="788"/>
      <c r="BM1610" s="788"/>
      <c r="BN1610" s="788"/>
      <c r="BO1610" s="788"/>
      <c r="BP1610" s="788"/>
      <c r="BQ1610" s="788"/>
      <c r="BR1610" s="788"/>
      <c r="BS1610" s="611"/>
      <c r="BT1610" s="29"/>
      <c r="BU1610" s="772"/>
      <c r="BV1610" s="29"/>
      <c r="BW1610" s="29"/>
      <c r="BX1610" s="29"/>
      <c r="BY1610" s="29"/>
      <c r="BZ1610" s="29"/>
      <c r="CA1610" s="29"/>
      <c r="CB1610" s="29"/>
      <c r="CC1610" s="29"/>
      <c r="CD1610" s="31"/>
      <c r="CE1610" s="22"/>
      <c r="CF1610" s="448">
        <f>IF(CG1610="","",MAX($CF$2:CF1609)+1)</f>
        <v>827</v>
      </c>
      <c r="CG1610" s="767" t="s">
        <v>102</v>
      </c>
      <c r="CH1610" s="767"/>
      <c r="CI1610" s="787"/>
    </row>
    <row r="1611" spans="1:108" s="11" customFormat="1" ht="13.5" customHeight="1">
      <c r="A1611" s="734"/>
      <c r="B1611" s="610" t="s">
        <v>83</v>
      </c>
      <c r="C1611" s="29"/>
      <c r="D1611" s="29"/>
      <c r="E1611" s="29"/>
      <c r="F1611" s="29"/>
      <c r="G1611" s="29"/>
      <c r="H1611" s="29"/>
      <c r="I1611" s="29"/>
      <c r="J1611" s="28"/>
      <c r="K1611" s="29"/>
      <c r="L1611" s="29"/>
      <c r="M1611" s="29"/>
      <c r="N1611" s="29"/>
      <c r="O1611" s="29"/>
      <c r="P1611" s="29"/>
      <c r="Q1611" s="29"/>
      <c r="R1611" s="29"/>
      <c r="S1611" s="575"/>
      <c r="T1611" s="29"/>
      <c r="U1611" s="432"/>
      <c r="V1611" s="29"/>
      <c r="W1611" s="29"/>
      <c r="X1611" s="29"/>
      <c r="Y1611" s="29"/>
      <c r="Z1611" s="29"/>
      <c r="AB1611" s="29"/>
      <c r="AC1611" s="772"/>
      <c r="AQ1611" s="677" t="s">
        <v>1618</v>
      </c>
      <c r="BK1611" s="896"/>
      <c r="BP1611" s="29"/>
      <c r="BQ1611" s="29"/>
      <c r="BR1611" s="29"/>
      <c r="BS1611" s="575"/>
      <c r="BU1611" s="772"/>
      <c r="BV1611" s="29"/>
      <c r="BW1611" s="29"/>
      <c r="BX1611" s="29"/>
      <c r="BY1611" s="29"/>
      <c r="BZ1611" s="29"/>
      <c r="CA1611" s="29"/>
      <c r="CB1611" s="29"/>
      <c r="CC1611" s="29"/>
      <c r="CD1611" s="31"/>
      <c r="CE1611" s="22"/>
      <c r="CF1611" s="448" t="str">
        <f>IF(CG1611="","",MAX($CF$2:CF1610)+1)</f>
        <v/>
      </c>
      <c r="CG1611" s="767"/>
      <c r="CH1611" s="767"/>
      <c r="CI1611" s="767"/>
      <c r="CO1611" s="29"/>
      <c r="CP1611" s="29"/>
      <c r="CQ1611" s="29"/>
      <c r="CR1611" s="29"/>
      <c r="CS1611" s="29"/>
      <c r="CT1611" s="29"/>
      <c r="CU1611" s="29"/>
      <c r="CV1611" s="29"/>
      <c r="CW1611" s="29"/>
      <c r="CX1611" s="29"/>
      <c r="CY1611" s="29"/>
      <c r="CZ1611" s="29"/>
      <c r="DA1611" s="29"/>
      <c r="DB1611" s="29"/>
      <c r="DC1611" s="29"/>
      <c r="DD1611" s="29"/>
    </row>
    <row r="1612" spans="1:108" s="11" customFormat="1" ht="13.5" customHeight="1">
      <c r="A1612" s="734"/>
      <c r="B1612" s="610" t="s">
        <v>83</v>
      </c>
      <c r="C1612" s="29"/>
      <c r="D1612" s="29"/>
      <c r="E1612" s="29"/>
      <c r="F1612" s="29"/>
      <c r="G1612" s="29"/>
      <c r="H1612" s="29"/>
      <c r="I1612" s="29"/>
      <c r="J1612" s="28"/>
      <c r="K1612" s="29"/>
      <c r="L1612" s="29"/>
      <c r="M1612" s="29"/>
      <c r="N1612" s="29"/>
      <c r="O1612" s="29"/>
      <c r="P1612" s="29"/>
      <c r="Q1612" s="29"/>
      <c r="R1612" s="29"/>
      <c r="S1612" s="575"/>
      <c r="T1612" s="29"/>
      <c r="U1612" s="29"/>
      <c r="V1612" s="29"/>
      <c r="X1612" s="786"/>
      <c r="Z1612" s="29"/>
      <c r="AA1612" s="29"/>
      <c r="AC1612" s="653" t="s">
        <v>1225</v>
      </c>
      <c r="AD1612" s="788"/>
      <c r="AE1612" s="788"/>
      <c r="AF1612" s="788"/>
      <c r="AG1612" s="788"/>
      <c r="AH1612" s="788"/>
      <c r="AI1612" s="788"/>
      <c r="AJ1612" s="788"/>
      <c r="AK1612" s="788"/>
      <c r="AL1612" s="788"/>
      <c r="AM1612" s="788"/>
      <c r="AN1612" s="788"/>
      <c r="AO1612" s="788"/>
      <c r="AP1612" s="611"/>
      <c r="AQ1612" s="653" t="s">
        <v>1688</v>
      </c>
      <c r="AR1612" s="788"/>
      <c r="AS1612" s="788"/>
      <c r="AT1612" s="788"/>
      <c r="AU1612" s="788"/>
      <c r="AV1612" s="788"/>
      <c r="AW1612" s="788"/>
      <c r="AX1612" s="788"/>
      <c r="AY1612" s="788"/>
      <c r="AZ1612" s="788"/>
      <c r="BA1612" s="788"/>
      <c r="BB1612" s="788"/>
      <c r="BC1612" s="788"/>
      <c r="BD1612" s="788"/>
      <c r="BE1612" s="788"/>
      <c r="BF1612" s="788"/>
      <c r="BG1612" s="788"/>
      <c r="BH1612" s="788"/>
      <c r="BI1612" s="788"/>
      <c r="BJ1612" s="788"/>
      <c r="BK1612" s="828" t="s">
        <v>1423</v>
      </c>
      <c r="BL1612" s="788"/>
      <c r="BM1612" s="788"/>
      <c r="BN1612" s="788"/>
      <c r="BO1612" s="788"/>
      <c r="BP1612" s="788"/>
      <c r="BQ1612" s="788"/>
      <c r="BR1612" s="788"/>
      <c r="BS1612" s="611"/>
      <c r="BT1612" s="29"/>
      <c r="BU1612" s="772"/>
      <c r="BV1612" s="29"/>
      <c r="BW1612" s="29"/>
      <c r="BX1612" s="29"/>
      <c r="BY1612" s="29"/>
      <c r="BZ1612" s="29"/>
      <c r="CA1612" s="29"/>
      <c r="CB1612" s="29"/>
      <c r="CC1612" s="29"/>
      <c r="CD1612" s="31"/>
      <c r="CE1612" s="22"/>
      <c r="CF1612" s="448">
        <f>IF(CG1612="","",MAX($CF$2:CF1611)+1)</f>
        <v>828</v>
      </c>
      <c r="CG1612" s="767" t="s">
        <v>102</v>
      </c>
      <c r="CH1612" s="767"/>
      <c r="CI1612" s="787"/>
    </row>
    <row r="1613" spans="1:108" s="11" customFormat="1" ht="13.5" customHeight="1">
      <c r="A1613" s="734"/>
      <c r="B1613" s="610" t="s">
        <v>83</v>
      </c>
      <c r="C1613" s="29"/>
      <c r="D1613" s="29"/>
      <c r="E1613" s="29"/>
      <c r="F1613" s="29"/>
      <c r="G1613" s="29"/>
      <c r="H1613" s="29"/>
      <c r="I1613" s="29"/>
      <c r="J1613" s="28"/>
      <c r="K1613" s="29"/>
      <c r="L1613" s="29"/>
      <c r="M1613" s="29"/>
      <c r="N1613" s="29"/>
      <c r="O1613" s="29"/>
      <c r="P1613" s="29"/>
      <c r="Q1613" s="29"/>
      <c r="R1613" s="29"/>
      <c r="S1613" s="575"/>
      <c r="T1613" s="29"/>
      <c r="U1613" s="432"/>
      <c r="V1613" s="29"/>
      <c r="W1613" s="29"/>
      <c r="X1613" s="29"/>
      <c r="Y1613" s="29"/>
      <c r="Z1613" s="29"/>
      <c r="AB1613" s="29"/>
      <c r="AC1613" s="772"/>
      <c r="AQ1613" s="677" t="s">
        <v>1618</v>
      </c>
      <c r="BK1613" s="896"/>
      <c r="BP1613" s="29"/>
      <c r="BQ1613" s="29"/>
      <c r="BR1613" s="29"/>
      <c r="BS1613" s="575"/>
      <c r="BU1613" s="772"/>
      <c r="BV1613" s="29"/>
      <c r="BW1613" s="29"/>
      <c r="BX1613" s="29"/>
      <c r="BY1613" s="29"/>
      <c r="BZ1613" s="29"/>
      <c r="CA1613" s="29"/>
      <c r="CB1613" s="29"/>
      <c r="CC1613" s="29"/>
      <c r="CD1613" s="31"/>
      <c r="CE1613" s="22"/>
      <c r="CF1613" s="448" t="str">
        <f>IF(CG1613="","",MAX($CF$2:CF1612)+1)</f>
        <v/>
      </c>
      <c r="CG1613" s="767"/>
      <c r="CH1613" s="767"/>
      <c r="CI1613" s="767"/>
      <c r="CO1613" s="29"/>
      <c r="CP1613" s="29"/>
      <c r="CQ1613" s="29"/>
      <c r="CR1613" s="29"/>
      <c r="CS1613" s="29"/>
      <c r="CT1613" s="29"/>
      <c r="CU1613" s="29"/>
      <c r="CV1613" s="29"/>
      <c r="CW1613" s="29"/>
      <c r="CX1613" s="29"/>
      <c r="CY1613" s="29"/>
      <c r="CZ1613" s="29"/>
      <c r="DA1613" s="29"/>
      <c r="DB1613" s="29"/>
      <c r="DC1613" s="29"/>
      <c r="DD1613" s="29"/>
    </row>
    <row r="1614" spans="1:108" s="11" customFormat="1" ht="13.5" customHeight="1">
      <c r="A1614" s="734"/>
      <c r="B1614" s="610" t="s">
        <v>83</v>
      </c>
      <c r="C1614" s="29"/>
      <c r="D1614" s="29"/>
      <c r="E1614" s="29"/>
      <c r="F1614" s="29"/>
      <c r="G1614" s="29"/>
      <c r="H1614" s="29"/>
      <c r="I1614" s="29"/>
      <c r="J1614" s="28"/>
      <c r="K1614" s="29"/>
      <c r="L1614" s="29"/>
      <c r="M1614" s="29"/>
      <c r="N1614" s="29"/>
      <c r="O1614" s="29"/>
      <c r="P1614" s="29"/>
      <c r="Q1614" s="29"/>
      <c r="R1614" s="29"/>
      <c r="S1614" s="575"/>
      <c r="T1614" s="29"/>
      <c r="U1614" s="29"/>
      <c r="V1614" s="29"/>
      <c r="X1614" s="786"/>
      <c r="Z1614" s="29"/>
      <c r="AA1614" s="29"/>
      <c r="AC1614" s="653" t="s">
        <v>1226</v>
      </c>
      <c r="AD1614" s="788"/>
      <c r="AE1614" s="788"/>
      <c r="AF1614" s="788"/>
      <c r="AG1614" s="788"/>
      <c r="AH1614" s="788"/>
      <c r="AI1614" s="788"/>
      <c r="AJ1614" s="788"/>
      <c r="AK1614" s="788"/>
      <c r="AL1614" s="788"/>
      <c r="AM1614" s="788"/>
      <c r="AN1614" s="788"/>
      <c r="AO1614" s="788"/>
      <c r="AP1614" s="611"/>
      <c r="AQ1614" s="653" t="s">
        <v>2314</v>
      </c>
      <c r="AR1614" s="788"/>
      <c r="AS1614" s="788"/>
      <c r="AT1614" s="788"/>
      <c r="AU1614" s="788"/>
      <c r="AV1614" s="788"/>
      <c r="AW1614" s="788"/>
      <c r="AX1614" s="788"/>
      <c r="AY1614" s="788"/>
      <c r="AZ1614" s="788"/>
      <c r="BA1614" s="788"/>
      <c r="BB1614" s="788"/>
      <c r="BC1614" s="788"/>
      <c r="BD1614" s="788"/>
      <c r="BE1614" s="788"/>
      <c r="BF1614" s="788"/>
      <c r="BG1614" s="788"/>
      <c r="BH1614" s="788"/>
      <c r="BI1614" s="788"/>
      <c r="BJ1614" s="788"/>
      <c r="BK1614" s="828" t="s">
        <v>1423</v>
      </c>
      <c r="BL1614" s="788"/>
      <c r="BM1614" s="788"/>
      <c r="BN1614" s="788"/>
      <c r="BO1614" s="788"/>
      <c r="BP1614" s="788"/>
      <c r="BQ1614" s="788"/>
      <c r="BR1614" s="788"/>
      <c r="BS1614" s="611"/>
      <c r="BT1614" s="29"/>
      <c r="BU1614" s="772"/>
      <c r="BV1614" s="29"/>
      <c r="BW1614" s="29"/>
      <c r="BX1614" s="29"/>
      <c r="BY1614" s="29"/>
      <c r="BZ1614" s="29"/>
      <c r="CA1614" s="29"/>
      <c r="CB1614" s="29"/>
      <c r="CC1614" s="29"/>
      <c r="CD1614" s="31"/>
      <c r="CE1614" s="22"/>
      <c r="CF1614" s="448">
        <f>IF(CG1614="","",MAX($CF$2:CF1613)+1)</f>
        <v>829</v>
      </c>
      <c r="CG1614" s="767" t="s">
        <v>102</v>
      </c>
      <c r="CH1614" s="767"/>
      <c r="CI1614" s="787"/>
    </row>
    <row r="1615" spans="1:108" s="11" customFormat="1" ht="13.5" customHeight="1">
      <c r="A1615" s="734"/>
      <c r="B1615" s="610" t="s">
        <v>83</v>
      </c>
      <c r="C1615" s="29"/>
      <c r="D1615" s="29"/>
      <c r="E1615" s="29"/>
      <c r="F1615" s="29"/>
      <c r="G1615" s="29"/>
      <c r="H1615" s="29"/>
      <c r="I1615" s="29"/>
      <c r="J1615" s="28"/>
      <c r="K1615" s="29"/>
      <c r="L1615" s="29"/>
      <c r="M1615" s="29"/>
      <c r="N1615" s="29"/>
      <c r="O1615" s="29"/>
      <c r="P1615" s="29"/>
      <c r="Q1615" s="29"/>
      <c r="R1615" s="29"/>
      <c r="S1615" s="575"/>
      <c r="T1615" s="29"/>
      <c r="U1615" s="432"/>
      <c r="V1615" s="29"/>
      <c r="W1615" s="29"/>
      <c r="X1615" s="29"/>
      <c r="Y1615" s="29"/>
      <c r="Z1615" s="29"/>
      <c r="AB1615" s="29"/>
      <c r="AC1615" s="772"/>
      <c r="AQ1615" s="677" t="s">
        <v>1616</v>
      </c>
      <c r="BK1615" s="896"/>
      <c r="BP1615" s="29"/>
      <c r="BQ1615" s="29"/>
      <c r="BR1615" s="29"/>
      <c r="BS1615" s="575"/>
      <c r="BU1615" s="772"/>
      <c r="BV1615" s="29"/>
      <c r="BW1615" s="29"/>
      <c r="BX1615" s="29"/>
      <c r="BY1615" s="29"/>
      <c r="BZ1615" s="29"/>
      <c r="CA1615" s="29"/>
      <c r="CB1615" s="29"/>
      <c r="CC1615" s="29"/>
      <c r="CD1615" s="31"/>
      <c r="CE1615" s="22"/>
      <c r="CF1615" s="448" t="str">
        <f>IF(CG1615="","",MAX($CF$2:CF1614)+1)</f>
        <v/>
      </c>
      <c r="CG1615" s="767"/>
      <c r="CH1615" s="767"/>
      <c r="CI1615" s="767"/>
      <c r="CO1615" s="29"/>
      <c r="CP1615" s="29"/>
      <c r="CQ1615" s="29"/>
      <c r="CR1615" s="29"/>
      <c r="CS1615" s="29"/>
      <c r="CT1615" s="29"/>
      <c r="CU1615" s="29"/>
      <c r="CV1615" s="29"/>
      <c r="CW1615" s="29"/>
      <c r="CX1615" s="29"/>
      <c r="CY1615" s="29"/>
      <c r="CZ1615" s="29"/>
      <c r="DA1615" s="29"/>
      <c r="DB1615" s="29"/>
      <c r="DC1615" s="29"/>
      <c r="DD1615" s="29"/>
    </row>
    <row r="1616" spans="1:108" s="11" customFormat="1" ht="13.5" customHeight="1">
      <c r="A1616" s="734"/>
      <c r="B1616" s="610" t="s">
        <v>83</v>
      </c>
      <c r="C1616" s="29"/>
      <c r="D1616" s="29"/>
      <c r="E1616" s="29"/>
      <c r="F1616" s="29"/>
      <c r="G1616" s="29"/>
      <c r="H1616" s="29"/>
      <c r="I1616" s="29"/>
      <c r="J1616" s="28"/>
      <c r="K1616" s="29"/>
      <c r="L1616" s="29"/>
      <c r="M1616" s="29"/>
      <c r="N1616" s="29"/>
      <c r="O1616" s="29"/>
      <c r="P1616" s="29"/>
      <c r="Q1616" s="29"/>
      <c r="R1616" s="29"/>
      <c r="S1616" s="575"/>
      <c r="T1616" s="29"/>
      <c r="U1616" s="29"/>
      <c r="V1616" s="29"/>
      <c r="X1616" s="786"/>
      <c r="Z1616" s="29"/>
      <c r="AA1616" s="29"/>
      <c r="AC1616" s="653" t="s">
        <v>1227</v>
      </c>
      <c r="AD1616" s="788"/>
      <c r="AE1616" s="788"/>
      <c r="AF1616" s="788"/>
      <c r="AG1616" s="788"/>
      <c r="AH1616" s="788"/>
      <c r="AI1616" s="788"/>
      <c r="AJ1616" s="788"/>
      <c r="AK1616" s="788"/>
      <c r="AL1616" s="788"/>
      <c r="AM1616" s="788"/>
      <c r="AN1616" s="788"/>
      <c r="AO1616" s="788"/>
      <c r="AP1616" s="611"/>
      <c r="AQ1616" s="772" t="s">
        <v>1689</v>
      </c>
      <c r="AR1616" s="788"/>
      <c r="AS1616" s="788"/>
      <c r="AT1616" s="788"/>
      <c r="AU1616" s="788"/>
      <c r="AV1616" s="788"/>
      <c r="AW1616" s="788"/>
      <c r="AX1616" s="788"/>
      <c r="AY1616" s="788"/>
      <c r="AZ1616" s="788"/>
      <c r="BA1616" s="788"/>
      <c r="BB1616" s="788"/>
      <c r="BC1616" s="788"/>
      <c r="BD1616" s="788"/>
      <c r="BE1616" s="788"/>
      <c r="BF1616" s="788"/>
      <c r="BG1616" s="788"/>
      <c r="BH1616" s="788"/>
      <c r="BI1616" s="788"/>
      <c r="BJ1616" s="788"/>
      <c r="BK1616" s="828" t="s">
        <v>1423</v>
      </c>
      <c r="BL1616" s="788"/>
      <c r="BM1616" s="788"/>
      <c r="BN1616" s="788"/>
      <c r="BO1616" s="788"/>
      <c r="BP1616" s="788"/>
      <c r="BQ1616" s="788"/>
      <c r="BR1616" s="788"/>
      <c r="BS1616" s="611"/>
      <c r="BT1616" s="29"/>
      <c r="BU1616" s="772"/>
      <c r="BV1616" s="29"/>
      <c r="BW1616" s="29"/>
      <c r="BX1616" s="29"/>
      <c r="BY1616" s="29"/>
      <c r="BZ1616" s="29"/>
      <c r="CA1616" s="29"/>
      <c r="CB1616" s="29"/>
      <c r="CC1616" s="29"/>
      <c r="CD1616" s="31"/>
      <c r="CE1616" s="22"/>
      <c r="CF1616" s="448">
        <f>IF(CG1616="","",MAX($CF$2:CF1615)+1)</f>
        <v>830</v>
      </c>
      <c r="CG1616" s="767" t="s">
        <v>102</v>
      </c>
      <c r="CH1616" s="767"/>
      <c r="CI1616" s="787"/>
    </row>
    <row r="1617" spans="1:108" s="11" customFormat="1" ht="13.5" customHeight="1">
      <c r="A1617" s="734"/>
      <c r="B1617" s="610" t="s">
        <v>83</v>
      </c>
      <c r="C1617" s="29"/>
      <c r="D1617" s="29"/>
      <c r="E1617" s="29"/>
      <c r="F1617" s="29"/>
      <c r="G1617" s="29"/>
      <c r="H1617" s="29"/>
      <c r="I1617" s="29"/>
      <c r="J1617" s="28"/>
      <c r="K1617" s="29"/>
      <c r="L1617" s="29"/>
      <c r="M1617" s="29"/>
      <c r="N1617" s="29"/>
      <c r="O1617" s="29"/>
      <c r="P1617" s="29"/>
      <c r="Q1617" s="29"/>
      <c r="R1617" s="29"/>
      <c r="S1617" s="575"/>
      <c r="T1617" s="29"/>
      <c r="U1617" s="29"/>
      <c r="V1617" s="29"/>
      <c r="X1617" s="786"/>
      <c r="Z1617" s="29"/>
      <c r="AA1617" s="29"/>
      <c r="AC1617" s="677"/>
      <c r="AD1617" s="792"/>
      <c r="AE1617" s="792"/>
      <c r="AF1617" s="792"/>
      <c r="AG1617" s="792"/>
      <c r="AH1617" s="792"/>
      <c r="AI1617" s="792"/>
      <c r="AJ1617" s="792"/>
      <c r="AK1617" s="792"/>
      <c r="AL1617" s="792"/>
      <c r="AM1617" s="792"/>
      <c r="AN1617" s="792"/>
      <c r="AO1617" s="792"/>
      <c r="AP1617" s="792"/>
      <c r="AQ1617" s="677" t="s">
        <v>1617</v>
      </c>
      <c r="AR1617" s="792"/>
      <c r="AS1617" s="792"/>
      <c r="AT1617" s="792"/>
      <c r="AU1617" s="792"/>
      <c r="AV1617" s="792"/>
      <c r="AW1617" s="792"/>
      <c r="AX1617" s="792"/>
      <c r="AY1617" s="792"/>
      <c r="AZ1617" s="792"/>
      <c r="BA1617" s="792"/>
      <c r="BB1617" s="792"/>
      <c r="BC1617" s="792"/>
      <c r="BD1617" s="792"/>
      <c r="BE1617" s="792"/>
      <c r="BF1617" s="792"/>
      <c r="BG1617" s="792"/>
      <c r="BH1617" s="792"/>
      <c r="BI1617" s="792"/>
      <c r="BJ1617" s="792"/>
      <c r="BK1617" s="897"/>
      <c r="BL1617" s="792"/>
      <c r="BM1617" s="792"/>
      <c r="BN1617" s="792"/>
      <c r="BO1617" s="792"/>
      <c r="BP1617" s="678"/>
      <c r="BQ1617" s="678"/>
      <c r="BR1617" s="678"/>
      <c r="BS1617" s="679"/>
      <c r="BT1617" s="29"/>
      <c r="BU1617" s="772"/>
      <c r="BV1617" s="29"/>
      <c r="BW1617" s="29"/>
      <c r="BX1617" s="29"/>
      <c r="BY1617" s="29"/>
      <c r="BZ1617" s="29"/>
      <c r="CA1617" s="29"/>
      <c r="CB1617" s="29"/>
      <c r="CC1617" s="29"/>
      <c r="CD1617" s="31"/>
      <c r="CE1617" s="22"/>
      <c r="CF1617" s="448" t="str">
        <f>IF(CG1617="","",MAX($CF$2:CF1616)+1)</f>
        <v/>
      </c>
      <c r="CG1617" s="767"/>
      <c r="CH1617" s="767"/>
      <c r="CI1617" s="787"/>
    </row>
    <row r="1618" spans="1:108" s="11" customFormat="1" ht="13.5" customHeight="1">
      <c r="A1618" s="734"/>
      <c r="B1618" s="610" t="s">
        <v>83</v>
      </c>
      <c r="C1618" s="29"/>
      <c r="D1618" s="29"/>
      <c r="E1618" s="29"/>
      <c r="F1618" s="29"/>
      <c r="G1618" s="29"/>
      <c r="H1618" s="29"/>
      <c r="I1618" s="29"/>
      <c r="J1618" s="28"/>
      <c r="K1618" s="29"/>
      <c r="L1618" s="29"/>
      <c r="M1618" s="29"/>
      <c r="N1618" s="29"/>
      <c r="O1618" s="29"/>
      <c r="P1618" s="29"/>
      <c r="Q1618" s="29"/>
      <c r="R1618" s="29"/>
      <c r="S1618" s="575"/>
      <c r="T1618" s="29"/>
      <c r="U1618" s="432"/>
      <c r="V1618" s="29"/>
      <c r="W1618" s="29"/>
      <c r="X1618" s="29"/>
      <c r="Y1618" s="29"/>
      <c r="Z1618" s="29"/>
      <c r="AA1618" s="29"/>
      <c r="AB1618" s="29"/>
      <c r="BP1618" s="29"/>
      <c r="BQ1618" s="29"/>
      <c r="BR1618" s="29"/>
      <c r="BS1618" s="29"/>
      <c r="BU1618" s="772"/>
      <c r="BV1618" s="29"/>
      <c r="BW1618" s="29"/>
      <c r="BX1618" s="29"/>
      <c r="BY1618" s="29"/>
      <c r="BZ1618" s="29"/>
      <c r="CA1618" s="29"/>
      <c r="CB1618" s="29"/>
      <c r="CC1618" s="29"/>
      <c r="CD1618" s="31"/>
      <c r="CE1618" s="22"/>
      <c r="CF1618" s="448" t="str">
        <f>IF(CG1618="","",MAX($CF$2:CF1617)+1)</f>
        <v/>
      </c>
      <c r="CG1618" s="767"/>
      <c r="CH1618" s="767"/>
      <c r="CI1618" s="767"/>
      <c r="CO1618" s="29"/>
      <c r="CP1618" s="29"/>
      <c r="CQ1618" s="29"/>
      <c r="CR1618" s="29"/>
      <c r="CS1618" s="29"/>
      <c r="CT1618" s="29"/>
      <c r="CU1618" s="29"/>
      <c r="CV1618" s="29"/>
      <c r="CW1618" s="29"/>
      <c r="CX1618" s="29"/>
      <c r="CY1618" s="29"/>
      <c r="CZ1618" s="29"/>
      <c r="DA1618" s="29"/>
      <c r="DB1618" s="29"/>
      <c r="DC1618" s="29"/>
      <c r="DD1618" s="29"/>
    </row>
    <row r="1619" spans="1:108" s="11" customFormat="1" ht="13.5" customHeight="1">
      <c r="A1619" s="734"/>
      <c r="B1619" s="610" t="s">
        <v>83</v>
      </c>
      <c r="C1619" s="29"/>
      <c r="D1619" s="29"/>
      <c r="E1619" s="29"/>
      <c r="F1619" s="29"/>
      <c r="G1619" s="29"/>
      <c r="H1619" s="29"/>
      <c r="I1619" s="29"/>
      <c r="J1619" s="28"/>
      <c r="K1619" s="29"/>
      <c r="L1619" s="29"/>
      <c r="M1619" s="29"/>
      <c r="N1619" s="29"/>
      <c r="O1619" s="29"/>
      <c r="P1619" s="29"/>
      <c r="Q1619" s="29"/>
      <c r="R1619" s="29"/>
      <c r="S1619" s="575"/>
      <c r="T1619" s="29"/>
      <c r="U1619" s="432"/>
      <c r="V1619" s="29"/>
      <c r="W1619" s="29"/>
      <c r="X1619" s="29"/>
      <c r="Y1619" s="29"/>
      <c r="Z1619" s="29"/>
      <c r="AB1619" s="1141" t="s">
        <v>1690</v>
      </c>
      <c r="AC1619" s="1145"/>
      <c r="AD1619" s="1145"/>
      <c r="AE1619" s="1145"/>
      <c r="AF1619" s="1145"/>
      <c r="AG1619" s="1145"/>
      <c r="AH1619" s="1145"/>
      <c r="AI1619" s="1145"/>
      <c r="AJ1619" s="1145"/>
      <c r="AK1619" s="1145"/>
      <c r="AL1619" s="1145"/>
      <c r="AM1619" s="1145"/>
      <c r="AN1619" s="1145"/>
      <c r="AO1619" s="1145"/>
      <c r="AP1619" s="1145"/>
      <c r="AQ1619" s="1145"/>
      <c r="AR1619" s="1145"/>
      <c r="AS1619" s="1145"/>
      <c r="AT1619" s="1145"/>
      <c r="AU1619" s="1145"/>
      <c r="AV1619" s="1145"/>
      <c r="AW1619" s="1145"/>
      <c r="AX1619" s="1145"/>
      <c r="AY1619" s="1145"/>
      <c r="AZ1619" s="1145"/>
      <c r="BA1619" s="1145"/>
      <c r="BP1619" s="29"/>
      <c r="BQ1619" s="29"/>
      <c r="BR1619" s="29"/>
      <c r="BS1619" s="29"/>
      <c r="BU1619" s="772"/>
      <c r="BV1619" s="29"/>
      <c r="BW1619" s="29"/>
      <c r="BX1619" s="29"/>
      <c r="BY1619" s="29"/>
      <c r="BZ1619" s="29"/>
      <c r="CA1619" s="29"/>
      <c r="CB1619" s="29"/>
      <c r="CC1619" s="29"/>
      <c r="CD1619" s="31"/>
      <c r="CE1619" s="22"/>
      <c r="CF1619" s="448">
        <f>IF(CG1619="","",MAX($CF$2:CF1618)+1)</f>
        <v>831</v>
      </c>
      <c r="CG1619" s="767" t="s">
        <v>1062</v>
      </c>
      <c r="CH1619" s="767"/>
      <c r="CI1619" s="767"/>
      <c r="CO1619" s="29"/>
      <c r="CP1619" s="29"/>
      <c r="CQ1619" s="29"/>
      <c r="CR1619" s="29"/>
      <c r="CS1619" s="29"/>
      <c r="CT1619" s="29"/>
      <c r="CU1619" s="29"/>
      <c r="CV1619" s="29"/>
      <c r="CW1619" s="29"/>
      <c r="CX1619" s="29"/>
      <c r="CY1619" s="29"/>
      <c r="CZ1619" s="29"/>
      <c r="DA1619" s="29"/>
      <c r="DB1619" s="29"/>
      <c r="DC1619" s="29"/>
      <c r="DD1619" s="29"/>
    </row>
    <row r="1620" spans="1:108" s="11" customFormat="1" ht="13.5" customHeight="1">
      <c r="A1620" s="734"/>
      <c r="B1620" s="610" t="s">
        <v>83</v>
      </c>
      <c r="C1620" s="29"/>
      <c r="D1620" s="29"/>
      <c r="E1620" s="29"/>
      <c r="F1620" s="29"/>
      <c r="G1620" s="29"/>
      <c r="H1620" s="29"/>
      <c r="I1620" s="29"/>
      <c r="J1620" s="28"/>
      <c r="K1620" s="29"/>
      <c r="L1620" s="29"/>
      <c r="M1620" s="29"/>
      <c r="N1620" s="29"/>
      <c r="O1620" s="29"/>
      <c r="P1620" s="29"/>
      <c r="Q1620" s="29"/>
      <c r="R1620" s="29"/>
      <c r="S1620" s="575"/>
      <c r="T1620" s="29"/>
      <c r="U1620" s="432"/>
      <c r="V1620" s="29"/>
      <c r="W1620" s="29"/>
      <c r="X1620" s="29"/>
      <c r="Y1620" s="29"/>
      <c r="Z1620" s="29"/>
      <c r="AB1620" s="1141"/>
      <c r="AC1620" s="1145" t="s">
        <v>1228</v>
      </c>
      <c r="AD1620" s="1145"/>
      <c r="AE1620" s="1145"/>
      <c r="AF1620" s="1145"/>
      <c r="AG1620" s="1145"/>
      <c r="AH1620" s="1145"/>
      <c r="AI1620" s="1145"/>
      <c r="AJ1620" s="1145"/>
      <c r="AK1620" s="1145"/>
      <c r="AL1620" s="1145"/>
      <c r="AM1620" s="1145"/>
      <c r="AN1620" s="1145"/>
      <c r="AO1620" s="1145"/>
      <c r="AP1620" s="1145"/>
      <c r="AQ1620" s="1145"/>
      <c r="AR1620" s="1145"/>
      <c r="AS1620" s="1145"/>
      <c r="AT1620" s="1145"/>
      <c r="AU1620" s="1145"/>
      <c r="AV1620" s="1145"/>
      <c r="AW1620" s="1145"/>
      <c r="AX1620" s="1145"/>
      <c r="AY1620" s="1145"/>
      <c r="AZ1620" s="1145"/>
      <c r="BA1620" s="1145"/>
      <c r="BP1620" s="29"/>
      <c r="BQ1620" s="29"/>
      <c r="BR1620" s="29"/>
      <c r="BS1620" s="29"/>
      <c r="BU1620" s="772"/>
      <c r="BV1620" s="29"/>
      <c r="BW1620" s="29"/>
      <c r="BX1620" s="29"/>
      <c r="BY1620" s="29"/>
      <c r="BZ1620" s="29"/>
      <c r="CA1620" s="29"/>
      <c r="CB1620" s="29"/>
      <c r="CC1620" s="29"/>
      <c r="CD1620" s="31"/>
      <c r="CE1620" s="22"/>
      <c r="CF1620" s="448">
        <f>IF(CG1620="","",MAX($CF$2:CF1619)+1)</f>
        <v>832</v>
      </c>
      <c r="CG1620" s="767" t="s">
        <v>1062</v>
      </c>
      <c r="CH1620" s="767"/>
      <c r="CI1620" s="767"/>
      <c r="CO1620" s="29"/>
      <c r="CP1620" s="29"/>
      <c r="CQ1620" s="29"/>
      <c r="CR1620" s="29"/>
      <c r="CS1620" s="29"/>
      <c r="CT1620" s="29"/>
      <c r="CU1620" s="29"/>
      <c r="CV1620" s="29"/>
      <c r="CW1620" s="29"/>
      <c r="CX1620" s="29"/>
      <c r="CY1620" s="29"/>
      <c r="CZ1620" s="29"/>
      <c r="DA1620" s="29"/>
      <c r="DB1620" s="29"/>
      <c r="DC1620" s="29"/>
      <c r="DD1620" s="29"/>
    </row>
    <row r="1621" spans="1:108" s="11" customFormat="1" ht="13.5" customHeight="1">
      <c r="A1621" s="734"/>
      <c r="B1621" s="610" t="s">
        <v>83</v>
      </c>
      <c r="C1621" s="29"/>
      <c r="D1621" s="29"/>
      <c r="E1621" s="29"/>
      <c r="F1621" s="29"/>
      <c r="G1621" s="29"/>
      <c r="H1621" s="29"/>
      <c r="I1621" s="29"/>
      <c r="J1621" s="28"/>
      <c r="K1621" s="29"/>
      <c r="L1621" s="29"/>
      <c r="M1621" s="29"/>
      <c r="N1621" s="29"/>
      <c r="O1621" s="29"/>
      <c r="P1621" s="29"/>
      <c r="Q1621" s="29"/>
      <c r="R1621" s="29"/>
      <c r="S1621" s="575"/>
      <c r="T1621" s="29"/>
      <c r="U1621" s="432"/>
      <c r="V1621" s="29"/>
      <c r="W1621" s="29"/>
      <c r="X1621" s="29"/>
      <c r="Y1621" s="29"/>
      <c r="Z1621" s="29"/>
      <c r="AB1621" s="1141"/>
      <c r="AC1621" s="1145"/>
      <c r="AD1621" s="1145"/>
      <c r="AE1621" s="1145"/>
      <c r="AF1621" s="1145"/>
      <c r="AG1621" s="1145"/>
      <c r="AH1621" s="1145"/>
      <c r="AI1621" s="1145"/>
      <c r="AJ1621" s="1145"/>
      <c r="AK1621" s="1145"/>
      <c r="AL1621" s="1145"/>
      <c r="AM1621" s="1145"/>
      <c r="AN1621" s="1145"/>
      <c r="AO1621" s="1145"/>
      <c r="AP1621" s="1145"/>
      <c r="AQ1621" s="1145"/>
      <c r="AR1621" s="1145"/>
      <c r="AS1621" s="1145"/>
      <c r="AT1621" s="1145"/>
      <c r="AU1621" s="1145"/>
      <c r="AV1621" s="1145"/>
      <c r="AW1621" s="1145"/>
      <c r="AX1621" s="1145"/>
      <c r="AY1621" s="1145"/>
      <c r="AZ1621" s="1145"/>
      <c r="BA1621" s="1145"/>
      <c r="BP1621" s="29"/>
      <c r="BQ1621" s="29"/>
      <c r="BR1621" s="29"/>
      <c r="BS1621" s="29"/>
      <c r="BU1621" s="772"/>
      <c r="BV1621" s="29"/>
      <c r="BW1621" s="29"/>
      <c r="BX1621" s="29"/>
      <c r="BY1621" s="29"/>
      <c r="BZ1621" s="29"/>
      <c r="CA1621" s="29"/>
      <c r="CB1621" s="29"/>
      <c r="CC1621" s="29"/>
      <c r="CD1621" s="31"/>
      <c r="CE1621" s="22"/>
      <c r="CF1621" s="448" t="str">
        <f>IF(CG1621="","",MAX($CF$2:CF1620)+1)</f>
        <v/>
      </c>
      <c r="CG1621" s="767"/>
      <c r="CH1621" s="767"/>
      <c r="CI1621" s="767"/>
      <c r="CO1621" s="29"/>
      <c r="CP1621" s="29"/>
      <c r="CQ1621" s="29"/>
      <c r="CR1621" s="29"/>
      <c r="CS1621" s="29"/>
      <c r="CT1621" s="29"/>
      <c r="CU1621" s="29"/>
      <c r="CV1621" s="29"/>
      <c r="CW1621" s="29"/>
      <c r="CX1621" s="29"/>
      <c r="CY1621" s="29"/>
      <c r="CZ1621" s="29"/>
      <c r="DA1621" s="29"/>
      <c r="DB1621" s="29"/>
      <c r="DC1621" s="29"/>
      <c r="DD1621" s="29"/>
    </row>
    <row r="1622" spans="1:108" s="11" customFormat="1" ht="13.5" customHeight="1">
      <c r="A1622" s="734"/>
      <c r="B1622" s="610" t="s">
        <v>83</v>
      </c>
      <c r="C1622" s="29"/>
      <c r="D1622" s="29"/>
      <c r="E1622" s="29"/>
      <c r="F1622" s="29"/>
      <c r="G1622" s="29"/>
      <c r="H1622" s="29"/>
      <c r="I1622" s="29"/>
      <c r="J1622" s="28"/>
      <c r="K1622" s="29"/>
      <c r="L1622" s="29"/>
      <c r="M1622" s="29"/>
      <c r="N1622" s="29"/>
      <c r="O1622" s="29"/>
      <c r="P1622" s="29"/>
      <c r="Q1622" s="29"/>
      <c r="R1622" s="29"/>
      <c r="S1622" s="575"/>
      <c r="T1622" s="29"/>
      <c r="U1622" s="432"/>
      <c r="V1622" s="29"/>
      <c r="W1622" s="29"/>
      <c r="X1622" s="29"/>
      <c r="Y1622" s="29"/>
      <c r="Z1622" s="29"/>
      <c r="AB1622" s="1141"/>
      <c r="AC1622" s="1145" t="s">
        <v>1229</v>
      </c>
      <c r="AD1622" s="1145"/>
      <c r="AE1622" s="1145"/>
      <c r="AF1622" s="1145"/>
      <c r="AG1622" s="1145"/>
      <c r="AH1622" s="1145"/>
      <c r="AI1622" s="1145"/>
      <c r="AJ1622" s="1145"/>
      <c r="AK1622" s="1145"/>
      <c r="AL1622" s="1145"/>
      <c r="AM1622" s="1145"/>
      <c r="AN1622" s="1145"/>
      <c r="AO1622" s="1145"/>
      <c r="AP1622" s="1145"/>
      <c r="AQ1622" s="1145"/>
      <c r="AR1622" s="1145"/>
      <c r="AS1622" s="1145"/>
      <c r="AT1622" s="1145"/>
      <c r="AU1622" s="1145"/>
      <c r="AV1622" s="1145"/>
      <c r="AW1622" s="1145"/>
      <c r="AX1622" s="1145"/>
      <c r="AY1622" s="1145"/>
      <c r="AZ1622" s="1145"/>
      <c r="BA1622" s="1145"/>
      <c r="BP1622" s="29"/>
      <c r="BQ1622" s="29"/>
      <c r="BR1622" s="29"/>
      <c r="BS1622" s="29"/>
      <c r="BU1622" s="772"/>
      <c r="BV1622" s="29"/>
      <c r="BW1622" s="29"/>
      <c r="BX1622" s="29"/>
      <c r="BY1622" s="29"/>
      <c r="BZ1622" s="29"/>
      <c r="CA1622" s="29"/>
      <c r="CB1622" s="29"/>
      <c r="CC1622" s="29"/>
      <c r="CD1622" s="31"/>
      <c r="CE1622" s="22"/>
      <c r="CF1622" s="448">
        <f>IF(CG1622="","",MAX($CF$2:CF1621)+1)</f>
        <v>833</v>
      </c>
      <c r="CG1622" s="767" t="s">
        <v>1062</v>
      </c>
      <c r="CH1622" s="767"/>
      <c r="CI1622" s="767"/>
      <c r="CO1622" s="29"/>
      <c r="CP1622" s="29"/>
      <c r="CQ1622" s="29"/>
      <c r="CR1622" s="29"/>
      <c r="CS1622" s="29"/>
      <c r="CT1622" s="29"/>
      <c r="CU1622" s="29"/>
      <c r="CV1622" s="29"/>
      <c r="CW1622" s="29"/>
      <c r="CX1622" s="29"/>
      <c r="CY1622" s="29"/>
      <c r="CZ1622" s="29"/>
      <c r="DA1622" s="29"/>
      <c r="DB1622" s="29"/>
      <c r="DC1622" s="29"/>
      <c r="DD1622" s="29"/>
    </row>
    <row r="1623" spans="1:108" s="11" customFormat="1" ht="13.5" customHeight="1">
      <c r="A1623" s="734"/>
      <c r="B1623" s="610" t="s">
        <v>83</v>
      </c>
      <c r="C1623" s="29"/>
      <c r="D1623" s="29"/>
      <c r="E1623" s="29"/>
      <c r="F1623" s="29"/>
      <c r="G1623" s="29"/>
      <c r="H1623" s="29"/>
      <c r="I1623" s="29"/>
      <c r="J1623" s="28"/>
      <c r="K1623" s="29"/>
      <c r="L1623" s="29"/>
      <c r="M1623" s="29"/>
      <c r="N1623" s="29"/>
      <c r="O1623" s="29"/>
      <c r="P1623" s="29"/>
      <c r="Q1623" s="29"/>
      <c r="R1623" s="29"/>
      <c r="S1623" s="575"/>
      <c r="T1623" s="29"/>
      <c r="U1623" s="432"/>
      <c r="V1623" s="29"/>
      <c r="W1623" s="29"/>
      <c r="X1623" s="29"/>
      <c r="Y1623" s="29"/>
      <c r="Z1623" s="29"/>
      <c r="AB1623" s="1141"/>
      <c r="AC1623" s="1145"/>
      <c r="AD1623" s="1145"/>
      <c r="AE1623" s="1145"/>
      <c r="AF1623" s="1145"/>
      <c r="AG1623" s="1145"/>
      <c r="AH1623" s="1145"/>
      <c r="AI1623" s="1145"/>
      <c r="AJ1623" s="1145"/>
      <c r="AK1623" s="1145"/>
      <c r="AL1623" s="1145"/>
      <c r="AM1623" s="1145"/>
      <c r="AN1623" s="1145"/>
      <c r="AO1623" s="1145"/>
      <c r="AP1623" s="1145"/>
      <c r="AQ1623" s="1145"/>
      <c r="AR1623" s="1145"/>
      <c r="AS1623" s="1145"/>
      <c r="AT1623" s="1145"/>
      <c r="AU1623" s="1145"/>
      <c r="AV1623" s="1145"/>
      <c r="AW1623" s="1145"/>
      <c r="AX1623" s="1145"/>
      <c r="AY1623" s="1145"/>
      <c r="AZ1623" s="1145"/>
      <c r="BA1623" s="1145"/>
      <c r="BP1623" s="29"/>
      <c r="BQ1623" s="29"/>
      <c r="BR1623" s="29"/>
      <c r="BS1623" s="29"/>
      <c r="BU1623" s="772"/>
      <c r="BV1623" s="29"/>
      <c r="BW1623" s="29"/>
      <c r="BX1623" s="29"/>
      <c r="BY1623" s="29"/>
      <c r="BZ1623" s="29"/>
      <c r="CA1623" s="29"/>
      <c r="CB1623" s="29"/>
      <c r="CC1623" s="29"/>
      <c r="CD1623" s="31"/>
      <c r="CE1623" s="22"/>
      <c r="CF1623" s="448" t="str">
        <f>IF(CG1623="","",MAX($CF$2:CF1622)+1)</f>
        <v/>
      </c>
      <c r="CG1623" s="767"/>
      <c r="CH1623" s="767"/>
      <c r="CI1623" s="767"/>
      <c r="CO1623" s="29"/>
      <c r="CP1623" s="29"/>
      <c r="CQ1623" s="29"/>
      <c r="CR1623" s="29"/>
      <c r="CS1623" s="29"/>
      <c r="CT1623" s="29"/>
      <c r="CU1623" s="29"/>
      <c r="CV1623" s="29"/>
      <c r="CW1623" s="29"/>
      <c r="CX1623" s="29"/>
      <c r="CY1623" s="29"/>
      <c r="CZ1623" s="29"/>
      <c r="DA1623" s="29"/>
      <c r="DB1623" s="29"/>
      <c r="DC1623" s="29"/>
      <c r="DD1623" s="29"/>
    </row>
    <row r="1624" spans="1:108" s="11" customFormat="1" ht="13.5" customHeight="1">
      <c r="A1624" s="734"/>
      <c r="B1624" s="610" t="s">
        <v>83</v>
      </c>
      <c r="C1624" s="29"/>
      <c r="D1624" s="29"/>
      <c r="E1624" s="29"/>
      <c r="F1624" s="29"/>
      <c r="G1624" s="29"/>
      <c r="H1624" s="29"/>
      <c r="I1624" s="29"/>
      <c r="J1624" s="28"/>
      <c r="K1624" s="29"/>
      <c r="L1624" s="29"/>
      <c r="M1624" s="29"/>
      <c r="N1624" s="29"/>
      <c r="O1624" s="29"/>
      <c r="P1624" s="29"/>
      <c r="Q1624" s="29"/>
      <c r="R1624" s="29"/>
      <c r="S1624" s="575"/>
      <c r="T1624" s="29"/>
      <c r="U1624" s="432"/>
      <c r="V1624" s="29"/>
      <c r="W1624" s="29"/>
      <c r="X1624" s="29"/>
      <c r="Y1624" s="29"/>
      <c r="Z1624" s="29"/>
      <c r="AB1624" s="1141"/>
      <c r="AC1624" s="1145" t="s">
        <v>1230</v>
      </c>
      <c r="AD1624" s="1145"/>
      <c r="AE1624" s="1145"/>
      <c r="AF1624" s="1145"/>
      <c r="AG1624" s="1145"/>
      <c r="AH1624" s="1145"/>
      <c r="AI1624" s="1145"/>
      <c r="AJ1624" s="1145"/>
      <c r="AK1624" s="1145"/>
      <c r="AL1624" s="1145"/>
      <c r="AM1624" s="1145"/>
      <c r="AN1624" s="1145"/>
      <c r="AO1624" s="1145"/>
      <c r="AP1624" s="1145"/>
      <c r="AQ1624" s="1145"/>
      <c r="AR1624" s="1145"/>
      <c r="AS1624" s="1145"/>
      <c r="AT1624" s="1145"/>
      <c r="AU1624" s="1145"/>
      <c r="AV1624" s="1145"/>
      <c r="AW1624" s="1145"/>
      <c r="AX1624" s="1145"/>
      <c r="AY1624" s="1145"/>
      <c r="AZ1624" s="1145"/>
      <c r="BA1624" s="1145"/>
      <c r="BP1624" s="29"/>
      <c r="BQ1624" s="29"/>
      <c r="BR1624" s="29"/>
      <c r="BS1624" s="29"/>
      <c r="BU1624" s="772"/>
      <c r="BV1624" s="29"/>
      <c r="BW1624" s="29"/>
      <c r="BX1624" s="29"/>
      <c r="BY1624" s="29"/>
      <c r="BZ1624" s="29"/>
      <c r="CA1624" s="29"/>
      <c r="CB1624" s="29"/>
      <c r="CC1624" s="29"/>
      <c r="CD1624" s="31"/>
      <c r="CE1624" s="22"/>
      <c r="CF1624" s="448">
        <f>IF(CG1624="","",MAX($CF$2:CF1623)+1)</f>
        <v>834</v>
      </c>
      <c r="CG1624" s="767" t="s">
        <v>1062</v>
      </c>
      <c r="CH1624" s="767"/>
      <c r="CI1624" s="767"/>
      <c r="CO1624" s="29"/>
      <c r="CP1624" s="29"/>
      <c r="CQ1624" s="29"/>
      <c r="CR1624" s="29"/>
      <c r="CS1624" s="29"/>
      <c r="CT1624" s="29"/>
      <c r="CU1624" s="29"/>
      <c r="CV1624" s="29"/>
      <c r="CW1624" s="29"/>
      <c r="CX1624" s="29"/>
      <c r="CY1624" s="29"/>
      <c r="CZ1624" s="29"/>
      <c r="DA1624" s="29"/>
      <c r="DB1624" s="29"/>
      <c r="DC1624" s="29"/>
      <c r="DD1624" s="29"/>
    </row>
    <row r="1625" spans="1:108" s="11" customFormat="1" ht="13.5" customHeight="1">
      <c r="A1625" s="734"/>
      <c r="B1625" s="610" t="s">
        <v>83</v>
      </c>
      <c r="C1625" s="29"/>
      <c r="D1625" s="29"/>
      <c r="E1625" s="29"/>
      <c r="F1625" s="29"/>
      <c r="G1625" s="29"/>
      <c r="H1625" s="29"/>
      <c r="I1625" s="29"/>
      <c r="J1625" s="28"/>
      <c r="K1625" s="29"/>
      <c r="L1625" s="29"/>
      <c r="M1625" s="29"/>
      <c r="N1625" s="29"/>
      <c r="O1625" s="29"/>
      <c r="P1625" s="29"/>
      <c r="Q1625" s="29"/>
      <c r="R1625" s="29"/>
      <c r="S1625" s="575"/>
      <c r="T1625" s="29"/>
      <c r="U1625" s="432"/>
      <c r="V1625" s="29"/>
      <c r="W1625" s="29"/>
      <c r="X1625" s="29"/>
      <c r="Y1625" s="29"/>
      <c r="Z1625" s="29"/>
      <c r="AB1625" s="1141"/>
      <c r="AC1625" s="1145"/>
      <c r="AD1625" s="1145"/>
      <c r="AE1625" s="1145"/>
      <c r="AF1625" s="1145"/>
      <c r="AG1625" s="1145"/>
      <c r="AH1625" s="1145"/>
      <c r="AI1625" s="1145"/>
      <c r="AJ1625" s="1145"/>
      <c r="AK1625" s="1145"/>
      <c r="AL1625" s="1145"/>
      <c r="AM1625" s="1145"/>
      <c r="AN1625" s="1145"/>
      <c r="AO1625" s="1145"/>
      <c r="AP1625" s="1145"/>
      <c r="AQ1625" s="1145"/>
      <c r="AR1625" s="1145"/>
      <c r="AS1625" s="1145"/>
      <c r="AT1625" s="1145"/>
      <c r="AU1625" s="1145"/>
      <c r="AV1625" s="1145"/>
      <c r="AW1625" s="1145"/>
      <c r="AX1625" s="1145"/>
      <c r="AY1625" s="1145"/>
      <c r="AZ1625" s="1145"/>
      <c r="BA1625" s="1145"/>
      <c r="BP1625" s="29"/>
      <c r="BQ1625" s="29"/>
      <c r="BR1625" s="29"/>
      <c r="BS1625" s="29"/>
      <c r="BU1625" s="772"/>
      <c r="BV1625" s="29"/>
      <c r="BW1625" s="29"/>
      <c r="BX1625" s="29"/>
      <c r="BY1625" s="29"/>
      <c r="BZ1625" s="29"/>
      <c r="CA1625" s="29"/>
      <c r="CB1625" s="29"/>
      <c r="CC1625" s="29"/>
      <c r="CD1625" s="31"/>
      <c r="CE1625" s="22"/>
      <c r="CF1625" s="448" t="str">
        <f>IF(CG1625="","",MAX($CF$2:CF1624)+1)</f>
        <v/>
      </c>
      <c r="CG1625" s="767"/>
      <c r="CH1625" s="767"/>
      <c r="CI1625" s="767"/>
      <c r="CO1625" s="29"/>
      <c r="CP1625" s="29"/>
      <c r="CQ1625" s="29"/>
      <c r="CR1625" s="29"/>
      <c r="CS1625" s="29"/>
      <c r="CT1625" s="29"/>
      <c r="CU1625" s="29"/>
      <c r="CV1625" s="29"/>
      <c r="CW1625" s="29"/>
      <c r="CX1625" s="29"/>
      <c r="CY1625" s="29"/>
      <c r="CZ1625" s="29"/>
      <c r="DA1625" s="29"/>
      <c r="DB1625" s="29"/>
      <c r="DC1625" s="29"/>
      <c r="DD1625" s="29"/>
    </row>
    <row r="1626" spans="1:108" s="11" customFormat="1" ht="13.5" customHeight="1">
      <c r="A1626" s="734"/>
      <c r="B1626" s="610" t="s">
        <v>83</v>
      </c>
      <c r="C1626" s="29"/>
      <c r="D1626" s="29"/>
      <c r="E1626" s="29"/>
      <c r="F1626" s="29"/>
      <c r="G1626" s="29"/>
      <c r="H1626" s="29"/>
      <c r="I1626" s="29"/>
      <c r="J1626" s="28"/>
      <c r="K1626" s="29"/>
      <c r="L1626" s="29"/>
      <c r="M1626" s="29"/>
      <c r="N1626" s="29"/>
      <c r="O1626" s="29"/>
      <c r="P1626" s="29"/>
      <c r="Q1626" s="29"/>
      <c r="R1626" s="29"/>
      <c r="S1626" s="575"/>
      <c r="T1626" s="29"/>
      <c r="U1626" s="432"/>
      <c r="V1626" s="29"/>
      <c r="W1626" s="29"/>
      <c r="X1626" s="29"/>
      <c r="Y1626" s="29"/>
      <c r="Z1626" s="29"/>
      <c r="AB1626" s="1141"/>
      <c r="AC1626" s="1145" t="s">
        <v>1231</v>
      </c>
      <c r="AD1626" s="1145"/>
      <c r="AE1626" s="1145"/>
      <c r="AF1626" s="1145"/>
      <c r="AG1626" s="1145"/>
      <c r="AH1626" s="1145"/>
      <c r="AI1626" s="1145"/>
      <c r="AJ1626" s="1145"/>
      <c r="AK1626" s="1145"/>
      <c r="AL1626" s="1145"/>
      <c r="AM1626" s="1145"/>
      <c r="AN1626" s="1145"/>
      <c r="AO1626" s="1145"/>
      <c r="AP1626" s="1145"/>
      <c r="AQ1626" s="1145"/>
      <c r="AR1626" s="1145"/>
      <c r="AS1626" s="1145"/>
      <c r="AT1626" s="1145"/>
      <c r="AU1626" s="1145"/>
      <c r="AV1626" s="1145"/>
      <c r="AW1626" s="1145"/>
      <c r="AX1626" s="1145"/>
      <c r="AY1626" s="1145"/>
      <c r="AZ1626" s="1145"/>
      <c r="BA1626" s="1145"/>
      <c r="BP1626" s="29"/>
      <c r="BQ1626" s="29"/>
      <c r="BR1626" s="29"/>
      <c r="BS1626" s="29"/>
      <c r="BU1626" s="772"/>
      <c r="BV1626" s="29"/>
      <c r="BW1626" s="29"/>
      <c r="BX1626" s="29"/>
      <c r="BY1626" s="29"/>
      <c r="BZ1626" s="29"/>
      <c r="CA1626" s="29"/>
      <c r="CB1626" s="29"/>
      <c r="CC1626" s="29"/>
      <c r="CD1626" s="31"/>
      <c r="CE1626" s="22"/>
      <c r="CF1626" s="448">
        <f>IF(CG1626="","",MAX($CF$2:CF1625)+1)</f>
        <v>835</v>
      </c>
      <c r="CG1626" s="767" t="s">
        <v>1062</v>
      </c>
      <c r="CH1626" s="767"/>
      <c r="CI1626" s="767"/>
      <c r="CO1626" s="29"/>
      <c r="CP1626" s="29"/>
      <c r="CQ1626" s="29"/>
      <c r="CR1626" s="29"/>
      <c r="CS1626" s="29"/>
      <c r="CT1626" s="29"/>
      <c r="CU1626" s="29"/>
      <c r="CV1626" s="29"/>
      <c r="CW1626" s="29"/>
      <c r="CX1626" s="29"/>
      <c r="CY1626" s="29"/>
      <c r="CZ1626" s="29"/>
      <c r="DA1626" s="29"/>
      <c r="DB1626" s="29"/>
      <c r="DC1626" s="29"/>
      <c r="DD1626" s="29"/>
    </row>
    <row r="1627" spans="1:108" s="11" customFormat="1" ht="13.5" customHeight="1">
      <c r="A1627" s="734"/>
      <c r="B1627" s="610" t="s">
        <v>83</v>
      </c>
      <c r="C1627" s="29"/>
      <c r="D1627" s="29"/>
      <c r="E1627" s="29"/>
      <c r="F1627" s="29"/>
      <c r="G1627" s="29"/>
      <c r="H1627" s="29"/>
      <c r="I1627" s="29"/>
      <c r="J1627" s="28"/>
      <c r="K1627" s="29"/>
      <c r="L1627" s="29"/>
      <c r="M1627" s="29"/>
      <c r="N1627" s="29"/>
      <c r="O1627" s="29"/>
      <c r="P1627" s="29"/>
      <c r="Q1627" s="29"/>
      <c r="R1627" s="29"/>
      <c r="S1627" s="575"/>
      <c r="T1627" s="29"/>
      <c r="U1627" s="432"/>
      <c r="V1627" s="29"/>
      <c r="W1627" s="29"/>
      <c r="X1627" s="29"/>
      <c r="Y1627" s="29"/>
      <c r="Z1627" s="29"/>
      <c r="AB1627" s="1141"/>
      <c r="AC1627" s="1141"/>
      <c r="AD1627" s="1141"/>
      <c r="AE1627" s="1141"/>
      <c r="AF1627" s="1141"/>
      <c r="AG1627" s="1141"/>
      <c r="AH1627" s="1141"/>
      <c r="AI1627" s="1141"/>
      <c r="AJ1627" s="1141"/>
      <c r="AK1627" s="1141"/>
      <c r="AL1627" s="1141"/>
      <c r="AM1627" s="1141"/>
      <c r="AN1627" s="1141"/>
      <c r="AO1627" s="1141"/>
      <c r="AP1627" s="1141"/>
      <c r="AQ1627" s="1141"/>
      <c r="AR1627" s="1141"/>
      <c r="AS1627" s="1141"/>
      <c r="AT1627" s="1141"/>
      <c r="AU1627" s="1141"/>
      <c r="AV1627" s="1141"/>
      <c r="AW1627" s="1141"/>
      <c r="AX1627" s="1141"/>
      <c r="AY1627" s="1141"/>
      <c r="AZ1627" s="1141"/>
      <c r="BA1627" s="1141"/>
      <c r="BB1627" s="29"/>
      <c r="BC1627" s="29"/>
      <c r="BD1627" s="29"/>
      <c r="BE1627" s="29"/>
      <c r="BF1627" s="29"/>
      <c r="BG1627" s="29"/>
      <c r="BH1627" s="29"/>
      <c r="BI1627" s="29"/>
      <c r="BK1627" s="29"/>
      <c r="BL1627" s="29"/>
      <c r="BM1627" s="29"/>
      <c r="BN1627" s="29"/>
      <c r="BO1627" s="29"/>
      <c r="BP1627" s="29"/>
      <c r="BQ1627" s="29"/>
      <c r="BR1627" s="29"/>
      <c r="BS1627" s="29"/>
      <c r="BU1627" s="772"/>
      <c r="BV1627" s="29"/>
      <c r="BW1627" s="29"/>
      <c r="BX1627" s="29"/>
      <c r="BY1627" s="29"/>
      <c r="BZ1627" s="29"/>
      <c r="CA1627" s="29"/>
      <c r="CB1627" s="29"/>
      <c r="CC1627" s="29"/>
      <c r="CD1627" s="31"/>
      <c r="CE1627" s="22"/>
      <c r="CF1627" s="448" t="str">
        <f>IF(CG1627="","",MAX($CF$2:CF1626)+1)</f>
        <v/>
      </c>
      <c r="CG1627" s="767"/>
      <c r="CH1627" s="767"/>
      <c r="CI1627" s="767"/>
      <c r="CO1627" s="29"/>
      <c r="CP1627" s="29"/>
      <c r="CQ1627" s="29"/>
      <c r="CR1627" s="29"/>
      <c r="CS1627" s="29"/>
      <c r="CT1627" s="29"/>
      <c r="CU1627" s="29"/>
      <c r="CV1627" s="29"/>
      <c r="CW1627" s="29"/>
      <c r="CX1627" s="29"/>
      <c r="CY1627" s="29"/>
      <c r="CZ1627" s="29"/>
      <c r="DA1627" s="29"/>
      <c r="DB1627" s="29"/>
      <c r="DC1627" s="29"/>
      <c r="DD1627" s="29"/>
    </row>
    <row r="1628" spans="1:108" s="11" customFormat="1" ht="13.5" customHeight="1">
      <c r="A1628" s="734"/>
      <c r="B1628" s="610" t="s">
        <v>83</v>
      </c>
      <c r="C1628" s="29"/>
      <c r="D1628" s="29"/>
      <c r="E1628" s="29"/>
      <c r="F1628" s="29"/>
      <c r="G1628" s="29"/>
      <c r="H1628" s="29"/>
      <c r="I1628" s="29"/>
      <c r="J1628" s="28"/>
      <c r="K1628" s="29"/>
      <c r="L1628" s="29"/>
      <c r="M1628" s="29"/>
      <c r="N1628" s="29"/>
      <c r="O1628" s="29"/>
      <c r="P1628" s="29"/>
      <c r="Q1628" s="29"/>
      <c r="R1628" s="29"/>
      <c r="S1628" s="575"/>
      <c r="T1628" s="29"/>
      <c r="U1628" s="432"/>
      <c r="V1628" s="29"/>
      <c r="W1628" s="29"/>
      <c r="X1628" s="29"/>
      <c r="Y1628" s="29"/>
      <c r="Z1628" s="29"/>
      <c r="AB1628" s="1141"/>
      <c r="AC1628" s="1141" t="s">
        <v>1218</v>
      </c>
      <c r="AD1628" s="1141"/>
      <c r="AE1628" s="1141"/>
      <c r="AF1628" s="1141"/>
      <c r="AG1628" s="1141"/>
      <c r="AH1628" s="1141"/>
      <c r="AI1628" s="1141"/>
      <c r="AJ1628" s="1141"/>
      <c r="AK1628" s="1141"/>
      <c r="AL1628" s="1141"/>
      <c r="AM1628" s="1141"/>
      <c r="AN1628" s="1141"/>
      <c r="AO1628" s="1141"/>
      <c r="AP1628" s="1141"/>
      <c r="AQ1628" s="1141"/>
      <c r="AR1628" s="1141"/>
      <c r="AS1628" s="1141"/>
      <c r="AT1628" s="1141"/>
      <c r="AU1628" s="1141"/>
      <c r="AV1628" s="1141"/>
      <c r="AW1628" s="1141"/>
      <c r="AX1628" s="1141"/>
      <c r="AY1628" s="1141"/>
      <c r="AZ1628" s="1141"/>
      <c r="BA1628" s="1141"/>
      <c r="BB1628" s="29"/>
      <c r="BC1628" s="29"/>
      <c r="BD1628" s="29"/>
      <c r="BE1628" s="29"/>
      <c r="BF1628" s="29"/>
      <c r="BG1628" s="29"/>
      <c r="BH1628" s="29"/>
      <c r="BI1628" s="29"/>
      <c r="BK1628" s="29"/>
      <c r="BL1628" s="29"/>
      <c r="BM1628" s="29"/>
      <c r="BN1628" s="29"/>
      <c r="BO1628" s="29"/>
      <c r="BP1628" s="29"/>
      <c r="BQ1628" s="29"/>
      <c r="BR1628" s="29"/>
      <c r="BS1628" s="29"/>
      <c r="BU1628" s="772"/>
      <c r="BV1628" s="29"/>
      <c r="BW1628" s="29"/>
      <c r="BX1628" s="29"/>
      <c r="BY1628" s="29"/>
      <c r="BZ1628" s="29"/>
      <c r="CA1628" s="29"/>
      <c r="CB1628" s="29"/>
      <c r="CC1628" s="29"/>
      <c r="CD1628" s="31"/>
      <c r="CE1628" s="22"/>
      <c r="CF1628" s="448" t="str">
        <f>IF(CG1628="","",MAX($CF$2:CF1627)+1)</f>
        <v/>
      </c>
      <c r="CG1628" s="767"/>
      <c r="CH1628" s="767"/>
      <c r="CI1628" s="767"/>
      <c r="CO1628" s="29"/>
      <c r="CP1628" s="29"/>
      <c r="CQ1628" s="29"/>
      <c r="CR1628" s="29"/>
      <c r="CS1628" s="29"/>
      <c r="CT1628" s="29"/>
      <c r="CU1628" s="29"/>
      <c r="CV1628" s="29"/>
      <c r="CW1628" s="29"/>
      <c r="CX1628" s="29"/>
      <c r="CY1628" s="29"/>
      <c r="CZ1628" s="29"/>
      <c r="DA1628" s="29"/>
      <c r="DB1628" s="29"/>
      <c r="DC1628" s="29"/>
      <c r="DD1628" s="29"/>
    </row>
    <row r="1629" spans="1:108" s="11" customFormat="1" ht="13.5" customHeight="1">
      <c r="A1629" s="734"/>
      <c r="B1629" s="610" t="s">
        <v>83</v>
      </c>
      <c r="C1629" s="29"/>
      <c r="D1629" s="29"/>
      <c r="E1629" s="29"/>
      <c r="F1629" s="29"/>
      <c r="G1629" s="29"/>
      <c r="H1629" s="29"/>
      <c r="I1629" s="29"/>
      <c r="J1629" s="28"/>
      <c r="K1629" s="29"/>
      <c r="L1629" s="29"/>
      <c r="M1629" s="29"/>
      <c r="N1629" s="29"/>
      <c r="O1629" s="29"/>
      <c r="P1629" s="29"/>
      <c r="Q1629" s="29"/>
      <c r="R1629" s="29"/>
      <c r="S1629" s="575"/>
      <c r="T1629" s="29"/>
      <c r="U1629" s="432"/>
      <c r="V1629" s="29"/>
      <c r="W1629" s="29"/>
      <c r="X1629" s="29"/>
      <c r="Y1629" s="29"/>
      <c r="Z1629" s="29"/>
      <c r="AD1629" s="823" t="s">
        <v>38</v>
      </c>
      <c r="AE1629" s="824"/>
      <c r="AF1629" s="823" t="s">
        <v>84</v>
      </c>
      <c r="AG1629" s="824"/>
      <c r="AH1629" s="824"/>
      <c r="AI1629" s="824"/>
      <c r="AJ1629" s="824"/>
      <c r="AK1629" s="824"/>
      <c r="AL1629" s="824"/>
      <c r="AM1629" s="826"/>
      <c r="AN1629" s="824" t="s">
        <v>1001</v>
      </c>
      <c r="AO1629" s="824"/>
      <c r="AP1629" s="824"/>
      <c r="AQ1629" s="824"/>
      <c r="AR1629" s="824"/>
      <c r="AS1629" s="824"/>
      <c r="AT1629" s="824"/>
      <c r="AU1629" s="824"/>
      <c r="AV1629" s="824"/>
      <c r="AW1629" s="824"/>
      <c r="AX1629" s="824"/>
      <c r="AY1629" s="824"/>
      <c r="AZ1629" s="824"/>
      <c r="BA1629" s="824"/>
      <c r="BB1629" s="824"/>
      <c r="BC1629" s="824"/>
      <c r="BD1629" s="824"/>
      <c r="BE1629" s="824"/>
      <c r="BF1629" s="824"/>
      <c r="BG1629" s="824"/>
      <c r="BH1629" s="824"/>
      <c r="BI1629" s="824"/>
      <c r="BJ1629" s="824"/>
      <c r="BK1629" s="824"/>
      <c r="BL1629" s="823" t="s">
        <v>2</v>
      </c>
      <c r="BM1629" s="824"/>
      <c r="BN1629" s="824"/>
      <c r="BO1629" s="824"/>
      <c r="BP1629" s="824"/>
      <c r="BQ1629" s="824"/>
      <c r="BR1629" s="824"/>
      <c r="BS1629" s="826"/>
      <c r="BU1629" s="772"/>
      <c r="BV1629" s="29"/>
      <c r="BW1629" s="29"/>
      <c r="BX1629" s="29"/>
      <c r="BY1629" s="29"/>
      <c r="BZ1629" s="29"/>
      <c r="CA1629" s="29"/>
      <c r="CB1629" s="29"/>
      <c r="CC1629" s="29"/>
      <c r="CD1629" s="31"/>
      <c r="CE1629" s="22"/>
      <c r="CF1629" s="448" t="str">
        <f>IF(CG1629="","",MAX($CF$2:CF1628)+1)</f>
        <v/>
      </c>
      <c r="CG1629" s="767"/>
      <c r="CH1629" s="767"/>
      <c r="CI1629" s="767"/>
      <c r="CO1629" s="29"/>
      <c r="CP1629" s="29"/>
      <c r="CQ1629" s="29"/>
      <c r="CR1629" s="29"/>
      <c r="CS1629" s="29"/>
      <c r="CT1629" s="29"/>
      <c r="CU1629" s="29"/>
      <c r="CV1629" s="29"/>
      <c r="CW1629" s="29"/>
      <c r="CX1629" s="29"/>
      <c r="CY1629" s="29"/>
      <c r="CZ1629" s="29"/>
      <c r="DA1629" s="29"/>
      <c r="DB1629" s="29"/>
      <c r="DC1629" s="29"/>
      <c r="DD1629" s="29"/>
    </row>
    <row r="1630" spans="1:108" s="11" customFormat="1" ht="13.5" customHeight="1">
      <c r="A1630" s="734"/>
      <c r="B1630" s="610" t="s">
        <v>1946</v>
      </c>
      <c r="C1630" s="29"/>
      <c r="D1630" s="29"/>
      <c r="E1630" s="29"/>
      <c r="F1630" s="29"/>
      <c r="G1630" s="29"/>
      <c r="H1630" s="29"/>
      <c r="I1630" s="29"/>
      <c r="J1630" s="28"/>
      <c r="K1630" s="29"/>
      <c r="L1630" s="29"/>
      <c r="M1630" s="29"/>
      <c r="N1630" s="29"/>
      <c r="O1630" s="29"/>
      <c r="P1630" s="29"/>
      <c r="Q1630" s="29"/>
      <c r="R1630" s="29"/>
      <c r="S1630" s="575"/>
      <c r="T1630" s="29"/>
      <c r="U1630" s="432"/>
      <c r="V1630" s="29"/>
      <c r="W1630" s="29"/>
      <c r="X1630" s="29"/>
      <c r="Y1630" s="29"/>
      <c r="Z1630" s="29"/>
      <c r="AD1630" s="898"/>
      <c r="AE1630" s="899">
        <v>1</v>
      </c>
      <c r="AF1630" s="1095" t="s">
        <v>1870</v>
      </c>
      <c r="AG1630" s="1096"/>
      <c r="AH1630" s="1096"/>
      <c r="AI1630" s="1096"/>
      <c r="AJ1630" s="1096"/>
      <c r="AK1630" s="1096"/>
      <c r="AL1630" s="1096"/>
      <c r="AM1630" s="833"/>
      <c r="AN1630" s="1096" t="s">
        <v>1875</v>
      </c>
      <c r="AO1630" s="1096"/>
      <c r="AP1630" s="1096"/>
      <c r="AQ1630" s="1096"/>
      <c r="AR1630" s="1096"/>
      <c r="AS1630" s="1096"/>
      <c r="AT1630" s="1096"/>
      <c r="AU1630" s="1096"/>
      <c r="AV1630" s="1096"/>
      <c r="AW1630" s="1096"/>
      <c r="AX1630" s="1096"/>
      <c r="AY1630" s="1096"/>
      <c r="AZ1630" s="1096"/>
      <c r="BA1630" s="1096"/>
      <c r="BB1630" s="1096"/>
      <c r="BC1630" s="1096"/>
      <c r="BD1630" s="1096"/>
      <c r="BE1630" s="1096"/>
      <c r="BF1630" s="1096"/>
      <c r="BG1630" s="1096"/>
      <c r="BH1630" s="1096"/>
      <c r="BI1630" s="1096"/>
      <c r="BJ1630" s="1096"/>
      <c r="BK1630" s="1096"/>
      <c r="BL1630" s="1095"/>
      <c r="BM1630" s="1096"/>
      <c r="BN1630" s="1096"/>
      <c r="BO1630" s="1096"/>
      <c r="BP1630" s="1096"/>
      <c r="BQ1630" s="1096"/>
      <c r="BR1630" s="1096"/>
      <c r="BS1630" s="833"/>
      <c r="BU1630" s="1060"/>
      <c r="BV1630" s="29"/>
      <c r="BW1630" s="29"/>
      <c r="BX1630" s="29"/>
      <c r="BY1630" s="29"/>
      <c r="BZ1630" s="29"/>
      <c r="CA1630" s="29"/>
      <c r="CB1630" s="29"/>
      <c r="CC1630" s="29"/>
      <c r="CD1630" s="31"/>
      <c r="CE1630" s="22"/>
      <c r="CF1630" s="448">
        <f>IF(CG1630="","",MAX($CF$2:CF1629)+1)</f>
        <v>836</v>
      </c>
      <c r="CG1630" s="1061" t="s">
        <v>1869</v>
      </c>
      <c r="CH1630" s="1061"/>
      <c r="CI1630" s="1061"/>
      <c r="CO1630" s="29"/>
      <c r="CP1630" s="29"/>
      <c r="CQ1630" s="29"/>
      <c r="CR1630" s="29"/>
      <c r="CS1630" s="29"/>
      <c r="CT1630" s="29"/>
      <c r="CU1630" s="29"/>
      <c r="CV1630" s="29"/>
      <c r="CW1630" s="29"/>
      <c r="CX1630" s="29"/>
      <c r="CY1630" s="29"/>
      <c r="CZ1630" s="29"/>
      <c r="DA1630" s="29"/>
      <c r="DB1630" s="29"/>
      <c r="DC1630" s="29"/>
      <c r="DD1630" s="29"/>
    </row>
    <row r="1631" spans="1:108" s="11" customFormat="1" ht="13.5" customHeight="1">
      <c r="A1631" s="734"/>
      <c r="B1631" s="610" t="s">
        <v>83</v>
      </c>
      <c r="C1631" s="29"/>
      <c r="D1631" s="29"/>
      <c r="E1631" s="29"/>
      <c r="F1631" s="29"/>
      <c r="G1631" s="29"/>
      <c r="H1631" s="29"/>
      <c r="I1631" s="29"/>
      <c r="J1631" s="28"/>
      <c r="K1631" s="29"/>
      <c r="L1631" s="29"/>
      <c r="M1631" s="29"/>
      <c r="N1631" s="29"/>
      <c r="O1631" s="29"/>
      <c r="P1631" s="29"/>
      <c r="Q1631" s="29"/>
      <c r="R1631" s="29"/>
      <c r="S1631" s="575"/>
      <c r="T1631" s="29"/>
      <c r="U1631" s="432"/>
      <c r="V1631" s="29"/>
      <c r="W1631" s="29"/>
      <c r="X1631" s="29"/>
      <c r="Y1631" s="29"/>
      <c r="Z1631" s="29"/>
      <c r="AD1631" s="900"/>
      <c r="AE1631" s="566">
        <v>2</v>
      </c>
      <c r="AF1631" s="828" t="s">
        <v>1184</v>
      </c>
      <c r="AG1631" s="829"/>
      <c r="AH1631" s="829"/>
      <c r="AI1631" s="829"/>
      <c r="AJ1631" s="829"/>
      <c r="AK1631" s="829"/>
      <c r="AL1631" s="829"/>
      <c r="AM1631" s="830"/>
      <c r="AN1631" s="828" t="s">
        <v>1220</v>
      </c>
      <c r="AO1631" s="832"/>
      <c r="AP1631" s="832"/>
      <c r="AQ1631" s="832"/>
      <c r="AR1631" s="832"/>
      <c r="AS1631" s="832"/>
      <c r="AT1631" s="832"/>
      <c r="AU1631" s="832"/>
      <c r="AV1631" s="832"/>
      <c r="AW1631" s="832"/>
      <c r="AX1631" s="832"/>
      <c r="AY1631" s="832"/>
      <c r="AZ1631" s="832"/>
      <c r="BA1631" s="832"/>
      <c r="BB1631" s="832"/>
      <c r="BC1631" s="832"/>
      <c r="BD1631" s="832"/>
      <c r="BE1631" s="832"/>
      <c r="BF1631" s="832"/>
      <c r="BG1631" s="832"/>
      <c r="BH1631" s="832"/>
      <c r="BI1631" s="832"/>
      <c r="BJ1631" s="832"/>
      <c r="BK1631" s="832"/>
      <c r="BL1631" s="828"/>
      <c r="BM1631" s="832"/>
      <c r="BN1631" s="832"/>
      <c r="BO1631" s="832"/>
      <c r="BP1631" s="832"/>
      <c r="BQ1631" s="832"/>
      <c r="BR1631" s="832"/>
      <c r="BS1631" s="611"/>
      <c r="BU1631" s="772"/>
      <c r="BV1631" s="29"/>
      <c r="BW1631" s="29"/>
      <c r="BX1631" s="29"/>
      <c r="BY1631" s="29"/>
      <c r="BZ1631" s="29"/>
      <c r="CA1631" s="29"/>
      <c r="CB1631" s="29"/>
      <c r="CC1631" s="29"/>
      <c r="CD1631" s="31"/>
      <c r="CE1631" s="22"/>
      <c r="CF1631" s="448">
        <f>IF(CG1631="","",MAX($CF$2:CF1630)+1)</f>
        <v>837</v>
      </c>
      <c r="CG1631" s="767" t="s">
        <v>1198</v>
      </c>
      <c r="CH1631" s="767"/>
      <c r="CI1631" s="767"/>
      <c r="CO1631" s="29"/>
      <c r="CP1631" s="29"/>
      <c r="CQ1631" s="29"/>
      <c r="CR1631" s="29"/>
      <c r="CS1631" s="29"/>
      <c r="CT1631" s="29"/>
      <c r="CU1631" s="29"/>
      <c r="CV1631" s="29"/>
      <c r="CW1631" s="29"/>
      <c r="CX1631" s="29"/>
      <c r="CY1631" s="29"/>
      <c r="CZ1631" s="29"/>
      <c r="DA1631" s="29"/>
      <c r="DB1631" s="29"/>
      <c r="DC1631" s="29"/>
      <c r="DD1631" s="29"/>
    </row>
    <row r="1632" spans="1:108" s="11" customFormat="1" ht="13.5" customHeight="1">
      <c r="A1632" s="734"/>
      <c r="B1632" s="610" t="s">
        <v>83</v>
      </c>
      <c r="C1632" s="29"/>
      <c r="D1632" s="29"/>
      <c r="E1632" s="29"/>
      <c r="F1632" s="29"/>
      <c r="G1632" s="29"/>
      <c r="H1632" s="29"/>
      <c r="I1632" s="29"/>
      <c r="J1632" s="28"/>
      <c r="K1632" s="29"/>
      <c r="L1632" s="29"/>
      <c r="M1632" s="29"/>
      <c r="N1632" s="29"/>
      <c r="O1632" s="29"/>
      <c r="P1632" s="29"/>
      <c r="Q1632" s="29"/>
      <c r="R1632" s="29"/>
      <c r="S1632" s="575"/>
      <c r="T1632" s="29"/>
      <c r="U1632" s="432"/>
      <c r="V1632" s="29"/>
      <c r="W1632" s="29"/>
      <c r="X1632" s="29"/>
      <c r="Y1632" s="29"/>
      <c r="Z1632" s="29"/>
      <c r="AD1632" s="901"/>
      <c r="AE1632" s="902"/>
      <c r="AF1632" s="772"/>
      <c r="AG1632" s="61"/>
      <c r="AH1632" s="61"/>
      <c r="AI1632" s="61"/>
      <c r="AJ1632" s="61"/>
      <c r="AK1632" s="61"/>
      <c r="AL1632" s="61"/>
      <c r="AM1632" s="789"/>
      <c r="AN1632" s="772" t="s">
        <v>1691</v>
      </c>
      <c r="AO1632" s="29"/>
      <c r="AP1632" s="29"/>
      <c r="AQ1632" s="29"/>
      <c r="AR1632" s="29"/>
      <c r="AS1632" s="29"/>
      <c r="AT1632" s="29"/>
      <c r="AU1632" s="29"/>
      <c r="AV1632" s="29"/>
      <c r="AW1632" s="29"/>
      <c r="AX1632" s="29"/>
      <c r="AY1632" s="29"/>
      <c r="AZ1632" s="29"/>
      <c r="BA1632" s="29"/>
      <c r="BB1632" s="29"/>
      <c r="BC1632" s="29"/>
      <c r="BD1632" s="29"/>
      <c r="BE1632" s="29"/>
      <c r="BF1632" s="29"/>
      <c r="BG1632" s="29"/>
      <c r="BH1632" s="29"/>
      <c r="BI1632" s="29"/>
      <c r="BJ1632" s="29"/>
      <c r="BK1632" s="29"/>
      <c r="BL1632" s="772"/>
      <c r="BM1632" s="29"/>
      <c r="BN1632" s="29"/>
      <c r="BO1632" s="29"/>
      <c r="BP1632" s="29"/>
      <c r="BQ1632" s="29"/>
      <c r="BR1632" s="29"/>
      <c r="BS1632" s="575"/>
      <c r="BU1632" s="772"/>
      <c r="BV1632" s="29"/>
      <c r="BW1632" s="29"/>
      <c r="BX1632" s="29"/>
      <c r="BY1632" s="29"/>
      <c r="BZ1632" s="29"/>
      <c r="CA1632" s="29"/>
      <c r="CB1632" s="29"/>
      <c r="CC1632" s="29"/>
      <c r="CD1632" s="31"/>
      <c r="CE1632" s="22"/>
      <c r="CF1632" s="448" t="str">
        <f>IF(CG1632="","",MAX($CF$2:CF1631)+1)</f>
        <v/>
      </c>
      <c r="CG1632" s="767"/>
      <c r="CH1632" s="767"/>
      <c r="CI1632" s="767"/>
      <c r="CO1632" s="29"/>
      <c r="CP1632" s="29"/>
      <c r="CQ1632" s="29"/>
      <c r="CR1632" s="29"/>
      <c r="CS1632" s="29"/>
      <c r="CT1632" s="29"/>
      <c r="CU1632" s="29"/>
      <c r="CV1632" s="29"/>
      <c r="CW1632" s="29"/>
      <c r="CX1632" s="29"/>
      <c r="CY1632" s="29"/>
      <c r="CZ1632" s="29"/>
      <c r="DA1632" s="29"/>
      <c r="DB1632" s="29"/>
      <c r="DC1632" s="29"/>
      <c r="DD1632" s="29"/>
    </row>
    <row r="1633" spans="1:108" s="11" customFormat="1" ht="13.5" customHeight="1">
      <c r="A1633" s="734"/>
      <c r="B1633" s="610" t="s">
        <v>83</v>
      </c>
      <c r="C1633" s="29"/>
      <c r="D1633" s="29"/>
      <c r="E1633" s="29"/>
      <c r="F1633" s="29"/>
      <c r="G1633" s="29"/>
      <c r="H1633" s="29"/>
      <c r="I1633" s="29"/>
      <c r="J1633" s="28"/>
      <c r="K1633" s="29"/>
      <c r="L1633" s="29"/>
      <c r="M1633" s="29"/>
      <c r="N1633" s="29"/>
      <c r="O1633" s="29"/>
      <c r="P1633" s="29"/>
      <c r="Q1633" s="29"/>
      <c r="R1633" s="29"/>
      <c r="S1633" s="575"/>
      <c r="T1633" s="29"/>
      <c r="U1633" s="432"/>
      <c r="V1633" s="29"/>
      <c r="W1633" s="29"/>
      <c r="X1633" s="29"/>
      <c r="Y1633" s="29"/>
      <c r="Z1633" s="29"/>
      <c r="AD1633" s="901"/>
      <c r="AE1633" s="902"/>
      <c r="AF1633" s="772"/>
      <c r="AG1633" s="61"/>
      <c r="AH1633" s="61"/>
      <c r="AI1633" s="61"/>
      <c r="AJ1633" s="61"/>
      <c r="AK1633" s="61"/>
      <c r="AL1633" s="61"/>
      <c r="AM1633" s="789"/>
      <c r="AN1633" s="772" t="s">
        <v>1692</v>
      </c>
      <c r="AO1633" s="29"/>
      <c r="AP1633" s="29"/>
      <c r="AQ1633" s="29"/>
      <c r="AR1633" s="29"/>
      <c r="AS1633" s="29"/>
      <c r="AT1633" s="29"/>
      <c r="AU1633" s="29"/>
      <c r="AV1633" s="29"/>
      <c r="AW1633" s="29"/>
      <c r="AX1633" s="29"/>
      <c r="AY1633" s="29"/>
      <c r="AZ1633" s="29"/>
      <c r="BA1633" s="29"/>
      <c r="BB1633" s="29"/>
      <c r="BC1633" s="29"/>
      <c r="BD1633" s="29"/>
      <c r="BE1633" s="29"/>
      <c r="BF1633" s="29"/>
      <c r="BG1633" s="29"/>
      <c r="BH1633" s="29"/>
      <c r="BI1633" s="29"/>
      <c r="BJ1633" s="29"/>
      <c r="BK1633" s="29"/>
      <c r="BL1633" s="772"/>
      <c r="BM1633" s="29"/>
      <c r="BN1633" s="29"/>
      <c r="BO1633" s="29"/>
      <c r="BP1633" s="29"/>
      <c r="BQ1633" s="29"/>
      <c r="BR1633" s="29"/>
      <c r="BS1633" s="575"/>
      <c r="BU1633" s="772"/>
      <c r="BV1633" s="29"/>
      <c r="BW1633" s="29"/>
      <c r="BX1633" s="29"/>
      <c r="BY1633" s="29"/>
      <c r="BZ1633" s="29"/>
      <c r="CA1633" s="29"/>
      <c r="CB1633" s="29"/>
      <c r="CC1633" s="29"/>
      <c r="CD1633" s="31"/>
      <c r="CE1633" s="22"/>
      <c r="CF1633" s="448" t="str">
        <f>IF(CG1633="","",MAX($CF$2:CF1632)+1)</f>
        <v/>
      </c>
      <c r="CG1633" s="767"/>
      <c r="CH1633" s="767"/>
      <c r="CI1633" s="767"/>
      <c r="CO1633" s="29"/>
      <c r="CP1633" s="29"/>
      <c r="CQ1633" s="29"/>
      <c r="CR1633" s="29"/>
      <c r="CS1633" s="29"/>
      <c r="CT1633" s="29"/>
      <c r="CU1633" s="29"/>
      <c r="CV1633" s="29"/>
      <c r="CW1633" s="29"/>
      <c r="CX1633" s="29"/>
      <c r="CY1633" s="29"/>
      <c r="CZ1633" s="29"/>
      <c r="DA1633" s="29"/>
      <c r="DB1633" s="29"/>
      <c r="DC1633" s="29"/>
      <c r="DD1633" s="29"/>
    </row>
    <row r="1634" spans="1:108" s="11" customFormat="1" ht="13.5" customHeight="1">
      <c r="A1634" s="734"/>
      <c r="B1634" s="610" t="s">
        <v>83</v>
      </c>
      <c r="C1634" s="29"/>
      <c r="D1634" s="29"/>
      <c r="E1634" s="29"/>
      <c r="F1634" s="29"/>
      <c r="G1634" s="29"/>
      <c r="H1634" s="29"/>
      <c r="I1634" s="29"/>
      <c r="J1634" s="28"/>
      <c r="K1634" s="29"/>
      <c r="L1634" s="29"/>
      <c r="M1634" s="29"/>
      <c r="N1634" s="29"/>
      <c r="O1634" s="29"/>
      <c r="P1634" s="29"/>
      <c r="Q1634" s="29"/>
      <c r="R1634" s="29"/>
      <c r="S1634" s="575"/>
      <c r="T1634" s="29"/>
      <c r="U1634" s="432"/>
      <c r="V1634" s="29"/>
      <c r="W1634" s="29"/>
      <c r="X1634" s="29"/>
      <c r="Y1634" s="29"/>
      <c r="Z1634" s="29"/>
      <c r="AD1634" s="901"/>
      <c r="AE1634" s="902"/>
      <c r="AF1634" s="772"/>
      <c r="AG1634" s="61"/>
      <c r="AH1634" s="61"/>
      <c r="AI1634" s="61"/>
      <c r="AJ1634" s="61"/>
      <c r="AK1634" s="61"/>
      <c r="AL1634" s="61"/>
      <c r="AM1634" s="789"/>
      <c r="AN1634" s="772" t="s">
        <v>1693</v>
      </c>
      <c r="AO1634" s="29"/>
      <c r="AP1634" s="29"/>
      <c r="AQ1634" s="29"/>
      <c r="AR1634" s="29"/>
      <c r="AS1634" s="29"/>
      <c r="AT1634" s="29"/>
      <c r="AU1634" s="29"/>
      <c r="AV1634" s="29"/>
      <c r="AW1634" s="29"/>
      <c r="AX1634" s="29"/>
      <c r="AY1634" s="29"/>
      <c r="AZ1634" s="29"/>
      <c r="BA1634" s="29"/>
      <c r="BB1634" s="29"/>
      <c r="BC1634" s="29"/>
      <c r="BD1634" s="29"/>
      <c r="BE1634" s="29"/>
      <c r="BF1634" s="29"/>
      <c r="BG1634" s="29"/>
      <c r="BH1634" s="29"/>
      <c r="BI1634" s="29"/>
      <c r="BJ1634" s="29"/>
      <c r="BK1634" s="29"/>
      <c r="BL1634" s="772"/>
      <c r="BM1634" s="29"/>
      <c r="BN1634" s="29"/>
      <c r="BO1634" s="29"/>
      <c r="BP1634" s="29"/>
      <c r="BQ1634" s="29"/>
      <c r="BR1634" s="29"/>
      <c r="BS1634" s="575"/>
      <c r="BU1634" s="772"/>
      <c r="BV1634" s="29"/>
      <c r="BW1634" s="29"/>
      <c r="BX1634" s="29"/>
      <c r="BY1634" s="29"/>
      <c r="BZ1634" s="29"/>
      <c r="CA1634" s="29"/>
      <c r="CB1634" s="29"/>
      <c r="CC1634" s="29"/>
      <c r="CD1634" s="31"/>
      <c r="CE1634" s="22"/>
      <c r="CF1634" s="448" t="str">
        <f>IF(CG1634="","",MAX($CF$2:CF1633)+1)</f>
        <v/>
      </c>
      <c r="CG1634" s="767"/>
      <c r="CH1634" s="767"/>
      <c r="CI1634" s="767"/>
      <c r="CO1634" s="29"/>
      <c r="CP1634" s="29"/>
      <c r="CQ1634" s="29"/>
      <c r="CR1634" s="29"/>
      <c r="CS1634" s="29"/>
      <c r="CT1634" s="29"/>
      <c r="CU1634" s="29"/>
      <c r="CV1634" s="29"/>
      <c r="CW1634" s="29"/>
      <c r="CX1634" s="29"/>
      <c r="CY1634" s="29"/>
      <c r="CZ1634" s="29"/>
      <c r="DA1634" s="29"/>
      <c r="DB1634" s="29"/>
      <c r="DC1634" s="29"/>
      <c r="DD1634" s="29"/>
    </row>
    <row r="1635" spans="1:108" s="11" customFormat="1" ht="13.5" customHeight="1">
      <c r="A1635" s="734"/>
      <c r="B1635" s="610" t="s">
        <v>83</v>
      </c>
      <c r="C1635" s="29"/>
      <c r="D1635" s="29"/>
      <c r="E1635" s="29"/>
      <c r="F1635" s="29"/>
      <c r="G1635" s="29"/>
      <c r="H1635" s="29"/>
      <c r="I1635" s="29"/>
      <c r="J1635" s="28"/>
      <c r="K1635" s="29"/>
      <c r="L1635" s="29"/>
      <c r="M1635" s="29"/>
      <c r="N1635" s="29"/>
      <c r="O1635" s="29"/>
      <c r="P1635" s="29"/>
      <c r="Q1635" s="29"/>
      <c r="R1635" s="29"/>
      <c r="S1635" s="575"/>
      <c r="T1635" s="29"/>
      <c r="U1635" s="432"/>
      <c r="V1635" s="29"/>
      <c r="W1635" s="29"/>
      <c r="X1635" s="29"/>
      <c r="Y1635" s="29"/>
      <c r="Z1635" s="29"/>
      <c r="AD1635" s="903"/>
      <c r="AE1635" s="904"/>
      <c r="AF1635" s="677"/>
      <c r="AG1635" s="790"/>
      <c r="AH1635" s="790"/>
      <c r="AI1635" s="790"/>
      <c r="AJ1635" s="790"/>
      <c r="AK1635" s="790"/>
      <c r="AL1635" s="790"/>
      <c r="AM1635" s="791"/>
      <c r="AN1635" s="677" t="s">
        <v>1694</v>
      </c>
      <c r="AO1635" s="678"/>
      <c r="AP1635" s="678"/>
      <c r="AQ1635" s="678"/>
      <c r="AR1635" s="678"/>
      <c r="AS1635" s="678"/>
      <c r="AT1635" s="678"/>
      <c r="AU1635" s="678"/>
      <c r="AV1635" s="678"/>
      <c r="AW1635" s="678"/>
      <c r="AX1635" s="678"/>
      <c r="AY1635" s="678"/>
      <c r="AZ1635" s="678"/>
      <c r="BA1635" s="678"/>
      <c r="BB1635" s="678"/>
      <c r="BC1635" s="678"/>
      <c r="BD1635" s="678"/>
      <c r="BE1635" s="678"/>
      <c r="BF1635" s="678"/>
      <c r="BG1635" s="678"/>
      <c r="BH1635" s="678"/>
      <c r="BI1635" s="678"/>
      <c r="BJ1635" s="678"/>
      <c r="BK1635" s="678"/>
      <c r="BL1635" s="677"/>
      <c r="BM1635" s="678"/>
      <c r="BN1635" s="678"/>
      <c r="BO1635" s="678"/>
      <c r="BP1635" s="678"/>
      <c r="BQ1635" s="678"/>
      <c r="BR1635" s="678"/>
      <c r="BS1635" s="679"/>
      <c r="BU1635" s="772"/>
      <c r="BV1635" s="29"/>
      <c r="BW1635" s="29"/>
      <c r="BX1635" s="29"/>
      <c r="BY1635" s="29"/>
      <c r="BZ1635" s="29"/>
      <c r="CA1635" s="29"/>
      <c r="CB1635" s="29"/>
      <c r="CC1635" s="29"/>
      <c r="CD1635" s="31"/>
      <c r="CE1635" s="22"/>
      <c r="CF1635" s="448" t="str">
        <f>IF(CG1635="","",MAX($CF$2:CF1634)+1)</f>
        <v/>
      </c>
      <c r="CG1635" s="767"/>
      <c r="CH1635" s="767"/>
      <c r="CI1635" s="767"/>
      <c r="CO1635" s="29"/>
      <c r="CP1635" s="29"/>
      <c r="CQ1635" s="29"/>
      <c r="CR1635" s="29"/>
      <c r="CS1635" s="29"/>
      <c r="CT1635" s="29"/>
      <c r="CU1635" s="29"/>
      <c r="CV1635" s="29"/>
      <c r="CW1635" s="29"/>
      <c r="CX1635" s="29"/>
      <c r="CY1635" s="29"/>
      <c r="CZ1635" s="29"/>
      <c r="DA1635" s="29"/>
      <c r="DB1635" s="29"/>
      <c r="DC1635" s="29"/>
      <c r="DD1635" s="29"/>
    </row>
    <row r="1636" spans="1:108" s="11" customFormat="1" ht="13.5" customHeight="1">
      <c r="A1636" s="734"/>
      <c r="B1636" s="610" t="s">
        <v>83</v>
      </c>
      <c r="C1636" s="29"/>
      <c r="D1636" s="29"/>
      <c r="E1636" s="29"/>
      <c r="F1636" s="29"/>
      <c r="G1636" s="29"/>
      <c r="H1636" s="29"/>
      <c r="I1636" s="29"/>
      <c r="J1636" s="28"/>
      <c r="K1636" s="29"/>
      <c r="L1636" s="29"/>
      <c r="M1636" s="29"/>
      <c r="N1636" s="29"/>
      <c r="O1636" s="29"/>
      <c r="P1636" s="29"/>
      <c r="Q1636" s="29"/>
      <c r="R1636" s="29"/>
      <c r="S1636" s="575"/>
      <c r="T1636" s="29"/>
      <c r="U1636" s="432"/>
      <c r="V1636" s="29"/>
      <c r="W1636" s="29"/>
      <c r="X1636" s="29"/>
      <c r="Y1636" s="29"/>
      <c r="Z1636" s="29"/>
      <c r="AD1636" s="898"/>
      <c r="AE1636" s="899">
        <v>3</v>
      </c>
      <c r="AF1636" s="820" t="s">
        <v>1185</v>
      </c>
      <c r="AG1636" s="815"/>
      <c r="AH1636" s="815"/>
      <c r="AI1636" s="815"/>
      <c r="AJ1636" s="815"/>
      <c r="AK1636" s="815"/>
      <c r="AL1636" s="815"/>
      <c r="AM1636" s="825"/>
      <c r="AN1636" s="834">
        <v>0</v>
      </c>
      <c r="AO1636" s="821"/>
      <c r="AP1636" s="821"/>
      <c r="AQ1636" s="821"/>
      <c r="AR1636" s="821"/>
      <c r="AS1636" s="821"/>
      <c r="AT1636" s="821"/>
      <c r="AU1636" s="821"/>
      <c r="AV1636" s="821"/>
      <c r="AW1636" s="821"/>
      <c r="AX1636" s="821"/>
      <c r="AY1636" s="821"/>
      <c r="AZ1636" s="821"/>
      <c r="BA1636" s="821"/>
      <c r="BB1636" s="821"/>
      <c r="BC1636" s="821"/>
      <c r="BD1636" s="821"/>
      <c r="BE1636" s="821"/>
      <c r="BF1636" s="821"/>
      <c r="BG1636" s="821"/>
      <c r="BH1636" s="821"/>
      <c r="BI1636" s="821"/>
      <c r="BJ1636" s="821"/>
      <c r="BK1636" s="821"/>
      <c r="BL1636" s="820"/>
      <c r="BM1636" s="821"/>
      <c r="BN1636" s="821"/>
      <c r="BO1636" s="821"/>
      <c r="BP1636" s="821"/>
      <c r="BQ1636" s="821"/>
      <c r="BR1636" s="821"/>
      <c r="BS1636" s="822"/>
      <c r="BU1636" s="772"/>
      <c r="BV1636" s="29"/>
      <c r="BW1636" s="29"/>
      <c r="BX1636" s="29"/>
      <c r="BY1636" s="29"/>
      <c r="BZ1636" s="29"/>
      <c r="CA1636" s="29"/>
      <c r="CB1636" s="29"/>
      <c r="CC1636" s="29"/>
      <c r="CD1636" s="31"/>
      <c r="CE1636" s="22"/>
      <c r="CF1636" s="448">
        <f>IF(CG1636="","",MAX($CF$2:CF1635)+1)</f>
        <v>838</v>
      </c>
      <c r="CG1636" s="767" t="s">
        <v>1198</v>
      </c>
      <c r="CH1636" s="767"/>
      <c r="CI1636" s="767"/>
      <c r="CO1636" s="29"/>
      <c r="CP1636" s="29"/>
      <c r="CQ1636" s="29"/>
      <c r="CR1636" s="29"/>
      <c r="CS1636" s="29"/>
      <c r="CT1636" s="29"/>
      <c r="CU1636" s="29"/>
      <c r="CV1636" s="29"/>
      <c r="CW1636" s="29"/>
      <c r="CX1636" s="29"/>
      <c r="CY1636" s="29"/>
      <c r="CZ1636" s="29"/>
      <c r="DA1636" s="29"/>
      <c r="DB1636" s="29"/>
      <c r="DC1636" s="29"/>
      <c r="DD1636" s="29"/>
    </row>
    <row r="1637" spans="1:108" s="11" customFormat="1" ht="13.5" customHeight="1">
      <c r="A1637" s="734"/>
      <c r="B1637" s="610" t="s">
        <v>83</v>
      </c>
      <c r="C1637" s="29"/>
      <c r="D1637" s="29"/>
      <c r="E1637" s="29"/>
      <c r="F1637" s="29"/>
      <c r="G1637" s="29"/>
      <c r="H1637" s="29"/>
      <c r="I1637" s="29"/>
      <c r="J1637" s="28"/>
      <c r="K1637" s="29"/>
      <c r="L1637" s="29"/>
      <c r="M1637" s="29"/>
      <c r="N1637" s="29"/>
      <c r="O1637" s="29"/>
      <c r="P1637" s="29"/>
      <c r="Q1637" s="29"/>
      <c r="R1637" s="29"/>
      <c r="S1637" s="575"/>
      <c r="T1637" s="29"/>
      <c r="U1637" s="432"/>
      <c r="V1637" s="29"/>
      <c r="W1637" s="29"/>
      <c r="X1637" s="29"/>
      <c r="Y1637" s="29"/>
      <c r="Z1637" s="29"/>
      <c r="AD1637" s="898"/>
      <c r="AE1637" s="899">
        <v>4</v>
      </c>
      <c r="AF1637" s="820" t="s">
        <v>1186</v>
      </c>
      <c r="AG1637" s="815"/>
      <c r="AH1637" s="815"/>
      <c r="AI1637" s="815"/>
      <c r="AJ1637" s="815"/>
      <c r="AK1637" s="815"/>
      <c r="AL1637" s="815"/>
      <c r="AM1637" s="825"/>
      <c r="AN1637" s="834">
        <v>0</v>
      </c>
      <c r="AO1637" s="821"/>
      <c r="AP1637" s="821"/>
      <c r="AQ1637" s="821"/>
      <c r="AR1637" s="821"/>
      <c r="AS1637" s="821"/>
      <c r="AT1637" s="821"/>
      <c r="AU1637" s="821"/>
      <c r="AV1637" s="821"/>
      <c r="AW1637" s="821"/>
      <c r="AX1637" s="821"/>
      <c r="AY1637" s="821"/>
      <c r="AZ1637" s="821"/>
      <c r="BA1637" s="821"/>
      <c r="BB1637" s="821"/>
      <c r="BC1637" s="821"/>
      <c r="BD1637" s="821"/>
      <c r="BE1637" s="821"/>
      <c r="BF1637" s="821"/>
      <c r="BG1637" s="821"/>
      <c r="BH1637" s="821"/>
      <c r="BI1637" s="821"/>
      <c r="BJ1637" s="821"/>
      <c r="BK1637" s="821"/>
      <c r="BL1637" s="820"/>
      <c r="BM1637" s="821"/>
      <c r="BN1637" s="821"/>
      <c r="BO1637" s="821"/>
      <c r="BP1637" s="821"/>
      <c r="BQ1637" s="821"/>
      <c r="BR1637" s="821"/>
      <c r="BS1637" s="822"/>
      <c r="BU1637" s="772"/>
      <c r="BV1637" s="29"/>
      <c r="BW1637" s="29"/>
      <c r="BX1637" s="29"/>
      <c r="BY1637" s="29"/>
      <c r="BZ1637" s="29"/>
      <c r="CA1637" s="29"/>
      <c r="CB1637" s="29"/>
      <c r="CC1637" s="29"/>
      <c r="CD1637" s="31"/>
      <c r="CE1637" s="22"/>
      <c r="CF1637" s="448">
        <f>IF(CG1637="","",MAX($CF$2:CF1636)+1)</f>
        <v>839</v>
      </c>
      <c r="CG1637" s="767" t="s">
        <v>1198</v>
      </c>
      <c r="CH1637" s="767"/>
      <c r="CI1637" s="767"/>
      <c r="CO1637" s="29"/>
      <c r="CP1637" s="29"/>
      <c r="CQ1637" s="29"/>
      <c r="CR1637" s="29"/>
      <c r="CS1637" s="29"/>
      <c r="CT1637" s="29"/>
      <c r="CU1637" s="29"/>
      <c r="CV1637" s="29"/>
      <c r="CW1637" s="29"/>
      <c r="CX1637" s="29"/>
      <c r="CY1637" s="29"/>
      <c r="CZ1637" s="29"/>
      <c r="DA1637" s="29"/>
      <c r="DB1637" s="29"/>
      <c r="DC1637" s="29"/>
      <c r="DD1637" s="29"/>
    </row>
    <row r="1638" spans="1:108" s="11" customFormat="1" ht="13.5" customHeight="1">
      <c r="A1638" s="734"/>
      <c r="B1638" s="610" t="s">
        <v>83</v>
      </c>
      <c r="C1638" s="29"/>
      <c r="D1638" s="29"/>
      <c r="E1638" s="29"/>
      <c r="F1638" s="29"/>
      <c r="G1638" s="29"/>
      <c r="H1638" s="29"/>
      <c r="I1638" s="29"/>
      <c r="J1638" s="28"/>
      <c r="K1638" s="29"/>
      <c r="L1638" s="29"/>
      <c r="M1638" s="29"/>
      <c r="N1638" s="29"/>
      <c r="O1638" s="29"/>
      <c r="P1638" s="29"/>
      <c r="Q1638" s="29"/>
      <c r="R1638" s="29"/>
      <c r="S1638" s="575"/>
      <c r="T1638" s="29"/>
      <c r="U1638" s="432"/>
      <c r="V1638" s="29"/>
      <c r="W1638" s="29"/>
      <c r="X1638" s="29"/>
      <c r="Y1638" s="29"/>
      <c r="Z1638" s="29"/>
      <c r="AD1638" s="898"/>
      <c r="AE1638" s="899">
        <v>5</v>
      </c>
      <c r="AF1638" s="820" t="s">
        <v>1199</v>
      </c>
      <c r="AG1638" s="815"/>
      <c r="AH1638" s="815"/>
      <c r="AI1638" s="815"/>
      <c r="AJ1638" s="815"/>
      <c r="AK1638" s="815"/>
      <c r="AL1638" s="815"/>
      <c r="AM1638" s="825"/>
      <c r="AN1638" s="827" t="s">
        <v>1221</v>
      </c>
      <c r="AO1638" s="821"/>
      <c r="AP1638" s="821"/>
      <c r="AQ1638" s="821"/>
      <c r="AR1638" s="821"/>
      <c r="AS1638" s="821"/>
      <c r="AT1638" s="821"/>
      <c r="AU1638" s="821"/>
      <c r="AV1638" s="821"/>
      <c r="AW1638" s="821"/>
      <c r="AX1638" s="821"/>
      <c r="AY1638" s="821"/>
      <c r="AZ1638" s="821"/>
      <c r="BA1638" s="821"/>
      <c r="BB1638" s="821"/>
      <c r="BC1638" s="821"/>
      <c r="BD1638" s="821"/>
      <c r="BE1638" s="821"/>
      <c r="BF1638" s="821"/>
      <c r="BG1638" s="821"/>
      <c r="BH1638" s="821"/>
      <c r="BI1638" s="821"/>
      <c r="BJ1638" s="821"/>
      <c r="BK1638" s="821"/>
      <c r="BL1638" s="820"/>
      <c r="BM1638" s="821"/>
      <c r="BN1638" s="821"/>
      <c r="BO1638" s="821"/>
      <c r="BP1638" s="821"/>
      <c r="BQ1638" s="821"/>
      <c r="BR1638" s="821"/>
      <c r="BS1638" s="822"/>
      <c r="BU1638" s="772"/>
      <c r="BV1638" s="29"/>
      <c r="BW1638" s="29"/>
      <c r="BX1638" s="29"/>
      <c r="BY1638" s="29"/>
      <c r="BZ1638" s="29"/>
      <c r="CA1638" s="29"/>
      <c r="CB1638" s="29"/>
      <c r="CC1638" s="29"/>
      <c r="CD1638" s="31"/>
      <c r="CE1638" s="22"/>
      <c r="CF1638" s="448">
        <f>IF(CG1638="","",MAX($CF$2:CF1637)+1)</f>
        <v>840</v>
      </c>
      <c r="CG1638" s="767" t="s">
        <v>1198</v>
      </c>
      <c r="CH1638" s="767"/>
      <c r="CI1638" s="767"/>
      <c r="CO1638" s="29"/>
      <c r="CP1638" s="29"/>
      <c r="CQ1638" s="29"/>
      <c r="CR1638" s="29"/>
      <c r="CS1638" s="29"/>
      <c r="CT1638" s="29"/>
      <c r="CU1638" s="29"/>
      <c r="CV1638" s="29"/>
      <c r="CW1638" s="29"/>
      <c r="CX1638" s="29"/>
      <c r="CY1638" s="29"/>
      <c r="CZ1638" s="29"/>
      <c r="DA1638" s="29"/>
      <c r="DB1638" s="29"/>
      <c r="DC1638" s="29"/>
      <c r="DD1638" s="29"/>
    </row>
    <row r="1639" spans="1:108" s="11" customFormat="1" ht="13.5" customHeight="1">
      <c r="A1639" s="734"/>
      <c r="B1639" s="610"/>
      <c r="C1639" s="29"/>
      <c r="D1639" s="29"/>
      <c r="E1639" s="29"/>
      <c r="F1639" s="29"/>
      <c r="G1639" s="29"/>
      <c r="H1639" s="29"/>
      <c r="I1639" s="29"/>
      <c r="J1639" s="28"/>
      <c r="K1639" s="29"/>
      <c r="L1639" s="29"/>
      <c r="M1639" s="29"/>
      <c r="N1639" s="29"/>
      <c r="O1639" s="29"/>
      <c r="P1639" s="29"/>
      <c r="Q1639" s="29"/>
      <c r="R1639" s="29"/>
      <c r="S1639" s="575"/>
      <c r="T1639" s="29"/>
      <c r="U1639" s="432"/>
      <c r="V1639" s="29"/>
      <c r="W1639" s="29"/>
      <c r="X1639" s="29"/>
      <c r="Y1639" s="1141"/>
      <c r="Z1639" s="1141"/>
      <c r="AA1639" s="1145"/>
      <c r="AB1639" s="1141"/>
      <c r="AC1639" s="1141"/>
      <c r="AD1639" s="1141"/>
      <c r="AE1639" s="1141"/>
      <c r="AF1639" s="1141"/>
      <c r="AG1639" s="1141"/>
      <c r="AH1639" s="1141"/>
      <c r="AI1639" s="1141"/>
      <c r="AJ1639" s="29"/>
      <c r="AK1639" s="29"/>
      <c r="AL1639" s="29"/>
      <c r="AM1639" s="29"/>
      <c r="AN1639" s="29"/>
      <c r="AO1639" s="29"/>
      <c r="AP1639" s="29"/>
      <c r="AQ1639" s="29"/>
      <c r="AR1639" s="29"/>
      <c r="AS1639" s="29"/>
      <c r="AT1639" s="29"/>
      <c r="AU1639" s="29"/>
      <c r="AV1639" s="29"/>
      <c r="AW1639" s="29"/>
      <c r="AX1639" s="29"/>
      <c r="AY1639" s="29"/>
      <c r="AZ1639" s="29"/>
      <c r="BA1639" s="29"/>
      <c r="BB1639" s="29"/>
      <c r="BC1639" s="29"/>
      <c r="BD1639" s="29"/>
      <c r="BE1639" s="29"/>
      <c r="BF1639" s="29"/>
      <c r="BG1639" s="29"/>
      <c r="BH1639" s="29"/>
      <c r="BI1639" s="29"/>
      <c r="BK1639" s="29"/>
      <c r="BL1639" s="29"/>
      <c r="BM1639" s="29"/>
      <c r="BN1639" s="29"/>
      <c r="BO1639" s="29"/>
      <c r="BP1639" s="29"/>
      <c r="BQ1639" s="29"/>
      <c r="BR1639" s="29"/>
      <c r="BS1639" s="29"/>
      <c r="BU1639" s="772"/>
      <c r="BV1639" s="29"/>
      <c r="BW1639" s="29"/>
      <c r="BX1639" s="29"/>
      <c r="BY1639" s="29"/>
      <c r="BZ1639" s="29"/>
      <c r="CA1639" s="29"/>
      <c r="CB1639" s="29"/>
      <c r="CC1639" s="29"/>
      <c r="CD1639" s="31"/>
      <c r="CE1639" s="22"/>
      <c r="CF1639" s="448" t="str">
        <f>IF(CG1639="","",MAX($CF$2:CF1638)+1)</f>
        <v/>
      </c>
      <c r="CG1639" s="767"/>
      <c r="CH1639" s="767"/>
      <c r="CI1639" s="767"/>
      <c r="CO1639" s="29"/>
      <c r="CP1639" s="29"/>
      <c r="CQ1639" s="29"/>
      <c r="CR1639" s="29"/>
      <c r="CS1639" s="29"/>
      <c r="CT1639" s="29"/>
      <c r="CU1639" s="29"/>
      <c r="CV1639" s="29"/>
      <c r="CW1639" s="29"/>
      <c r="CX1639" s="29"/>
      <c r="CY1639" s="29"/>
      <c r="CZ1639" s="29"/>
      <c r="DA1639" s="29"/>
      <c r="DB1639" s="29"/>
      <c r="DC1639" s="29"/>
      <c r="DD1639" s="29"/>
    </row>
    <row r="1640" spans="1:108" s="11" customFormat="1" ht="13.5" customHeight="1">
      <c r="A1640" s="734"/>
      <c r="B1640" s="610" t="s">
        <v>83</v>
      </c>
      <c r="C1640" s="29"/>
      <c r="D1640" s="29"/>
      <c r="E1640" s="29"/>
      <c r="F1640" s="29"/>
      <c r="G1640" s="29"/>
      <c r="H1640" s="29"/>
      <c r="I1640" s="29"/>
      <c r="J1640" s="28"/>
      <c r="K1640" s="29"/>
      <c r="L1640" s="29"/>
      <c r="M1640" s="29"/>
      <c r="N1640" s="29"/>
      <c r="O1640" s="29"/>
      <c r="P1640" s="29"/>
      <c r="Q1640" s="29"/>
      <c r="R1640" s="29"/>
      <c r="S1640" s="575"/>
      <c r="T1640" s="29"/>
      <c r="U1640" s="432"/>
      <c r="V1640" s="29"/>
      <c r="W1640" s="29"/>
      <c r="X1640" s="29"/>
      <c r="Y1640" s="1141"/>
      <c r="Z1640" s="1141" t="s">
        <v>1613</v>
      </c>
      <c r="AA1640" s="1145"/>
      <c r="AB1640" s="1141"/>
      <c r="AC1640" s="1141"/>
      <c r="AD1640" s="1141"/>
      <c r="AE1640" s="1141"/>
      <c r="AF1640" s="1141"/>
      <c r="AG1640" s="1141"/>
      <c r="AH1640" s="1141"/>
      <c r="AI1640" s="1141"/>
      <c r="AJ1640" s="29"/>
      <c r="AK1640" s="29"/>
      <c r="AL1640" s="29"/>
      <c r="AM1640" s="29"/>
      <c r="AN1640" s="29"/>
      <c r="AO1640" s="29"/>
      <c r="AP1640" s="29"/>
      <c r="AQ1640" s="29"/>
      <c r="AR1640" s="29"/>
      <c r="AS1640" s="29"/>
      <c r="AT1640" s="29"/>
      <c r="AU1640" s="29"/>
      <c r="AV1640" s="29"/>
      <c r="AW1640" s="29"/>
      <c r="AX1640" s="29"/>
      <c r="AY1640" s="29"/>
      <c r="AZ1640" s="29"/>
      <c r="BA1640" s="29"/>
      <c r="BB1640" s="29"/>
      <c r="BC1640" s="29"/>
      <c r="BD1640" s="29"/>
      <c r="BE1640" s="29"/>
      <c r="BF1640" s="29"/>
      <c r="BG1640" s="29"/>
      <c r="BH1640" s="29"/>
      <c r="BI1640" s="29"/>
      <c r="BK1640" s="29"/>
      <c r="BL1640" s="29"/>
      <c r="BM1640" s="29"/>
      <c r="BN1640" s="29"/>
      <c r="BO1640" s="29"/>
      <c r="BP1640" s="29"/>
      <c r="BQ1640" s="29"/>
      <c r="BR1640" s="29"/>
      <c r="BS1640" s="29"/>
      <c r="BU1640" s="772"/>
      <c r="BV1640" s="29"/>
      <c r="BW1640" s="29"/>
      <c r="BX1640" s="29"/>
      <c r="BY1640" s="29"/>
      <c r="BZ1640" s="29"/>
      <c r="CA1640" s="29"/>
      <c r="CB1640" s="29"/>
      <c r="CC1640" s="29"/>
      <c r="CD1640" s="31"/>
      <c r="CE1640" s="22"/>
      <c r="CF1640" s="448">
        <f>IF(CG1640="","",MAX($CF$2:CF1639)+1)</f>
        <v>841</v>
      </c>
      <c r="CG1640" s="767" t="s">
        <v>1066</v>
      </c>
      <c r="CH1640" s="767"/>
      <c r="CI1640" s="767"/>
      <c r="CO1640" s="29"/>
      <c r="CP1640" s="29"/>
      <c r="CQ1640" s="29"/>
      <c r="CR1640" s="29"/>
      <c r="CS1640" s="29"/>
      <c r="CT1640" s="29"/>
      <c r="CU1640" s="29"/>
      <c r="CV1640" s="29"/>
      <c r="CW1640" s="29"/>
      <c r="CX1640" s="29"/>
      <c r="CY1640" s="29"/>
      <c r="CZ1640" s="29"/>
      <c r="DA1640" s="29"/>
      <c r="DB1640" s="29"/>
      <c r="DC1640" s="29"/>
      <c r="DD1640" s="29"/>
    </row>
    <row r="1641" spans="1:108" s="11" customFormat="1" ht="13.5" customHeight="1">
      <c r="A1641" s="734"/>
      <c r="B1641" s="610" t="s">
        <v>83</v>
      </c>
      <c r="C1641" s="29"/>
      <c r="D1641" s="29"/>
      <c r="E1641" s="29"/>
      <c r="F1641" s="29"/>
      <c r="G1641" s="29"/>
      <c r="H1641" s="29"/>
      <c r="I1641" s="29"/>
      <c r="J1641" s="28"/>
      <c r="K1641" s="29"/>
      <c r="L1641" s="29"/>
      <c r="M1641" s="29"/>
      <c r="N1641" s="29"/>
      <c r="O1641" s="29"/>
      <c r="P1641" s="29"/>
      <c r="Q1641" s="29"/>
      <c r="R1641" s="29"/>
      <c r="S1641" s="575"/>
      <c r="T1641" s="29"/>
      <c r="U1641" s="432"/>
      <c r="V1641" s="29"/>
      <c r="W1641" s="29"/>
      <c r="X1641" s="29"/>
      <c r="Y1641" s="29"/>
      <c r="Z1641" s="29"/>
      <c r="AA1641" s="29" t="s">
        <v>1219</v>
      </c>
      <c r="AB1641" s="29"/>
      <c r="AU1641" s="1147" t="s">
        <v>2378</v>
      </c>
      <c r="BP1641" s="29"/>
      <c r="BQ1641" s="29"/>
      <c r="BR1641" s="29"/>
      <c r="BS1641" s="29"/>
      <c r="BU1641" s="772"/>
      <c r="BV1641" s="29"/>
      <c r="BW1641" s="29"/>
      <c r="BX1641" s="29"/>
      <c r="BY1641" s="29"/>
      <c r="BZ1641" s="29"/>
      <c r="CA1641" s="29"/>
      <c r="CB1641" s="29"/>
      <c r="CC1641" s="29"/>
      <c r="CD1641" s="31"/>
      <c r="CE1641" s="22"/>
      <c r="CF1641" s="448">
        <f>IF(CG1641="","",MAX($CF$2:CF1640)+1)</f>
        <v>842</v>
      </c>
      <c r="CG1641" s="767" t="s">
        <v>1062</v>
      </c>
      <c r="CH1641" s="767"/>
      <c r="CI1641" s="767"/>
      <c r="CO1641" s="29"/>
      <c r="CP1641" s="29"/>
      <c r="CQ1641" s="29"/>
      <c r="CR1641" s="29"/>
      <c r="CS1641" s="29"/>
      <c r="CT1641" s="29"/>
      <c r="CU1641" s="29"/>
      <c r="CV1641" s="29"/>
      <c r="CW1641" s="29"/>
      <c r="CX1641" s="29"/>
      <c r="CY1641" s="29"/>
      <c r="CZ1641" s="29"/>
      <c r="DA1641" s="29"/>
      <c r="DB1641" s="29"/>
      <c r="DC1641" s="29"/>
      <c r="DD1641" s="29"/>
    </row>
    <row r="1642" spans="1:108" s="11" customFormat="1" ht="13.5" customHeight="1">
      <c r="A1642" s="734"/>
      <c r="B1642" s="610" t="s">
        <v>83</v>
      </c>
      <c r="C1642" s="29"/>
      <c r="D1642" s="29" t="s">
        <v>2232</v>
      </c>
      <c r="E1642" s="29"/>
      <c r="F1642" s="29"/>
      <c r="G1642" s="29"/>
      <c r="H1642" s="29"/>
      <c r="I1642" s="29"/>
      <c r="J1642" s="28"/>
      <c r="K1642" s="29"/>
      <c r="L1642" s="29"/>
      <c r="M1642" s="29"/>
      <c r="N1642" s="29"/>
      <c r="O1642" s="29"/>
      <c r="P1642" s="29"/>
      <c r="Q1642" s="29"/>
      <c r="R1642" s="29"/>
      <c r="S1642" s="575"/>
      <c r="T1642" s="29"/>
      <c r="U1642" s="432"/>
      <c r="V1642" s="29"/>
      <c r="W1642" s="29"/>
      <c r="X1642" s="29"/>
      <c r="Y1642" s="29"/>
      <c r="Z1642" s="29"/>
      <c r="AB1642" s="690" t="s">
        <v>84</v>
      </c>
      <c r="AC1642" s="691"/>
      <c r="AD1642" s="691"/>
      <c r="AE1642" s="691"/>
      <c r="AF1642" s="691"/>
      <c r="AG1642" s="578"/>
      <c r="AH1642" s="52" t="s">
        <v>1876</v>
      </c>
      <c r="AI1642" s="53"/>
      <c r="AJ1642" s="53"/>
      <c r="AK1642" s="53"/>
      <c r="AL1642" s="53"/>
      <c r="AM1642" s="53"/>
      <c r="AN1642" s="53"/>
      <c r="AO1642" s="53"/>
      <c r="AP1642" s="53"/>
      <c r="AQ1642" s="53"/>
      <c r="AR1642" s="53"/>
      <c r="AS1642" s="53"/>
      <c r="AT1642" s="53"/>
      <c r="AU1642" s="53"/>
      <c r="AV1642" s="53"/>
      <c r="AW1642" s="53"/>
      <c r="AX1642" s="53"/>
      <c r="AY1642" s="53"/>
      <c r="AZ1642" s="53"/>
      <c r="BA1642" s="53"/>
      <c r="BB1642" s="53"/>
      <c r="BC1642" s="53"/>
      <c r="BD1642" s="53"/>
      <c r="BE1642" s="53"/>
      <c r="BF1642" s="53"/>
      <c r="BG1642" s="53"/>
      <c r="BH1642" s="53"/>
      <c r="BI1642" s="53"/>
      <c r="BJ1642" s="53"/>
      <c r="BK1642" s="54"/>
      <c r="BL1642" s="764"/>
      <c r="BM1642" s="757"/>
      <c r="BN1642" s="757"/>
      <c r="BO1642" s="757"/>
      <c r="BP1642" s="757"/>
      <c r="BQ1642" s="757"/>
      <c r="BR1642" s="757"/>
      <c r="BS1642" s="758"/>
      <c r="BU1642" s="772"/>
      <c r="BV1642" s="29"/>
      <c r="BW1642" s="29"/>
      <c r="BX1642" s="29"/>
      <c r="BY1642" s="29"/>
      <c r="BZ1642" s="29"/>
      <c r="CA1642" s="29"/>
      <c r="CB1642" s="29"/>
      <c r="CC1642" s="29"/>
      <c r="CD1642" s="31"/>
      <c r="CE1642" s="22"/>
      <c r="CF1642" s="448">
        <f>IF(CG1642="","",MAX($CF$2:CF1641)+1)</f>
        <v>843</v>
      </c>
      <c r="CG1642" s="767" t="s">
        <v>1062</v>
      </c>
      <c r="CH1642" s="767"/>
      <c r="CI1642" s="767"/>
      <c r="CO1642" s="29"/>
      <c r="CP1642" s="29"/>
      <c r="CQ1642" s="29"/>
      <c r="CR1642" s="29"/>
      <c r="CS1642" s="29"/>
      <c r="CT1642" s="29"/>
      <c r="CU1642" s="29"/>
      <c r="CV1642" s="29"/>
      <c r="CW1642" s="29"/>
      <c r="CX1642" s="29"/>
      <c r="CY1642" s="29"/>
      <c r="CZ1642" s="29"/>
      <c r="DA1642" s="29"/>
      <c r="DB1642" s="29"/>
      <c r="DC1642" s="29"/>
      <c r="DD1642" s="29"/>
    </row>
    <row r="1643" spans="1:108" s="11" customFormat="1" ht="13.5" customHeight="1">
      <c r="A1643" s="734"/>
      <c r="B1643" s="610" t="s">
        <v>83</v>
      </c>
      <c r="C1643" s="29"/>
      <c r="D1643" s="29"/>
      <c r="E1643" s="29"/>
      <c r="F1643" s="29"/>
      <c r="G1643" s="29"/>
      <c r="H1643" s="29"/>
      <c r="I1643" s="29"/>
      <c r="J1643" s="28"/>
      <c r="K1643" s="29"/>
      <c r="L1643" s="29"/>
      <c r="M1643" s="29"/>
      <c r="N1643" s="29"/>
      <c r="O1643" s="29"/>
      <c r="P1643" s="29"/>
      <c r="Q1643" s="29"/>
      <c r="R1643" s="29"/>
      <c r="S1643" s="575"/>
      <c r="T1643" s="29"/>
      <c r="U1643" s="432"/>
      <c r="V1643" s="29"/>
      <c r="W1643" s="29"/>
      <c r="X1643" s="29"/>
      <c r="Y1643" s="29"/>
      <c r="Z1643" s="29"/>
      <c r="AB1643" s="692"/>
      <c r="AC1643" s="693"/>
      <c r="AD1643" s="693"/>
      <c r="AE1643" s="693"/>
      <c r="AF1643" s="693"/>
      <c r="AG1643" s="694"/>
      <c r="AH1643" s="55"/>
      <c r="AI1643" s="56"/>
      <c r="AJ1643" s="56"/>
      <c r="AK1643" s="56"/>
      <c r="AL1643" s="56"/>
      <c r="AM1643" s="56"/>
      <c r="AN1643" s="56"/>
      <c r="AO1643" s="56"/>
      <c r="AP1643" s="56"/>
      <c r="AQ1643" s="56"/>
      <c r="AR1643" s="56"/>
      <c r="AS1643" s="56"/>
      <c r="AT1643" s="56"/>
      <c r="AU1643" s="56"/>
      <c r="AV1643" s="56"/>
      <c r="AW1643" s="56"/>
      <c r="AX1643" s="56"/>
      <c r="AY1643" s="56"/>
      <c r="AZ1643" s="56"/>
      <c r="BA1643" s="56"/>
      <c r="BB1643" s="56"/>
      <c r="BC1643" s="56"/>
      <c r="BD1643" s="56"/>
      <c r="BE1643" s="56"/>
      <c r="BF1643" s="56"/>
      <c r="BG1643" s="56"/>
      <c r="BH1643" s="56"/>
      <c r="BI1643" s="56"/>
      <c r="BJ1643" s="56"/>
      <c r="BK1643" s="57"/>
      <c r="BL1643" s="56"/>
      <c r="BM1643" s="56"/>
      <c r="BN1643" s="56"/>
      <c r="BO1643" s="56"/>
      <c r="BP1643" s="56"/>
      <c r="BQ1643" s="56"/>
      <c r="BR1643" s="56"/>
      <c r="BS1643" s="57"/>
      <c r="BU1643" s="772"/>
      <c r="BV1643" s="29"/>
      <c r="BW1643" s="29"/>
      <c r="BX1643" s="29"/>
      <c r="BY1643" s="29"/>
      <c r="BZ1643" s="29"/>
      <c r="CA1643" s="29"/>
      <c r="CB1643" s="29"/>
      <c r="CC1643" s="29"/>
      <c r="CD1643" s="31"/>
      <c r="CE1643" s="22"/>
      <c r="CF1643" s="448" t="str">
        <f>IF(CG1643="","",MAX($CF$2:CF1642)+1)</f>
        <v/>
      </c>
      <c r="CG1643" s="767"/>
      <c r="CH1643" s="767"/>
      <c r="CI1643" s="767"/>
      <c r="CO1643" s="29"/>
      <c r="CP1643" s="29"/>
      <c r="CQ1643" s="29"/>
      <c r="CR1643" s="29"/>
      <c r="CS1643" s="29"/>
      <c r="CT1643" s="29"/>
      <c r="CU1643" s="29"/>
      <c r="CV1643" s="29"/>
      <c r="CW1643" s="29"/>
      <c r="CX1643" s="29"/>
      <c r="CY1643" s="29"/>
      <c r="CZ1643" s="29"/>
      <c r="DA1643" s="29"/>
      <c r="DB1643" s="29"/>
      <c r="DC1643" s="29"/>
      <c r="DD1643" s="29"/>
    </row>
    <row r="1644" spans="1:108" s="11" customFormat="1" ht="13.5" customHeight="1">
      <c r="A1644" s="734"/>
      <c r="B1644" s="610" t="s">
        <v>83</v>
      </c>
      <c r="C1644" s="29"/>
      <c r="D1644" s="29"/>
      <c r="E1644" s="29"/>
      <c r="F1644" s="29"/>
      <c r="G1644" s="29"/>
      <c r="H1644" s="29"/>
      <c r="I1644" s="29"/>
      <c r="J1644" s="28"/>
      <c r="K1644" s="29"/>
      <c r="L1644" s="29"/>
      <c r="M1644" s="29"/>
      <c r="N1644" s="29"/>
      <c r="O1644" s="29"/>
      <c r="P1644" s="29"/>
      <c r="Q1644" s="29"/>
      <c r="R1644" s="29"/>
      <c r="S1644" s="575"/>
      <c r="T1644" s="29"/>
      <c r="U1644" s="432"/>
      <c r="V1644" s="29"/>
      <c r="W1644" s="29"/>
      <c r="X1644" s="29"/>
      <c r="Y1644" s="29"/>
      <c r="Z1644" s="29"/>
      <c r="AB1644" s="690" t="s">
        <v>62</v>
      </c>
      <c r="AC1644" s="691"/>
      <c r="AD1644" s="691"/>
      <c r="AE1644" s="691"/>
      <c r="AF1644" s="691"/>
      <c r="AG1644" s="578"/>
      <c r="AH1644" s="52" t="s">
        <v>925</v>
      </c>
      <c r="AI1644" s="53"/>
      <c r="AJ1644" s="53"/>
      <c r="AK1644" s="53"/>
      <c r="AL1644" s="53"/>
      <c r="AM1644" s="53"/>
      <c r="AN1644" s="53"/>
      <c r="AO1644" s="53"/>
      <c r="AP1644" s="53"/>
      <c r="AQ1644" s="53"/>
      <c r="AR1644" s="53"/>
      <c r="AS1644" s="53"/>
      <c r="AT1644" s="53"/>
      <c r="AU1644" s="53"/>
      <c r="AV1644" s="53"/>
      <c r="AW1644" s="53"/>
      <c r="AX1644" s="53"/>
      <c r="AY1644" s="53"/>
      <c r="AZ1644" s="53"/>
      <c r="BA1644" s="53"/>
      <c r="BB1644" s="53"/>
      <c r="BC1644" s="53"/>
      <c r="BD1644" s="53"/>
      <c r="BE1644" s="53"/>
      <c r="BF1644" s="53"/>
      <c r="BG1644" s="53"/>
      <c r="BH1644" s="53"/>
      <c r="BI1644" s="53"/>
      <c r="BJ1644" s="53"/>
      <c r="BK1644" s="54"/>
      <c r="BL1644" s="53" t="s">
        <v>80</v>
      </c>
      <c r="BM1644" s="53"/>
      <c r="BN1644" s="53"/>
      <c r="BO1644" s="53"/>
      <c r="BP1644" s="53"/>
      <c r="BQ1644" s="53"/>
      <c r="BR1644" s="53"/>
      <c r="BS1644" s="54"/>
      <c r="BU1644" s="772"/>
      <c r="BV1644" s="29"/>
      <c r="BW1644" s="29"/>
      <c r="BX1644" s="29"/>
      <c r="BY1644" s="29"/>
      <c r="BZ1644" s="29"/>
      <c r="CA1644" s="29"/>
      <c r="CB1644" s="29"/>
      <c r="CC1644" s="29"/>
      <c r="CD1644" s="31"/>
      <c r="CE1644" s="22"/>
      <c r="CF1644" s="448">
        <f>IF(CG1644="","",MAX($CF$2:CF1643)+1)</f>
        <v>844</v>
      </c>
      <c r="CG1644" s="767" t="s">
        <v>1062</v>
      </c>
      <c r="CH1644" s="767"/>
      <c r="CI1644" s="767"/>
      <c r="CO1644" s="29"/>
      <c r="CP1644" s="29"/>
      <c r="CQ1644" s="29"/>
      <c r="CR1644" s="29"/>
      <c r="CS1644" s="29"/>
      <c r="CT1644" s="29"/>
      <c r="CU1644" s="29"/>
      <c r="CV1644" s="29"/>
      <c r="CW1644" s="29"/>
      <c r="CX1644" s="29"/>
      <c r="CY1644" s="29"/>
      <c r="CZ1644" s="29"/>
      <c r="DA1644" s="29"/>
      <c r="DB1644" s="29"/>
      <c r="DC1644" s="29"/>
      <c r="DD1644" s="29"/>
    </row>
    <row r="1645" spans="1:108" s="11" customFormat="1" ht="13.5" customHeight="1">
      <c r="A1645" s="734"/>
      <c r="B1645" s="610" t="s">
        <v>83</v>
      </c>
      <c r="C1645" s="29"/>
      <c r="D1645" s="29"/>
      <c r="E1645" s="29"/>
      <c r="F1645" s="29"/>
      <c r="G1645" s="29"/>
      <c r="H1645" s="29"/>
      <c r="I1645" s="29"/>
      <c r="J1645" s="28"/>
      <c r="K1645" s="29"/>
      <c r="L1645" s="29"/>
      <c r="M1645" s="29"/>
      <c r="N1645" s="29"/>
      <c r="O1645" s="29"/>
      <c r="P1645" s="29"/>
      <c r="Q1645" s="29"/>
      <c r="R1645" s="29"/>
      <c r="S1645" s="575"/>
      <c r="T1645" s="29"/>
      <c r="U1645" s="432"/>
      <c r="V1645" s="29"/>
      <c r="W1645" s="29"/>
      <c r="X1645" s="29"/>
      <c r="Y1645" s="29"/>
      <c r="Z1645" s="29"/>
      <c r="AB1645" s="753"/>
      <c r="AC1645" s="579"/>
      <c r="AD1645" s="579"/>
      <c r="AE1645" s="579"/>
      <c r="AF1645" s="579"/>
      <c r="AG1645" s="576"/>
      <c r="AH1645" s="752" t="s">
        <v>877</v>
      </c>
      <c r="AI1645" s="29"/>
      <c r="AJ1645" s="29"/>
      <c r="AK1645" s="29"/>
      <c r="AL1645" s="29"/>
      <c r="AM1645" s="29"/>
      <c r="AN1645" s="29"/>
      <c r="AO1645" s="29"/>
      <c r="AP1645" s="29"/>
      <c r="AQ1645" s="29"/>
      <c r="AR1645" s="29"/>
      <c r="AS1645" s="29"/>
      <c r="AT1645" s="29"/>
      <c r="AU1645" s="29"/>
      <c r="AV1645" s="29"/>
      <c r="AW1645" s="29"/>
      <c r="AX1645" s="29"/>
      <c r="AY1645" s="29"/>
      <c r="AZ1645" s="29"/>
      <c r="BA1645" s="29"/>
      <c r="BB1645" s="29"/>
      <c r="BC1645" s="29"/>
      <c r="BD1645" s="29"/>
      <c r="BE1645" s="29"/>
      <c r="BF1645" s="29"/>
      <c r="BG1645" s="29"/>
      <c r="BH1645" s="29"/>
      <c r="BI1645" s="29"/>
      <c r="BJ1645" s="29"/>
      <c r="BK1645" s="575"/>
      <c r="BL1645" s="29"/>
      <c r="BM1645" s="29"/>
      <c r="BN1645" s="29"/>
      <c r="BO1645" s="29"/>
      <c r="BP1645" s="29"/>
      <c r="BQ1645" s="29"/>
      <c r="BR1645" s="29"/>
      <c r="BS1645" s="575"/>
      <c r="BU1645" s="772"/>
      <c r="BV1645" s="29"/>
      <c r="BW1645" s="29"/>
      <c r="BX1645" s="29"/>
      <c r="BY1645" s="29"/>
      <c r="BZ1645" s="29"/>
      <c r="CA1645" s="29"/>
      <c r="CB1645" s="29"/>
      <c r="CC1645" s="29"/>
      <c r="CD1645" s="31"/>
      <c r="CE1645" s="22"/>
      <c r="CF1645" s="448">
        <f>IF(CG1645="","",MAX($CF$2:CF1644)+1)</f>
        <v>845</v>
      </c>
      <c r="CG1645" s="767" t="s">
        <v>1062</v>
      </c>
      <c r="CH1645" s="767"/>
      <c r="CI1645" s="767"/>
      <c r="CO1645" s="29"/>
      <c r="CP1645" s="29"/>
      <c r="CQ1645" s="29"/>
      <c r="CR1645" s="29"/>
      <c r="CS1645" s="29"/>
      <c r="CT1645" s="29"/>
      <c r="CU1645" s="29"/>
      <c r="CV1645" s="29"/>
      <c r="CW1645" s="29"/>
      <c r="CX1645" s="29"/>
      <c r="CY1645" s="29"/>
      <c r="CZ1645" s="29"/>
      <c r="DA1645" s="29"/>
      <c r="DB1645" s="29"/>
      <c r="DC1645" s="29"/>
      <c r="DD1645" s="29"/>
    </row>
    <row r="1646" spans="1:108" s="11" customFormat="1" ht="13.5" customHeight="1">
      <c r="A1646" s="734"/>
      <c r="B1646" s="610" t="s">
        <v>83</v>
      </c>
      <c r="C1646" s="29"/>
      <c r="D1646" s="29" t="s">
        <v>2221</v>
      </c>
      <c r="E1646" s="29"/>
      <c r="F1646" s="29"/>
      <c r="G1646" s="29"/>
      <c r="H1646" s="29"/>
      <c r="I1646" s="29"/>
      <c r="J1646" s="28"/>
      <c r="K1646" s="29"/>
      <c r="L1646" s="29"/>
      <c r="M1646" s="29"/>
      <c r="N1646" s="29"/>
      <c r="O1646" s="29"/>
      <c r="P1646" s="29"/>
      <c r="Q1646" s="29"/>
      <c r="R1646" s="29"/>
      <c r="S1646" s="575"/>
      <c r="T1646" s="29"/>
      <c r="U1646" s="432"/>
      <c r="V1646" s="29"/>
      <c r="W1646" s="29"/>
      <c r="X1646" s="29"/>
      <c r="Y1646" s="29"/>
      <c r="Z1646" s="29"/>
      <c r="AB1646" s="692"/>
      <c r="AC1646" s="693"/>
      <c r="AD1646" s="693"/>
      <c r="AE1646" s="693"/>
      <c r="AF1646" s="693"/>
      <c r="AG1646" s="694"/>
      <c r="AH1646" s="55"/>
      <c r="AI1646" s="56"/>
      <c r="AJ1646" s="56"/>
      <c r="AK1646" s="56"/>
      <c r="AL1646" s="56"/>
      <c r="AM1646" s="56"/>
      <c r="AN1646" s="56"/>
      <c r="AO1646" s="56"/>
      <c r="AP1646" s="56"/>
      <c r="AQ1646" s="56"/>
      <c r="AR1646" s="56"/>
      <c r="AS1646" s="56"/>
      <c r="AT1646" s="56"/>
      <c r="AU1646" s="56"/>
      <c r="AV1646" s="56"/>
      <c r="AW1646" s="56"/>
      <c r="AX1646" s="56"/>
      <c r="AY1646" s="56"/>
      <c r="AZ1646" s="56"/>
      <c r="BA1646" s="56"/>
      <c r="BB1646" s="56"/>
      <c r="BC1646" s="56"/>
      <c r="BD1646" s="56"/>
      <c r="BE1646" s="56"/>
      <c r="BF1646" s="56"/>
      <c r="BG1646" s="56"/>
      <c r="BH1646" s="56"/>
      <c r="BI1646" s="56"/>
      <c r="BJ1646" s="56"/>
      <c r="BK1646" s="57"/>
      <c r="BL1646" s="56"/>
      <c r="BM1646" s="56"/>
      <c r="BN1646" s="56"/>
      <c r="BO1646" s="56"/>
      <c r="BP1646" s="56"/>
      <c r="BQ1646" s="56"/>
      <c r="BR1646" s="56"/>
      <c r="BS1646" s="57"/>
      <c r="BU1646" s="772"/>
      <c r="BV1646" s="29"/>
      <c r="BW1646" s="29"/>
      <c r="BX1646" s="29"/>
      <c r="BY1646" s="29"/>
      <c r="BZ1646" s="29"/>
      <c r="CA1646" s="29"/>
      <c r="CB1646" s="29"/>
      <c r="CC1646" s="29"/>
      <c r="CD1646" s="31"/>
      <c r="CE1646" s="22"/>
      <c r="CF1646" s="448" t="str">
        <f>IF(CG1646="","",MAX($CF$2:CF1645)+1)</f>
        <v/>
      </c>
      <c r="CG1646" s="767"/>
      <c r="CH1646" s="767"/>
      <c r="CI1646" s="767"/>
      <c r="CO1646" s="29"/>
      <c r="CP1646" s="29"/>
      <c r="CQ1646" s="29"/>
      <c r="CR1646" s="29"/>
      <c r="CS1646" s="29"/>
      <c r="CT1646" s="29"/>
      <c r="CU1646" s="29"/>
      <c r="CV1646" s="29"/>
      <c r="CW1646" s="29"/>
      <c r="CX1646" s="29"/>
      <c r="CY1646" s="29"/>
      <c r="CZ1646" s="29"/>
      <c r="DA1646" s="29"/>
      <c r="DB1646" s="29"/>
      <c r="DC1646" s="29"/>
      <c r="DD1646" s="29"/>
    </row>
    <row r="1647" spans="1:108" s="11" customFormat="1" ht="13.5" customHeight="1">
      <c r="A1647" s="734"/>
      <c r="B1647" s="610" t="s">
        <v>83</v>
      </c>
      <c r="C1647" s="29"/>
      <c r="D1647" s="29"/>
      <c r="E1647" s="29"/>
      <c r="F1647" s="29"/>
      <c r="G1647" s="29"/>
      <c r="H1647" s="29"/>
      <c r="I1647" s="29"/>
      <c r="J1647" s="28"/>
      <c r="K1647" s="29"/>
      <c r="L1647" s="29"/>
      <c r="M1647" s="29"/>
      <c r="N1647" s="29"/>
      <c r="O1647" s="29"/>
      <c r="P1647" s="29"/>
      <c r="Q1647" s="29"/>
      <c r="R1647" s="29"/>
      <c r="S1647" s="575"/>
      <c r="T1647" s="29"/>
      <c r="U1647" s="432"/>
      <c r="V1647" s="29"/>
      <c r="W1647" s="29"/>
      <c r="X1647" s="29"/>
      <c r="Y1647" s="29"/>
      <c r="Z1647" s="29"/>
      <c r="AB1647" s="690" t="s">
        <v>777</v>
      </c>
      <c r="AC1647" s="691"/>
      <c r="AD1647" s="691"/>
      <c r="AE1647" s="691"/>
      <c r="AF1647" s="691"/>
      <c r="AG1647" s="578"/>
      <c r="AH1647" s="52"/>
      <c r="AI1647" s="53"/>
      <c r="AJ1647" s="53"/>
      <c r="AK1647" s="580"/>
      <c r="AL1647" s="581" t="s">
        <v>924</v>
      </c>
      <c r="AM1647" s="53"/>
      <c r="AN1647" s="53"/>
      <c r="AO1647" s="53"/>
      <c r="AP1647" s="53"/>
      <c r="AQ1647" s="53"/>
      <c r="AR1647" s="53"/>
      <c r="AS1647" s="53"/>
      <c r="AT1647" s="53"/>
      <c r="AU1647" s="53"/>
      <c r="AV1647" s="581" t="s">
        <v>558</v>
      </c>
      <c r="AW1647" s="580"/>
      <c r="AX1647" s="581" t="s">
        <v>923</v>
      </c>
      <c r="AY1647" s="53"/>
      <c r="AZ1647" s="53"/>
      <c r="BA1647" s="53"/>
      <c r="BB1647" s="53"/>
      <c r="BC1647" s="53" t="s">
        <v>2284</v>
      </c>
      <c r="BD1647" s="53"/>
      <c r="BE1647" s="53"/>
      <c r="BF1647" s="53"/>
      <c r="BG1647" s="53"/>
      <c r="BH1647" s="53"/>
      <c r="BI1647" s="53"/>
      <c r="BJ1647" s="53"/>
      <c r="BK1647" s="54"/>
      <c r="BL1647" s="52" t="s">
        <v>884</v>
      </c>
      <c r="BM1647" s="53"/>
      <c r="BN1647" s="53"/>
      <c r="BO1647" s="53"/>
      <c r="BP1647" s="53"/>
      <c r="BQ1647" s="53"/>
      <c r="BR1647" s="53"/>
      <c r="BS1647" s="54"/>
      <c r="BU1647" s="772"/>
      <c r="BV1647" s="29"/>
      <c r="BW1647" s="29"/>
      <c r="BX1647" s="29"/>
      <c r="BY1647" s="29"/>
      <c r="BZ1647" s="29"/>
      <c r="CA1647" s="29"/>
      <c r="CB1647" s="29"/>
      <c r="CC1647" s="29"/>
      <c r="CD1647" s="31"/>
      <c r="CE1647" s="22"/>
      <c r="CF1647" s="448">
        <f>IF(CG1647="","",MAX($CF$2:CF1646)+1)</f>
        <v>846</v>
      </c>
      <c r="CG1647" s="767" t="s">
        <v>1062</v>
      </c>
      <c r="CH1647" s="767"/>
      <c r="CI1647" s="767"/>
      <c r="CO1647" s="29"/>
      <c r="CP1647" s="29"/>
      <c r="CQ1647" s="29"/>
      <c r="CR1647" s="29"/>
      <c r="CS1647" s="29"/>
      <c r="CT1647" s="29"/>
      <c r="CU1647" s="29"/>
      <c r="CV1647" s="29"/>
      <c r="CW1647" s="29"/>
      <c r="CX1647" s="29"/>
      <c r="CY1647" s="29"/>
      <c r="CZ1647" s="29"/>
      <c r="DA1647" s="29"/>
      <c r="DB1647" s="29"/>
      <c r="DC1647" s="29"/>
      <c r="DD1647" s="29"/>
    </row>
    <row r="1648" spans="1:108" s="11" customFormat="1" ht="13.5" customHeight="1">
      <c r="A1648" s="734"/>
      <c r="B1648" s="610" t="s">
        <v>83</v>
      </c>
      <c r="C1648" s="29"/>
      <c r="D1648" s="29"/>
      <c r="E1648" s="29"/>
      <c r="F1648" s="29"/>
      <c r="G1648" s="29"/>
      <c r="H1648" s="29"/>
      <c r="I1648" s="29"/>
      <c r="J1648" s="28"/>
      <c r="K1648" s="29"/>
      <c r="L1648" s="29"/>
      <c r="M1648" s="29"/>
      <c r="N1648" s="29"/>
      <c r="O1648" s="29"/>
      <c r="P1648" s="29"/>
      <c r="Q1648" s="29"/>
      <c r="R1648" s="29"/>
      <c r="S1648" s="575"/>
      <c r="T1648" s="29"/>
      <c r="U1648" s="432"/>
      <c r="V1648" s="29"/>
      <c r="W1648" s="29"/>
      <c r="X1648" s="29"/>
      <c r="Y1648" s="29"/>
      <c r="Z1648" s="29"/>
      <c r="AB1648" s="751"/>
      <c r="AC1648" s="579"/>
      <c r="AD1648" s="579"/>
      <c r="AE1648" s="579"/>
      <c r="AF1648" s="579"/>
      <c r="AG1648" s="576"/>
      <c r="AH1648" s="582" t="s">
        <v>63</v>
      </c>
      <c r="AI1648" s="583"/>
      <c r="AJ1648" s="583"/>
      <c r="AK1648" s="584"/>
      <c r="AL1648" s="585" t="s">
        <v>554</v>
      </c>
      <c r="AM1648" s="583"/>
      <c r="AN1648" s="583"/>
      <c r="AO1648" s="583"/>
      <c r="AP1648" s="583"/>
      <c r="AQ1648" s="583"/>
      <c r="AR1648" s="583"/>
      <c r="AS1648" s="583"/>
      <c r="AT1648" s="583"/>
      <c r="AU1648" s="583"/>
      <c r="AV1648" s="585" t="s">
        <v>558</v>
      </c>
      <c r="AW1648" s="584"/>
      <c r="AX1648" s="586" t="s">
        <v>64</v>
      </c>
      <c r="AY1648" s="583"/>
      <c r="AZ1648" s="583"/>
      <c r="BA1648" s="583"/>
      <c r="BB1648" s="583"/>
      <c r="BC1648" s="583"/>
      <c r="BD1648" s="583"/>
      <c r="BE1648" s="583"/>
      <c r="BF1648" s="583"/>
      <c r="BG1648" s="583"/>
      <c r="BH1648" s="583"/>
      <c r="BI1648" s="583"/>
      <c r="BJ1648" s="583"/>
      <c r="BK1648" s="587"/>
      <c r="BL1648" s="618" t="s">
        <v>930</v>
      </c>
      <c r="BM1648" s="583"/>
      <c r="BN1648" s="583"/>
      <c r="BO1648" s="583"/>
      <c r="BP1648" s="583"/>
      <c r="BQ1648" s="583"/>
      <c r="BR1648" s="583"/>
      <c r="BS1648" s="575"/>
      <c r="BU1648" s="772"/>
      <c r="BV1648" s="29"/>
      <c r="BW1648" s="29"/>
      <c r="BX1648" s="29"/>
      <c r="BY1648" s="29"/>
      <c r="BZ1648" s="29"/>
      <c r="CA1648" s="29"/>
      <c r="CB1648" s="29"/>
      <c r="CC1648" s="29"/>
      <c r="CD1648" s="31"/>
      <c r="CE1648" s="22"/>
      <c r="CF1648" s="448">
        <f>IF(CG1648="","",MAX($CF$2:CF1647)+1)</f>
        <v>847</v>
      </c>
      <c r="CG1648" s="767" t="s">
        <v>1062</v>
      </c>
      <c r="CH1648" s="767"/>
      <c r="CI1648" s="767"/>
      <c r="CO1648" s="29"/>
      <c r="CP1648" s="29"/>
      <c r="CQ1648" s="29"/>
      <c r="CR1648" s="29"/>
      <c r="CS1648" s="29"/>
      <c r="CT1648" s="29"/>
      <c r="CU1648" s="29"/>
      <c r="CV1648" s="29"/>
      <c r="CW1648" s="29"/>
      <c r="CX1648" s="29"/>
      <c r="CY1648" s="29"/>
      <c r="CZ1648" s="29"/>
      <c r="DA1648" s="29"/>
      <c r="DB1648" s="29"/>
      <c r="DC1648" s="29"/>
      <c r="DD1648" s="29"/>
    </row>
    <row r="1649" spans="1:108" s="11" customFormat="1" ht="13.5" customHeight="1">
      <c r="A1649" s="734"/>
      <c r="B1649" s="610" t="s">
        <v>83</v>
      </c>
      <c r="C1649" s="29"/>
      <c r="D1649" s="29"/>
      <c r="E1649" s="29"/>
      <c r="F1649" s="29"/>
      <c r="G1649" s="29"/>
      <c r="H1649" s="29"/>
      <c r="I1649" s="29"/>
      <c r="J1649" s="28"/>
      <c r="K1649" s="29"/>
      <c r="L1649" s="29"/>
      <c r="M1649" s="29"/>
      <c r="N1649" s="29"/>
      <c r="O1649" s="29"/>
      <c r="P1649" s="29"/>
      <c r="Q1649" s="29"/>
      <c r="R1649" s="29"/>
      <c r="S1649" s="575"/>
      <c r="T1649" s="29"/>
      <c r="U1649" s="432"/>
      <c r="V1649" s="29"/>
      <c r="W1649" s="29"/>
      <c r="X1649" s="29"/>
      <c r="Y1649" s="29"/>
      <c r="Z1649" s="29"/>
      <c r="AB1649" s="753"/>
      <c r="AC1649" s="579"/>
      <c r="AD1649" s="579"/>
      <c r="AE1649" s="579"/>
      <c r="AF1649" s="579"/>
      <c r="AG1649" s="576"/>
      <c r="AH1649" s="55"/>
      <c r="AI1649" s="56"/>
      <c r="AJ1649" s="56"/>
      <c r="AK1649" s="588"/>
      <c r="AL1649" s="589"/>
      <c r="AM1649" s="56"/>
      <c r="AN1649" s="56"/>
      <c r="AO1649" s="56"/>
      <c r="AP1649" s="590"/>
      <c r="AQ1649" s="56"/>
      <c r="AR1649" s="56"/>
      <c r="AS1649" s="56"/>
      <c r="AT1649" s="56"/>
      <c r="AU1649" s="56"/>
      <c r="AV1649" s="589"/>
      <c r="AW1649" s="588"/>
      <c r="AX1649" s="589"/>
      <c r="AY1649" s="56"/>
      <c r="AZ1649" s="56"/>
      <c r="BA1649" s="56"/>
      <c r="BB1649" s="56"/>
      <c r="BC1649" s="56"/>
      <c r="BD1649" s="56"/>
      <c r="BE1649" s="56"/>
      <c r="BF1649" s="56"/>
      <c r="BG1649" s="56"/>
      <c r="BH1649" s="56"/>
      <c r="BI1649" s="56"/>
      <c r="BJ1649" s="56"/>
      <c r="BK1649" s="57"/>
      <c r="BL1649" s="55"/>
      <c r="BM1649" s="56"/>
      <c r="BN1649" s="56"/>
      <c r="BO1649" s="56"/>
      <c r="BP1649" s="56"/>
      <c r="BQ1649" s="56"/>
      <c r="BR1649" s="56"/>
      <c r="BS1649" s="57"/>
      <c r="BU1649" s="772"/>
      <c r="BV1649" s="29"/>
      <c r="BW1649" s="29"/>
      <c r="BX1649" s="29"/>
      <c r="BY1649" s="29"/>
      <c r="BZ1649" s="29"/>
      <c r="CA1649" s="29"/>
      <c r="CB1649" s="29"/>
      <c r="CC1649" s="29"/>
      <c r="CD1649" s="31"/>
      <c r="CE1649" s="22"/>
      <c r="CF1649" s="448" t="str">
        <f>IF(CG1649="","",MAX($CF$2:CF1648)+1)</f>
        <v/>
      </c>
      <c r="CG1649" s="767"/>
      <c r="CH1649" s="767"/>
      <c r="CI1649" s="767"/>
      <c r="CO1649" s="29"/>
      <c r="CP1649" s="29"/>
      <c r="CQ1649" s="29"/>
      <c r="CR1649" s="29"/>
      <c r="CS1649" s="29"/>
      <c r="CT1649" s="29"/>
      <c r="CU1649" s="29"/>
      <c r="CV1649" s="29"/>
      <c r="CW1649" s="29"/>
      <c r="CX1649" s="29"/>
      <c r="CY1649" s="29"/>
      <c r="CZ1649" s="29"/>
      <c r="DA1649" s="29"/>
      <c r="DB1649" s="29"/>
      <c r="DC1649" s="29"/>
      <c r="DD1649" s="29"/>
    </row>
    <row r="1650" spans="1:108" s="11" customFormat="1" ht="13.5" customHeight="1">
      <c r="A1650" s="734"/>
      <c r="B1650" s="610" t="s">
        <v>83</v>
      </c>
      <c r="C1650" s="29"/>
      <c r="D1650" s="29"/>
      <c r="E1650" s="29"/>
      <c r="F1650" s="29"/>
      <c r="G1650" s="29"/>
      <c r="H1650" s="29"/>
      <c r="I1650" s="29"/>
      <c r="J1650" s="28"/>
      <c r="K1650" s="29"/>
      <c r="L1650" s="29"/>
      <c r="M1650" s="29"/>
      <c r="N1650" s="29"/>
      <c r="O1650" s="29"/>
      <c r="P1650" s="29"/>
      <c r="Q1650" s="29"/>
      <c r="R1650" s="29"/>
      <c r="S1650" s="575"/>
      <c r="T1650" s="29"/>
      <c r="U1650" s="432"/>
      <c r="V1650" s="29"/>
      <c r="W1650" s="29"/>
      <c r="X1650" s="29"/>
      <c r="Y1650" s="29"/>
      <c r="Z1650" s="29"/>
      <c r="AA1650" s="29"/>
      <c r="AB1650" s="690" t="s">
        <v>32</v>
      </c>
      <c r="AC1650" s="754"/>
      <c r="AD1650" s="754"/>
      <c r="AE1650" s="754"/>
      <c r="AF1650" s="754"/>
      <c r="AG1650" s="724"/>
      <c r="AH1650" s="52"/>
      <c r="AI1650" s="53"/>
      <c r="AJ1650" s="53"/>
      <c r="AK1650" s="580"/>
      <c r="AL1650" s="581" t="s">
        <v>421</v>
      </c>
      <c r="AM1650" s="53"/>
      <c r="AN1650" s="53"/>
      <c r="AO1650" s="53"/>
      <c r="AP1650" s="53"/>
      <c r="AQ1650" s="53"/>
      <c r="AR1650" s="53"/>
      <c r="AS1650" s="53"/>
      <c r="AT1650" s="53"/>
      <c r="AU1650" s="53"/>
      <c r="AV1650" s="581" t="s">
        <v>558</v>
      </c>
      <c r="AW1650" s="580"/>
      <c r="AX1650" s="581" t="s">
        <v>984</v>
      </c>
      <c r="AY1650" s="53"/>
      <c r="AZ1650" s="53"/>
      <c r="BA1650" s="53"/>
      <c r="BB1650" s="53"/>
      <c r="BC1650" s="53"/>
      <c r="BD1650" s="53"/>
      <c r="BE1650" s="53"/>
      <c r="BF1650" s="53"/>
      <c r="BG1650" s="53"/>
      <c r="BH1650" s="53"/>
      <c r="BI1650" s="53"/>
      <c r="BJ1650" s="53"/>
      <c r="BK1650" s="54"/>
      <c r="BL1650" s="52"/>
      <c r="BM1650" s="53"/>
      <c r="BN1650" s="53"/>
      <c r="BO1650" s="53"/>
      <c r="BP1650" s="53"/>
      <c r="BQ1650" s="53"/>
      <c r="BR1650" s="53"/>
      <c r="BS1650" s="54"/>
      <c r="BU1650" s="772"/>
      <c r="BV1650" s="29"/>
      <c r="BW1650" s="29"/>
      <c r="BX1650" s="29"/>
      <c r="BY1650" s="29"/>
      <c r="BZ1650" s="29"/>
      <c r="CA1650" s="29"/>
      <c r="CB1650" s="29"/>
      <c r="CC1650" s="29"/>
      <c r="CD1650" s="31"/>
      <c r="CE1650" s="22"/>
      <c r="CF1650" s="448">
        <f>IF(CG1650="","",MAX($CF$2:CF1649)+1)</f>
        <v>848</v>
      </c>
      <c r="CG1650" s="767" t="s">
        <v>1062</v>
      </c>
      <c r="CH1650" s="767"/>
      <c r="CI1650" s="767"/>
      <c r="CO1650" s="29"/>
      <c r="CP1650" s="29"/>
      <c r="CQ1650" s="29"/>
      <c r="CR1650" s="29"/>
      <c r="CS1650" s="29"/>
      <c r="CT1650" s="29"/>
      <c r="CU1650" s="29"/>
      <c r="CV1650" s="29"/>
      <c r="CW1650" s="29"/>
      <c r="CX1650" s="29"/>
      <c r="CY1650" s="29"/>
      <c r="CZ1650" s="29"/>
      <c r="DA1650" s="29"/>
      <c r="DB1650" s="29"/>
      <c r="DC1650" s="29"/>
      <c r="DD1650" s="29"/>
    </row>
    <row r="1651" spans="1:108" s="11" customFormat="1" ht="13.5" customHeight="1">
      <c r="A1651" s="734"/>
      <c r="B1651" s="610" t="s">
        <v>83</v>
      </c>
      <c r="C1651" s="29"/>
      <c r="D1651" s="29"/>
      <c r="E1651" s="29"/>
      <c r="F1651" s="29"/>
      <c r="G1651" s="29"/>
      <c r="H1651" s="29"/>
      <c r="I1651" s="29"/>
      <c r="J1651" s="28"/>
      <c r="K1651" s="29"/>
      <c r="L1651" s="29"/>
      <c r="M1651" s="29"/>
      <c r="N1651" s="29"/>
      <c r="O1651" s="29"/>
      <c r="P1651" s="29"/>
      <c r="Q1651" s="29"/>
      <c r="R1651" s="29"/>
      <c r="S1651" s="575"/>
      <c r="T1651" s="29"/>
      <c r="U1651" s="432"/>
      <c r="V1651" s="29"/>
      <c r="W1651" s="29"/>
      <c r="X1651" s="29"/>
      <c r="Y1651" s="29"/>
      <c r="Z1651" s="29"/>
      <c r="AA1651" s="29"/>
      <c r="AB1651" s="654"/>
      <c r="AC1651" s="579"/>
      <c r="AD1651" s="579"/>
      <c r="AE1651" s="579"/>
      <c r="AF1651" s="579"/>
      <c r="AG1651" s="576"/>
      <c r="AH1651" s="582" t="s">
        <v>63</v>
      </c>
      <c r="AI1651" s="430"/>
      <c r="AJ1651" s="430"/>
      <c r="AK1651" s="619"/>
      <c r="AL1651" s="620" t="s">
        <v>358</v>
      </c>
      <c r="AM1651" s="430"/>
      <c r="AN1651" s="430"/>
      <c r="AO1651" s="430"/>
      <c r="AP1651" s="430"/>
      <c r="AQ1651" s="430"/>
      <c r="AR1651" s="430"/>
      <c r="AS1651" s="430"/>
      <c r="AT1651" s="430"/>
      <c r="AU1651" s="430"/>
      <c r="AV1651" s="585" t="s">
        <v>558</v>
      </c>
      <c r="AW1651" s="619"/>
      <c r="AX1651" s="620" t="s">
        <v>985</v>
      </c>
      <c r="AY1651" s="430"/>
      <c r="AZ1651" s="430"/>
      <c r="BA1651" s="430"/>
      <c r="BB1651" s="430"/>
      <c r="BC1651" s="430"/>
      <c r="BD1651" s="430"/>
      <c r="BE1651" s="430"/>
      <c r="BF1651" s="430"/>
      <c r="BG1651" s="430"/>
      <c r="BH1651" s="430"/>
      <c r="BI1651" s="430"/>
      <c r="BJ1651" s="430"/>
      <c r="BK1651" s="431"/>
      <c r="BL1651" s="618"/>
      <c r="BM1651" s="430"/>
      <c r="BN1651" s="430"/>
      <c r="BO1651" s="430"/>
      <c r="BP1651" s="430"/>
      <c r="BQ1651" s="430"/>
      <c r="BR1651" s="430"/>
      <c r="BS1651" s="431"/>
      <c r="BU1651" s="772"/>
      <c r="BV1651" s="29"/>
      <c r="BW1651" s="29"/>
      <c r="BX1651" s="29"/>
      <c r="BY1651" s="29"/>
      <c r="BZ1651" s="29"/>
      <c r="CA1651" s="29"/>
      <c r="CB1651" s="29"/>
      <c r="CC1651" s="29"/>
      <c r="CD1651" s="31"/>
      <c r="CE1651" s="22"/>
      <c r="CF1651" s="448">
        <f>IF(CG1651="","",MAX($CF$2:CF1650)+1)</f>
        <v>849</v>
      </c>
      <c r="CG1651" s="767" t="s">
        <v>1062</v>
      </c>
      <c r="CH1651" s="767"/>
      <c r="CI1651" s="767"/>
      <c r="CO1651" s="29"/>
      <c r="CP1651" s="29"/>
      <c r="CQ1651" s="29"/>
      <c r="CR1651" s="29"/>
      <c r="CS1651" s="29"/>
      <c r="CT1651" s="29"/>
      <c r="CU1651" s="29"/>
      <c r="CV1651" s="29"/>
      <c r="CW1651" s="29"/>
      <c r="CX1651" s="29"/>
      <c r="CY1651" s="29"/>
      <c r="CZ1651" s="29"/>
      <c r="DA1651" s="29"/>
      <c r="DB1651" s="29"/>
      <c r="DC1651" s="29"/>
      <c r="DD1651" s="29"/>
    </row>
    <row r="1652" spans="1:108" s="11" customFormat="1" ht="13.5" customHeight="1">
      <c r="A1652" s="734"/>
      <c r="B1652" s="610" t="s">
        <v>83</v>
      </c>
      <c r="C1652" s="29"/>
      <c r="D1652" s="29"/>
      <c r="E1652" s="29"/>
      <c r="F1652" s="29"/>
      <c r="G1652" s="29"/>
      <c r="H1652" s="29"/>
      <c r="I1652" s="29"/>
      <c r="J1652" s="28"/>
      <c r="K1652" s="29"/>
      <c r="L1652" s="29"/>
      <c r="M1652" s="29"/>
      <c r="N1652" s="29"/>
      <c r="O1652" s="29"/>
      <c r="P1652" s="29"/>
      <c r="Q1652" s="29"/>
      <c r="R1652" s="29"/>
      <c r="S1652" s="575"/>
      <c r="T1652" s="29"/>
      <c r="U1652" s="432"/>
      <c r="V1652" s="29"/>
      <c r="W1652" s="29"/>
      <c r="X1652" s="29"/>
      <c r="Y1652" s="29"/>
      <c r="Z1652" s="29"/>
      <c r="AB1652" s="753"/>
      <c r="AC1652" s="579"/>
      <c r="AD1652" s="579"/>
      <c r="AE1652" s="579"/>
      <c r="AF1652" s="579"/>
      <c r="AG1652" s="576"/>
      <c r="AH1652" s="582" t="s">
        <v>63</v>
      </c>
      <c r="AI1652" s="430"/>
      <c r="AJ1652" s="430"/>
      <c r="AK1652" s="619"/>
      <c r="AL1652" s="620" t="s">
        <v>787</v>
      </c>
      <c r="AM1652" s="430"/>
      <c r="AN1652" s="430"/>
      <c r="AO1652" s="430"/>
      <c r="AP1652" s="430"/>
      <c r="AQ1652" s="430"/>
      <c r="AR1652" s="430"/>
      <c r="AS1652" s="430"/>
      <c r="AT1652" s="430"/>
      <c r="AU1652" s="430"/>
      <c r="AV1652" s="585" t="s">
        <v>609</v>
      </c>
      <c r="AW1652" s="619"/>
      <c r="AX1652" s="620" t="s">
        <v>1536</v>
      </c>
      <c r="AY1652" s="430"/>
      <c r="AZ1652" s="430"/>
      <c r="BA1652" s="430"/>
      <c r="BB1652" s="430"/>
      <c r="BC1652" s="430"/>
      <c r="BD1652" s="430"/>
      <c r="BE1652" s="430"/>
      <c r="BF1652" s="430"/>
      <c r="BG1652" s="430"/>
      <c r="BH1652" s="430"/>
      <c r="BI1652" s="430"/>
      <c r="BJ1652" s="430"/>
      <c r="BK1652" s="431"/>
      <c r="BL1652" s="582"/>
      <c r="BM1652" s="430"/>
      <c r="BN1652" s="430"/>
      <c r="BO1652" s="430"/>
      <c r="BP1652" s="430"/>
      <c r="BQ1652" s="430"/>
      <c r="BR1652" s="430"/>
      <c r="BS1652" s="431"/>
      <c r="BU1652" s="772"/>
      <c r="BV1652" s="29"/>
      <c r="BW1652" s="29"/>
      <c r="BX1652" s="29"/>
      <c r="BY1652" s="29"/>
      <c r="BZ1652" s="29"/>
      <c r="CA1652" s="29"/>
      <c r="CB1652" s="29"/>
      <c r="CC1652" s="29"/>
      <c r="CD1652" s="31"/>
      <c r="CE1652" s="22"/>
      <c r="CF1652" s="448">
        <f>IF(CG1652="","",MAX($CF$2:CF1651)+1)</f>
        <v>850</v>
      </c>
      <c r="CG1652" s="767" t="s">
        <v>1062</v>
      </c>
      <c r="CH1652" s="767"/>
      <c r="CI1652" s="767"/>
      <c r="CO1652" s="29"/>
      <c r="CP1652" s="29"/>
      <c r="CQ1652" s="29"/>
      <c r="CR1652" s="29"/>
      <c r="CS1652" s="29"/>
      <c r="CT1652" s="29"/>
      <c r="CU1652" s="29"/>
      <c r="CV1652" s="29"/>
      <c r="CW1652" s="29"/>
      <c r="CX1652" s="29"/>
      <c r="CY1652" s="29"/>
      <c r="CZ1652" s="29"/>
      <c r="DA1652" s="29"/>
      <c r="DB1652" s="29"/>
      <c r="DC1652" s="29"/>
      <c r="DD1652" s="29"/>
    </row>
    <row r="1653" spans="1:108" s="11" customFormat="1" ht="13.5" customHeight="1">
      <c r="A1653" s="734"/>
      <c r="B1653" s="610" t="s">
        <v>83</v>
      </c>
      <c r="C1653" s="29"/>
      <c r="D1653" s="29"/>
      <c r="E1653" s="29"/>
      <c r="F1653" s="29"/>
      <c r="G1653" s="29"/>
      <c r="H1653" s="29"/>
      <c r="I1653" s="29"/>
      <c r="J1653" s="28"/>
      <c r="K1653" s="29"/>
      <c r="L1653" s="29"/>
      <c r="M1653" s="29"/>
      <c r="N1653" s="29"/>
      <c r="O1653" s="29"/>
      <c r="P1653" s="29"/>
      <c r="Q1653" s="29"/>
      <c r="R1653" s="29"/>
      <c r="S1653" s="575"/>
      <c r="T1653" s="29"/>
      <c r="U1653" s="432"/>
      <c r="V1653" s="29"/>
      <c r="W1653" s="29"/>
      <c r="X1653" s="29"/>
      <c r="Y1653" s="29"/>
      <c r="Z1653" s="29"/>
      <c r="AB1653" s="654"/>
      <c r="AC1653" s="579"/>
      <c r="AD1653" s="579"/>
      <c r="AE1653" s="579"/>
      <c r="AF1653" s="579"/>
      <c r="AG1653" s="576"/>
      <c r="AH1653" s="582" t="s">
        <v>63</v>
      </c>
      <c r="AI1653" s="430"/>
      <c r="AJ1653" s="430"/>
      <c r="AK1653" s="619"/>
      <c r="AL1653" s="620" t="s">
        <v>796</v>
      </c>
      <c r="AM1653" s="430"/>
      <c r="AN1653" s="430"/>
      <c r="AO1653" s="430"/>
      <c r="AP1653" s="430"/>
      <c r="AQ1653" s="430"/>
      <c r="AR1653" s="430"/>
      <c r="AS1653" s="430"/>
      <c r="AT1653" s="430"/>
      <c r="AU1653" s="430"/>
      <c r="AV1653" s="585" t="s">
        <v>609</v>
      </c>
      <c r="AW1653" s="619"/>
      <c r="AX1653" s="697" t="s">
        <v>926</v>
      </c>
      <c r="AY1653" s="430"/>
      <c r="AZ1653" s="430"/>
      <c r="BA1653" s="430"/>
      <c r="BB1653" s="430"/>
      <c r="BC1653" s="430"/>
      <c r="BD1653" s="430"/>
      <c r="BE1653" s="430"/>
      <c r="BF1653" s="430"/>
      <c r="BG1653" s="430"/>
      <c r="BH1653" s="430"/>
      <c r="BI1653" s="430"/>
      <c r="BJ1653" s="430"/>
      <c r="BK1653" s="431"/>
      <c r="BL1653" s="582"/>
      <c r="BM1653" s="430"/>
      <c r="BN1653" s="430"/>
      <c r="BO1653" s="430"/>
      <c r="BP1653" s="430"/>
      <c r="BQ1653" s="430"/>
      <c r="BR1653" s="430"/>
      <c r="BS1653" s="431"/>
      <c r="BU1653" s="752"/>
      <c r="BV1653" s="29"/>
      <c r="BW1653" s="29"/>
      <c r="BX1653" s="29"/>
      <c r="BY1653" s="29"/>
      <c r="BZ1653" s="29"/>
      <c r="CA1653" s="29"/>
      <c r="CB1653" s="29"/>
      <c r="CC1653" s="29"/>
      <c r="CD1653" s="31"/>
      <c r="CE1653" s="22"/>
      <c r="CF1653" s="448">
        <f>IF(CG1653="","",MAX($CF$2:CF1652)+1)</f>
        <v>851</v>
      </c>
      <c r="CG1653" s="767" t="s">
        <v>1062</v>
      </c>
      <c r="CH1653" s="749"/>
      <c r="CI1653" s="749"/>
      <c r="CO1653" s="29"/>
      <c r="CP1653" s="29"/>
      <c r="CQ1653" s="29"/>
      <c r="CR1653" s="29"/>
      <c r="CS1653" s="29"/>
      <c r="CT1653" s="29"/>
      <c r="CU1653" s="29"/>
      <c r="CV1653" s="29"/>
      <c r="CW1653" s="29"/>
      <c r="CX1653" s="29"/>
      <c r="CY1653" s="29"/>
      <c r="CZ1653" s="29"/>
      <c r="DA1653" s="29"/>
      <c r="DB1653" s="29"/>
      <c r="DC1653" s="29"/>
      <c r="DD1653" s="29"/>
    </row>
    <row r="1654" spans="1:108" s="11" customFormat="1" ht="13.5" customHeight="1">
      <c r="A1654" s="734"/>
      <c r="B1654" s="610" t="s">
        <v>83</v>
      </c>
      <c r="C1654" s="29"/>
      <c r="D1654" s="29"/>
      <c r="E1654" s="29"/>
      <c r="F1654" s="29"/>
      <c r="G1654" s="29"/>
      <c r="H1654" s="29"/>
      <c r="I1654" s="29"/>
      <c r="J1654" s="28"/>
      <c r="K1654" s="29"/>
      <c r="L1654" s="29"/>
      <c r="M1654" s="29"/>
      <c r="N1654" s="29"/>
      <c r="O1654" s="29"/>
      <c r="P1654" s="29"/>
      <c r="Q1654" s="29"/>
      <c r="R1654" s="29"/>
      <c r="S1654" s="575"/>
      <c r="T1654" s="29"/>
      <c r="U1654" s="432"/>
      <c r="V1654" s="29"/>
      <c r="W1654" s="29"/>
      <c r="X1654" s="29"/>
      <c r="Y1654" s="29"/>
      <c r="Z1654" s="29"/>
      <c r="AB1654" s="771"/>
      <c r="AC1654" s="579"/>
      <c r="AD1654" s="579"/>
      <c r="AE1654" s="579"/>
      <c r="AF1654" s="579"/>
      <c r="AG1654" s="576"/>
      <c r="AH1654" s="582" t="s">
        <v>63</v>
      </c>
      <c r="AI1654" s="430"/>
      <c r="AJ1654" s="430"/>
      <c r="AK1654" s="619"/>
      <c r="AL1654" s="620" t="s">
        <v>1063</v>
      </c>
      <c r="AM1654" s="430"/>
      <c r="AN1654" s="430"/>
      <c r="AO1654" s="430"/>
      <c r="AP1654" s="430"/>
      <c r="AQ1654" s="430"/>
      <c r="AR1654" s="430"/>
      <c r="AS1654" s="430"/>
      <c r="AT1654" s="430"/>
      <c r="AU1654" s="430" t="s">
        <v>2315</v>
      </c>
      <c r="AV1654" s="585" t="s">
        <v>609</v>
      </c>
      <c r="AW1654" s="619"/>
      <c r="AX1654" s="697" t="s">
        <v>1064</v>
      </c>
      <c r="AY1654" s="430"/>
      <c r="AZ1654" s="430"/>
      <c r="BA1654" s="430"/>
      <c r="BB1654" s="430"/>
      <c r="BC1654" s="430"/>
      <c r="BD1654" s="430"/>
      <c r="BE1654" s="430"/>
      <c r="BF1654" s="430"/>
      <c r="BG1654" s="430"/>
      <c r="BH1654" s="430"/>
      <c r="BI1654" s="430"/>
      <c r="BJ1654" s="430"/>
      <c r="BK1654" s="431"/>
      <c r="BL1654" s="582"/>
      <c r="BM1654" s="430"/>
      <c r="BN1654" s="430"/>
      <c r="BO1654" s="430"/>
      <c r="BP1654" s="430"/>
      <c r="BQ1654" s="430"/>
      <c r="BR1654" s="430"/>
      <c r="BS1654" s="431"/>
      <c r="BU1654" s="772"/>
      <c r="BV1654" s="29"/>
      <c r="BW1654" s="29"/>
      <c r="BX1654" s="29"/>
      <c r="BY1654" s="29"/>
      <c r="BZ1654" s="29"/>
      <c r="CA1654" s="29"/>
      <c r="CB1654" s="29"/>
      <c r="CC1654" s="29"/>
      <c r="CD1654" s="31"/>
      <c r="CE1654" s="22"/>
      <c r="CF1654" s="448">
        <f>IF(CG1654="","",MAX($CF$2:CF1653)+1)</f>
        <v>852</v>
      </c>
      <c r="CG1654" s="767" t="s">
        <v>1062</v>
      </c>
      <c r="CH1654" s="767"/>
      <c r="CI1654" s="767"/>
      <c r="CO1654" s="29"/>
      <c r="CP1654" s="29"/>
      <c r="CQ1654" s="29"/>
      <c r="CR1654" s="29"/>
      <c r="CS1654" s="29"/>
      <c r="CT1654" s="29"/>
      <c r="CU1654" s="29"/>
      <c r="CV1654" s="29"/>
      <c r="CW1654" s="29"/>
      <c r="CX1654" s="29"/>
      <c r="CY1654" s="29"/>
      <c r="CZ1654" s="29"/>
      <c r="DA1654" s="29"/>
      <c r="DB1654" s="29"/>
      <c r="DC1654" s="29"/>
      <c r="DD1654" s="29"/>
    </row>
    <row r="1655" spans="1:108" s="11" customFormat="1" ht="13.5" customHeight="1">
      <c r="A1655" s="734"/>
      <c r="B1655" s="610" t="s">
        <v>83</v>
      </c>
      <c r="C1655" s="29"/>
      <c r="D1655" s="29"/>
      <c r="E1655" s="29"/>
      <c r="F1655" s="29"/>
      <c r="G1655" s="29"/>
      <c r="H1655" s="29"/>
      <c r="I1655" s="29"/>
      <c r="J1655" s="28"/>
      <c r="K1655" s="29"/>
      <c r="L1655" s="29"/>
      <c r="M1655" s="29"/>
      <c r="N1655" s="29"/>
      <c r="O1655" s="29"/>
      <c r="P1655" s="29"/>
      <c r="Q1655" s="29"/>
      <c r="R1655" s="29"/>
      <c r="S1655" s="575"/>
      <c r="T1655" s="29"/>
      <c r="U1655" s="432"/>
      <c r="V1655" s="29"/>
      <c r="W1655" s="29"/>
      <c r="X1655" s="29"/>
      <c r="Y1655" s="29"/>
      <c r="Z1655" s="29"/>
      <c r="AB1655" s="771"/>
      <c r="AC1655" s="579"/>
      <c r="AD1655" s="579"/>
      <c r="AE1655" s="579"/>
      <c r="AF1655" s="579"/>
      <c r="AG1655" s="576"/>
      <c r="AH1655" s="582" t="s">
        <v>63</v>
      </c>
      <c r="AI1655" s="430"/>
      <c r="AJ1655" s="430"/>
      <c r="AK1655" s="619"/>
      <c r="AL1655" s="620" t="s">
        <v>1068</v>
      </c>
      <c r="AM1655" s="430"/>
      <c r="AN1655" s="430"/>
      <c r="AO1655" s="430"/>
      <c r="AP1655" s="430"/>
      <c r="AQ1655" s="430"/>
      <c r="AR1655" s="430"/>
      <c r="AS1655" s="430"/>
      <c r="AT1655" s="430"/>
      <c r="AU1655" s="430" t="s">
        <v>2284</v>
      </c>
      <c r="AV1655" s="585" t="s">
        <v>609</v>
      </c>
      <c r="AW1655" s="619"/>
      <c r="AX1655" s="697" t="s">
        <v>1537</v>
      </c>
      <c r="AY1655" s="430"/>
      <c r="AZ1655" s="430"/>
      <c r="BA1655" s="430"/>
      <c r="BB1655" s="430"/>
      <c r="BC1655" s="430"/>
      <c r="BD1655" s="430"/>
      <c r="BE1655" s="430"/>
      <c r="BF1655" s="430"/>
      <c r="BG1655" s="430"/>
      <c r="BH1655" s="430"/>
      <c r="BI1655" s="430"/>
      <c r="BJ1655" s="430"/>
      <c r="BK1655" s="431"/>
      <c r="BL1655" s="582" t="s">
        <v>886</v>
      </c>
      <c r="BM1655" s="430"/>
      <c r="BN1655" s="430"/>
      <c r="BO1655" s="430"/>
      <c r="BP1655" s="430"/>
      <c r="BQ1655" s="430"/>
      <c r="BR1655" s="430"/>
      <c r="BS1655" s="431"/>
      <c r="BT1655" s="29"/>
      <c r="BU1655" s="772"/>
      <c r="BV1655" s="29"/>
      <c r="BW1655" s="29"/>
      <c r="BX1655" s="29"/>
      <c r="BY1655" s="29"/>
      <c r="BZ1655" s="29"/>
      <c r="CA1655" s="29"/>
      <c r="CB1655" s="29"/>
      <c r="CC1655" s="29"/>
      <c r="CD1655" s="31"/>
      <c r="CE1655" s="22"/>
      <c r="CF1655" s="448">
        <f>IF(CG1655="","",MAX($CF$2:CF1654)+1)</f>
        <v>853</v>
      </c>
      <c r="CG1655" s="767" t="s">
        <v>1062</v>
      </c>
      <c r="CH1655" s="767"/>
      <c r="CI1655" s="767"/>
      <c r="CO1655" s="29"/>
      <c r="CP1655" s="29"/>
      <c r="CQ1655" s="29"/>
      <c r="CR1655" s="29"/>
      <c r="CS1655" s="29"/>
      <c r="CT1655" s="29"/>
      <c r="CU1655" s="29"/>
      <c r="CV1655" s="29"/>
      <c r="CW1655" s="29"/>
      <c r="CX1655" s="29"/>
      <c r="CY1655" s="29"/>
      <c r="CZ1655" s="29"/>
      <c r="DA1655" s="29"/>
      <c r="DB1655" s="29"/>
      <c r="DC1655" s="29"/>
      <c r="DD1655" s="29"/>
    </row>
    <row r="1656" spans="1:108" s="11" customFormat="1" ht="13.5" customHeight="1">
      <c r="A1656" s="734"/>
      <c r="B1656" s="610" t="s">
        <v>83</v>
      </c>
      <c r="C1656" s="29"/>
      <c r="D1656" s="29"/>
      <c r="E1656" s="29"/>
      <c r="F1656" s="29"/>
      <c r="G1656" s="29"/>
      <c r="H1656" s="29"/>
      <c r="I1656" s="29"/>
      <c r="J1656" s="28"/>
      <c r="K1656" s="29"/>
      <c r="L1656" s="29"/>
      <c r="M1656" s="29"/>
      <c r="N1656" s="29"/>
      <c r="O1656" s="29"/>
      <c r="P1656" s="29"/>
      <c r="Q1656" s="29"/>
      <c r="R1656" s="29"/>
      <c r="S1656" s="575"/>
      <c r="T1656" s="29"/>
      <c r="U1656" s="432"/>
      <c r="V1656" s="29"/>
      <c r="W1656" s="29"/>
      <c r="X1656" s="29"/>
      <c r="Y1656" s="29"/>
      <c r="Z1656" s="29"/>
      <c r="AA1656" s="29"/>
      <c r="AB1656" s="654"/>
      <c r="AC1656" s="579"/>
      <c r="AD1656" s="579"/>
      <c r="AE1656" s="579"/>
      <c r="AF1656" s="579"/>
      <c r="AG1656" s="576"/>
      <c r="AH1656" s="582" t="s">
        <v>63</v>
      </c>
      <c r="AI1656" s="583"/>
      <c r="AJ1656" s="583"/>
      <c r="AK1656" s="584"/>
      <c r="AL1656" s="585" t="s">
        <v>606</v>
      </c>
      <c r="AM1656" s="583"/>
      <c r="AN1656" s="583"/>
      <c r="AO1656" s="583"/>
      <c r="AP1656" s="583"/>
      <c r="AQ1656" s="583"/>
      <c r="AR1656" s="583"/>
      <c r="AS1656" s="583"/>
      <c r="AT1656" s="583"/>
      <c r="AU1656" s="583"/>
      <c r="AV1656" s="585" t="s">
        <v>558</v>
      </c>
      <c r="AW1656" s="619"/>
      <c r="AX1656" s="586" t="s">
        <v>64</v>
      </c>
      <c r="AY1656" s="583"/>
      <c r="AZ1656" s="583"/>
      <c r="BA1656" s="583"/>
      <c r="BB1656" s="583"/>
      <c r="BC1656" s="583"/>
      <c r="BD1656" s="583"/>
      <c r="BE1656" s="583"/>
      <c r="BF1656" s="583"/>
      <c r="BG1656" s="583"/>
      <c r="BH1656" s="583"/>
      <c r="BI1656" s="583"/>
      <c r="BJ1656" s="583"/>
      <c r="BK1656" s="587"/>
      <c r="BL1656" s="582"/>
      <c r="BM1656" s="583"/>
      <c r="BN1656" s="583"/>
      <c r="BO1656" s="583"/>
      <c r="BP1656" s="583"/>
      <c r="BQ1656" s="583"/>
      <c r="BR1656" s="583"/>
      <c r="BS1656" s="587"/>
      <c r="BU1656" s="752"/>
      <c r="BV1656" s="29"/>
      <c r="BW1656" s="29"/>
      <c r="BX1656" s="29"/>
      <c r="BY1656" s="29"/>
      <c r="BZ1656" s="29"/>
      <c r="CA1656" s="29"/>
      <c r="CB1656" s="29"/>
      <c r="CC1656" s="29"/>
      <c r="CD1656" s="31"/>
      <c r="CE1656" s="22"/>
      <c r="CF1656" s="448">
        <f>IF(CG1656="","",MAX($CF$2:CF1655)+1)</f>
        <v>854</v>
      </c>
      <c r="CG1656" s="767" t="s">
        <v>1062</v>
      </c>
      <c r="CH1656" s="749"/>
      <c r="CI1656" s="749"/>
      <c r="CO1656" s="29"/>
      <c r="CP1656" s="29"/>
      <c r="CQ1656" s="29"/>
      <c r="CR1656" s="29"/>
      <c r="CS1656" s="29"/>
      <c r="CT1656" s="29"/>
      <c r="CU1656" s="29"/>
      <c r="CV1656" s="29"/>
      <c r="CW1656" s="29"/>
      <c r="CX1656" s="29"/>
      <c r="CY1656" s="29"/>
      <c r="CZ1656" s="29"/>
      <c r="DA1656" s="29"/>
      <c r="DB1656" s="29"/>
      <c r="DC1656" s="29"/>
      <c r="DD1656" s="29"/>
    </row>
    <row r="1657" spans="1:108" s="11" customFormat="1" ht="13.5" customHeight="1">
      <c r="A1657" s="734"/>
      <c r="B1657" s="610" t="s">
        <v>83</v>
      </c>
      <c r="C1657" s="29"/>
      <c r="D1657" s="29"/>
      <c r="E1657" s="29"/>
      <c r="F1657" s="29"/>
      <c r="G1657" s="29"/>
      <c r="H1657" s="29"/>
      <c r="I1657" s="29"/>
      <c r="J1657" s="28"/>
      <c r="K1657" s="29"/>
      <c r="L1657" s="29"/>
      <c r="M1657" s="29"/>
      <c r="N1657" s="29"/>
      <c r="O1657" s="29"/>
      <c r="P1657" s="29"/>
      <c r="Q1657" s="29"/>
      <c r="R1657" s="29"/>
      <c r="S1657" s="575"/>
      <c r="T1657" s="29"/>
      <c r="U1657" s="432"/>
      <c r="V1657" s="29"/>
      <c r="W1657" s="29"/>
      <c r="X1657" s="29"/>
      <c r="Y1657" s="29"/>
      <c r="Z1657" s="29"/>
      <c r="AA1657" s="29"/>
      <c r="AB1657" s="692"/>
      <c r="AC1657" s="693"/>
      <c r="AD1657" s="693"/>
      <c r="AE1657" s="693"/>
      <c r="AF1657" s="693"/>
      <c r="AG1657" s="694"/>
      <c r="AH1657" s="55"/>
      <c r="AI1657" s="56"/>
      <c r="AJ1657" s="56"/>
      <c r="AK1657" s="588"/>
      <c r="AL1657" s="589"/>
      <c r="AM1657" s="56"/>
      <c r="AN1657" s="56"/>
      <c r="AO1657" s="56"/>
      <c r="AP1657" s="590"/>
      <c r="AQ1657" s="56"/>
      <c r="AR1657" s="56"/>
      <c r="AS1657" s="56"/>
      <c r="AT1657" s="56"/>
      <c r="AU1657" s="56"/>
      <c r="AV1657" s="589"/>
      <c r="AW1657" s="588"/>
      <c r="AX1657" s="589"/>
      <c r="AY1657" s="56"/>
      <c r="AZ1657" s="56"/>
      <c r="BA1657" s="56"/>
      <c r="BB1657" s="56"/>
      <c r="BC1657" s="56"/>
      <c r="BD1657" s="56"/>
      <c r="BE1657" s="56"/>
      <c r="BF1657" s="56"/>
      <c r="BG1657" s="56"/>
      <c r="BH1657" s="56"/>
      <c r="BI1657" s="56"/>
      <c r="BJ1657" s="56"/>
      <c r="BK1657" s="57"/>
      <c r="BL1657" s="55"/>
      <c r="BM1657" s="56"/>
      <c r="BN1657" s="56"/>
      <c r="BO1657" s="56"/>
      <c r="BP1657" s="56"/>
      <c r="BQ1657" s="56"/>
      <c r="BR1657" s="56"/>
      <c r="BS1657" s="57"/>
      <c r="BU1657" s="752"/>
      <c r="BV1657" s="29"/>
      <c r="BW1657" s="29"/>
      <c r="BX1657" s="29"/>
      <c r="BY1657" s="29"/>
      <c r="BZ1657" s="29"/>
      <c r="CA1657" s="29"/>
      <c r="CB1657" s="29"/>
      <c r="CC1657" s="29"/>
      <c r="CD1657" s="31"/>
      <c r="CE1657" s="22"/>
      <c r="CF1657" s="448" t="str">
        <f>IF(CG1657="","",MAX($CF$2:CF1656)+1)</f>
        <v/>
      </c>
      <c r="CG1657" s="749"/>
      <c r="CH1657" s="749"/>
      <c r="CI1657" s="749"/>
      <c r="CO1657" s="29"/>
      <c r="CP1657" s="29"/>
      <c r="CQ1657" s="29"/>
      <c r="CR1657" s="29"/>
      <c r="CS1657" s="29"/>
      <c r="CT1657" s="29"/>
      <c r="CU1657" s="29"/>
      <c r="CV1657" s="29"/>
      <c r="CW1657" s="29"/>
      <c r="CX1657" s="29"/>
      <c r="CY1657" s="29"/>
      <c r="CZ1657" s="29"/>
      <c r="DA1657" s="29"/>
      <c r="DB1657" s="29"/>
      <c r="DC1657" s="29"/>
      <c r="DD1657" s="29"/>
    </row>
    <row r="1658" spans="1:108" s="11" customFormat="1" ht="13.5" customHeight="1">
      <c r="A1658" s="734"/>
      <c r="B1658" s="610" t="s">
        <v>83</v>
      </c>
      <c r="C1658" s="29"/>
      <c r="D1658" s="29"/>
      <c r="E1658" s="29"/>
      <c r="F1658" s="29"/>
      <c r="G1658" s="29"/>
      <c r="H1658" s="29"/>
      <c r="I1658" s="29"/>
      <c r="J1658" s="28"/>
      <c r="K1658" s="29"/>
      <c r="L1658" s="29"/>
      <c r="M1658" s="29"/>
      <c r="N1658" s="29"/>
      <c r="O1658" s="29"/>
      <c r="P1658" s="29"/>
      <c r="Q1658" s="29"/>
      <c r="R1658" s="29"/>
      <c r="S1658" s="575"/>
      <c r="T1658" s="29"/>
      <c r="U1658" s="432"/>
      <c r="V1658" s="29"/>
      <c r="W1658" s="29"/>
      <c r="X1658" s="29"/>
      <c r="Y1658" s="29"/>
      <c r="Z1658" s="29"/>
      <c r="AB1658" s="690" t="s">
        <v>874</v>
      </c>
      <c r="AC1658" s="723"/>
      <c r="AD1658" s="723"/>
      <c r="AE1658" s="723"/>
      <c r="AF1658" s="723"/>
      <c r="AG1658" s="724"/>
      <c r="AH1658" s="52" t="s">
        <v>86</v>
      </c>
      <c r="AI1658" s="53"/>
      <c r="AJ1658" s="53"/>
      <c r="AK1658" s="53"/>
      <c r="AL1658" s="53"/>
      <c r="AM1658" s="53"/>
      <c r="AN1658" s="53"/>
      <c r="AO1658" s="53"/>
      <c r="AP1658" s="53"/>
      <c r="AQ1658" s="53"/>
      <c r="AR1658" s="53"/>
      <c r="AS1658" s="53"/>
      <c r="AT1658" s="53"/>
      <c r="AU1658" s="53"/>
      <c r="AV1658" s="53"/>
      <c r="AW1658" s="53"/>
      <c r="AX1658" s="53"/>
      <c r="AY1658" s="53"/>
      <c r="AZ1658" s="53"/>
      <c r="BA1658" s="53"/>
      <c r="BB1658" s="53"/>
      <c r="BC1658" s="53"/>
      <c r="BD1658" s="53"/>
      <c r="BE1658" s="53"/>
      <c r="BF1658" s="53"/>
      <c r="BG1658" s="53"/>
      <c r="BH1658" s="53"/>
      <c r="BI1658" s="53"/>
      <c r="BJ1658" s="53"/>
      <c r="BK1658" s="53"/>
      <c r="BL1658" s="52"/>
      <c r="BM1658" s="53"/>
      <c r="BN1658" s="53"/>
      <c r="BO1658" s="53"/>
      <c r="BP1658" s="53"/>
      <c r="BQ1658" s="53"/>
      <c r="BR1658" s="53"/>
      <c r="BS1658" s="54"/>
      <c r="BU1658" s="752"/>
      <c r="BV1658" s="29"/>
      <c r="BW1658" s="29"/>
      <c r="BX1658" s="29"/>
      <c r="BY1658" s="29"/>
      <c r="BZ1658" s="29"/>
      <c r="CA1658" s="29"/>
      <c r="CB1658" s="29"/>
      <c r="CC1658" s="29"/>
      <c r="CD1658" s="31"/>
      <c r="CE1658" s="22"/>
      <c r="CF1658" s="448" t="str">
        <f>IF(CG1658="","",MAX($CF$2:CF1657)+1)</f>
        <v/>
      </c>
      <c r="CG1658" s="749"/>
      <c r="CH1658" s="749"/>
      <c r="CI1658" s="749"/>
      <c r="CO1658" s="29"/>
      <c r="CP1658" s="29"/>
      <c r="CQ1658" s="29"/>
      <c r="CR1658" s="29"/>
      <c r="CS1658" s="29"/>
      <c r="CT1658" s="29"/>
      <c r="CU1658" s="29"/>
      <c r="CV1658" s="29"/>
      <c r="CW1658" s="29"/>
      <c r="CX1658" s="29"/>
      <c r="CY1658" s="29"/>
      <c r="CZ1658" s="29"/>
      <c r="DA1658" s="29"/>
      <c r="DB1658" s="29"/>
      <c r="DC1658" s="29"/>
      <c r="DD1658" s="29"/>
    </row>
    <row r="1659" spans="1:108" s="11" customFormat="1" ht="13.5" customHeight="1">
      <c r="A1659" s="734"/>
      <c r="B1659" s="610" t="s">
        <v>83</v>
      </c>
      <c r="C1659" s="29"/>
      <c r="D1659" s="29"/>
      <c r="E1659" s="29"/>
      <c r="F1659" s="29"/>
      <c r="G1659" s="29"/>
      <c r="H1659" s="29"/>
      <c r="I1659" s="29"/>
      <c r="J1659" s="28"/>
      <c r="K1659" s="29"/>
      <c r="L1659" s="29"/>
      <c r="M1659" s="29"/>
      <c r="N1659" s="29"/>
      <c r="O1659" s="29"/>
      <c r="P1659" s="29"/>
      <c r="Q1659" s="29"/>
      <c r="R1659" s="29"/>
      <c r="S1659" s="575"/>
      <c r="T1659" s="29"/>
      <c r="U1659" s="432"/>
      <c r="V1659" s="29"/>
      <c r="W1659" s="29"/>
      <c r="X1659" s="29"/>
      <c r="Y1659" s="29"/>
      <c r="Z1659" s="29"/>
      <c r="AB1659" s="692"/>
      <c r="AC1659" s="693"/>
      <c r="AD1659" s="693"/>
      <c r="AE1659" s="693"/>
      <c r="AF1659" s="693"/>
      <c r="AG1659" s="694"/>
      <c r="AH1659" s="55"/>
      <c r="AI1659" s="56"/>
      <c r="AJ1659" s="56"/>
      <c r="AK1659" s="56"/>
      <c r="AL1659" s="56"/>
      <c r="AM1659" s="56"/>
      <c r="AN1659" s="56"/>
      <c r="AO1659" s="56"/>
      <c r="AP1659" s="56"/>
      <c r="AQ1659" s="56"/>
      <c r="AR1659" s="56"/>
      <c r="AS1659" s="56"/>
      <c r="AT1659" s="56"/>
      <c r="AU1659" s="56"/>
      <c r="AV1659" s="56"/>
      <c r="AW1659" s="56"/>
      <c r="AX1659" s="56"/>
      <c r="AY1659" s="56"/>
      <c r="AZ1659" s="56"/>
      <c r="BA1659" s="56"/>
      <c r="BB1659" s="56"/>
      <c r="BC1659" s="56"/>
      <c r="BD1659" s="56"/>
      <c r="BE1659" s="56"/>
      <c r="BF1659" s="56"/>
      <c r="BG1659" s="56"/>
      <c r="BH1659" s="56"/>
      <c r="BI1659" s="56"/>
      <c r="BJ1659" s="56"/>
      <c r="BK1659" s="56"/>
      <c r="BL1659" s="55"/>
      <c r="BM1659" s="56"/>
      <c r="BN1659" s="56"/>
      <c r="BO1659" s="56"/>
      <c r="BP1659" s="56"/>
      <c r="BQ1659" s="56"/>
      <c r="BR1659" s="56"/>
      <c r="BS1659" s="57"/>
      <c r="BU1659" s="752"/>
      <c r="BV1659" s="29"/>
      <c r="BW1659" s="29"/>
      <c r="BX1659" s="29"/>
      <c r="BY1659" s="29"/>
      <c r="BZ1659" s="29"/>
      <c r="CA1659" s="29"/>
      <c r="CB1659" s="29"/>
      <c r="CC1659" s="29"/>
      <c r="CD1659" s="31"/>
      <c r="CE1659" s="22"/>
      <c r="CF1659" s="448" t="str">
        <f>IF(CG1659="","",MAX($CF$2:CF1658)+1)</f>
        <v/>
      </c>
      <c r="CG1659" s="749"/>
      <c r="CH1659" s="749"/>
      <c r="CI1659" s="749"/>
      <c r="CO1659" s="29"/>
      <c r="CP1659" s="29"/>
      <c r="CQ1659" s="29"/>
      <c r="CR1659" s="29"/>
      <c r="CS1659" s="29"/>
      <c r="CT1659" s="29"/>
      <c r="CU1659" s="29"/>
      <c r="CV1659" s="29"/>
      <c r="CW1659" s="29"/>
      <c r="CX1659" s="29"/>
      <c r="CY1659" s="29"/>
      <c r="CZ1659" s="29"/>
      <c r="DA1659" s="29"/>
      <c r="DB1659" s="29"/>
      <c r="DC1659" s="29"/>
      <c r="DD1659" s="29"/>
    </row>
    <row r="1660" spans="1:108" s="11" customFormat="1" ht="13.5" customHeight="1">
      <c r="A1660" s="734"/>
      <c r="B1660" s="610" t="s">
        <v>83</v>
      </c>
      <c r="C1660" s="29"/>
      <c r="D1660" s="29"/>
      <c r="E1660" s="29"/>
      <c r="F1660" s="29"/>
      <c r="G1660" s="29"/>
      <c r="H1660" s="29"/>
      <c r="I1660" s="29"/>
      <c r="J1660" s="28"/>
      <c r="K1660" s="29"/>
      <c r="L1660" s="29"/>
      <c r="M1660" s="29"/>
      <c r="N1660" s="29"/>
      <c r="O1660" s="29"/>
      <c r="P1660" s="29"/>
      <c r="Q1660" s="29"/>
      <c r="R1660" s="29"/>
      <c r="S1660" s="575"/>
      <c r="T1660" s="29"/>
      <c r="U1660" s="432"/>
      <c r="V1660" s="29"/>
      <c r="W1660" s="29"/>
      <c r="X1660" s="29"/>
      <c r="Y1660" s="29"/>
      <c r="Z1660" s="29"/>
      <c r="AB1660" s="690" t="s">
        <v>875</v>
      </c>
      <c r="AC1660" s="723"/>
      <c r="AD1660" s="723"/>
      <c r="AE1660" s="723"/>
      <c r="AF1660" s="723"/>
      <c r="AG1660" s="724"/>
      <c r="AH1660" s="52" t="s">
        <v>923</v>
      </c>
      <c r="AI1660" s="53"/>
      <c r="AJ1660" s="53"/>
      <c r="AK1660" s="53"/>
      <c r="AL1660" s="53"/>
      <c r="AM1660" s="53"/>
      <c r="AN1660" s="53"/>
      <c r="AO1660" s="53"/>
      <c r="AP1660" s="53"/>
      <c r="AQ1660" s="53"/>
      <c r="AR1660" s="53"/>
      <c r="AS1660" s="53"/>
      <c r="AT1660" s="53"/>
      <c r="AU1660" s="53"/>
      <c r="AV1660" s="53"/>
      <c r="AW1660" s="53"/>
      <c r="AX1660" s="53"/>
      <c r="AY1660" s="53"/>
      <c r="AZ1660" s="53"/>
      <c r="BA1660" s="53"/>
      <c r="BB1660" s="53"/>
      <c r="BC1660" s="53"/>
      <c r="BD1660" s="53"/>
      <c r="BE1660" s="53"/>
      <c r="BF1660" s="53"/>
      <c r="BG1660" s="53"/>
      <c r="BH1660" s="53"/>
      <c r="BI1660" s="53"/>
      <c r="BJ1660" s="53"/>
      <c r="BK1660" s="53"/>
      <c r="BL1660" s="52"/>
      <c r="BM1660" s="53"/>
      <c r="BN1660" s="53"/>
      <c r="BO1660" s="53"/>
      <c r="BP1660" s="53"/>
      <c r="BQ1660" s="53"/>
      <c r="BR1660" s="53"/>
      <c r="BS1660" s="54"/>
      <c r="BU1660" s="752"/>
      <c r="BV1660" s="29"/>
      <c r="BW1660" s="29"/>
      <c r="BX1660" s="29"/>
      <c r="BY1660" s="29"/>
      <c r="BZ1660" s="29"/>
      <c r="CA1660" s="29"/>
      <c r="CB1660" s="29"/>
      <c r="CC1660" s="29"/>
      <c r="CD1660" s="31"/>
      <c r="CE1660" s="22"/>
      <c r="CF1660" s="448">
        <f>IF(CG1660="","",MAX($CF$2:CF1659)+1)</f>
        <v>855</v>
      </c>
      <c r="CG1660" s="749" t="s">
        <v>1062</v>
      </c>
      <c r="CH1660" s="749"/>
      <c r="CI1660" s="749"/>
      <c r="CO1660" s="29"/>
      <c r="CP1660" s="29"/>
      <c r="CQ1660" s="29"/>
      <c r="CR1660" s="29"/>
      <c r="CS1660" s="29"/>
      <c r="CT1660" s="29"/>
      <c r="CU1660" s="29"/>
      <c r="CV1660" s="29"/>
      <c r="CW1660" s="29"/>
      <c r="CX1660" s="29"/>
      <c r="CY1660" s="29"/>
      <c r="CZ1660" s="29"/>
      <c r="DA1660" s="29"/>
      <c r="DB1660" s="29"/>
      <c r="DC1660" s="29"/>
      <c r="DD1660" s="29"/>
    </row>
    <row r="1661" spans="1:108" s="11" customFormat="1" ht="13.5" customHeight="1">
      <c r="A1661" s="734"/>
      <c r="B1661" s="610" t="s">
        <v>83</v>
      </c>
      <c r="C1661" s="29"/>
      <c r="D1661" s="29"/>
      <c r="E1661" s="29"/>
      <c r="F1661" s="29"/>
      <c r="G1661" s="29"/>
      <c r="H1661" s="29"/>
      <c r="I1661" s="29"/>
      <c r="J1661" s="28"/>
      <c r="K1661" s="29"/>
      <c r="L1661" s="29"/>
      <c r="M1661" s="29"/>
      <c r="N1661" s="29"/>
      <c r="O1661" s="29"/>
      <c r="P1661" s="29"/>
      <c r="Q1661" s="29"/>
      <c r="R1661" s="29"/>
      <c r="S1661" s="575"/>
      <c r="T1661" s="29"/>
      <c r="U1661" s="432"/>
      <c r="V1661" s="29"/>
      <c r="W1661" s="29"/>
      <c r="X1661" s="29"/>
      <c r="Y1661" s="29"/>
      <c r="Z1661" s="29"/>
      <c r="AB1661" s="692"/>
      <c r="AC1661" s="693"/>
      <c r="AD1661" s="693"/>
      <c r="AE1661" s="693"/>
      <c r="AF1661" s="693"/>
      <c r="AG1661" s="694"/>
      <c r="AH1661" s="55"/>
      <c r="AI1661" s="56"/>
      <c r="AJ1661" s="56"/>
      <c r="AK1661" s="56"/>
      <c r="AL1661" s="56"/>
      <c r="AM1661" s="56"/>
      <c r="AN1661" s="56"/>
      <c r="AO1661" s="56"/>
      <c r="AP1661" s="56"/>
      <c r="AQ1661" s="56"/>
      <c r="AR1661" s="56"/>
      <c r="AS1661" s="56"/>
      <c r="AT1661" s="56"/>
      <c r="AU1661" s="56"/>
      <c r="AV1661" s="56"/>
      <c r="AW1661" s="56"/>
      <c r="AX1661" s="56"/>
      <c r="AY1661" s="56"/>
      <c r="AZ1661" s="56"/>
      <c r="BA1661" s="56"/>
      <c r="BB1661" s="56"/>
      <c r="BC1661" s="56"/>
      <c r="BD1661" s="56"/>
      <c r="BE1661" s="56"/>
      <c r="BF1661" s="56"/>
      <c r="BG1661" s="56"/>
      <c r="BH1661" s="56"/>
      <c r="BI1661" s="56"/>
      <c r="BJ1661" s="56"/>
      <c r="BK1661" s="56"/>
      <c r="BL1661" s="55"/>
      <c r="BM1661" s="56"/>
      <c r="BN1661" s="56"/>
      <c r="BO1661" s="56"/>
      <c r="BP1661" s="56"/>
      <c r="BQ1661" s="56"/>
      <c r="BR1661" s="56"/>
      <c r="BS1661" s="57"/>
      <c r="BU1661" s="752"/>
      <c r="BV1661" s="29"/>
      <c r="BW1661" s="29"/>
      <c r="BX1661" s="29"/>
      <c r="BY1661" s="29"/>
      <c r="BZ1661" s="29"/>
      <c r="CA1661" s="29"/>
      <c r="CB1661" s="29"/>
      <c r="CC1661" s="29"/>
      <c r="CD1661" s="31"/>
      <c r="CE1661" s="22"/>
      <c r="CF1661" s="448" t="str">
        <f>IF(CG1661="","",MAX($CF$2:CF1660)+1)</f>
        <v/>
      </c>
      <c r="CG1661" s="749"/>
      <c r="CH1661" s="749"/>
      <c r="CI1661" s="749"/>
      <c r="CO1661" s="29"/>
      <c r="CP1661" s="29"/>
      <c r="CQ1661" s="29"/>
      <c r="CR1661" s="29"/>
      <c r="CS1661" s="29"/>
      <c r="CT1661" s="29"/>
      <c r="CU1661" s="29"/>
      <c r="CV1661" s="29"/>
      <c r="CW1661" s="29"/>
      <c r="CX1661" s="29"/>
      <c r="CY1661" s="29"/>
      <c r="CZ1661" s="29"/>
      <c r="DA1661" s="29"/>
      <c r="DB1661" s="29"/>
      <c r="DC1661" s="29"/>
      <c r="DD1661" s="29"/>
    </row>
    <row r="1662" spans="1:108" s="11" customFormat="1" ht="13.5" customHeight="1">
      <c r="A1662" s="734"/>
      <c r="B1662" s="610" t="s">
        <v>83</v>
      </c>
      <c r="C1662" s="29"/>
      <c r="D1662" s="29"/>
      <c r="E1662" s="29"/>
      <c r="F1662" s="29"/>
      <c r="G1662" s="29"/>
      <c r="H1662" s="29"/>
      <c r="I1662" s="29"/>
      <c r="J1662" s="28"/>
      <c r="K1662" s="29"/>
      <c r="L1662" s="29"/>
      <c r="M1662" s="29"/>
      <c r="N1662" s="29"/>
      <c r="O1662" s="29"/>
      <c r="P1662" s="29"/>
      <c r="Q1662" s="29"/>
      <c r="R1662" s="29"/>
      <c r="S1662" s="575"/>
      <c r="T1662" s="29"/>
      <c r="U1662" s="432"/>
      <c r="V1662" s="29"/>
      <c r="W1662" s="29"/>
      <c r="X1662" s="29"/>
      <c r="Y1662" s="29"/>
      <c r="Z1662" s="29"/>
      <c r="AA1662" s="29"/>
      <c r="AB1662" s="11" t="s">
        <v>1636</v>
      </c>
      <c r="BP1662" s="29"/>
      <c r="BQ1662" s="29"/>
      <c r="BR1662" s="29"/>
      <c r="BS1662" s="29"/>
      <c r="BU1662" s="752"/>
      <c r="BV1662" s="29"/>
      <c r="BW1662" s="29"/>
      <c r="BX1662" s="29"/>
      <c r="BY1662" s="29"/>
      <c r="BZ1662" s="29"/>
      <c r="CA1662" s="29"/>
      <c r="CB1662" s="29"/>
      <c r="CC1662" s="29"/>
      <c r="CD1662" s="31"/>
      <c r="CE1662" s="22"/>
      <c r="CF1662" s="448" t="str">
        <f>IF(CG1662="","",MAX($CF$2:CF1661)+1)</f>
        <v/>
      </c>
      <c r="CG1662" s="749"/>
      <c r="CH1662" s="749"/>
      <c r="CI1662" s="749"/>
      <c r="CO1662" s="29"/>
      <c r="CP1662" s="29"/>
      <c r="CQ1662" s="29"/>
      <c r="CR1662" s="29"/>
      <c r="CS1662" s="29"/>
      <c r="CT1662" s="29"/>
      <c r="CU1662" s="29"/>
      <c r="CV1662" s="29"/>
      <c r="CW1662" s="29"/>
      <c r="CX1662" s="29"/>
      <c r="CY1662" s="29"/>
      <c r="CZ1662" s="29"/>
      <c r="DA1662" s="29"/>
      <c r="DB1662" s="29"/>
      <c r="DC1662" s="29"/>
      <c r="DD1662" s="29"/>
    </row>
    <row r="1663" spans="1:108" s="11" customFormat="1" ht="13.5" customHeight="1">
      <c r="A1663" s="734"/>
      <c r="B1663" s="610" t="s">
        <v>83</v>
      </c>
      <c r="C1663" s="29"/>
      <c r="D1663" s="29"/>
      <c r="E1663" s="29"/>
      <c r="F1663" s="29"/>
      <c r="G1663" s="29"/>
      <c r="H1663" s="29"/>
      <c r="I1663" s="29"/>
      <c r="J1663" s="28"/>
      <c r="K1663" s="29"/>
      <c r="L1663" s="29"/>
      <c r="M1663" s="29"/>
      <c r="N1663" s="29"/>
      <c r="O1663" s="29"/>
      <c r="P1663" s="29"/>
      <c r="Q1663" s="29"/>
      <c r="R1663" s="29"/>
      <c r="S1663" s="575"/>
      <c r="T1663" s="29"/>
      <c r="U1663" s="432"/>
      <c r="V1663" s="29"/>
      <c r="W1663" s="29"/>
      <c r="X1663" s="29"/>
      <c r="Y1663" s="29"/>
      <c r="Z1663" s="29"/>
      <c r="AA1663" s="29"/>
      <c r="AB1663" s="29"/>
      <c r="BP1663" s="29"/>
      <c r="BQ1663" s="29"/>
      <c r="BR1663" s="29"/>
      <c r="BS1663" s="29"/>
      <c r="BU1663" s="752"/>
      <c r="BV1663" s="29"/>
      <c r="BW1663" s="29"/>
      <c r="BX1663" s="29"/>
      <c r="BY1663" s="29"/>
      <c r="BZ1663" s="29"/>
      <c r="CA1663" s="29"/>
      <c r="CB1663" s="29"/>
      <c r="CC1663" s="29"/>
      <c r="CD1663" s="31"/>
      <c r="CE1663" s="22"/>
      <c r="CF1663" s="448" t="str">
        <f>IF(CG1663="","",MAX($CF$2:CF1662)+1)</f>
        <v/>
      </c>
      <c r="CG1663" s="749"/>
      <c r="CH1663" s="749"/>
      <c r="CI1663" s="749"/>
      <c r="CO1663" s="29"/>
      <c r="CP1663" s="29"/>
      <c r="CQ1663" s="29"/>
      <c r="CR1663" s="29"/>
      <c r="CS1663" s="29"/>
      <c r="CT1663" s="29"/>
      <c r="CU1663" s="29"/>
      <c r="CV1663" s="29"/>
      <c r="CW1663" s="29"/>
      <c r="CX1663" s="29"/>
      <c r="CY1663" s="29"/>
      <c r="CZ1663" s="29"/>
      <c r="DA1663" s="29"/>
      <c r="DB1663" s="29"/>
      <c r="DC1663" s="29"/>
      <c r="DD1663" s="29"/>
    </row>
    <row r="1664" spans="1:108" s="11" customFormat="1" ht="13.5" customHeight="1">
      <c r="A1664" s="734"/>
      <c r="B1664" s="610" t="s">
        <v>83</v>
      </c>
      <c r="C1664" s="29"/>
      <c r="D1664" s="29"/>
      <c r="E1664" s="29"/>
      <c r="F1664" s="29"/>
      <c r="G1664" s="29"/>
      <c r="H1664" s="29"/>
      <c r="I1664" s="29"/>
      <c r="J1664" s="28"/>
      <c r="K1664" s="29"/>
      <c r="L1664" s="29"/>
      <c r="M1664" s="29"/>
      <c r="N1664" s="29"/>
      <c r="O1664" s="29"/>
      <c r="P1664" s="29"/>
      <c r="Q1664" s="29"/>
      <c r="R1664" s="29"/>
      <c r="S1664" s="575"/>
      <c r="T1664" s="29"/>
      <c r="U1664" s="432"/>
      <c r="V1664" s="29"/>
      <c r="W1664" s="29"/>
      <c r="X1664" s="29"/>
      <c r="Y1664" s="29"/>
      <c r="Z1664" s="29"/>
      <c r="AA1664" s="29" t="s">
        <v>976</v>
      </c>
      <c r="AC1664" s="29"/>
      <c r="AD1664" s="29"/>
      <c r="AE1664" s="29"/>
      <c r="AF1664" s="29"/>
      <c r="AG1664" s="29"/>
      <c r="AH1664" s="29"/>
      <c r="AI1664" s="29"/>
      <c r="AJ1664" s="29"/>
      <c r="AK1664" s="29"/>
      <c r="AL1664" s="29"/>
      <c r="AM1664" s="29"/>
      <c r="AN1664" s="29"/>
      <c r="AO1664" s="29"/>
      <c r="AP1664" s="29"/>
      <c r="AQ1664" s="29"/>
      <c r="AR1664" s="29"/>
      <c r="AS1664" s="29"/>
      <c r="AT1664" s="29"/>
      <c r="AU1664" s="29"/>
      <c r="AV1664" s="29"/>
      <c r="AW1664" s="29"/>
      <c r="AX1664" s="29"/>
      <c r="AY1664" s="29"/>
      <c r="AZ1664" s="29"/>
      <c r="BA1664" s="29"/>
      <c r="BB1664" s="29"/>
      <c r="BC1664" s="29"/>
      <c r="BD1664" s="29"/>
      <c r="BE1664" s="29"/>
      <c r="BF1664" s="29"/>
      <c r="BG1664" s="29"/>
      <c r="BH1664" s="29"/>
      <c r="BI1664" s="29"/>
      <c r="BJ1664" s="29"/>
      <c r="BK1664" s="29"/>
      <c r="BL1664" s="29"/>
      <c r="BM1664" s="29"/>
      <c r="BN1664" s="29"/>
      <c r="BO1664" s="29"/>
      <c r="BP1664" s="29"/>
      <c r="BQ1664" s="29"/>
      <c r="BR1664" s="29"/>
      <c r="BS1664" s="29"/>
      <c r="BU1664" s="752"/>
      <c r="BV1664" s="29"/>
      <c r="BW1664" s="29"/>
      <c r="BX1664" s="29"/>
      <c r="BY1664" s="29"/>
      <c r="BZ1664" s="29"/>
      <c r="CA1664" s="29"/>
      <c r="CB1664" s="29"/>
      <c r="CC1664" s="29"/>
      <c r="CD1664" s="31"/>
      <c r="CE1664" s="22"/>
      <c r="CF1664" s="448">
        <f>IF(CG1664="","",MAX($CF$2:CF1663)+1)</f>
        <v>856</v>
      </c>
      <c r="CG1664" s="749" t="s">
        <v>1071</v>
      </c>
      <c r="CH1664" s="749"/>
      <c r="CI1664" s="749"/>
      <c r="CO1664" s="29"/>
      <c r="CP1664" s="29"/>
      <c r="CQ1664" s="29"/>
      <c r="CR1664" s="29"/>
      <c r="CS1664" s="29"/>
      <c r="CT1664" s="29"/>
      <c r="CU1664" s="29"/>
      <c r="CV1664" s="29"/>
      <c r="CW1664" s="29"/>
      <c r="CX1664" s="29"/>
      <c r="CY1664" s="29"/>
      <c r="CZ1664" s="29"/>
      <c r="DA1664" s="29"/>
      <c r="DB1664" s="29"/>
      <c r="DC1664" s="29"/>
      <c r="DD1664" s="29"/>
    </row>
    <row r="1665" spans="1:108" s="11" customFormat="1" ht="13.5" customHeight="1">
      <c r="A1665" s="734"/>
      <c r="B1665" s="610" t="s">
        <v>83</v>
      </c>
      <c r="C1665" s="29"/>
      <c r="D1665" s="29"/>
      <c r="E1665" s="29"/>
      <c r="F1665" s="29"/>
      <c r="G1665" s="29"/>
      <c r="H1665" s="29"/>
      <c r="I1665" s="29"/>
      <c r="J1665" s="28"/>
      <c r="K1665" s="29"/>
      <c r="L1665" s="29"/>
      <c r="M1665" s="29"/>
      <c r="N1665" s="29"/>
      <c r="O1665" s="29"/>
      <c r="P1665" s="29"/>
      <c r="Q1665" s="29"/>
      <c r="R1665" s="29"/>
      <c r="S1665" s="575"/>
      <c r="T1665" s="29"/>
      <c r="U1665" s="432"/>
      <c r="V1665" s="29"/>
      <c r="W1665" s="29"/>
      <c r="X1665" s="29"/>
      <c r="Y1665" s="29"/>
      <c r="Z1665" s="29"/>
      <c r="AA1665" s="29"/>
      <c r="AB1665" s="1485" t="s">
        <v>38</v>
      </c>
      <c r="AC1665" s="1486"/>
      <c r="AD1665" s="779" t="s">
        <v>60</v>
      </c>
      <c r="AE1665" s="685"/>
      <c r="AF1665" s="685"/>
      <c r="AG1665" s="685"/>
      <c r="AH1665" s="685"/>
      <c r="AI1665" s="685"/>
      <c r="AJ1665" s="685"/>
      <c r="AK1665" s="685"/>
      <c r="AL1665" s="685"/>
      <c r="AM1665" s="685"/>
      <c r="AN1665" s="685"/>
      <c r="AO1665" s="780"/>
      <c r="AP1665" s="779" t="s">
        <v>68</v>
      </c>
      <c r="AQ1665" s="685"/>
      <c r="AR1665" s="685"/>
      <c r="AS1665" s="685"/>
      <c r="AT1665" s="685"/>
      <c r="AU1665" s="685"/>
      <c r="AV1665" s="685"/>
      <c r="AW1665" s="685"/>
      <c r="AX1665" s="685"/>
      <c r="AY1665" s="685"/>
      <c r="AZ1665" s="685"/>
      <c r="BA1665" s="685"/>
      <c r="BB1665" s="685"/>
      <c r="BC1665" s="685"/>
      <c r="BD1665" s="685"/>
      <c r="BE1665" s="685"/>
      <c r="BF1665" s="685"/>
      <c r="BG1665" s="685"/>
      <c r="BH1665" s="685"/>
      <c r="BI1665" s="685"/>
      <c r="BJ1665" s="685"/>
      <c r="BK1665" s="685"/>
      <c r="BL1665" s="685"/>
      <c r="BM1665" s="780"/>
      <c r="BN1665" s="779" t="s">
        <v>66</v>
      </c>
      <c r="BO1665" s="685"/>
      <c r="BP1665" s="685"/>
      <c r="BQ1665" s="685"/>
      <c r="BR1665" s="685"/>
      <c r="BS1665" s="780"/>
      <c r="BU1665" s="752"/>
      <c r="BV1665" s="29"/>
      <c r="BW1665" s="29"/>
      <c r="BX1665" s="29"/>
      <c r="BY1665" s="29"/>
      <c r="BZ1665" s="29"/>
      <c r="CA1665" s="29"/>
      <c r="CB1665" s="29"/>
      <c r="CC1665" s="29"/>
      <c r="CD1665" s="31"/>
      <c r="CE1665" s="22"/>
      <c r="CF1665" s="448" t="str">
        <f>IF(CG1665="","",MAX($CF$2:CF1664)+1)</f>
        <v/>
      </c>
      <c r="CG1665" s="749"/>
      <c r="CH1665" s="749"/>
      <c r="CI1665" s="749"/>
      <c r="CO1665" s="29"/>
      <c r="CP1665" s="29"/>
      <c r="CQ1665" s="29"/>
      <c r="CR1665" s="29"/>
      <c r="CS1665" s="29"/>
      <c r="CT1665" s="29"/>
      <c r="CU1665" s="29"/>
      <c r="CV1665" s="29"/>
      <c r="CW1665" s="29"/>
      <c r="CX1665" s="29"/>
      <c r="CY1665" s="29"/>
      <c r="CZ1665" s="29"/>
      <c r="DA1665" s="29"/>
      <c r="DB1665" s="29"/>
      <c r="DC1665" s="29"/>
      <c r="DD1665" s="29"/>
    </row>
    <row r="1666" spans="1:108" s="11" customFormat="1" ht="13.5" customHeight="1">
      <c r="A1666" s="734"/>
      <c r="B1666" s="610" t="s">
        <v>83</v>
      </c>
      <c r="C1666" s="29"/>
      <c r="D1666" s="29"/>
      <c r="E1666" s="29"/>
      <c r="F1666" s="29"/>
      <c r="G1666" s="29"/>
      <c r="H1666" s="29"/>
      <c r="I1666" s="29"/>
      <c r="J1666" s="28"/>
      <c r="K1666" s="29"/>
      <c r="L1666" s="29"/>
      <c r="M1666" s="29"/>
      <c r="N1666" s="29"/>
      <c r="O1666" s="29"/>
      <c r="P1666" s="29"/>
      <c r="Q1666" s="29"/>
      <c r="R1666" s="29"/>
      <c r="S1666" s="575"/>
      <c r="T1666" s="29"/>
      <c r="U1666" s="432"/>
      <c r="V1666" s="29"/>
      <c r="W1666" s="29"/>
      <c r="X1666" s="29"/>
      <c r="Y1666" s="29"/>
      <c r="Z1666" s="29"/>
      <c r="AA1666" s="29"/>
      <c r="AB1666" s="1487">
        <v>1</v>
      </c>
      <c r="AC1666" s="1488"/>
      <c r="AD1666" s="673" t="s">
        <v>61</v>
      </c>
      <c r="AE1666" s="674"/>
      <c r="AF1666" s="674"/>
      <c r="AG1666" s="674"/>
      <c r="AH1666" s="674"/>
      <c r="AI1666" s="674"/>
      <c r="AJ1666" s="674"/>
      <c r="AK1666" s="674"/>
      <c r="AL1666" s="674"/>
      <c r="AM1666" s="674"/>
      <c r="AN1666" s="674"/>
      <c r="AO1666" s="675"/>
      <c r="AP1666" s="673" t="s">
        <v>79</v>
      </c>
      <c r="AQ1666" s="674"/>
      <c r="AR1666" s="674"/>
      <c r="AS1666" s="674"/>
      <c r="AT1666" s="674"/>
      <c r="AU1666" s="674"/>
      <c r="AV1666" s="674"/>
      <c r="AW1666" s="674"/>
      <c r="AX1666" s="674"/>
      <c r="AY1666" s="674"/>
      <c r="AZ1666" s="674"/>
      <c r="BA1666" s="674"/>
      <c r="BB1666" s="674"/>
      <c r="BC1666" s="674"/>
      <c r="BD1666" s="674"/>
      <c r="BE1666" s="674"/>
      <c r="BF1666" s="674"/>
      <c r="BG1666" s="674"/>
      <c r="BH1666" s="674"/>
      <c r="BI1666" s="674"/>
      <c r="BJ1666" s="674"/>
      <c r="BK1666" s="674"/>
      <c r="BL1666" s="674"/>
      <c r="BM1666" s="675"/>
      <c r="BN1666" s="673" t="s">
        <v>67</v>
      </c>
      <c r="BO1666" s="674"/>
      <c r="BP1666" s="674"/>
      <c r="BQ1666" s="674"/>
      <c r="BR1666" s="674"/>
      <c r="BS1666" s="675"/>
      <c r="BU1666" s="752"/>
      <c r="BV1666" s="29"/>
      <c r="BW1666" s="29"/>
      <c r="BX1666" s="29"/>
      <c r="BY1666" s="29"/>
      <c r="BZ1666" s="29"/>
      <c r="CA1666" s="29"/>
      <c r="CB1666" s="29"/>
      <c r="CC1666" s="29"/>
      <c r="CD1666" s="31"/>
      <c r="CE1666" s="22"/>
      <c r="CF1666" s="448">
        <f>IF(CG1666="","",MAX($CF$2:CF1665)+1)</f>
        <v>857</v>
      </c>
      <c r="CG1666" s="749" t="s">
        <v>1071</v>
      </c>
      <c r="CH1666" s="749"/>
      <c r="CI1666" s="749"/>
      <c r="CO1666" s="29"/>
      <c r="CP1666" s="29"/>
      <c r="CQ1666" s="29"/>
      <c r="CR1666" s="29"/>
      <c r="CS1666" s="29"/>
      <c r="CT1666" s="29"/>
      <c r="CU1666" s="29"/>
      <c r="CV1666" s="29"/>
      <c r="CW1666" s="29"/>
      <c r="CX1666" s="29"/>
      <c r="CY1666" s="29"/>
      <c r="CZ1666" s="29"/>
      <c r="DA1666" s="29"/>
      <c r="DB1666" s="29"/>
      <c r="DC1666" s="29"/>
      <c r="DD1666" s="29"/>
    </row>
    <row r="1667" spans="1:108" s="11" customFormat="1" ht="13.5" customHeight="1">
      <c r="A1667" s="734"/>
      <c r="B1667" s="610" t="s">
        <v>83</v>
      </c>
      <c r="C1667" s="29"/>
      <c r="D1667" s="29"/>
      <c r="E1667" s="29"/>
      <c r="F1667" s="29"/>
      <c r="G1667" s="29"/>
      <c r="H1667" s="29"/>
      <c r="I1667" s="29"/>
      <c r="J1667" s="28"/>
      <c r="K1667" s="29"/>
      <c r="L1667" s="29"/>
      <c r="M1667" s="29"/>
      <c r="N1667" s="29"/>
      <c r="O1667" s="29"/>
      <c r="P1667" s="29"/>
      <c r="Q1667" s="29"/>
      <c r="R1667" s="29"/>
      <c r="S1667" s="575"/>
      <c r="T1667" s="29"/>
      <c r="U1667" s="432"/>
      <c r="V1667" s="29"/>
      <c r="W1667" s="29"/>
      <c r="X1667" s="29"/>
      <c r="Y1667" s="29"/>
      <c r="Z1667" s="29"/>
      <c r="AA1667" s="29"/>
      <c r="AB1667" s="29"/>
      <c r="AC1667" s="29"/>
      <c r="AD1667" s="29"/>
      <c r="AE1667" s="29"/>
      <c r="AF1667" s="29"/>
      <c r="AG1667" s="29"/>
      <c r="AH1667" s="29"/>
      <c r="AI1667" s="29"/>
      <c r="AJ1667" s="29"/>
      <c r="AK1667" s="29"/>
      <c r="AL1667" s="29"/>
      <c r="AM1667" s="29"/>
      <c r="AN1667" s="29"/>
      <c r="AO1667" s="29"/>
      <c r="AP1667" s="509" t="s">
        <v>1172</v>
      </c>
      <c r="AR1667" s="29"/>
      <c r="AS1667" s="29"/>
      <c r="AT1667" s="29"/>
      <c r="AU1667" s="29"/>
      <c r="AV1667" s="29"/>
      <c r="AW1667" s="29"/>
      <c r="AX1667" s="29"/>
      <c r="AY1667" s="29"/>
      <c r="AZ1667" s="29"/>
      <c r="BA1667" s="29"/>
      <c r="BB1667" s="29"/>
      <c r="BC1667" s="29"/>
      <c r="BD1667" s="29"/>
      <c r="BE1667" s="29"/>
      <c r="BF1667" s="29"/>
      <c r="BG1667" s="29"/>
      <c r="BH1667" s="29"/>
      <c r="BI1667" s="29"/>
      <c r="BJ1667" s="29"/>
      <c r="BK1667" s="29"/>
      <c r="BL1667" s="29"/>
      <c r="BM1667" s="29"/>
      <c r="BN1667" s="29"/>
      <c r="BO1667" s="29"/>
      <c r="BP1667" s="29"/>
      <c r="BQ1667" s="29"/>
      <c r="BR1667" s="29"/>
      <c r="BS1667" s="29"/>
      <c r="BU1667" s="752"/>
      <c r="BV1667" s="29"/>
      <c r="BW1667" s="29"/>
      <c r="BX1667" s="29"/>
      <c r="BY1667" s="29"/>
      <c r="BZ1667" s="29"/>
      <c r="CA1667" s="29"/>
      <c r="CB1667" s="29"/>
      <c r="CC1667" s="29"/>
      <c r="CD1667" s="31"/>
      <c r="CE1667" s="22"/>
      <c r="CF1667" s="448" t="str">
        <f>IF(CG1667="","",MAX($CF$2:CF1666)+1)</f>
        <v/>
      </c>
      <c r="CG1667" s="749"/>
      <c r="CH1667" s="749"/>
      <c r="CI1667" s="749"/>
      <c r="CO1667" s="29"/>
      <c r="CP1667" s="29"/>
      <c r="CQ1667" s="29"/>
      <c r="CR1667" s="29"/>
      <c r="CS1667" s="29"/>
      <c r="CT1667" s="29"/>
      <c r="CU1667" s="29"/>
      <c r="CV1667" s="29"/>
      <c r="CW1667" s="29"/>
      <c r="CX1667" s="29"/>
      <c r="CY1667" s="29"/>
      <c r="CZ1667" s="29"/>
      <c r="DA1667" s="29"/>
      <c r="DB1667" s="29"/>
      <c r="DC1667" s="29"/>
      <c r="DD1667" s="29"/>
    </row>
    <row r="1668" spans="1:108" s="11" customFormat="1" ht="13.5" customHeight="1">
      <c r="A1668" s="734"/>
      <c r="B1668" s="610" t="s">
        <v>83</v>
      </c>
      <c r="C1668" s="29"/>
      <c r="D1668" s="29"/>
      <c r="E1668" s="29"/>
      <c r="F1668" s="29"/>
      <c r="G1668" s="29"/>
      <c r="H1668" s="29"/>
      <c r="I1668" s="29"/>
      <c r="J1668" s="28"/>
      <c r="K1668" s="29"/>
      <c r="L1668" s="29"/>
      <c r="M1668" s="29"/>
      <c r="N1668" s="29"/>
      <c r="O1668" s="29"/>
      <c r="P1668" s="29"/>
      <c r="Q1668" s="29"/>
      <c r="R1668" s="29"/>
      <c r="S1668" s="575"/>
      <c r="T1668" s="29"/>
      <c r="U1668" s="432"/>
      <c r="V1668" s="29"/>
      <c r="W1668" s="29"/>
      <c r="X1668" s="29"/>
      <c r="Y1668" s="29"/>
      <c r="Z1668" s="29"/>
      <c r="AA1668" s="29"/>
      <c r="AB1668" s="29"/>
      <c r="AC1668" s="29"/>
      <c r="AD1668" s="29"/>
      <c r="AE1668" s="29"/>
      <c r="AF1668" s="29"/>
      <c r="AG1668" s="29"/>
      <c r="AH1668" s="29"/>
      <c r="AI1668" s="29"/>
      <c r="AJ1668" s="29"/>
      <c r="AK1668" s="29"/>
      <c r="AL1668" s="29"/>
      <c r="AM1668" s="29"/>
      <c r="AN1668" s="29"/>
      <c r="AO1668" s="29"/>
      <c r="AP1668" s="509"/>
      <c r="AR1668" s="29"/>
      <c r="AS1668" s="29"/>
      <c r="AT1668" s="29"/>
      <c r="AU1668" s="29"/>
      <c r="AV1668" s="29"/>
      <c r="AW1668" s="29"/>
      <c r="AX1668" s="29"/>
      <c r="AY1668" s="29"/>
      <c r="AZ1668" s="29"/>
      <c r="BA1668" s="29"/>
      <c r="BB1668" s="29"/>
      <c r="BC1668" s="29"/>
      <c r="BD1668" s="29"/>
      <c r="BE1668" s="29"/>
      <c r="BF1668" s="29"/>
      <c r="BG1668" s="29"/>
      <c r="BH1668" s="29"/>
      <c r="BI1668" s="29"/>
      <c r="BJ1668" s="29"/>
      <c r="BK1668" s="29"/>
      <c r="BL1668" s="29"/>
      <c r="BM1668" s="29"/>
      <c r="BN1668" s="29"/>
      <c r="BO1668" s="29"/>
      <c r="BP1668" s="29"/>
      <c r="BQ1668" s="29"/>
      <c r="BR1668" s="29"/>
      <c r="BS1668" s="29"/>
      <c r="BU1668" s="772"/>
      <c r="BV1668" s="29"/>
      <c r="BW1668" s="29"/>
      <c r="BX1668" s="29"/>
      <c r="BY1668" s="29"/>
      <c r="BZ1668" s="29"/>
      <c r="CA1668" s="29"/>
      <c r="CB1668" s="29"/>
      <c r="CC1668" s="29"/>
      <c r="CD1668" s="31"/>
      <c r="CE1668" s="22"/>
      <c r="CF1668" s="448" t="str">
        <f>IF(CG1668="","",MAX($CF$2:CF1667)+1)</f>
        <v/>
      </c>
      <c r="CG1668" s="767"/>
      <c r="CH1668" s="767"/>
      <c r="CI1668" s="767"/>
      <c r="CO1668" s="29"/>
      <c r="CP1668" s="29"/>
      <c r="CQ1668" s="29"/>
      <c r="CR1668" s="29"/>
      <c r="CS1668" s="29"/>
      <c r="CT1668" s="29"/>
      <c r="CU1668" s="29"/>
      <c r="CV1668" s="29"/>
      <c r="CW1668" s="29"/>
      <c r="CX1668" s="29"/>
      <c r="CY1668" s="29"/>
      <c r="CZ1668" s="29"/>
      <c r="DA1668" s="29"/>
      <c r="DB1668" s="29"/>
      <c r="DC1668" s="29"/>
      <c r="DD1668" s="29"/>
    </row>
    <row r="1669" spans="1:108" s="11" customFormat="1" ht="13.5" customHeight="1">
      <c r="A1669" s="734"/>
      <c r="B1669" s="610" t="s">
        <v>83</v>
      </c>
      <c r="C1669" s="29"/>
      <c r="D1669" s="29"/>
      <c r="E1669" s="29"/>
      <c r="F1669" s="29"/>
      <c r="G1669" s="29"/>
      <c r="H1669" s="29"/>
      <c r="I1669" s="29"/>
      <c r="J1669" s="28"/>
      <c r="K1669" s="29"/>
      <c r="L1669" s="29"/>
      <c r="M1669" s="29"/>
      <c r="N1669" s="29"/>
      <c r="O1669" s="29"/>
      <c r="P1669" s="29"/>
      <c r="Q1669" s="29"/>
      <c r="R1669" s="29"/>
      <c r="S1669" s="575"/>
      <c r="T1669" s="29"/>
      <c r="U1669" s="432"/>
      <c r="V1669" s="29"/>
      <c r="W1669" s="29"/>
      <c r="X1669" s="29"/>
      <c r="Y1669" s="29"/>
      <c r="AA1669" s="29" t="s">
        <v>1695</v>
      </c>
      <c r="AB1669" s="29"/>
      <c r="AC1669" s="29"/>
      <c r="AD1669" s="29"/>
      <c r="AE1669" s="29"/>
      <c r="AF1669" s="29"/>
      <c r="AG1669" s="29"/>
      <c r="AH1669" s="29"/>
      <c r="AI1669" s="29"/>
      <c r="AJ1669" s="29"/>
      <c r="AK1669" s="29"/>
      <c r="AL1669" s="29"/>
      <c r="AM1669" s="29"/>
      <c r="AN1669" s="29"/>
      <c r="AO1669" s="29"/>
      <c r="AQ1669" s="509"/>
      <c r="AR1669" s="29"/>
      <c r="AS1669" s="29"/>
      <c r="AT1669" s="29"/>
      <c r="AU1669" s="29"/>
      <c r="AV1669" s="29"/>
      <c r="AW1669" s="29"/>
      <c r="AX1669" s="29"/>
      <c r="AY1669" s="29"/>
      <c r="AZ1669" s="29"/>
      <c r="BA1669" s="29"/>
      <c r="BB1669" s="29"/>
      <c r="BC1669" s="29"/>
      <c r="BD1669" s="29"/>
      <c r="BE1669" s="29"/>
      <c r="BF1669" s="29"/>
      <c r="BG1669" s="29"/>
      <c r="BH1669" s="29"/>
      <c r="BI1669" s="29"/>
      <c r="BJ1669" s="29"/>
      <c r="BK1669" s="29"/>
      <c r="BL1669" s="29"/>
      <c r="BM1669" s="29"/>
      <c r="BN1669" s="29"/>
      <c r="BO1669" s="29"/>
      <c r="BP1669" s="29"/>
      <c r="BQ1669" s="29"/>
      <c r="BR1669" s="29"/>
      <c r="BS1669" s="29"/>
      <c r="BU1669" s="772"/>
      <c r="BV1669" s="29"/>
      <c r="BW1669" s="29"/>
      <c r="BX1669" s="29"/>
      <c r="BY1669" s="29"/>
      <c r="BZ1669" s="29"/>
      <c r="CA1669" s="29"/>
      <c r="CB1669" s="29"/>
      <c r="CC1669" s="29"/>
      <c r="CD1669" s="31"/>
      <c r="CE1669" s="22"/>
      <c r="CF1669" s="448">
        <f>IF(CG1669="","",MAX($CF$2:CF1668)+1)</f>
        <v>858</v>
      </c>
      <c r="CG1669" s="767" t="s">
        <v>1198</v>
      </c>
      <c r="CH1669" s="767"/>
      <c r="CI1669" s="767"/>
      <c r="CO1669" s="29"/>
      <c r="CP1669" s="29"/>
      <c r="CQ1669" s="29"/>
      <c r="CR1669" s="29"/>
      <c r="CS1669" s="29"/>
      <c r="CT1669" s="29"/>
      <c r="CU1669" s="29"/>
      <c r="CV1669" s="29"/>
      <c r="CW1669" s="29"/>
      <c r="CX1669" s="29"/>
      <c r="CY1669" s="29"/>
      <c r="CZ1669" s="29"/>
      <c r="DA1669" s="29"/>
      <c r="DB1669" s="29"/>
      <c r="DC1669" s="29"/>
      <c r="DD1669" s="29"/>
    </row>
    <row r="1670" spans="1:108" s="11" customFormat="1" ht="13.5" customHeight="1">
      <c r="A1670" s="734"/>
      <c r="B1670" s="610" t="s">
        <v>83</v>
      </c>
      <c r="C1670" s="29"/>
      <c r="D1670" s="29"/>
      <c r="E1670" s="29"/>
      <c r="F1670" s="29"/>
      <c r="G1670" s="29"/>
      <c r="H1670" s="29"/>
      <c r="I1670" s="29"/>
      <c r="J1670" s="28"/>
      <c r="K1670" s="29"/>
      <c r="L1670" s="29"/>
      <c r="M1670" s="29"/>
      <c r="N1670" s="29"/>
      <c r="O1670" s="29"/>
      <c r="P1670" s="29"/>
      <c r="Q1670" s="29"/>
      <c r="R1670" s="29"/>
      <c r="S1670" s="575"/>
      <c r="T1670" s="29"/>
      <c r="U1670" s="432"/>
      <c r="V1670" s="29"/>
      <c r="W1670" s="29"/>
      <c r="X1670" s="29"/>
      <c r="Y1670" s="29"/>
      <c r="AA1670" s="29"/>
      <c r="AB1670" s="29" t="s">
        <v>1213</v>
      </c>
      <c r="AD1670" s="29"/>
      <c r="AE1670" s="29"/>
      <c r="AF1670" s="29"/>
      <c r="AG1670" s="29"/>
      <c r="AH1670" s="29"/>
      <c r="AI1670" s="29"/>
      <c r="AJ1670" s="29"/>
      <c r="AK1670" s="29"/>
      <c r="AL1670" s="29"/>
      <c r="AM1670" s="29"/>
      <c r="AN1670" s="29"/>
      <c r="AO1670" s="29"/>
      <c r="AQ1670" s="509"/>
      <c r="AR1670" s="29"/>
      <c r="AS1670" s="29"/>
      <c r="AT1670" s="29"/>
      <c r="AU1670" s="29"/>
      <c r="AV1670" s="29"/>
      <c r="AW1670" s="29"/>
      <c r="AX1670" s="29"/>
      <c r="AY1670" s="29"/>
      <c r="AZ1670" s="29"/>
      <c r="BA1670" s="29"/>
      <c r="BB1670" s="29"/>
      <c r="BC1670" s="29"/>
      <c r="BD1670" s="29"/>
      <c r="BE1670" s="29"/>
      <c r="BF1670" s="29"/>
      <c r="BG1670" s="29"/>
      <c r="BH1670" s="29"/>
      <c r="BI1670" s="29"/>
      <c r="BJ1670" s="29"/>
      <c r="BK1670" s="29"/>
      <c r="BL1670" s="29"/>
      <c r="BM1670" s="29"/>
      <c r="BN1670" s="29"/>
      <c r="BO1670" s="29"/>
      <c r="BP1670" s="29"/>
      <c r="BQ1670" s="29"/>
      <c r="BR1670" s="29"/>
      <c r="BS1670" s="29"/>
      <c r="BU1670" s="772"/>
      <c r="BV1670" s="29"/>
      <c r="BW1670" s="29"/>
      <c r="BX1670" s="29"/>
      <c r="BY1670" s="29"/>
      <c r="BZ1670" s="29"/>
      <c r="CA1670" s="29"/>
      <c r="CB1670" s="29"/>
      <c r="CC1670" s="29"/>
      <c r="CD1670" s="31"/>
      <c r="CE1670" s="22"/>
      <c r="CF1670" s="448">
        <f>IF(CG1670="","",MAX($CF$2:CF1669)+1)</f>
        <v>859</v>
      </c>
      <c r="CG1670" s="767" t="s">
        <v>1198</v>
      </c>
      <c r="CH1670" s="767"/>
      <c r="CI1670" s="767"/>
      <c r="CO1670" s="29"/>
      <c r="CP1670" s="29"/>
      <c r="CQ1670" s="29"/>
      <c r="CR1670" s="29"/>
      <c r="CS1670" s="29"/>
      <c r="CT1670" s="29"/>
      <c r="CU1670" s="29"/>
      <c r="CV1670" s="29"/>
      <c r="CW1670" s="29"/>
      <c r="CX1670" s="29"/>
      <c r="CY1670" s="29"/>
      <c r="CZ1670" s="29"/>
      <c r="DA1670" s="29"/>
      <c r="DB1670" s="29"/>
      <c r="DC1670" s="29"/>
      <c r="DD1670" s="29"/>
    </row>
    <row r="1671" spans="1:108" s="11" customFormat="1" ht="13.5" customHeight="1">
      <c r="A1671" s="734"/>
      <c r="B1671" s="610" t="s">
        <v>83</v>
      </c>
      <c r="C1671" s="29"/>
      <c r="D1671" s="29"/>
      <c r="E1671" s="29"/>
      <c r="F1671" s="29"/>
      <c r="G1671" s="29"/>
      <c r="H1671" s="29"/>
      <c r="I1671" s="29"/>
      <c r="J1671" s="28"/>
      <c r="K1671" s="29"/>
      <c r="L1671" s="29"/>
      <c r="M1671" s="29"/>
      <c r="N1671" s="29"/>
      <c r="O1671" s="29"/>
      <c r="P1671" s="29"/>
      <c r="Q1671" s="29"/>
      <c r="R1671" s="29"/>
      <c r="S1671" s="575"/>
      <c r="T1671" s="29"/>
      <c r="U1671" s="432"/>
      <c r="V1671" s="29"/>
      <c r="W1671" s="29"/>
      <c r="X1671" s="29"/>
      <c r="Y1671" s="29"/>
      <c r="AC1671" s="823" t="s">
        <v>38</v>
      </c>
      <c r="AD1671" s="824"/>
      <c r="AE1671" s="823" t="s">
        <v>84</v>
      </c>
      <c r="AF1671" s="824"/>
      <c r="AG1671" s="824"/>
      <c r="AH1671" s="824"/>
      <c r="AI1671" s="824"/>
      <c r="AJ1671" s="824"/>
      <c r="AK1671" s="824"/>
      <c r="AL1671" s="824"/>
      <c r="AM1671" s="826"/>
      <c r="AN1671" s="824" t="s">
        <v>1001</v>
      </c>
      <c r="AO1671" s="824"/>
      <c r="AP1671" s="824"/>
      <c r="AQ1671" s="824"/>
      <c r="AR1671" s="824"/>
      <c r="AS1671" s="824"/>
      <c r="AT1671" s="824"/>
      <c r="AU1671" s="824"/>
      <c r="AV1671" s="824"/>
      <c r="AW1671" s="824"/>
      <c r="AX1671" s="824"/>
      <c r="AY1671" s="824"/>
      <c r="AZ1671" s="824"/>
      <c r="BA1671" s="824"/>
      <c r="BB1671" s="824"/>
      <c r="BC1671" s="824"/>
      <c r="BD1671" s="824"/>
      <c r="BE1671" s="824"/>
      <c r="BF1671" s="824"/>
      <c r="BG1671" s="824"/>
      <c r="BH1671" s="824"/>
      <c r="BI1671" s="824"/>
      <c r="BJ1671" s="824"/>
      <c r="BK1671" s="824"/>
      <c r="BL1671" s="823" t="s">
        <v>2</v>
      </c>
      <c r="BM1671" s="824"/>
      <c r="BN1671" s="824"/>
      <c r="BO1671" s="824"/>
      <c r="BP1671" s="824"/>
      <c r="BQ1671" s="824"/>
      <c r="BR1671" s="824"/>
      <c r="BS1671" s="826"/>
      <c r="BU1671" s="772"/>
      <c r="BV1671" s="29"/>
      <c r="BW1671" s="29"/>
      <c r="BX1671" s="29"/>
      <c r="BY1671" s="29"/>
      <c r="BZ1671" s="29"/>
      <c r="CA1671" s="29"/>
      <c r="CB1671" s="29"/>
      <c r="CC1671" s="29"/>
      <c r="CD1671" s="31"/>
      <c r="CE1671" s="22"/>
      <c r="CF1671" s="448" t="str">
        <f>IF(CG1671="","",MAX($CF$2:CF1670)+1)</f>
        <v/>
      </c>
      <c r="CG1671" s="767"/>
      <c r="CH1671" s="767"/>
      <c r="CI1671" s="767"/>
      <c r="CO1671" s="29"/>
      <c r="CP1671" s="29"/>
      <c r="CQ1671" s="29"/>
      <c r="CR1671" s="29"/>
      <c r="CS1671" s="29"/>
      <c r="CT1671" s="29"/>
      <c r="CU1671" s="29"/>
      <c r="CV1671" s="29"/>
      <c r="CW1671" s="29"/>
      <c r="CX1671" s="29"/>
      <c r="CY1671" s="29"/>
      <c r="CZ1671" s="29"/>
      <c r="DA1671" s="29"/>
      <c r="DB1671" s="29"/>
      <c r="DC1671" s="29"/>
      <c r="DD1671" s="29"/>
    </row>
    <row r="1672" spans="1:108" s="11" customFormat="1" ht="13.5" customHeight="1">
      <c r="A1672" s="734"/>
      <c r="B1672" s="610" t="s">
        <v>1946</v>
      </c>
      <c r="C1672" s="29"/>
      <c r="D1672" s="29"/>
      <c r="E1672" s="29"/>
      <c r="F1672" s="29"/>
      <c r="G1672" s="29"/>
      <c r="H1672" s="29"/>
      <c r="I1672" s="29"/>
      <c r="J1672" s="28"/>
      <c r="K1672" s="29"/>
      <c r="L1672" s="29"/>
      <c r="M1672" s="29"/>
      <c r="N1672" s="29"/>
      <c r="O1672" s="29"/>
      <c r="P1672" s="29"/>
      <c r="Q1672" s="29"/>
      <c r="R1672" s="29"/>
      <c r="S1672" s="575"/>
      <c r="T1672" s="29"/>
      <c r="U1672" s="432"/>
      <c r="V1672" s="29"/>
      <c r="W1672" s="29"/>
      <c r="X1672" s="29"/>
      <c r="Y1672" s="29"/>
      <c r="Z1672" s="29"/>
      <c r="AC1672" s="898"/>
      <c r="AD1672" s="899">
        <v>1</v>
      </c>
      <c r="AE1672" s="1095" t="s">
        <v>1870</v>
      </c>
      <c r="AF1672" s="1096"/>
      <c r="AG1672" s="1096"/>
      <c r="AH1672" s="1096"/>
      <c r="AI1672" s="1096"/>
      <c r="AJ1672" s="1096"/>
      <c r="AK1672" s="1096"/>
      <c r="AL1672" s="1096"/>
      <c r="AM1672" s="833"/>
      <c r="AN1672" s="1096" t="s">
        <v>1875</v>
      </c>
      <c r="AO1672" s="1096"/>
      <c r="AP1672" s="1096"/>
      <c r="AQ1672" s="1096"/>
      <c r="AR1672" s="1096"/>
      <c r="AS1672" s="1096"/>
      <c r="AT1672" s="1096"/>
      <c r="AU1672" s="1096"/>
      <c r="AV1672" s="1096"/>
      <c r="AW1672" s="1096"/>
      <c r="AX1672" s="1096"/>
      <c r="AY1672" s="1096"/>
      <c r="AZ1672" s="1096"/>
      <c r="BA1672" s="1096"/>
      <c r="BB1672" s="1096"/>
      <c r="BC1672" s="1096"/>
      <c r="BD1672" s="1096"/>
      <c r="BE1672" s="1096"/>
      <c r="BF1672" s="1096"/>
      <c r="BG1672" s="1096"/>
      <c r="BH1672" s="1096"/>
      <c r="BI1672" s="1096"/>
      <c r="BJ1672" s="1096"/>
      <c r="BK1672" s="1096"/>
      <c r="BL1672" s="1095"/>
      <c r="BM1672" s="1096"/>
      <c r="BN1672" s="1096"/>
      <c r="BO1672" s="1096"/>
      <c r="BP1672" s="1096"/>
      <c r="BQ1672" s="1096"/>
      <c r="BR1672" s="1096"/>
      <c r="BS1672" s="833"/>
      <c r="BU1672" s="1060"/>
      <c r="BV1672" s="29"/>
      <c r="BW1672" s="29"/>
      <c r="BX1672" s="29"/>
      <c r="BY1672" s="29"/>
      <c r="BZ1672" s="29"/>
      <c r="CA1672" s="29"/>
      <c r="CB1672" s="29"/>
      <c r="CC1672" s="29"/>
      <c r="CD1672" s="31"/>
      <c r="CE1672" s="22"/>
      <c r="CF1672" s="448">
        <f>IF(CG1672="","",MAX($CF$2:CF1671)+1)</f>
        <v>860</v>
      </c>
      <c r="CG1672" s="1061" t="s">
        <v>1869</v>
      </c>
      <c r="CH1672" s="1061"/>
      <c r="CI1672" s="1061"/>
      <c r="CO1672" s="29"/>
      <c r="CP1672" s="29"/>
      <c r="CQ1672" s="29"/>
      <c r="CR1672" s="29"/>
      <c r="CS1672" s="29"/>
      <c r="CT1672" s="29"/>
      <c r="CU1672" s="29"/>
      <c r="CV1672" s="29"/>
      <c r="CW1672" s="29"/>
      <c r="CX1672" s="29"/>
      <c r="CY1672" s="29"/>
      <c r="CZ1672" s="29"/>
      <c r="DA1672" s="29"/>
      <c r="DB1672" s="29"/>
      <c r="DC1672" s="29"/>
      <c r="DD1672" s="29"/>
    </row>
    <row r="1673" spans="1:108" s="11" customFormat="1" ht="13.5" customHeight="1">
      <c r="A1673" s="734"/>
      <c r="B1673" s="610" t="s">
        <v>83</v>
      </c>
      <c r="C1673" s="29"/>
      <c r="D1673" s="29"/>
      <c r="E1673" s="29"/>
      <c r="F1673" s="29"/>
      <c r="G1673" s="29"/>
      <c r="H1673" s="29"/>
      <c r="I1673" s="29"/>
      <c r="J1673" s="28"/>
      <c r="K1673" s="29"/>
      <c r="L1673" s="29"/>
      <c r="M1673" s="29"/>
      <c r="N1673" s="29"/>
      <c r="O1673" s="29"/>
      <c r="P1673" s="29"/>
      <c r="Q1673" s="29"/>
      <c r="R1673" s="29"/>
      <c r="S1673" s="575"/>
      <c r="T1673" s="29"/>
      <c r="U1673" s="432"/>
      <c r="V1673" s="29"/>
      <c r="W1673" s="29"/>
      <c r="X1673" s="29"/>
      <c r="Y1673" s="29"/>
      <c r="AC1673" s="898"/>
      <c r="AD1673" s="899">
        <v>2</v>
      </c>
      <c r="AE1673" s="820" t="s">
        <v>1184</v>
      </c>
      <c r="AF1673" s="815"/>
      <c r="AG1673" s="815"/>
      <c r="AH1673" s="815"/>
      <c r="AI1673" s="815"/>
      <c r="AJ1673" s="815"/>
      <c r="AK1673" s="815"/>
      <c r="AL1673" s="815"/>
      <c r="AM1673" s="825"/>
      <c r="AN1673" s="827" t="s">
        <v>1654</v>
      </c>
      <c r="AO1673" s="821"/>
      <c r="AP1673" s="821"/>
      <c r="AQ1673" s="821"/>
      <c r="AR1673" s="821"/>
      <c r="AS1673" s="821"/>
      <c r="AT1673" s="821"/>
      <c r="AU1673" s="821"/>
      <c r="AV1673" s="821"/>
      <c r="AW1673" s="821"/>
      <c r="AX1673" s="821"/>
      <c r="AY1673" s="821"/>
      <c r="AZ1673" s="821"/>
      <c r="BA1673" s="821"/>
      <c r="BB1673" s="821"/>
      <c r="BC1673" s="821"/>
      <c r="BD1673" s="821"/>
      <c r="BE1673" s="821"/>
      <c r="BF1673" s="821"/>
      <c r="BG1673" s="821"/>
      <c r="BH1673" s="821"/>
      <c r="BI1673" s="821"/>
      <c r="BJ1673" s="821"/>
      <c r="BK1673" s="821"/>
      <c r="BL1673" s="820"/>
      <c r="BM1673" s="821"/>
      <c r="BN1673" s="821"/>
      <c r="BO1673" s="821"/>
      <c r="BP1673" s="821"/>
      <c r="BQ1673" s="821"/>
      <c r="BR1673" s="821"/>
      <c r="BS1673" s="822"/>
      <c r="BU1673" s="772"/>
      <c r="BV1673" s="29"/>
      <c r="BW1673" s="29"/>
      <c r="BX1673" s="29"/>
      <c r="BY1673" s="29"/>
      <c r="BZ1673" s="29"/>
      <c r="CA1673" s="29"/>
      <c r="CB1673" s="29"/>
      <c r="CC1673" s="29"/>
      <c r="CD1673" s="31"/>
      <c r="CE1673" s="22"/>
      <c r="CF1673" s="448">
        <f>IF(CG1673="","",MAX($CF$2:CF1672)+1)</f>
        <v>861</v>
      </c>
      <c r="CG1673" s="767" t="s">
        <v>1198</v>
      </c>
      <c r="CH1673" s="767"/>
      <c r="CI1673" s="767"/>
    </row>
    <row r="1674" spans="1:108" s="11" customFormat="1" ht="13.5" customHeight="1">
      <c r="A1674" s="734"/>
      <c r="B1674" s="610" t="s">
        <v>83</v>
      </c>
      <c r="C1674" s="29"/>
      <c r="D1674" s="29"/>
      <c r="E1674" s="29"/>
      <c r="F1674" s="29"/>
      <c r="G1674" s="29"/>
      <c r="H1674" s="29"/>
      <c r="I1674" s="29"/>
      <c r="J1674" s="28"/>
      <c r="K1674" s="29"/>
      <c r="L1674" s="29"/>
      <c r="M1674" s="29"/>
      <c r="N1674" s="29"/>
      <c r="O1674" s="29"/>
      <c r="P1674" s="29"/>
      <c r="Q1674" s="29"/>
      <c r="R1674" s="29"/>
      <c r="S1674" s="575"/>
      <c r="T1674" s="29"/>
      <c r="U1674" s="432"/>
      <c r="V1674" s="29"/>
      <c r="W1674" s="29"/>
      <c r="X1674" s="29"/>
      <c r="Y1674" s="29"/>
      <c r="AC1674" s="898"/>
      <c r="AD1674" s="899">
        <v>3</v>
      </c>
      <c r="AE1674" s="820" t="s">
        <v>1185</v>
      </c>
      <c r="AF1674" s="815"/>
      <c r="AG1674" s="815"/>
      <c r="AH1674" s="815"/>
      <c r="AI1674" s="815"/>
      <c r="AJ1674" s="815"/>
      <c r="AK1674" s="815"/>
      <c r="AL1674" s="815"/>
      <c r="AM1674" s="825"/>
      <c r="AN1674" s="827">
        <v>0</v>
      </c>
      <c r="AO1674" s="821"/>
      <c r="AP1674" s="821"/>
      <c r="AQ1674" s="821"/>
      <c r="AR1674" s="821"/>
      <c r="AS1674" s="821"/>
      <c r="AT1674" s="821"/>
      <c r="AU1674" s="821"/>
      <c r="AV1674" s="821"/>
      <c r="AW1674" s="821"/>
      <c r="AX1674" s="821"/>
      <c r="AY1674" s="821"/>
      <c r="AZ1674" s="821"/>
      <c r="BA1674" s="821"/>
      <c r="BB1674" s="821"/>
      <c r="BC1674" s="821"/>
      <c r="BD1674" s="821"/>
      <c r="BE1674" s="821"/>
      <c r="BF1674" s="821"/>
      <c r="BG1674" s="821"/>
      <c r="BH1674" s="821"/>
      <c r="BI1674" s="821"/>
      <c r="BJ1674" s="821"/>
      <c r="BK1674" s="821"/>
      <c r="BL1674" s="820"/>
      <c r="BM1674" s="821"/>
      <c r="BN1674" s="821"/>
      <c r="BO1674" s="821"/>
      <c r="BP1674" s="821"/>
      <c r="BQ1674" s="821"/>
      <c r="BR1674" s="821"/>
      <c r="BS1674" s="822"/>
      <c r="BU1674" s="772"/>
      <c r="BV1674" s="29"/>
      <c r="BW1674" s="29"/>
      <c r="BX1674" s="29"/>
      <c r="BY1674" s="29"/>
      <c r="BZ1674" s="29"/>
      <c r="CA1674" s="29"/>
      <c r="CB1674" s="29"/>
      <c r="CC1674" s="29"/>
      <c r="CD1674" s="31"/>
      <c r="CE1674" s="22"/>
      <c r="CF1674" s="448">
        <f>IF(CG1674="","",MAX($CF$2:CF1673)+1)</f>
        <v>862</v>
      </c>
      <c r="CG1674" s="767" t="s">
        <v>1198</v>
      </c>
      <c r="CH1674" s="767"/>
      <c r="CI1674" s="767"/>
    </row>
    <row r="1675" spans="1:108" s="11" customFormat="1" ht="13.5" customHeight="1">
      <c r="A1675" s="734"/>
      <c r="B1675" s="610" t="s">
        <v>83</v>
      </c>
      <c r="C1675" s="29"/>
      <c r="D1675" s="29"/>
      <c r="E1675" s="29"/>
      <c r="F1675" s="29"/>
      <c r="G1675" s="29"/>
      <c r="H1675" s="29"/>
      <c r="I1675" s="29"/>
      <c r="J1675" s="28"/>
      <c r="K1675" s="29"/>
      <c r="L1675" s="29"/>
      <c r="M1675" s="29"/>
      <c r="N1675" s="29"/>
      <c r="O1675" s="29"/>
      <c r="P1675" s="29"/>
      <c r="Q1675" s="29"/>
      <c r="R1675" s="29"/>
      <c r="S1675" s="575"/>
      <c r="T1675" s="29"/>
      <c r="U1675" s="432"/>
      <c r="V1675" s="29"/>
      <c r="W1675" s="29"/>
      <c r="X1675" s="29"/>
      <c r="Y1675" s="29"/>
      <c r="AC1675" s="898"/>
      <c r="AD1675" s="899">
        <v>4</v>
      </c>
      <c r="AE1675" s="820" t="s">
        <v>1186</v>
      </c>
      <c r="AF1675" s="815"/>
      <c r="AG1675" s="815"/>
      <c r="AH1675" s="815"/>
      <c r="AI1675" s="815"/>
      <c r="AJ1675" s="815"/>
      <c r="AK1675" s="815"/>
      <c r="AL1675" s="815"/>
      <c r="AM1675" s="825"/>
      <c r="AN1675" s="827">
        <v>0</v>
      </c>
      <c r="AO1675" s="821"/>
      <c r="AP1675" s="821"/>
      <c r="AQ1675" s="821"/>
      <c r="AR1675" s="821"/>
      <c r="AS1675" s="821"/>
      <c r="AT1675" s="821"/>
      <c r="AU1675" s="821"/>
      <c r="AV1675" s="821"/>
      <c r="AW1675" s="821"/>
      <c r="AX1675" s="821"/>
      <c r="AY1675" s="821"/>
      <c r="AZ1675" s="821"/>
      <c r="BA1675" s="821"/>
      <c r="BB1675" s="821"/>
      <c r="BC1675" s="821"/>
      <c r="BD1675" s="821"/>
      <c r="BE1675" s="821"/>
      <c r="BF1675" s="821"/>
      <c r="BG1675" s="821"/>
      <c r="BH1675" s="821"/>
      <c r="BI1675" s="821"/>
      <c r="BJ1675" s="821"/>
      <c r="BK1675" s="821"/>
      <c r="BL1675" s="820"/>
      <c r="BM1675" s="821"/>
      <c r="BN1675" s="821"/>
      <c r="BO1675" s="821"/>
      <c r="BP1675" s="821"/>
      <c r="BQ1675" s="821"/>
      <c r="BR1675" s="821"/>
      <c r="BS1675" s="822"/>
      <c r="BU1675" s="772"/>
      <c r="BV1675" s="29"/>
      <c r="BW1675" s="29"/>
      <c r="BX1675" s="29"/>
      <c r="BY1675" s="29"/>
      <c r="BZ1675" s="29"/>
      <c r="CA1675" s="29"/>
      <c r="CB1675" s="29"/>
      <c r="CC1675" s="29"/>
      <c r="CD1675" s="31"/>
      <c r="CE1675" s="22"/>
      <c r="CF1675" s="448">
        <f>IF(CG1675="","",MAX($CF$2:CF1674)+1)</f>
        <v>863</v>
      </c>
      <c r="CG1675" s="767" t="s">
        <v>1198</v>
      </c>
      <c r="CH1675" s="767"/>
      <c r="CI1675" s="767"/>
    </row>
    <row r="1676" spans="1:108" s="11" customFormat="1" ht="13.5" customHeight="1">
      <c r="A1676" s="734"/>
      <c r="B1676" s="610" t="s">
        <v>83</v>
      </c>
      <c r="C1676" s="29"/>
      <c r="D1676" s="29"/>
      <c r="E1676" s="29"/>
      <c r="F1676" s="29"/>
      <c r="G1676" s="29"/>
      <c r="H1676" s="29"/>
      <c r="I1676" s="29"/>
      <c r="J1676" s="28"/>
      <c r="K1676" s="29"/>
      <c r="L1676" s="29"/>
      <c r="M1676" s="29"/>
      <c r="N1676" s="29"/>
      <c r="O1676" s="29"/>
      <c r="P1676" s="29"/>
      <c r="Q1676" s="29"/>
      <c r="R1676" s="29"/>
      <c r="S1676" s="575"/>
      <c r="T1676" s="29"/>
      <c r="U1676" s="432"/>
      <c r="V1676" s="29"/>
      <c r="W1676" s="29"/>
      <c r="X1676" s="29"/>
      <c r="Y1676" s="29"/>
      <c r="AC1676" s="898"/>
      <c r="AD1676" s="899">
        <v>5</v>
      </c>
      <c r="AE1676" s="820" t="s">
        <v>1199</v>
      </c>
      <c r="AF1676" s="815"/>
      <c r="AG1676" s="815"/>
      <c r="AH1676" s="815"/>
      <c r="AI1676" s="815"/>
      <c r="AJ1676" s="815"/>
      <c r="AK1676" s="815"/>
      <c r="AL1676" s="815"/>
      <c r="AM1676" s="825"/>
      <c r="AN1676" s="827" t="s">
        <v>1221</v>
      </c>
      <c r="AO1676" s="821"/>
      <c r="AP1676" s="821"/>
      <c r="AQ1676" s="821"/>
      <c r="AR1676" s="821"/>
      <c r="AS1676" s="821"/>
      <c r="AT1676" s="821"/>
      <c r="AU1676" s="821"/>
      <c r="AV1676" s="821"/>
      <c r="AW1676" s="821"/>
      <c r="AX1676" s="821"/>
      <c r="AY1676" s="821"/>
      <c r="AZ1676" s="821"/>
      <c r="BA1676" s="821"/>
      <c r="BB1676" s="821"/>
      <c r="BC1676" s="821"/>
      <c r="BD1676" s="821"/>
      <c r="BE1676" s="821"/>
      <c r="BF1676" s="821"/>
      <c r="BG1676" s="821"/>
      <c r="BH1676" s="821"/>
      <c r="BI1676" s="821"/>
      <c r="BJ1676" s="821"/>
      <c r="BK1676" s="821"/>
      <c r="BL1676" s="820"/>
      <c r="BM1676" s="821"/>
      <c r="BN1676" s="821"/>
      <c r="BO1676" s="821"/>
      <c r="BP1676" s="821"/>
      <c r="BQ1676" s="821"/>
      <c r="BR1676" s="821"/>
      <c r="BS1676" s="822"/>
      <c r="BU1676" s="772"/>
      <c r="BV1676" s="29"/>
      <c r="BW1676" s="29"/>
      <c r="BX1676" s="29"/>
      <c r="BY1676" s="29"/>
      <c r="BZ1676" s="29"/>
      <c r="CA1676" s="29"/>
      <c r="CB1676" s="29"/>
      <c r="CC1676" s="29"/>
      <c r="CD1676" s="31"/>
      <c r="CE1676" s="22"/>
      <c r="CF1676" s="448">
        <f>IF(CG1676="","",MAX($CF$2:CF1675)+1)</f>
        <v>864</v>
      </c>
      <c r="CG1676" s="767" t="s">
        <v>1198</v>
      </c>
      <c r="CH1676" s="767"/>
      <c r="CI1676" s="767"/>
    </row>
    <row r="1677" spans="1:108" s="11" customFormat="1" ht="13.5" customHeight="1">
      <c r="A1677" s="734"/>
      <c r="B1677" s="610" t="s">
        <v>83</v>
      </c>
      <c r="C1677" s="29"/>
      <c r="D1677" s="29"/>
      <c r="E1677" s="29"/>
      <c r="F1677" s="29"/>
      <c r="G1677" s="29"/>
      <c r="H1677" s="29"/>
      <c r="I1677" s="29"/>
      <c r="J1677" s="28"/>
      <c r="K1677" s="29"/>
      <c r="L1677" s="29"/>
      <c r="M1677" s="29"/>
      <c r="N1677" s="29"/>
      <c r="O1677" s="29"/>
      <c r="P1677" s="29"/>
      <c r="Q1677" s="29"/>
      <c r="R1677" s="29"/>
      <c r="S1677" s="575"/>
      <c r="T1677" s="29"/>
      <c r="U1677" s="432"/>
      <c r="V1677" s="29"/>
      <c r="W1677" s="29"/>
      <c r="X1677" s="29"/>
      <c r="Y1677" s="29"/>
      <c r="Z1677" s="29"/>
      <c r="AA1677" s="29"/>
      <c r="AB1677" s="29"/>
      <c r="BP1677" s="29"/>
      <c r="BQ1677" s="29"/>
      <c r="BR1677" s="29"/>
      <c r="BS1677" s="29"/>
      <c r="BU1677" s="752"/>
      <c r="BV1677" s="29"/>
      <c r="BW1677" s="29"/>
      <c r="BX1677" s="29"/>
      <c r="BY1677" s="29"/>
      <c r="BZ1677" s="29"/>
      <c r="CA1677" s="29"/>
      <c r="CB1677" s="29"/>
      <c r="CC1677" s="29"/>
      <c r="CD1677" s="31"/>
      <c r="CE1677" s="22"/>
      <c r="CF1677" s="448" t="str">
        <f>IF(CG1677="","",MAX($CF$2:CF1676)+1)</f>
        <v/>
      </c>
      <c r="CG1677" s="749"/>
      <c r="CH1677" s="749"/>
      <c r="CI1677" s="749"/>
      <c r="CO1677" s="29"/>
      <c r="CP1677" s="29"/>
      <c r="CQ1677" s="29"/>
      <c r="CR1677" s="29"/>
      <c r="CS1677" s="29"/>
      <c r="CT1677" s="29"/>
      <c r="CU1677" s="29"/>
      <c r="CV1677" s="29"/>
      <c r="CW1677" s="29"/>
      <c r="CX1677" s="29"/>
      <c r="CY1677" s="29"/>
      <c r="CZ1677" s="29"/>
      <c r="DA1677" s="29"/>
      <c r="DB1677" s="29"/>
      <c r="DC1677" s="29"/>
      <c r="DD1677" s="29"/>
    </row>
    <row r="1678" spans="1:108" s="11" customFormat="1" ht="13.5" customHeight="1">
      <c r="A1678" s="734"/>
      <c r="B1678" s="610" t="s">
        <v>83</v>
      </c>
      <c r="C1678" s="29"/>
      <c r="D1678" s="29"/>
      <c r="E1678" s="29"/>
      <c r="F1678" s="29"/>
      <c r="G1678" s="29"/>
      <c r="H1678" s="29"/>
      <c r="I1678" s="29"/>
      <c r="J1678" s="28"/>
      <c r="K1678" s="29"/>
      <c r="L1678" s="29"/>
      <c r="M1678" s="29"/>
      <c r="N1678" s="29"/>
      <c r="O1678" s="29"/>
      <c r="P1678" s="29"/>
      <c r="Q1678" s="29"/>
      <c r="R1678" s="29"/>
      <c r="S1678" s="575"/>
      <c r="T1678" s="29"/>
      <c r="U1678" s="432"/>
      <c r="V1678" s="29"/>
      <c r="W1678" s="29"/>
      <c r="X1678" s="29"/>
      <c r="Z1678" s="29" t="s">
        <v>1612</v>
      </c>
      <c r="AA1678" s="29"/>
      <c r="AB1678" s="29"/>
      <c r="BP1678" s="29"/>
      <c r="BQ1678" s="29"/>
      <c r="BR1678" s="29"/>
      <c r="BS1678" s="29"/>
      <c r="BU1678" s="752"/>
      <c r="BV1678" s="29"/>
      <c r="BW1678" s="29"/>
      <c r="BX1678" s="29"/>
      <c r="BY1678" s="29"/>
      <c r="BZ1678" s="29"/>
      <c r="CA1678" s="29"/>
      <c r="CB1678" s="29"/>
      <c r="CC1678" s="29"/>
      <c r="CD1678" s="31"/>
      <c r="CE1678" s="22"/>
      <c r="CF1678" s="448">
        <f>IF(CG1678="","",MAX($CF$2:CF1677)+1)</f>
        <v>865</v>
      </c>
      <c r="CG1678" s="749" t="s">
        <v>1066</v>
      </c>
      <c r="CH1678" s="749"/>
      <c r="CI1678" s="749"/>
      <c r="CO1678" s="29"/>
      <c r="CP1678" s="29"/>
      <c r="CQ1678" s="29"/>
      <c r="CR1678" s="29"/>
      <c r="CS1678" s="29"/>
      <c r="CT1678" s="29"/>
      <c r="CU1678" s="29"/>
      <c r="CV1678" s="29"/>
      <c r="CW1678" s="29"/>
      <c r="CX1678" s="29"/>
      <c r="CY1678" s="29"/>
      <c r="CZ1678" s="29"/>
      <c r="DA1678" s="29"/>
      <c r="DB1678" s="29"/>
      <c r="DC1678" s="29"/>
      <c r="DD1678" s="29"/>
    </row>
    <row r="1679" spans="1:108" s="11" customFormat="1" ht="13.5" customHeight="1">
      <c r="A1679" s="734"/>
      <c r="B1679" s="610" t="s">
        <v>83</v>
      </c>
      <c r="C1679" s="29"/>
      <c r="D1679" s="29"/>
      <c r="E1679" s="29"/>
      <c r="F1679" s="29"/>
      <c r="G1679" s="29"/>
      <c r="H1679" s="29"/>
      <c r="I1679" s="29"/>
      <c r="J1679" s="28"/>
      <c r="K1679" s="29"/>
      <c r="L1679" s="29"/>
      <c r="M1679" s="29"/>
      <c r="N1679" s="29"/>
      <c r="O1679" s="29"/>
      <c r="P1679" s="29"/>
      <c r="Q1679" s="29"/>
      <c r="R1679" s="29"/>
      <c r="S1679" s="575"/>
      <c r="T1679" s="29"/>
      <c r="U1679" s="432"/>
      <c r="V1679" s="29"/>
      <c r="W1679" s="29"/>
      <c r="X1679" s="29"/>
      <c r="Z1679" s="29"/>
      <c r="AA1679" s="29" t="s">
        <v>1086</v>
      </c>
      <c r="AB1679" s="29"/>
      <c r="BP1679" s="29"/>
      <c r="BQ1679" s="29"/>
      <c r="BR1679" s="29"/>
      <c r="BS1679" s="29"/>
      <c r="BU1679" s="772"/>
      <c r="BV1679" s="29"/>
      <c r="BW1679" s="29"/>
      <c r="BX1679" s="29"/>
      <c r="BY1679" s="29"/>
      <c r="BZ1679" s="29"/>
      <c r="CA1679" s="29"/>
      <c r="CB1679" s="29"/>
      <c r="CC1679" s="29"/>
      <c r="CD1679" s="31"/>
      <c r="CE1679" s="22"/>
      <c r="CF1679" s="448" t="str">
        <f>IF(CG1679="","",MAX($CF$2:CF1678)+1)</f>
        <v/>
      </c>
      <c r="CG1679" s="767"/>
      <c r="CH1679" s="767"/>
      <c r="CI1679" s="767"/>
      <c r="CO1679" s="29"/>
      <c r="CP1679" s="29"/>
      <c r="CQ1679" s="29"/>
      <c r="CR1679" s="29"/>
      <c r="CS1679" s="29"/>
      <c r="CT1679" s="29"/>
      <c r="CU1679" s="29"/>
      <c r="CV1679" s="29"/>
      <c r="CW1679" s="29"/>
      <c r="CX1679" s="29"/>
      <c r="CY1679" s="29"/>
      <c r="CZ1679" s="29"/>
      <c r="DA1679" s="29"/>
      <c r="DB1679" s="29"/>
      <c r="DC1679" s="29"/>
      <c r="DD1679" s="29"/>
    </row>
    <row r="1680" spans="1:108" s="11" customFormat="1" ht="13.5" customHeight="1">
      <c r="A1680" s="734"/>
      <c r="B1680" s="610" t="s">
        <v>83</v>
      </c>
      <c r="C1680" s="29"/>
      <c r="D1680" s="29"/>
      <c r="E1680" s="29"/>
      <c r="F1680" s="29"/>
      <c r="G1680" s="29"/>
      <c r="H1680" s="29"/>
      <c r="I1680" s="29"/>
      <c r="J1680" s="28"/>
      <c r="K1680" s="29"/>
      <c r="L1680" s="29"/>
      <c r="M1680" s="29"/>
      <c r="N1680" s="29"/>
      <c r="O1680" s="29"/>
      <c r="P1680" s="29"/>
      <c r="Q1680" s="29"/>
      <c r="R1680" s="29"/>
      <c r="S1680" s="575"/>
      <c r="T1680" s="29"/>
      <c r="U1680" s="29"/>
      <c r="V1680" s="29"/>
      <c r="X1680" s="786"/>
      <c r="Z1680" s="29"/>
      <c r="AA1680" s="29"/>
      <c r="AB1680" s="778" t="s">
        <v>1000</v>
      </c>
      <c r="AC1680" s="769"/>
      <c r="AD1680" s="769"/>
      <c r="AE1680" s="769"/>
      <c r="AF1680" s="769"/>
      <c r="AG1680" s="769"/>
      <c r="AH1680" s="769"/>
      <c r="AI1680" s="769"/>
      <c r="AJ1680" s="769"/>
      <c r="AK1680" s="769"/>
      <c r="AL1680" s="769"/>
      <c r="AM1680" s="769"/>
      <c r="AN1680" s="769"/>
      <c r="AO1680" s="770"/>
      <c r="AP1680" s="671" t="s">
        <v>1001</v>
      </c>
      <c r="AQ1680" s="671"/>
      <c r="AR1680" s="671"/>
      <c r="AS1680" s="671"/>
      <c r="AT1680" s="671"/>
      <c r="AU1680" s="671"/>
      <c r="AV1680" s="671"/>
      <c r="AW1680" s="671"/>
      <c r="AX1680" s="671"/>
      <c r="AY1680" s="671"/>
      <c r="AZ1680" s="671"/>
      <c r="BA1680" s="671"/>
      <c r="BB1680" s="671"/>
      <c r="BC1680" s="671"/>
      <c r="BD1680" s="671"/>
      <c r="BE1680" s="671"/>
      <c r="BF1680" s="671"/>
      <c r="BG1680" s="671"/>
      <c r="BH1680" s="671"/>
      <c r="BI1680" s="671"/>
      <c r="BJ1680" s="671"/>
      <c r="BK1680" s="824"/>
      <c r="BL1680" s="823" t="s">
        <v>2</v>
      </c>
      <c r="BM1680" s="824"/>
      <c r="BN1680" s="824"/>
      <c r="BO1680" s="824"/>
      <c r="BP1680" s="824"/>
      <c r="BQ1680" s="824"/>
      <c r="BR1680" s="824"/>
      <c r="BS1680" s="826"/>
      <c r="BT1680" s="29"/>
      <c r="BU1680" s="772"/>
      <c r="BV1680" s="29"/>
      <c r="BW1680" s="29"/>
      <c r="BX1680" s="29"/>
      <c r="BY1680" s="29"/>
      <c r="BZ1680" s="29"/>
      <c r="CA1680" s="29"/>
      <c r="CB1680" s="29"/>
      <c r="CC1680" s="29"/>
      <c r="CD1680" s="31"/>
      <c r="CE1680" s="22"/>
      <c r="CF1680" s="448" t="str">
        <f>IF(CG1680="","",MAX($CF$2:CF1679)+1)</f>
        <v/>
      </c>
      <c r="CG1680" s="767"/>
      <c r="CH1680" s="767"/>
      <c r="CI1680" s="787"/>
    </row>
    <row r="1681" spans="1:108" s="11" customFormat="1" ht="13.5" customHeight="1">
      <c r="A1681" s="734"/>
      <c r="B1681" s="610" t="s">
        <v>83</v>
      </c>
      <c r="C1681" s="29"/>
      <c r="D1681" s="29"/>
      <c r="E1681" s="29"/>
      <c r="F1681" s="29"/>
      <c r="G1681" s="29"/>
      <c r="H1681" s="29"/>
      <c r="I1681" s="29"/>
      <c r="J1681" s="28"/>
      <c r="K1681" s="29"/>
      <c r="L1681" s="29"/>
      <c r="M1681" s="29"/>
      <c r="N1681" s="29"/>
      <c r="O1681" s="29"/>
      <c r="P1681" s="29"/>
      <c r="Q1681" s="29"/>
      <c r="R1681" s="29"/>
      <c r="S1681" s="575"/>
      <c r="T1681" s="29"/>
      <c r="U1681" s="29"/>
      <c r="V1681" s="29"/>
      <c r="X1681" s="786"/>
      <c r="Z1681" s="29"/>
      <c r="AA1681" s="29"/>
      <c r="AB1681" s="653" t="s">
        <v>1085</v>
      </c>
      <c r="AC1681" s="788"/>
      <c r="AD1681" s="788"/>
      <c r="AE1681" s="788"/>
      <c r="AF1681" s="788"/>
      <c r="AG1681" s="788"/>
      <c r="AH1681" s="788"/>
      <c r="AI1681" s="788"/>
      <c r="AJ1681" s="788"/>
      <c r="AK1681" s="788"/>
      <c r="AL1681" s="788"/>
      <c r="AM1681" s="788"/>
      <c r="AN1681" s="788"/>
      <c r="AO1681" s="611"/>
      <c r="AP1681" s="653" t="s">
        <v>1611</v>
      </c>
      <c r="AQ1681" s="788"/>
      <c r="AR1681" s="788"/>
      <c r="AS1681" s="788"/>
      <c r="AT1681" s="788"/>
      <c r="AU1681" s="788"/>
      <c r="AV1681" s="788"/>
      <c r="AW1681" s="788"/>
      <c r="AX1681" s="788"/>
      <c r="AY1681" s="788"/>
      <c r="AZ1681" s="788"/>
      <c r="BA1681" s="788"/>
      <c r="BB1681" s="788"/>
      <c r="BC1681" s="788"/>
      <c r="BD1681" s="788"/>
      <c r="BE1681" s="788"/>
      <c r="BF1681" s="788"/>
      <c r="BG1681" s="788"/>
      <c r="BH1681" s="788"/>
      <c r="BI1681" s="788"/>
      <c r="BJ1681" s="788"/>
      <c r="BK1681" s="788"/>
      <c r="BL1681" s="828"/>
      <c r="BM1681" s="832"/>
      <c r="BN1681" s="832"/>
      <c r="BO1681" s="832"/>
      <c r="BP1681" s="832"/>
      <c r="BQ1681" s="832"/>
      <c r="BR1681" s="832"/>
      <c r="BS1681" s="611"/>
      <c r="BT1681" s="29"/>
      <c r="BU1681" s="772"/>
      <c r="BV1681" s="29"/>
      <c r="BW1681" s="29"/>
      <c r="BX1681" s="29"/>
      <c r="BY1681" s="29"/>
      <c r="BZ1681" s="29"/>
      <c r="CA1681" s="29"/>
      <c r="CB1681" s="29"/>
      <c r="CC1681" s="29"/>
      <c r="CD1681" s="31"/>
      <c r="CE1681" s="22"/>
      <c r="CF1681" s="448">
        <f>IF(CG1681="","",MAX($CF$2:CF1680)+1)</f>
        <v>866</v>
      </c>
      <c r="CG1681" s="767" t="s">
        <v>353</v>
      </c>
      <c r="CH1681" s="767"/>
      <c r="CI1681" s="787"/>
    </row>
    <row r="1682" spans="1:108" s="11" customFormat="1" ht="13.5" customHeight="1">
      <c r="A1682" s="734"/>
      <c r="B1682" s="610" t="s">
        <v>83</v>
      </c>
      <c r="C1682" s="29"/>
      <c r="D1682" s="29"/>
      <c r="E1682" s="29"/>
      <c r="F1682" s="29"/>
      <c r="G1682" s="29"/>
      <c r="H1682" s="29"/>
      <c r="I1682" s="29"/>
      <c r="J1682" s="28"/>
      <c r="K1682" s="29"/>
      <c r="L1682" s="29"/>
      <c r="M1682" s="29"/>
      <c r="N1682" s="29"/>
      <c r="O1682" s="29"/>
      <c r="P1682" s="29"/>
      <c r="Q1682" s="29"/>
      <c r="R1682" s="29"/>
      <c r="S1682" s="575"/>
      <c r="T1682" s="29"/>
      <c r="U1682" s="29"/>
      <c r="V1682" s="29"/>
      <c r="X1682" s="786"/>
      <c r="Z1682" s="29"/>
      <c r="AA1682" s="29"/>
      <c r="AB1682" s="772"/>
      <c r="AC1682" s="29"/>
      <c r="AD1682" s="29"/>
      <c r="AE1682" s="29"/>
      <c r="AF1682" s="29"/>
      <c r="AG1682" s="29"/>
      <c r="AH1682" s="29"/>
      <c r="AI1682" s="29"/>
      <c r="AJ1682" s="29"/>
      <c r="AK1682" s="29"/>
      <c r="AL1682" s="29"/>
      <c r="AM1682" s="29"/>
      <c r="AN1682" s="29"/>
      <c r="AO1682" s="29"/>
      <c r="AP1682" s="772"/>
      <c r="AQ1682" s="689" t="s">
        <v>1619</v>
      </c>
      <c r="AR1682" s="29"/>
      <c r="AS1682" s="29"/>
      <c r="AT1682" s="29"/>
      <c r="AU1682" s="29"/>
      <c r="AV1682" s="29"/>
      <c r="AW1682" s="29"/>
      <c r="AX1682" s="29"/>
      <c r="AY1682" s="29"/>
      <c r="AZ1682" s="29"/>
      <c r="BA1682" s="29"/>
      <c r="BB1682" s="29"/>
      <c r="BC1682" s="29"/>
      <c r="BD1682" s="29"/>
      <c r="BE1682" s="29"/>
      <c r="BF1682" s="29"/>
      <c r="BG1682" s="29"/>
      <c r="BH1682" s="29"/>
      <c r="BI1682" s="29"/>
      <c r="BJ1682" s="29"/>
      <c r="BK1682" s="29"/>
      <c r="BL1682" s="772"/>
      <c r="BM1682" s="29"/>
      <c r="BN1682" s="29"/>
      <c r="BO1682" s="29"/>
      <c r="BP1682" s="29"/>
      <c r="BQ1682" s="29"/>
      <c r="BR1682" s="29"/>
      <c r="BS1682" s="575"/>
      <c r="BT1682" s="29"/>
      <c r="BU1682" s="772"/>
      <c r="BV1682" s="29"/>
      <c r="BW1682" s="29"/>
      <c r="BX1682" s="29"/>
      <c r="BY1682" s="29"/>
      <c r="BZ1682" s="29"/>
      <c r="CA1682" s="29"/>
      <c r="CB1682" s="29"/>
      <c r="CC1682" s="29"/>
      <c r="CD1682" s="31"/>
      <c r="CE1682" s="22"/>
      <c r="CF1682" s="448">
        <f>IF(CG1682="","",MAX($CF$2:CF1681)+1)</f>
        <v>867</v>
      </c>
      <c r="CG1682" s="767" t="s">
        <v>1581</v>
      </c>
      <c r="CH1682" s="767"/>
      <c r="CI1682" s="787"/>
    </row>
    <row r="1683" spans="1:108" s="11" customFormat="1" ht="13.5" customHeight="1">
      <c r="A1683" s="734"/>
      <c r="B1683" s="610" t="s">
        <v>83</v>
      </c>
      <c r="C1683" s="29"/>
      <c r="D1683" s="29"/>
      <c r="E1683" s="29"/>
      <c r="F1683" s="29"/>
      <c r="G1683" s="29"/>
      <c r="H1683" s="29"/>
      <c r="I1683" s="29"/>
      <c r="J1683" s="28"/>
      <c r="K1683" s="29"/>
      <c r="L1683" s="29"/>
      <c r="M1683" s="29"/>
      <c r="N1683" s="29"/>
      <c r="O1683" s="29"/>
      <c r="P1683" s="29"/>
      <c r="Q1683" s="29"/>
      <c r="R1683" s="29"/>
      <c r="S1683" s="575"/>
      <c r="T1683" s="29"/>
      <c r="U1683" s="29"/>
      <c r="V1683" s="29"/>
      <c r="X1683" s="786"/>
      <c r="Z1683" s="29"/>
      <c r="AA1683" s="29"/>
      <c r="AB1683" s="772"/>
      <c r="AC1683" s="29"/>
      <c r="AD1683" s="29"/>
      <c r="AE1683" s="29"/>
      <c r="AF1683" s="29"/>
      <c r="AG1683" s="29"/>
      <c r="AH1683" s="29"/>
      <c r="AI1683" s="29"/>
      <c r="AJ1683" s="29"/>
      <c r="AK1683" s="29"/>
      <c r="AL1683" s="29"/>
      <c r="AM1683" s="29"/>
      <c r="AN1683" s="29"/>
      <c r="AO1683" s="29"/>
      <c r="AP1683" s="772" t="s">
        <v>1614</v>
      </c>
      <c r="AQ1683" s="29"/>
      <c r="AR1683" s="29"/>
      <c r="AS1683" s="29"/>
      <c r="AT1683" s="29"/>
      <c r="AU1683" s="29"/>
      <c r="AV1683" s="29"/>
      <c r="AW1683" s="29"/>
      <c r="AX1683" s="29"/>
      <c r="AY1683" s="29"/>
      <c r="AZ1683" s="29"/>
      <c r="BA1683" s="29"/>
      <c r="BB1683" s="29"/>
      <c r="BC1683" s="29"/>
      <c r="BD1683" s="29"/>
      <c r="BE1683" s="29"/>
      <c r="BF1683" s="29"/>
      <c r="BG1683" s="29"/>
      <c r="BH1683" s="29"/>
      <c r="BI1683" s="29"/>
      <c r="BJ1683" s="29"/>
      <c r="BK1683" s="29"/>
      <c r="BL1683" s="772"/>
      <c r="BM1683" s="29"/>
      <c r="BN1683" s="29"/>
      <c r="BO1683" s="29"/>
      <c r="BP1683" s="29"/>
      <c r="BQ1683" s="29"/>
      <c r="BR1683" s="29"/>
      <c r="BS1683" s="575"/>
      <c r="BT1683" s="29"/>
      <c r="BU1683" s="772"/>
      <c r="BV1683" s="29"/>
      <c r="BW1683" s="29"/>
      <c r="BX1683" s="29"/>
      <c r="BY1683" s="29"/>
      <c r="BZ1683" s="29"/>
      <c r="CA1683" s="29"/>
      <c r="CB1683" s="29"/>
      <c r="CC1683" s="29"/>
      <c r="CD1683" s="31"/>
      <c r="CE1683" s="22"/>
      <c r="CF1683" s="448">
        <f>IF(CG1683="","",MAX($CF$2:CF1682)+1)</f>
        <v>868</v>
      </c>
      <c r="CG1683" s="767" t="s">
        <v>1591</v>
      </c>
      <c r="CH1683" s="767"/>
      <c r="CI1683" s="787"/>
    </row>
    <row r="1684" spans="1:108" s="11" customFormat="1" ht="13.5" customHeight="1">
      <c r="A1684" s="734"/>
      <c r="B1684" s="610" t="s">
        <v>83</v>
      </c>
      <c r="C1684" s="29"/>
      <c r="D1684" s="29"/>
      <c r="E1684" s="29"/>
      <c r="F1684" s="29"/>
      <c r="G1684" s="29"/>
      <c r="H1684" s="29"/>
      <c r="I1684" s="29"/>
      <c r="J1684" s="28"/>
      <c r="K1684" s="29"/>
      <c r="L1684" s="29"/>
      <c r="M1684" s="29"/>
      <c r="N1684" s="29"/>
      <c r="O1684" s="29"/>
      <c r="P1684" s="29"/>
      <c r="Q1684" s="29"/>
      <c r="R1684" s="29"/>
      <c r="S1684" s="575"/>
      <c r="T1684" s="29"/>
      <c r="U1684" s="432"/>
      <c r="V1684" s="29"/>
      <c r="W1684" s="29"/>
      <c r="X1684" s="29"/>
      <c r="Y1684" s="29"/>
      <c r="Z1684" s="29"/>
      <c r="AB1684" s="677"/>
      <c r="AC1684" s="792"/>
      <c r="AD1684" s="792"/>
      <c r="AE1684" s="792"/>
      <c r="AF1684" s="792"/>
      <c r="AG1684" s="792"/>
      <c r="AH1684" s="792"/>
      <c r="AI1684" s="792"/>
      <c r="AJ1684" s="792"/>
      <c r="AK1684" s="792"/>
      <c r="AL1684" s="792"/>
      <c r="AM1684" s="792"/>
      <c r="AN1684" s="792"/>
      <c r="AO1684" s="792"/>
      <c r="AP1684" s="677"/>
      <c r="AQ1684" s="792" t="s">
        <v>1620</v>
      </c>
      <c r="AR1684" s="792"/>
      <c r="AS1684" s="792"/>
      <c r="AT1684" s="792"/>
      <c r="AU1684" s="792"/>
      <c r="AV1684" s="792"/>
      <c r="AW1684" s="792"/>
      <c r="AX1684" s="792"/>
      <c r="AY1684" s="792"/>
      <c r="AZ1684" s="792"/>
      <c r="BA1684" s="792"/>
      <c r="BB1684" s="792"/>
      <c r="BC1684" s="792"/>
      <c r="BD1684" s="792"/>
      <c r="BE1684" s="792"/>
      <c r="BF1684" s="792"/>
      <c r="BG1684" s="792"/>
      <c r="BH1684" s="792"/>
      <c r="BI1684" s="792"/>
      <c r="BJ1684" s="792"/>
      <c r="BK1684" s="792"/>
      <c r="BL1684" s="979"/>
      <c r="BM1684" s="976"/>
      <c r="BN1684" s="976"/>
      <c r="BO1684" s="976"/>
      <c r="BP1684" s="980"/>
      <c r="BQ1684" s="980"/>
      <c r="BR1684" s="980"/>
      <c r="BS1684" s="981"/>
      <c r="BU1684" s="772"/>
      <c r="BV1684" s="29"/>
      <c r="BW1684" s="29"/>
      <c r="BX1684" s="29"/>
      <c r="BY1684" s="29"/>
      <c r="BZ1684" s="29"/>
      <c r="CA1684" s="29"/>
      <c r="CB1684" s="29"/>
      <c r="CC1684" s="29"/>
      <c r="CD1684" s="31"/>
      <c r="CE1684" s="22"/>
      <c r="CF1684" s="448">
        <f>IF(CG1684="","",MAX($CF$2:CF1683)+1)</f>
        <v>869</v>
      </c>
      <c r="CG1684" s="767" t="s">
        <v>1581</v>
      </c>
      <c r="CH1684" s="767"/>
      <c r="CI1684" s="767"/>
      <c r="CO1684" s="29"/>
      <c r="CP1684" s="29"/>
      <c r="CQ1684" s="29"/>
      <c r="CR1684" s="29"/>
      <c r="CS1684" s="29"/>
      <c r="CT1684" s="29"/>
      <c r="CU1684" s="29"/>
      <c r="CV1684" s="29"/>
      <c r="CW1684" s="29"/>
      <c r="CX1684" s="29"/>
      <c r="CY1684" s="29"/>
      <c r="CZ1684" s="29"/>
      <c r="DA1684" s="29"/>
      <c r="DB1684" s="29"/>
      <c r="DC1684" s="29"/>
      <c r="DD1684" s="29"/>
    </row>
    <row r="1685" spans="1:108" s="11" customFormat="1" ht="13.5" customHeight="1">
      <c r="A1685" s="734"/>
      <c r="B1685" s="610" t="s">
        <v>83</v>
      </c>
      <c r="C1685" s="29"/>
      <c r="D1685" s="29"/>
      <c r="E1685" s="29"/>
      <c r="F1685" s="29"/>
      <c r="G1685" s="29"/>
      <c r="H1685" s="29"/>
      <c r="I1685" s="29"/>
      <c r="J1685" s="28"/>
      <c r="K1685" s="29"/>
      <c r="L1685" s="29"/>
      <c r="M1685" s="29"/>
      <c r="N1685" s="29"/>
      <c r="O1685" s="29"/>
      <c r="P1685" s="29"/>
      <c r="Q1685" s="29"/>
      <c r="R1685" s="29"/>
      <c r="S1685" s="575"/>
      <c r="T1685" s="29"/>
      <c r="U1685" s="432"/>
      <c r="V1685" s="29"/>
      <c r="W1685" s="29"/>
      <c r="X1685" s="29"/>
      <c r="Y1685" s="29"/>
      <c r="Z1685" s="29"/>
      <c r="AB1685" s="673" t="s">
        <v>1135</v>
      </c>
      <c r="AC1685" s="793"/>
      <c r="AD1685" s="793"/>
      <c r="AE1685" s="793"/>
      <c r="AF1685" s="793"/>
      <c r="AG1685" s="793"/>
      <c r="AH1685" s="793"/>
      <c r="AI1685" s="793"/>
      <c r="AJ1685" s="793"/>
      <c r="AK1685" s="793"/>
      <c r="AL1685" s="793"/>
      <c r="AM1685" s="793"/>
      <c r="AN1685" s="793"/>
      <c r="AO1685" s="793"/>
      <c r="AP1685" s="673" t="s">
        <v>1621</v>
      </c>
      <c r="AQ1685" s="793"/>
      <c r="AR1685" s="793"/>
      <c r="AS1685" s="793"/>
      <c r="AT1685" s="793"/>
      <c r="AU1685" s="793"/>
      <c r="AV1685" s="793"/>
      <c r="AW1685" s="793"/>
      <c r="AX1685" s="793"/>
      <c r="AY1685" s="793"/>
      <c r="AZ1685" s="793"/>
      <c r="BA1685" s="793"/>
      <c r="BB1685" s="793"/>
      <c r="BC1685" s="793"/>
      <c r="BD1685" s="793"/>
      <c r="BE1685" s="793"/>
      <c r="BF1685" s="793"/>
      <c r="BG1685" s="793"/>
      <c r="BH1685" s="793"/>
      <c r="BI1685" s="793"/>
      <c r="BJ1685" s="793"/>
      <c r="BK1685" s="821"/>
      <c r="BL1685" s="820" t="s">
        <v>1816</v>
      </c>
      <c r="BM1685" s="821"/>
      <c r="BN1685" s="821"/>
      <c r="BO1685" s="821"/>
      <c r="BP1685" s="821"/>
      <c r="BQ1685" s="821"/>
      <c r="BR1685" s="821"/>
      <c r="BS1685" s="822"/>
      <c r="BU1685" s="772"/>
      <c r="BV1685" s="29"/>
      <c r="BW1685" s="29"/>
      <c r="BX1685" s="29"/>
      <c r="BY1685" s="29"/>
      <c r="BZ1685" s="29"/>
      <c r="CA1685" s="29"/>
      <c r="CB1685" s="29"/>
      <c r="CC1685" s="29"/>
      <c r="CD1685" s="31"/>
      <c r="CE1685" s="22"/>
      <c r="CF1685" s="448">
        <f>IF(CG1685="","",MAX($CF$2:CF1684)+1)</f>
        <v>870</v>
      </c>
      <c r="CG1685" s="767" t="s">
        <v>1157</v>
      </c>
      <c r="CH1685" s="767"/>
      <c r="CI1685" s="767"/>
      <c r="CO1685" s="29"/>
      <c r="CP1685" s="29"/>
      <c r="CQ1685" s="29"/>
      <c r="CR1685" s="29"/>
      <c r="CS1685" s="29"/>
      <c r="CT1685" s="29"/>
      <c r="CU1685" s="29"/>
      <c r="CV1685" s="29"/>
      <c r="CW1685" s="29"/>
      <c r="CX1685" s="29"/>
      <c r="CY1685" s="29"/>
      <c r="CZ1685" s="29"/>
      <c r="DA1685" s="29"/>
      <c r="DB1685" s="29"/>
      <c r="DC1685" s="29"/>
      <c r="DD1685" s="29"/>
    </row>
    <row r="1686" spans="1:108" s="11" customFormat="1" ht="13.5" customHeight="1">
      <c r="A1686" s="734"/>
      <c r="B1686" s="610" t="s">
        <v>83</v>
      </c>
      <c r="C1686" s="29"/>
      <c r="D1686" s="29"/>
      <c r="E1686" s="29"/>
      <c r="F1686" s="29"/>
      <c r="G1686" s="29"/>
      <c r="H1686" s="29"/>
      <c r="I1686" s="29"/>
      <c r="J1686" s="28"/>
      <c r="K1686" s="29"/>
      <c r="L1686" s="29"/>
      <c r="M1686" s="29"/>
      <c r="N1686" s="29"/>
      <c r="O1686" s="29"/>
      <c r="P1686" s="29"/>
      <c r="Q1686" s="29"/>
      <c r="R1686" s="29"/>
      <c r="S1686" s="575"/>
      <c r="T1686" s="29"/>
      <c r="U1686" s="432"/>
      <c r="V1686" s="29"/>
      <c r="W1686" s="29"/>
      <c r="X1686" s="29"/>
      <c r="Z1686" s="29"/>
      <c r="AA1686" s="29"/>
      <c r="AB1686" s="29"/>
      <c r="BP1686" s="29"/>
      <c r="BQ1686" s="29"/>
      <c r="BR1686" s="29"/>
      <c r="BS1686" s="29"/>
      <c r="BU1686" s="772"/>
      <c r="BV1686" s="29"/>
      <c r="BW1686" s="29"/>
      <c r="BX1686" s="29"/>
      <c r="BY1686" s="29"/>
      <c r="BZ1686" s="29"/>
      <c r="CA1686" s="29"/>
      <c r="CB1686" s="29"/>
      <c r="CC1686" s="29"/>
      <c r="CD1686" s="31"/>
      <c r="CE1686" s="22"/>
      <c r="CF1686" s="448" t="str">
        <f>IF(CG1686="","",MAX($CF$2:CF1685)+1)</f>
        <v/>
      </c>
      <c r="CG1686" s="767"/>
      <c r="CH1686" s="767"/>
      <c r="CI1686" s="767"/>
      <c r="CO1686" s="29"/>
      <c r="CP1686" s="29"/>
      <c r="CQ1686" s="29"/>
      <c r="CR1686" s="29"/>
      <c r="CS1686" s="29"/>
      <c r="CT1686" s="29"/>
      <c r="CU1686" s="29"/>
      <c r="CV1686" s="29"/>
      <c r="CW1686" s="29"/>
      <c r="CX1686" s="29"/>
      <c r="CY1686" s="29"/>
      <c r="CZ1686" s="29"/>
      <c r="DA1686" s="29"/>
      <c r="DB1686" s="29"/>
      <c r="DC1686" s="29"/>
      <c r="DD1686" s="29"/>
    </row>
    <row r="1687" spans="1:108" s="11" customFormat="1" ht="13.5" customHeight="1">
      <c r="A1687" s="734"/>
      <c r="B1687" s="610" t="s">
        <v>83</v>
      </c>
      <c r="C1687" s="29"/>
      <c r="D1687" s="29"/>
      <c r="E1687" s="29"/>
      <c r="F1687" s="29"/>
      <c r="G1687" s="29"/>
      <c r="H1687" s="29"/>
      <c r="I1687" s="29"/>
      <c r="J1687" s="28"/>
      <c r="K1687" s="29"/>
      <c r="L1687" s="29"/>
      <c r="M1687" s="29"/>
      <c r="N1687" s="29"/>
      <c r="O1687" s="29"/>
      <c r="P1687" s="29"/>
      <c r="Q1687" s="29"/>
      <c r="R1687" s="29"/>
      <c r="S1687" s="575"/>
      <c r="T1687" s="29"/>
      <c r="U1687" s="432"/>
      <c r="V1687" s="29"/>
      <c r="W1687" s="29"/>
      <c r="X1687" s="29"/>
      <c r="Z1687" s="29"/>
      <c r="AA1687" s="29" t="s">
        <v>1546</v>
      </c>
      <c r="AB1687" s="29"/>
      <c r="AU1687" s="1147" t="s">
        <v>2379</v>
      </c>
      <c r="BP1687" s="29"/>
      <c r="BQ1687" s="29"/>
      <c r="BR1687" s="29"/>
      <c r="BS1687" s="29"/>
      <c r="BU1687" s="752"/>
      <c r="BV1687" s="29"/>
      <c r="BW1687" s="29"/>
      <c r="BX1687" s="29"/>
      <c r="BY1687" s="29"/>
      <c r="BZ1687" s="29"/>
      <c r="CA1687" s="29"/>
      <c r="CB1687" s="29"/>
      <c r="CC1687" s="29"/>
      <c r="CD1687" s="31"/>
      <c r="CE1687" s="22"/>
      <c r="CF1687" s="448">
        <f>IF(CG1687="","",MAX($CF$2:CF1686)+1)</f>
        <v>871</v>
      </c>
      <c r="CG1687" s="749" t="s">
        <v>1062</v>
      </c>
      <c r="CH1687" s="749"/>
      <c r="CI1687" s="749"/>
      <c r="CO1687" s="29"/>
      <c r="CP1687" s="29"/>
      <c r="CQ1687" s="29"/>
      <c r="CR1687" s="29"/>
      <c r="CS1687" s="29"/>
      <c r="CT1687" s="29"/>
      <c r="CU1687" s="29"/>
      <c r="CV1687" s="29"/>
      <c r="CW1687" s="29"/>
      <c r="CX1687" s="29"/>
      <c r="CY1687" s="29"/>
      <c r="CZ1687" s="29"/>
      <c r="DA1687" s="29"/>
      <c r="DB1687" s="29"/>
      <c r="DC1687" s="29"/>
      <c r="DD1687" s="29"/>
    </row>
    <row r="1688" spans="1:108" s="11" customFormat="1" ht="13.5" customHeight="1">
      <c r="A1688" s="734"/>
      <c r="B1688" s="610" t="s">
        <v>83</v>
      </c>
      <c r="C1688" s="29"/>
      <c r="D1688" s="29" t="s">
        <v>2254</v>
      </c>
      <c r="E1688" s="29"/>
      <c r="F1688" s="29"/>
      <c r="G1688" s="29"/>
      <c r="H1688" s="29"/>
      <c r="I1688" s="29"/>
      <c r="J1688" s="28"/>
      <c r="K1688" s="29"/>
      <c r="L1688" s="29"/>
      <c r="M1688" s="29"/>
      <c r="N1688" s="29"/>
      <c r="O1688" s="29"/>
      <c r="P1688" s="29"/>
      <c r="Q1688" s="29"/>
      <c r="R1688" s="29"/>
      <c r="S1688" s="575"/>
      <c r="T1688" s="29"/>
      <c r="U1688" s="432"/>
      <c r="V1688" s="29"/>
      <c r="W1688" s="29"/>
      <c r="X1688" s="29"/>
      <c r="Y1688" s="29"/>
      <c r="Z1688" s="29"/>
      <c r="AA1688" s="29"/>
      <c r="AB1688" s="690" t="s">
        <v>84</v>
      </c>
      <c r="AC1688" s="691"/>
      <c r="AD1688" s="691"/>
      <c r="AE1688" s="691"/>
      <c r="AF1688" s="691"/>
      <c r="AG1688" s="578"/>
      <c r="AH1688" s="52" t="s">
        <v>1878</v>
      </c>
      <c r="AI1688" s="53"/>
      <c r="AJ1688" s="53"/>
      <c r="AK1688" s="53"/>
      <c r="AL1688" s="53"/>
      <c r="AM1688" s="53"/>
      <c r="AN1688" s="53"/>
      <c r="AO1688" s="53"/>
      <c r="AP1688" s="53"/>
      <c r="AQ1688" s="53"/>
      <c r="AR1688" s="53"/>
      <c r="AS1688" s="53"/>
      <c r="AT1688" s="53"/>
      <c r="AU1688" s="53"/>
      <c r="AV1688" s="53"/>
      <c r="AW1688" s="53"/>
      <c r="AX1688" s="53"/>
      <c r="AY1688" s="53"/>
      <c r="AZ1688" s="53"/>
      <c r="BA1688" s="53"/>
      <c r="BB1688" s="53"/>
      <c r="BC1688" s="53"/>
      <c r="BD1688" s="53"/>
      <c r="BE1688" s="53"/>
      <c r="BF1688" s="53"/>
      <c r="BG1688" s="53"/>
      <c r="BH1688" s="53"/>
      <c r="BI1688" s="53"/>
      <c r="BJ1688" s="53"/>
      <c r="BK1688" s="54"/>
      <c r="BL1688" s="764"/>
      <c r="BM1688" s="757"/>
      <c r="BN1688" s="757"/>
      <c r="BO1688" s="757"/>
      <c r="BP1688" s="757"/>
      <c r="BQ1688" s="757"/>
      <c r="BR1688" s="757"/>
      <c r="BS1688" s="758"/>
      <c r="BU1688" s="752"/>
      <c r="BV1688" s="29"/>
      <c r="BW1688" s="29"/>
      <c r="BX1688" s="29"/>
      <c r="BY1688" s="29"/>
      <c r="BZ1688" s="29"/>
      <c r="CA1688" s="29"/>
      <c r="CB1688" s="29"/>
      <c r="CC1688" s="29"/>
      <c r="CD1688" s="31"/>
      <c r="CE1688" s="22"/>
      <c r="CF1688" s="448">
        <f>IF(CG1688="","",MAX($CF$2:CF1687)+1)</f>
        <v>872</v>
      </c>
      <c r="CG1688" s="767" t="s">
        <v>1157</v>
      </c>
      <c r="CH1688" s="749"/>
      <c r="CI1688" s="749"/>
      <c r="CO1688" s="29"/>
      <c r="CP1688" s="29"/>
      <c r="CQ1688" s="29"/>
      <c r="CR1688" s="29"/>
      <c r="CS1688" s="29"/>
      <c r="CT1688" s="29"/>
      <c r="CU1688" s="29"/>
      <c r="CV1688" s="29"/>
      <c r="CW1688" s="29"/>
      <c r="CX1688" s="29"/>
      <c r="CY1688" s="29"/>
      <c r="CZ1688" s="29"/>
      <c r="DA1688" s="29"/>
      <c r="DB1688" s="29"/>
      <c r="DC1688" s="29"/>
      <c r="DD1688" s="29"/>
    </row>
    <row r="1689" spans="1:108" s="11" customFormat="1" ht="13.5" customHeight="1">
      <c r="A1689" s="734"/>
      <c r="B1689" s="610" t="s">
        <v>83</v>
      </c>
      <c r="C1689" s="29"/>
      <c r="D1689" s="29"/>
      <c r="E1689" s="29"/>
      <c r="F1689" s="29"/>
      <c r="G1689" s="29"/>
      <c r="H1689" s="29"/>
      <c r="I1689" s="29"/>
      <c r="J1689" s="28"/>
      <c r="K1689" s="29"/>
      <c r="L1689" s="29"/>
      <c r="M1689" s="29"/>
      <c r="N1689" s="29"/>
      <c r="O1689" s="29"/>
      <c r="P1689" s="29"/>
      <c r="Q1689" s="29"/>
      <c r="R1689" s="29"/>
      <c r="S1689" s="575"/>
      <c r="T1689" s="29"/>
      <c r="U1689" s="432"/>
      <c r="V1689" s="29"/>
      <c r="W1689" s="29"/>
      <c r="X1689" s="29"/>
      <c r="Y1689" s="29"/>
      <c r="Z1689" s="29"/>
      <c r="AA1689" s="29"/>
      <c r="AB1689" s="692"/>
      <c r="AC1689" s="693"/>
      <c r="AD1689" s="693"/>
      <c r="AE1689" s="693"/>
      <c r="AF1689" s="693"/>
      <c r="AG1689" s="694"/>
      <c r="AH1689" s="55"/>
      <c r="AI1689" s="56"/>
      <c r="AJ1689" s="56"/>
      <c r="AK1689" s="56"/>
      <c r="AL1689" s="56"/>
      <c r="AM1689" s="56"/>
      <c r="AN1689" s="56"/>
      <c r="AO1689" s="56" t="s">
        <v>2386</v>
      </c>
      <c r="AP1689" s="56"/>
      <c r="AQ1689" s="56"/>
      <c r="AR1689" s="56"/>
      <c r="AS1689" s="56"/>
      <c r="AT1689" s="56" t="s">
        <v>2387</v>
      </c>
      <c r="AU1689" s="56" t="s">
        <v>2388</v>
      </c>
      <c r="AV1689" s="56"/>
      <c r="AW1689" s="56"/>
      <c r="AX1689" s="56"/>
      <c r="AY1689" s="56"/>
      <c r="AZ1689" s="56"/>
      <c r="BA1689" s="56"/>
      <c r="BB1689" s="56"/>
      <c r="BC1689" s="56"/>
      <c r="BD1689" s="56"/>
      <c r="BE1689" s="56"/>
      <c r="BF1689" s="56"/>
      <c r="BG1689" s="56"/>
      <c r="BH1689" s="56"/>
      <c r="BI1689" s="56"/>
      <c r="BJ1689" s="56"/>
      <c r="BK1689" s="57"/>
      <c r="BL1689" s="56"/>
      <c r="BM1689" s="56"/>
      <c r="BN1689" s="56"/>
      <c r="BO1689" s="56"/>
      <c r="BP1689" s="56"/>
      <c r="BQ1689" s="56"/>
      <c r="BR1689" s="56"/>
      <c r="BS1689" s="57"/>
      <c r="BU1689" s="752"/>
      <c r="BV1689" s="29"/>
      <c r="BW1689" s="29"/>
      <c r="BX1689" s="29"/>
      <c r="BY1689" s="29"/>
      <c r="BZ1689" s="29"/>
      <c r="CA1689" s="29"/>
      <c r="CB1689" s="29"/>
      <c r="CC1689" s="29"/>
      <c r="CD1689" s="31"/>
      <c r="CE1689" s="22"/>
      <c r="CF1689" s="448" t="str">
        <f>IF(CG1689="","",MAX($CF$2:CF1688)+1)</f>
        <v/>
      </c>
      <c r="CG1689" s="749"/>
      <c r="CH1689" s="749"/>
      <c r="CI1689" s="749"/>
      <c r="CO1689" s="29"/>
      <c r="CP1689" s="29"/>
      <c r="CQ1689" s="29"/>
      <c r="CR1689" s="29"/>
      <c r="CS1689" s="29"/>
      <c r="CT1689" s="29"/>
      <c r="CU1689" s="29"/>
      <c r="CV1689" s="29"/>
      <c r="CW1689" s="29"/>
      <c r="CX1689" s="29"/>
      <c r="CY1689" s="29"/>
      <c r="CZ1689" s="29"/>
      <c r="DA1689" s="29"/>
      <c r="DB1689" s="29"/>
      <c r="DC1689" s="29"/>
      <c r="DD1689" s="29"/>
    </row>
    <row r="1690" spans="1:108" s="11" customFormat="1" ht="13.5" customHeight="1">
      <c r="A1690" s="734"/>
      <c r="B1690" s="610" t="s">
        <v>83</v>
      </c>
      <c r="C1690" s="29"/>
      <c r="D1690" s="29"/>
      <c r="E1690" s="29"/>
      <c r="F1690" s="29"/>
      <c r="G1690" s="29"/>
      <c r="H1690" s="29"/>
      <c r="I1690" s="29"/>
      <c r="J1690" s="28"/>
      <c r="K1690" s="29"/>
      <c r="L1690" s="29"/>
      <c r="M1690" s="29"/>
      <c r="N1690" s="29"/>
      <c r="O1690" s="29"/>
      <c r="P1690" s="29"/>
      <c r="Q1690" s="29"/>
      <c r="R1690" s="29"/>
      <c r="S1690" s="575"/>
      <c r="T1690" s="29"/>
      <c r="U1690" s="432"/>
      <c r="V1690" s="29"/>
      <c r="W1690" s="29"/>
      <c r="X1690" s="29"/>
      <c r="Y1690" s="29"/>
      <c r="Z1690" s="29"/>
      <c r="AA1690" s="29"/>
      <c r="AB1690" s="690" t="s">
        <v>62</v>
      </c>
      <c r="AC1690" s="691"/>
      <c r="AD1690" s="691"/>
      <c r="AE1690" s="691"/>
      <c r="AF1690" s="691"/>
      <c r="AG1690" s="578"/>
      <c r="AH1690" s="52" t="s">
        <v>925</v>
      </c>
      <c r="AI1690" s="53"/>
      <c r="AJ1690" s="53"/>
      <c r="AK1690" s="53"/>
      <c r="AL1690" s="53"/>
      <c r="AM1690" s="53"/>
      <c r="AN1690" s="53"/>
      <c r="AO1690" s="53"/>
      <c r="AP1690" s="53"/>
      <c r="AQ1690" s="53"/>
      <c r="AR1690" s="53"/>
      <c r="AS1690" s="53"/>
      <c r="AT1690" s="53"/>
      <c r="AU1690" s="53"/>
      <c r="AV1690" s="53"/>
      <c r="AW1690" s="53"/>
      <c r="AX1690" s="53"/>
      <c r="AY1690" s="53"/>
      <c r="AZ1690" s="53"/>
      <c r="BA1690" s="53"/>
      <c r="BB1690" s="53"/>
      <c r="BC1690" s="53"/>
      <c r="BD1690" s="53"/>
      <c r="BE1690" s="53"/>
      <c r="BF1690" s="53"/>
      <c r="BG1690" s="53"/>
      <c r="BH1690" s="53"/>
      <c r="BI1690" s="53"/>
      <c r="BJ1690" s="53"/>
      <c r="BK1690" s="54"/>
      <c r="BL1690" s="53" t="s">
        <v>80</v>
      </c>
      <c r="BM1690" s="53"/>
      <c r="BN1690" s="53"/>
      <c r="BO1690" s="53"/>
      <c r="BP1690" s="53"/>
      <c r="BQ1690" s="53"/>
      <c r="BR1690" s="53"/>
      <c r="BS1690" s="54"/>
      <c r="BU1690" s="752"/>
      <c r="BV1690" s="29"/>
      <c r="BW1690" s="29"/>
      <c r="BX1690" s="29"/>
      <c r="BY1690" s="29"/>
      <c r="BZ1690" s="29"/>
      <c r="CA1690" s="29"/>
      <c r="CB1690" s="29"/>
      <c r="CC1690" s="29"/>
      <c r="CD1690" s="31"/>
      <c r="CE1690" s="22"/>
      <c r="CF1690" s="448">
        <f>IF(CG1690="","",MAX($CF$2:CF1689)+1)</f>
        <v>873</v>
      </c>
      <c r="CG1690" s="767" t="s">
        <v>1157</v>
      </c>
      <c r="CH1690" s="749"/>
      <c r="CI1690" s="749"/>
      <c r="CO1690" s="29"/>
      <c r="CP1690" s="29"/>
      <c r="CQ1690" s="29"/>
      <c r="CR1690" s="29"/>
      <c r="CS1690" s="29"/>
      <c r="CT1690" s="29"/>
      <c r="CU1690" s="29"/>
      <c r="CV1690" s="29"/>
      <c r="CW1690" s="29"/>
      <c r="CX1690" s="29"/>
      <c r="CY1690" s="29"/>
      <c r="CZ1690" s="29"/>
      <c r="DA1690" s="29"/>
      <c r="DB1690" s="29"/>
      <c r="DC1690" s="29"/>
      <c r="DD1690" s="29"/>
    </row>
    <row r="1691" spans="1:108" s="11" customFormat="1" ht="13.5" customHeight="1">
      <c r="A1691" s="734"/>
      <c r="B1691" s="610" t="s">
        <v>1946</v>
      </c>
      <c r="C1691" s="29"/>
      <c r="D1691" s="29"/>
      <c r="E1691" s="29"/>
      <c r="F1691" s="29"/>
      <c r="G1691" s="29"/>
      <c r="H1691" s="29"/>
      <c r="I1691" s="29"/>
      <c r="J1691" s="28"/>
      <c r="K1691" s="29"/>
      <c r="L1691" s="29"/>
      <c r="M1691" s="29"/>
      <c r="N1691" s="29"/>
      <c r="O1691" s="29"/>
      <c r="P1691" s="29"/>
      <c r="Q1691" s="29"/>
      <c r="R1691" s="29"/>
      <c r="S1691" s="575"/>
      <c r="T1691" s="29"/>
      <c r="U1691" s="432"/>
      <c r="V1691" s="29"/>
      <c r="W1691" s="29"/>
      <c r="X1691" s="29"/>
      <c r="Y1691" s="29"/>
      <c r="Z1691" s="29"/>
      <c r="AA1691" s="29"/>
      <c r="AB1691" s="1059"/>
      <c r="AC1691" s="579"/>
      <c r="AD1691" s="579"/>
      <c r="AE1691" s="579"/>
      <c r="AF1691" s="579"/>
      <c r="AG1691" s="576"/>
      <c r="AH1691" s="1060" t="s">
        <v>1877</v>
      </c>
      <c r="AI1691" s="29"/>
      <c r="AJ1691" s="29"/>
      <c r="AK1691" s="29"/>
      <c r="AL1691" s="29"/>
      <c r="AM1691" s="29"/>
      <c r="AN1691" s="29"/>
      <c r="AO1691" s="29"/>
      <c r="AP1691" s="29"/>
      <c r="AQ1691" s="29"/>
      <c r="AR1691" s="29"/>
      <c r="AS1691" s="29"/>
      <c r="AT1691" s="29"/>
      <c r="AU1691" s="29"/>
      <c r="AV1691" s="29"/>
      <c r="AW1691" s="29"/>
      <c r="AX1691" s="29"/>
      <c r="AY1691" s="29"/>
      <c r="AZ1691" s="29"/>
      <c r="BA1691" s="29"/>
      <c r="BB1691" s="29"/>
      <c r="BC1691" s="29"/>
      <c r="BD1691" s="29"/>
      <c r="BE1691" s="29"/>
      <c r="BF1691" s="29"/>
      <c r="BG1691" s="29"/>
      <c r="BH1691" s="29"/>
      <c r="BI1691" s="29"/>
      <c r="BJ1691" s="29"/>
      <c r="BK1691" s="575"/>
      <c r="BL1691" s="29"/>
      <c r="BM1691" s="29"/>
      <c r="BN1691" s="29"/>
      <c r="BO1691" s="29"/>
      <c r="BP1691" s="29"/>
      <c r="BQ1691" s="29"/>
      <c r="BR1691" s="29"/>
      <c r="BS1691" s="575"/>
      <c r="BU1691" s="1060"/>
      <c r="BV1691" s="29"/>
      <c r="BW1691" s="29"/>
      <c r="BX1691" s="29"/>
      <c r="BY1691" s="29"/>
      <c r="BZ1691" s="29"/>
      <c r="CA1691" s="29"/>
      <c r="CB1691" s="29"/>
      <c r="CC1691" s="29"/>
      <c r="CD1691" s="31"/>
      <c r="CE1691" s="22"/>
      <c r="CF1691" s="448">
        <f>IF(CG1691="","",MAX($CF$2:CF1690)+1)</f>
        <v>874</v>
      </c>
      <c r="CG1691" s="767" t="s">
        <v>102</v>
      </c>
      <c r="CH1691" s="1061"/>
      <c r="CI1691" s="1061"/>
      <c r="CO1691" s="29"/>
      <c r="CP1691" s="29"/>
      <c r="CQ1691" s="29"/>
      <c r="CR1691" s="29"/>
      <c r="CS1691" s="29"/>
      <c r="CT1691" s="29"/>
      <c r="CU1691" s="29"/>
      <c r="CV1691" s="29"/>
      <c r="CW1691" s="29"/>
      <c r="CX1691" s="29"/>
      <c r="CY1691" s="29"/>
      <c r="CZ1691" s="29"/>
      <c r="DA1691" s="29"/>
      <c r="DB1691" s="29"/>
      <c r="DC1691" s="29"/>
      <c r="DD1691" s="29"/>
    </row>
    <row r="1692" spans="1:108" s="11" customFormat="1" ht="13.5" customHeight="1">
      <c r="A1692" s="734"/>
      <c r="B1692" s="610" t="s">
        <v>83</v>
      </c>
      <c r="C1692" s="29"/>
      <c r="D1692" s="29" t="s">
        <v>2221</v>
      </c>
      <c r="E1692" s="29"/>
      <c r="F1692" s="29"/>
      <c r="G1692" s="29"/>
      <c r="H1692" s="29"/>
      <c r="I1692" s="29"/>
      <c r="J1692" s="28"/>
      <c r="K1692" s="29"/>
      <c r="L1692" s="29"/>
      <c r="M1692" s="29"/>
      <c r="N1692" s="29"/>
      <c r="O1692" s="29"/>
      <c r="P1692" s="29"/>
      <c r="Q1692" s="29"/>
      <c r="R1692" s="29"/>
      <c r="S1692" s="575"/>
      <c r="T1692" s="29"/>
      <c r="U1692" s="432"/>
      <c r="V1692" s="29"/>
      <c r="W1692" s="29"/>
      <c r="X1692" s="29"/>
      <c r="Y1692" s="29"/>
      <c r="Z1692" s="29"/>
      <c r="AA1692" s="29"/>
      <c r="AB1692" s="692"/>
      <c r="AC1692" s="693"/>
      <c r="AD1692" s="693"/>
      <c r="AE1692" s="693"/>
      <c r="AF1692" s="693"/>
      <c r="AG1692" s="694"/>
      <c r="AH1692" s="55"/>
      <c r="AI1692" s="56"/>
      <c r="AJ1692" s="56"/>
      <c r="AK1692" s="56"/>
      <c r="AL1692" s="56"/>
      <c r="AM1692" s="56"/>
      <c r="AN1692" s="56"/>
      <c r="AO1692" s="56"/>
      <c r="AP1692" s="56"/>
      <c r="AQ1692" s="56"/>
      <c r="AR1692" s="56"/>
      <c r="AS1692" s="56"/>
      <c r="AT1692" s="56"/>
      <c r="AU1692" s="56"/>
      <c r="AV1692" s="56"/>
      <c r="AW1692" s="56"/>
      <c r="AX1692" s="56"/>
      <c r="AY1692" s="56"/>
      <c r="AZ1692" s="56"/>
      <c r="BA1692" s="56"/>
      <c r="BB1692" s="56"/>
      <c r="BC1692" s="56"/>
      <c r="BD1692" s="56"/>
      <c r="BE1692" s="56"/>
      <c r="BF1692" s="56"/>
      <c r="BG1692" s="56"/>
      <c r="BH1692" s="56"/>
      <c r="BI1692" s="56"/>
      <c r="BJ1692" s="56"/>
      <c r="BK1692" s="57"/>
      <c r="BL1692" s="56"/>
      <c r="BM1692" s="56"/>
      <c r="BN1692" s="56"/>
      <c r="BO1692" s="56"/>
      <c r="BP1692" s="56"/>
      <c r="BQ1692" s="56"/>
      <c r="BR1692" s="56"/>
      <c r="BS1692" s="57"/>
      <c r="BU1692" s="752"/>
      <c r="BV1692" s="29"/>
      <c r="BW1692" s="29"/>
      <c r="BX1692" s="29"/>
      <c r="BY1692" s="29"/>
      <c r="BZ1692" s="29"/>
      <c r="CA1692" s="29"/>
      <c r="CB1692" s="29"/>
      <c r="CC1692" s="29"/>
      <c r="CD1692" s="31"/>
      <c r="CE1692" s="22"/>
      <c r="CF1692" s="448" t="str">
        <f>IF(CG1692="","",MAX($CF$2:CF1691)+1)</f>
        <v/>
      </c>
      <c r="CG1692" s="749"/>
      <c r="CH1692" s="749"/>
      <c r="CI1692" s="749"/>
      <c r="CO1692" s="29"/>
      <c r="CP1692" s="29"/>
      <c r="CQ1692" s="29"/>
      <c r="CR1692" s="29"/>
      <c r="CS1692" s="29"/>
      <c r="CT1692" s="29"/>
      <c r="CU1692" s="29"/>
      <c r="CV1692" s="29"/>
      <c r="CW1692" s="29"/>
      <c r="CX1692" s="29"/>
      <c r="CY1692" s="29"/>
      <c r="CZ1692" s="29"/>
      <c r="DA1692" s="29"/>
      <c r="DB1692" s="29"/>
      <c r="DC1692" s="29"/>
      <c r="DD1692" s="29"/>
    </row>
    <row r="1693" spans="1:108" s="11" customFormat="1" ht="13.5" customHeight="1">
      <c r="A1693" s="734"/>
      <c r="B1693" s="610" t="s">
        <v>83</v>
      </c>
      <c r="C1693" s="29"/>
      <c r="D1693" s="29"/>
      <c r="E1693" s="29"/>
      <c r="F1693" s="29"/>
      <c r="G1693" s="29"/>
      <c r="H1693" s="29"/>
      <c r="I1693" s="29"/>
      <c r="J1693" s="28"/>
      <c r="K1693" s="29"/>
      <c r="L1693" s="29"/>
      <c r="M1693" s="29"/>
      <c r="N1693" s="29"/>
      <c r="O1693" s="29"/>
      <c r="P1693" s="29"/>
      <c r="Q1693" s="29"/>
      <c r="R1693" s="29"/>
      <c r="S1693" s="575"/>
      <c r="T1693" s="29"/>
      <c r="U1693" s="432"/>
      <c r="V1693" s="29"/>
      <c r="W1693" s="29"/>
      <c r="X1693" s="29"/>
      <c r="Y1693" s="29"/>
      <c r="Z1693" s="29"/>
      <c r="AA1693" s="29"/>
      <c r="AB1693" s="690" t="s">
        <v>777</v>
      </c>
      <c r="AC1693" s="691"/>
      <c r="AD1693" s="691"/>
      <c r="AE1693" s="691"/>
      <c r="AF1693" s="691"/>
      <c r="AG1693" s="578"/>
      <c r="AH1693" s="52"/>
      <c r="AI1693" s="53"/>
      <c r="AJ1693" s="53"/>
      <c r="AK1693" s="580"/>
      <c r="AL1693" s="581" t="s">
        <v>1879</v>
      </c>
      <c r="AM1693" s="53"/>
      <c r="AN1693" s="53"/>
      <c r="AO1693" s="53"/>
      <c r="AP1693" s="53"/>
      <c r="AQ1693" s="53"/>
      <c r="AR1693" s="53"/>
      <c r="AS1693" s="53"/>
      <c r="AT1693" s="53"/>
      <c r="AU1693" s="53"/>
      <c r="AV1693" s="581" t="s">
        <v>609</v>
      </c>
      <c r="AW1693" s="580"/>
      <c r="AX1693" s="581" t="s">
        <v>1880</v>
      </c>
      <c r="AY1693" s="53"/>
      <c r="AZ1693" s="53"/>
      <c r="BA1693" s="53"/>
      <c r="BB1693" s="53"/>
      <c r="BC1693" s="53"/>
      <c r="BD1693" s="53"/>
      <c r="BE1693" s="53"/>
      <c r="BF1693" s="53"/>
      <c r="BG1693" s="53"/>
      <c r="BH1693" s="53"/>
      <c r="BI1693" s="53"/>
      <c r="BJ1693" s="53"/>
      <c r="BK1693" s="54"/>
      <c r="BL1693" s="52" t="s">
        <v>1884</v>
      </c>
      <c r="BM1693" s="53"/>
      <c r="BN1693" s="53"/>
      <c r="BO1693" s="53"/>
      <c r="BP1693" s="53"/>
      <c r="BQ1693" s="53"/>
      <c r="BR1693" s="53"/>
      <c r="BS1693" s="54"/>
      <c r="BU1693" s="752"/>
      <c r="BV1693" s="29"/>
      <c r="BW1693" s="29"/>
      <c r="BX1693" s="29"/>
      <c r="BY1693" s="29"/>
      <c r="BZ1693" s="29"/>
      <c r="CA1693" s="29"/>
      <c r="CB1693" s="29"/>
      <c r="CC1693" s="29"/>
      <c r="CD1693" s="31"/>
      <c r="CE1693" s="22"/>
      <c r="CF1693" s="448">
        <f>IF(CG1693="","",MAX($CF$2:CF1692)+1)</f>
        <v>875</v>
      </c>
      <c r="CG1693" s="767" t="s">
        <v>1157</v>
      </c>
      <c r="CH1693" s="749"/>
      <c r="CI1693" s="749"/>
      <c r="CO1693" s="29"/>
      <c r="CP1693" s="29"/>
      <c r="CQ1693" s="29"/>
      <c r="CR1693" s="29"/>
      <c r="CS1693" s="29"/>
      <c r="CT1693" s="29"/>
      <c r="CU1693" s="29"/>
      <c r="CV1693" s="29"/>
      <c r="CW1693" s="29"/>
      <c r="CX1693" s="29"/>
      <c r="CY1693" s="29"/>
      <c r="CZ1693" s="29"/>
      <c r="DA1693" s="29"/>
      <c r="DB1693" s="29"/>
      <c r="DC1693" s="29"/>
      <c r="DD1693" s="29"/>
    </row>
    <row r="1694" spans="1:108" s="11" customFormat="1" ht="13.5" customHeight="1">
      <c r="A1694" s="734"/>
      <c r="B1694" s="610" t="s">
        <v>1946</v>
      </c>
      <c r="C1694" s="29"/>
      <c r="D1694" s="29"/>
      <c r="E1694" s="29"/>
      <c r="F1694" s="29"/>
      <c r="G1694" s="29"/>
      <c r="H1694" s="29"/>
      <c r="I1694" s="29"/>
      <c r="J1694" s="28"/>
      <c r="K1694" s="29"/>
      <c r="L1694" s="29"/>
      <c r="M1694" s="29"/>
      <c r="N1694" s="29"/>
      <c r="O1694" s="29"/>
      <c r="P1694" s="29"/>
      <c r="Q1694" s="29"/>
      <c r="R1694" s="29"/>
      <c r="S1694" s="575"/>
      <c r="T1694" s="29"/>
      <c r="U1694" s="432"/>
      <c r="V1694" s="29"/>
      <c r="W1694" s="29"/>
      <c r="X1694" s="29"/>
      <c r="Y1694" s="29"/>
      <c r="Z1694" s="29"/>
      <c r="AA1694" s="29"/>
      <c r="AB1694" s="1059"/>
      <c r="AC1694" s="579"/>
      <c r="AD1694" s="579"/>
      <c r="AE1694" s="579"/>
      <c r="AF1694" s="579"/>
      <c r="AG1694" s="576"/>
      <c r="AH1694" s="582" t="s">
        <v>801</v>
      </c>
      <c r="AI1694" s="583"/>
      <c r="AJ1694" s="583"/>
      <c r="AK1694" s="584"/>
      <c r="AL1694" s="585" t="s">
        <v>1881</v>
      </c>
      <c r="AM1694" s="583"/>
      <c r="AN1694" s="583"/>
      <c r="AO1694" s="583"/>
      <c r="AP1694" s="583"/>
      <c r="AQ1694" s="583"/>
      <c r="AR1694" s="583"/>
      <c r="AS1694" s="583"/>
      <c r="AT1694" s="583"/>
      <c r="AU1694" s="583"/>
      <c r="AV1694" s="585" t="s">
        <v>609</v>
      </c>
      <c r="AW1694" s="584"/>
      <c r="AX1694" s="585" t="s">
        <v>1882</v>
      </c>
      <c r="AY1694" s="583"/>
      <c r="AZ1694" s="583"/>
      <c r="BA1694" s="583"/>
      <c r="BB1694" s="583"/>
      <c r="BC1694" s="583"/>
      <c r="BD1694" s="583"/>
      <c r="BE1694" s="583"/>
      <c r="BF1694" s="583"/>
      <c r="BG1694" s="583"/>
      <c r="BH1694" s="583"/>
      <c r="BI1694" s="583"/>
      <c r="BJ1694" s="583"/>
      <c r="BK1694" s="587"/>
      <c r="BL1694" s="582" t="s">
        <v>1885</v>
      </c>
      <c r="BM1694" s="583"/>
      <c r="BN1694" s="583"/>
      <c r="BO1694" s="583"/>
      <c r="BP1694" s="583"/>
      <c r="BQ1694" s="583"/>
      <c r="BR1694" s="583"/>
      <c r="BS1694" s="587"/>
      <c r="BU1694" s="1060"/>
      <c r="BV1694" s="29"/>
      <c r="BW1694" s="29"/>
      <c r="BX1694" s="29"/>
      <c r="BY1694" s="29"/>
      <c r="BZ1694" s="29"/>
      <c r="CA1694" s="29"/>
      <c r="CB1694" s="29"/>
      <c r="CC1694" s="29"/>
      <c r="CD1694" s="31"/>
      <c r="CE1694" s="22"/>
      <c r="CF1694" s="448">
        <f>IF(CG1694="","",MAX($CF$2:CF1693)+1)</f>
        <v>876</v>
      </c>
      <c r="CG1694" s="767" t="s">
        <v>102</v>
      </c>
      <c r="CH1694" s="1061"/>
      <c r="CI1694" s="1061"/>
      <c r="CO1694" s="29"/>
      <c r="CP1694" s="29"/>
      <c r="CQ1694" s="29"/>
      <c r="CR1694" s="29"/>
      <c r="CS1694" s="29"/>
      <c r="CT1694" s="29"/>
      <c r="CU1694" s="29"/>
      <c r="CV1694" s="29"/>
      <c r="CW1694" s="29"/>
      <c r="CX1694" s="29"/>
      <c r="CY1694" s="29"/>
      <c r="CZ1694" s="29"/>
      <c r="DA1694" s="29"/>
      <c r="DB1694" s="29"/>
      <c r="DC1694" s="29"/>
      <c r="DD1694" s="29"/>
    </row>
    <row r="1695" spans="1:108" s="11" customFormat="1" ht="13.5" customHeight="1">
      <c r="A1695" s="734"/>
      <c r="B1695" s="610" t="s">
        <v>1946</v>
      </c>
      <c r="C1695" s="29"/>
      <c r="D1695" s="29"/>
      <c r="E1695" s="29"/>
      <c r="F1695" s="29"/>
      <c r="G1695" s="29"/>
      <c r="H1695" s="29"/>
      <c r="I1695" s="29"/>
      <c r="J1695" s="28"/>
      <c r="K1695" s="29"/>
      <c r="L1695" s="29"/>
      <c r="M1695" s="29"/>
      <c r="N1695" s="29"/>
      <c r="O1695" s="29"/>
      <c r="P1695" s="29"/>
      <c r="Q1695" s="29"/>
      <c r="R1695" s="29"/>
      <c r="S1695" s="575"/>
      <c r="T1695" s="29"/>
      <c r="U1695" s="432"/>
      <c r="V1695" s="29"/>
      <c r="W1695" s="29"/>
      <c r="X1695" s="29"/>
      <c r="Y1695" s="29"/>
      <c r="Z1695" s="29"/>
      <c r="AA1695" s="29"/>
      <c r="AB1695" s="1059"/>
      <c r="AC1695" s="579"/>
      <c r="AD1695" s="579"/>
      <c r="AE1695" s="579"/>
      <c r="AF1695" s="579"/>
      <c r="AG1695" s="576"/>
      <c r="AH1695" s="582" t="s">
        <v>801</v>
      </c>
      <c r="AI1695" s="583"/>
      <c r="AJ1695" s="583"/>
      <c r="AK1695" s="584"/>
      <c r="AL1695" s="585" t="s">
        <v>1883</v>
      </c>
      <c r="AM1695" s="583"/>
      <c r="AN1695" s="583"/>
      <c r="AO1695" s="583"/>
      <c r="AP1695" s="583"/>
      <c r="AQ1695" s="583"/>
      <c r="AR1695" s="583"/>
      <c r="AS1695" s="583"/>
      <c r="AT1695" s="583"/>
      <c r="AU1695" s="583"/>
      <c r="AV1695" s="585" t="s">
        <v>609</v>
      </c>
      <c r="AW1695" s="584"/>
      <c r="AX1695" s="585" t="s">
        <v>802</v>
      </c>
      <c r="AY1695" s="583"/>
      <c r="AZ1695" s="583"/>
      <c r="BA1695" s="583"/>
      <c r="BB1695" s="583"/>
      <c r="BC1695" s="583"/>
      <c r="BD1695" s="583"/>
      <c r="BE1695" s="583"/>
      <c r="BF1695" s="583"/>
      <c r="BG1695" s="583"/>
      <c r="BH1695" s="583"/>
      <c r="BI1695" s="583"/>
      <c r="BJ1695" s="583"/>
      <c r="BK1695" s="587"/>
      <c r="BL1695" s="582"/>
      <c r="BM1695" s="583"/>
      <c r="BN1695" s="583"/>
      <c r="BO1695" s="583"/>
      <c r="BP1695" s="583"/>
      <c r="BQ1695" s="583"/>
      <c r="BR1695" s="583"/>
      <c r="BS1695" s="587"/>
      <c r="BU1695" s="1060"/>
      <c r="BV1695" s="29"/>
      <c r="BW1695" s="29"/>
      <c r="BX1695" s="29"/>
      <c r="BY1695" s="29"/>
      <c r="BZ1695" s="29"/>
      <c r="CA1695" s="29"/>
      <c r="CB1695" s="29"/>
      <c r="CC1695" s="29"/>
      <c r="CD1695" s="31"/>
      <c r="CE1695" s="22"/>
      <c r="CF1695" s="448">
        <f>IF(CG1695="","",MAX($CF$2:CF1694)+1)</f>
        <v>877</v>
      </c>
      <c r="CG1695" s="767" t="s">
        <v>102</v>
      </c>
      <c r="CH1695" s="1061"/>
      <c r="CI1695" s="1061"/>
      <c r="CO1695" s="29"/>
      <c r="CP1695" s="29"/>
      <c r="CQ1695" s="29"/>
      <c r="CR1695" s="29"/>
      <c r="CS1695" s="29"/>
      <c r="CT1695" s="29"/>
      <c r="CU1695" s="29"/>
      <c r="CV1695" s="29"/>
      <c r="CW1695" s="29"/>
      <c r="CX1695" s="29"/>
      <c r="CY1695" s="29"/>
      <c r="CZ1695" s="29"/>
      <c r="DA1695" s="29"/>
      <c r="DB1695" s="29"/>
      <c r="DC1695" s="29"/>
      <c r="DD1695" s="29"/>
    </row>
    <row r="1696" spans="1:108" s="11" customFormat="1" ht="13.5" customHeight="1">
      <c r="A1696" s="734"/>
      <c r="B1696" s="610" t="s">
        <v>83</v>
      </c>
      <c r="C1696" s="29"/>
      <c r="D1696" s="29"/>
      <c r="E1696" s="29"/>
      <c r="F1696" s="29"/>
      <c r="G1696" s="29"/>
      <c r="H1696" s="29"/>
      <c r="I1696" s="29"/>
      <c r="J1696" s="28"/>
      <c r="K1696" s="29"/>
      <c r="L1696" s="29"/>
      <c r="M1696" s="29"/>
      <c r="N1696" s="29"/>
      <c r="O1696" s="29"/>
      <c r="P1696" s="29"/>
      <c r="Q1696" s="29"/>
      <c r="R1696" s="29"/>
      <c r="S1696" s="575"/>
      <c r="T1696" s="29"/>
      <c r="U1696" s="432"/>
      <c r="V1696" s="29"/>
      <c r="W1696" s="29"/>
      <c r="X1696" s="29"/>
      <c r="Y1696" s="29"/>
      <c r="Z1696" s="29"/>
      <c r="AA1696" s="29"/>
      <c r="AB1696" s="753"/>
      <c r="AC1696" s="579"/>
      <c r="AD1696" s="579"/>
      <c r="AE1696" s="579"/>
      <c r="AF1696" s="579"/>
      <c r="AG1696" s="576"/>
      <c r="AH1696" s="55"/>
      <c r="AI1696" s="56"/>
      <c r="AJ1696" s="56"/>
      <c r="AK1696" s="588"/>
      <c r="AL1696" s="589"/>
      <c r="AM1696" s="56"/>
      <c r="AN1696" s="56"/>
      <c r="AO1696" s="56"/>
      <c r="AP1696" s="590"/>
      <c r="AQ1696" s="56"/>
      <c r="AR1696" s="56"/>
      <c r="AS1696" s="56"/>
      <c r="AT1696" s="56"/>
      <c r="AU1696" s="56"/>
      <c r="AV1696" s="589"/>
      <c r="AW1696" s="588"/>
      <c r="AX1696" s="589"/>
      <c r="AY1696" s="56"/>
      <c r="AZ1696" s="56"/>
      <c r="BA1696" s="56"/>
      <c r="BB1696" s="56"/>
      <c r="BC1696" s="56"/>
      <c r="BD1696" s="56"/>
      <c r="BE1696" s="56"/>
      <c r="BF1696" s="56"/>
      <c r="BG1696" s="56"/>
      <c r="BH1696" s="56"/>
      <c r="BI1696" s="56"/>
      <c r="BJ1696" s="56"/>
      <c r="BK1696" s="57"/>
      <c r="BL1696" s="55"/>
      <c r="BM1696" s="56"/>
      <c r="BN1696" s="56"/>
      <c r="BO1696" s="56"/>
      <c r="BP1696" s="56"/>
      <c r="BQ1696" s="56"/>
      <c r="BR1696" s="56"/>
      <c r="BS1696" s="57"/>
      <c r="BU1696" s="752"/>
      <c r="BV1696" s="29"/>
      <c r="BW1696" s="29"/>
      <c r="BX1696" s="29"/>
      <c r="BY1696" s="29"/>
      <c r="BZ1696" s="29"/>
      <c r="CA1696" s="29"/>
      <c r="CB1696" s="29"/>
      <c r="CC1696" s="29"/>
      <c r="CD1696" s="31"/>
      <c r="CE1696" s="22"/>
      <c r="CF1696" s="448" t="str">
        <f>IF(CG1696="","",MAX($CF$2:CF1695)+1)</f>
        <v/>
      </c>
      <c r="CG1696" s="749"/>
      <c r="CH1696" s="749"/>
      <c r="CI1696" s="749"/>
      <c r="CO1696" s="29"/>
      <c r="CP1696" s="29"/>
      <c r="CQ1696" s="29"/>
      <c r="CR1696" s="29"/>
      <c r="CS1696" s="29"/>
      <c r="CT1696" s="29"/>
      <c r="CU1696" s="29"/>
      <c r="CV1696" s="29"/>
      <c r="CW1696" s="29"/>
      <c r="CX1696" s="29"/>
      <c r="CY1696" s="29"/>
      <c r="CZ1696" s="29"/>
      <c r="DA1696" s="29"/>
      <c r="DB1696" s="29"/>
      <c r="DC1696" s="29"/>
      <c r="DD1696" s="29"/>
    </row>
    <row r="1697" spans="1:108" s="11" customFormat="1" ht="13.5" customHeight="1">
      <c r="A1697" s="734"/>
      <c r="B1697" s="610" t="s">
        <v>83</v>
      </c>
      <c r="C1697" s="29"/>
      <c r="D1697" s="29"/>
      <c r="E1697" s="29"/>
      <c r="F1697" s="29"/>
      <c r="G1697" s="29"/>
      <c r="H1697" s="29"/>
      <c r="I1697" s="29"/>
      <c r="J1697" s="28"/>
      <c r="K1697" s="29"/>
      <c r="L1697" s="29"/>
      <c r="M1697" s="29"/>
      <c r="N1697" s="29"/>
      <c r="O1697" s="29"/>
      <c r="P1697" s="29"/>
      <c r="Q1697" s="29"/>
      <c r="R1697" s="29"/>
      <c r="S1697" s="575"/>
      <c r="T1697" s="29"/>
      <c r="U1697" s="432"/>
      <c r="V1697" s="29"/>
      <c r="W1697" s="29"/>
      <c r="X1697" s="29"/>
      <c r="Y1697" s="29"/>
      <c r="Z1697" s="29"/>
      <c r="AA1697" s="29"/>
      <c r="AB1697" s="690" t="s">
        <v>32</v>
      </c>
      <c r="AC1697" s="754"/>
      <c r="AD1697" s="754"/>
      <c r="AE1697" s="754"/>
      <c r="AF1697" s="754"/>
      <c r="AG1697" s="724"/>
      <c r="AH1697" s="52"/>
      <c r="AI1697" s="53"/>
      <c r="AJ1697" s="53"/>
      <c r="AK1697" s="580"/>
      <c r="AL1697" s="581" t="s">
        <v>421</v>
      </c>
      <c r="AM1697" s="53"/>
      <c r="AN1697" s="53"/>
      <c r="AO1697" s="53"/>
      <c r="AP1697" s="53"/>
      <c r="AQ1697" s="53"/>
      <c r="AR1697" s="53"/>
      <c r="AS1697" s="53"/>
      <c r="AT1697" s="53"/>
      <c r="AU1697" s="53"/>
      <c r="AV1697" s="581" t="s">
        <v>558</v>
      </c>
      <c r="AW1697" s="580"/>
      <c r="AX1697" s="581" t="s">
        <v>984</v>
      </c>
      <c r="AY1697" s="53"/>
      <c r="AZ1697" s="53"/>
      <c r="BA1697" s="53"/>
      <c r="BB1697" s="53"/>
      <c r="BC1697" s="53"/>
      <c r="BD1697" s="53"/>
      <c r="BE1697" s="53"/>
      <c r="BF1697" s="53"/>
      <c r="BG1697" s="53"/>
      <c r="BH1697" s="53"/>
      <c r="BI1697" s="53"/>
      <c r="BJ1697" s="53"/>
      <c r="BK1697" s="54"/>
      <c r="BL1697" s="52"/>
      <c r="BM1697" s="53"/>
      <c r="BN1697" s="53"/>
      <c r="BO1697" s="53"/>
      <c r="BP1697" s="53"/>
      <c r="BQ1697" s="53"/>
      <c r="BR1697" s="53"/>
      <c r="BS1697" s="54"/>
      <c r="BU1697" s="752"/>
      <c r="BV1697" s="29"/>
      <c r="BW1697" s="29"/>
      <c r="BX1697" s="29"/>
      <c r="BY1697" s="29"/>
      <c r="BZ1697" s="29"/>
      <c r="CA1697" s="29"/>
      <c r="CB1697" s="29"/>
      <c r="CC1697" s="29"/>
      <c r="CD1697" s="31"/>
      <c r="CE1697" s="22"/>
      <c r="CF1697" s="448">
        <f>IF(CG1697="","",MAX($CF$2:CF1696)+1)</f>
        <v>878</v>
      </c>
      <c r="CG1697" s="767" t="s">
        <v>1157</v>
      </c>
      <c r="CH1697" s="749"/>
      <c r="CI1697" s="749"/>
      <c r="CO1697" s="29"/>
      <c r="CP1697" s="29"/>
      <c r="CQ1697" s="29"/>
      <c r="CR1697" s="29"/>
      <c r="CS1697" s="29"/>
      <c r="CT1697" s="29"/>
      <c r="CU1697" s="29"/>
      <c r="CV1697" s="29"/>
      <c r="CW1697" s="29"/>
      <c r="CX1697" s="29"/>
      <c r="CY1697" s="29"/>
      <c r="CZ1697" s="29"/>
      <c r="DA1697" s="29"/>
      <c r="DB1697" s="29"/>
      <c r="DC1697" s="29"/>
      <c r="DD1697" s="29"/>
    </row>
    <row r="1698" spans="1:108" s="11" customFormat="1" ht="13.5" customHeight="1">
      <c r="A1698" s="734"/>
      <c r="B1698" s="610" t="s">
        <v>83</v>
      </c>
      <c r="C1698" s="29"/>
      <c r="D1698" s="29"/>
      <c r="E1698" s="29"/>
      <c r="F1698" s="29"/>
      <c r="G1698" s="29"/>
      <c r="H1698" s="29"/>
      <c r="I1698" s="29"/>
      <c r="J1698" s="28"/>
      <c r="K1698" s="29"/>
      <c r="L1698" s="29"/>
      <c r="M1698" s="29"/>
      <c r="N1698" s="29"/>
      <c r="O1698" s="29"/>
      <c r="P1698" s="29"/>
      <c r="Q1698" s="29"/>
      <c r="R1698" s="29"/>
      <c r="S1698" s="575"/>
      <c r="T1698" s="29"/>
      <c r="U1698" s="432"/>
      <c r="V1698" s="29"/>
      <c r="W1698" s="29"/>
      <c r="X1698" s="29"/>
      <c r="Y1698" s="29"/>
      <c r="Z1698" s="29"/>
      <c r="AA1698" s="29"/>
      <c r="AB1698" s="654"/>
      <c r="AC1698" s="579"/>
      <c r="AD1698" s="579"/>
      <c r="AE1698" s="579"/>
      <c r="AF1698" s="579"/>
      <c r="AG1698" s="576"/>
      <c r="AH1698" s="582" t="s">
        <v>63</v>
      </c>
      <c r="AI1698" s="430"/>
      <c r="AJ1698" s="430"/>
      <c r="AK1698" s="619"/>
      <c r="AL1698" s="620" t="s">
        <v>358</v>
      </c>
      <c r="AM1698" s="430"/>
      <c r="AN1698" s="430"/>
      <c r="AO1698" s="430"/>
      <c r="AP1698" s="430"/>
      <c r="AQ1698" s="430"/>
      <c r="AR1698" s="430"/>
      <c r="AS1698" s="430"/>
      <c r="AT1698" s="430"/>
      <c r="AU1698" s="430"/>
      <c r="AV1698" s="585" t="s">
        <v>558</v>
      </c>
      <c r="AW1698" s="619"/>
      <c r="AX1698" s="620" t="s">
        <v>985</v>
      </c>
      <c r="AY1698" s="430"/>
      <c r="AZ1698" s="430"/>
      <c r="BA1698" s="430"/>
      <c r="BB1698" s="430"/>
      <c r="BC1698" s="430"/>
      <c r="BD1698" s="430"/>
      <c r="BE1698" s="430"/>
      <c r="BF1698" s="430"/>
      <c r="BG1698" s="430"/>
      <c r="BH1698" s="430"/>
      <c r="BI1698" s="430"/>
      <c r="BJ1698" s="430"/>
      <c r="BK1698" s="431"/>
      <c r="BL1698" s="618"/>
      <c r="BM1698" s="430"/>
      <c r="BN1698" s="430"/>
      <c r="BO1698" s="430"/>
      <c r="BP1698" s="430"/>
      <c r="BQ1698" s="430"/>
      <c r="BR1698" s="430"/>
      <c r="BS1698" s="431"/>
      <c r="BU1698" s="752"/>
      <c r="BV1698" s="29"/>
      <c r="BW1698" s="29"/>
      <c r="BX1698" s="29"/>
      <c r="BY1698" s="29"/>
      <c r="BZ1698" s="29"/>
      <c r="CA1698" s="29"/>
      <c r="CB1698" s="29"/>
      <c r="CC1698" s="29"/>
      <c r="CD1698" s="31"/>
      <c r="CE1698" s="22"/>
      <c r="CF1698" s="448">
        <f>IF(CG1698="","",MAX($CF$2:CF1697)+1)</f>
        <v>879</v>
      </c>
      <c r="CG1698" s="767" t="s">
        <v>1157</v>
      </c>
      <c r="CH1698" s="749"/>
      <c r="CI1698" s="749"/>
      <c r="CO1698" s="29"/>
      <c r="CP1698" s="29"/>
      <c r="CQ1698" s="29"/>
      <c r="CR1698" s="29"/>
      <c r="CS1698" s="29"/>
      <c r="CT1698" s="29"/>
      <c r="CU1698" s="29"/>
      <c r="CV1698" s="29"/>
      <c r="CW1698" s="29"/>
      <c r="CX1698" s="29"/>
      <c r="CY1698" s="29"/>
      <c r="CZ1698" s="29"/>
      <c r="DA1698" s="29"/>
      <c r="DB1698" s="29"/>
      <c r="DC1698" s="29"/>
      <c r="DD1698" s="29"/>
    </row>
    <row r="1699" spans="1:108" s="11" customFormat="1" ht="13.5" customHeight="1">
      <c r="A1699" s="734"/>
      <c r="B1699" s="610" t="s">
        <v>83</v>
      </c>
      <c r="C1699" s="29"/>
      <c r="D1699" s="29"/>
      <c r="E1699" s="29"/>
      <c r="F1699" s="29"/>
      <c r="G1699" s="29"/>
      <c r="H1699" s="29"/>
      <c r="I1699" s="29"/>
      <c r="J1699" s="28"/>
      <c r="K1699" s="29"/>
      <c r="L1699" s="29"/>
      <c r="M1699" s="29"/>
      <c r="N1699" s="29"/>
      <c r="O1699" s="29"/>
      <c r="P1699" s="29"/>
      <c r="Q1699" s="29"/>
      <c r="R1699" s="29"/>
      <c r="S1699" s="575"/>
      <c r="T1699" s="29"/>
      <c r="U1699" s="432"/>
      <c r="V1699" s="29"/>
      <c r="W1699" s="29"/>
      <c r="X1699" s="29"/>
      <c r="Y1699" s="29"/>
      <c r="Z1699" s="29"/>
      <c r="AA1699" s="29"/>
      <c r="AB1699" s="753"/>
      <c r="AC1699" s="579"/>
      <c r="AD1699" s="579"/>
      <c r="AE1699" s="579"/>
      <c r="AF1699" s="579"/>
      <c r="AG1699" s="576"/>
      <c r="AH1699" s="582" t="s">
        <v>63</v>
      </c>
      <c r="AI1699" s="430"/>
      <c r="AJ1699" s="430"/>
      <c r="AK1699" s="619"/>
      <c r="AL1699" s="620" t="s">
        <v>787</v>
      </c>
      <c r="AM1699" s="430"/>
      <c r="AN1699" s="430"/>
      <c r="AO1699" s="430"/>
      <c r="AP1699" s="430"/>
      <c r="AQ1699" s="430"/>
      <c r="AR1699" s="430"/>
      <c r="AS1699" s="430"/>
      <c r="AT1699" s="430"/>
      <c r="AU1699" s="430"/>
      <c r="AV1699" s="585" t="s">
        <v>609</v>
      </c>
      <c r="AW1699" s="619"/>
      <c r="AX1699" s="620" t="s">
        <v>1536</v>
      </c>
      <c r="AY1699" s="430"/>
      <c r="AZ1699" s="430"/>
      <c r="BA1699" s="430"/>
      <c r="BB1699" s="430"/>
      <c r="BC1699" s="430"/>
      <c r="BD1699" s="430"/>
      <c r="BE1699" s="430"/>
      <c r="BF1699" s="430"/>
      <c r="BG1699" s="430"/>
      <c r="BH1699" s="430"/>
      <c r="BI1699" s="430"/>
      <c r="BJ1699" s="430"/>
      <c r="BK1699" s="431"/>
      <c r="BL1699" s="582"/>
      <c r="BM1699" s="430"/>
      <c r="BN1699" s="430"/>
      <c r="BO1699" s="430"/>
      <c r="BP1699" s="430"/>
      <c r="BQ1699" s="430"/>
      <c r="BR1699" s="430"/>
      <c r="BS1699" s="431"/>
      <c r="BU1699" s="752"/>
      <c r="BV1699" s="29"/>
      <c r="BW1699" s="29"/>
      <c r="BX1699" s="29"/>
      <c r="BY1699" s="29"/>
      <c r="BZ1699" s="29"/>
      <c r="CA1699" s="29"/>
      <c r="CB1699" s="29"/>
      <c r="CC1699" s="29"/>
      <c r="CD1699" s="31"/>
      <c r="CE1699" s="22"/>
      <c r="CF1699" s="448">
        <f>IF(CG1699="","",MAX($CF$2:CF1698)+1)</f>
        <v>880</v>
      </c>
      <c r="CG1699" s="767" t="s">
        <v>1157</v>
      </c>
      <c r="CH1699" s="749"/>
      <c r="CI1699" s="749"/>
      <c r="CO1699" s="29"/>
      <c r="CP1699" s="29"/>
      <c r="CQ1699" s="29"/>
      <c r="CR1699" s="29"/>
      <c r="CS1699" s="29"/>
      <c r="CT1699" s="29"/>
      <c r="CU1699" s="29"/>
      <c r="CV1699" s="29"/>
      <c r="CW1699" s="29"/>
      <c r="CX1699" s="29"/>
      <c r="CY1699" s="29"/>
      <c r="CZ1699" s="29"/>
      <c r="DA1699" s="29"/>
      <c r="DB1699" s="29"/>
      <c r="DC1699" s="29"/>
      <c r="DD1699" s="29"/>
    </row>
    <row r="1700" spans="1:108" s="11" customFormat="1" ht="13.5" customHeight="1">
      <c r="A1700" s="734"/>
      <c r="B1700" s="610" t="s">
        <v>83</v>
      </c>
      <c r="C1700" s="29"/>
      <c r="D1700" s="29"/>
      <c r="E1700" s="29"/>
      <c r="F1700" s="29"/>
      <c r="G1700" s="29"/>
      <c r="H1700" s="29"/>
      <c r="I1700" s="29"/>
      <c r="J1700" s="28"/>
      <c r="K1700" s="29"/>
      <c r="L1700" s="29"/>
      <c r="M1700" s="29"/>
      <c r="N1700" s="29"/>
      <c r="O1700" s="29"/>
      <c r="P1700" s="29"/>
      <c r="Q1700" s="29"/>
      <c r="R1700" s="29"/>
      <c r="S1700" s="575"/>
      <c r="T1700" s="29"/>
      <c r="U1700" s="432"/>
      <c r="V1700" s="29"/>
      <c r="W1700" s="29"/>
      <c r="X1700" s="29"/>
      <c r="Y1700" s="29"/>
      <c r="Z1700" s="29"/>
      <c r="AA1700" s="29"/>
      <c r="AB1700" s="654"/>
      <c r="AC1700" s="579"/>
      <c r="AD1700" s="579"/>
      <c r="AE1700" s="579"/>
      <c r="AF1700" s="579"/>
      <c r="AG1700" s="576"/>
      <c r="AH1700" s="582" t="s">
        <v>63</v>
      </c>
      <c r="AI1700" s="430"/>
      <c r="AJ1700" s="430"/>
      <c r="AK1700" s="619"/>
      <c r="AL1700" s="620" t="s">
        <v>796</v>
      </c>
      <c r="AM1700" s="430"/>
      <c r="AN1700" s="430"/>
      <c r="AO1700" s="430"/>
      <c r="AP1700" s="430"/>
      <c r="AQ1700" s="430"/>
      <c r="AR1700" s="430"/>
      <c r="AS1700" s="430"/>
      <c r="AT1700" s="430"/>
      <c r="AU1700" s="430"/>
      <c r="AV1700" s="585" t="s">
        <v>609</v>
      </c>
      <c r="AW1700" s="619"/>
      <c r="AX1700" s="697" t="s">
        <v>1069</v>
      </c>
      <c r="AY1700" s="430"/>
      <c r="AZ1700" s="430"/>
      <c r="BA1700" s="430"/>
      <c r="BB1700" s="430"/>
      <c r="BC1700" s="430"/>
      <c r="BD1700" s="430"/>
      <c r="BE1700" s="430"/>
      <c r="BF1700" s="430"/>
      <c r="BG1700" s="430"/>
      <c r="BH1700" s="430"/>
      <c r="BI1700" s="430"/>
      <c r="BJ1700" s="430"/>
      <c r="BK1700" s="431"/>
      <c r="BL1700" s="582"/>
      <c r="BM1700" s="430"/>
      <c r="BN1700" s="430"/>
      <c r="BO1700" s="430"/>
      <c r="BP1700" s="430"/>
      <c r="BQ1700" s="430"/>
      <c r="BR1700" s="430"/>
      <c r="BS1700" s="431"/>
      <c r="BU1700" s="752"/>
      <c r="BV1700" s="29"/>
      <c r="BW1700" s="29"/>
      <c r="BX1700" s="29"/>
      <c r="BY1700" s="29"/>
      <c r="BZ1700" s="29"/>
      <c r="CA1700" s="29"/>
      <c r="CB1700" s="29"/>
      <c r="CC1700" s="29"/>
      <c r="CD1700" s="31"/>
      <c r="CE1700" s="22"/>
      <c r="CF1700" s="448">
        <f>IF(CG1700="","",MAX($CF$2:CF1699)+1)</f>
        <v>881</v>
      </c>
      <c r="CG1700" s="767" t="s">
        <v>1157</v>
      </c>
      <c r="CH1700" s="749"/>
      <c r="CI1700" s="749"/>
      <c r="CO1700" s="29"/>
      <c r="CP1700" s="29"/>
      <c r="CQ1700" s="29"/>
      <c r="CR1700" s="29"/>
      <c r="CS1700" s="29"/>
      <c r="CT1700" s="29"/>
      <c r="CU1700" s="29"/>
      <c r="CV1700" s="29"/>
      <c r="CW1700" s="29"/>
      <c r="CX1700" s="29"/>
      <c r="CY1700" s="29"/>
      <c r="CZ1700" s="29"/>
      <c r="DA1700" s="29"/>
      <c r="DB1700" s="29"/>
      <c r="DC1700" s="29"/>
      <c r="DD1700" s="29"/>
    </row>
    <row r="1701" spans="1:108" s="11" customFormat="1" ht="13.5" customHeight="1">
      <c r="A1701" s="734"/>
      <c r="B1701" s="610" t="s">
        <v>83</v>
      </c>
      <c r="C1701" s="29"/>
      <c r="D1701" s="29"/>
      <c r="E1701" s="29"/>
      <c r="F1701" s="29"/>
      <c r="G1701" s="29"/>
      <c r="H1701" s="29"/>
      <c r="I1701" s="29"/>
      <c r="J1701" s="28"/>
      <c r="K1701" s="29"/>
      <c r="L1701" s="29"/>
      <c r="M1701" s="29"/>
      <c r="N1701" s="29"/>
      <c r="O1701" s="29"/>
      <c r="P1701" s="29"/>
      <c r="Q1701" s="29"/>
      <c r="R1701" s="29"/>
      <c r="S1701" s="575"/>
      <c r="T1701" s="29"/>
      <c r="U1701" s="432"/>
      <c r="V1701" s="29"/>
      <c r="W1701" s="29"/>
      <c r="X1701" s="29"/>
      <c r="Y1701" s="29"/>
      <c r="Z1701" s="29"/>
      <c r="AA1701" s="29"/>
      <c r="AB1701" s="771"/>
      <c r="AC1701" s="579"/>
      <c r="AD1701" s="579"/>
      <c r="AE1701" s="579"/>
      <c r="AF1701" s="579"/>
      <c r="AG1701" s="576"/>
      <c r="AH1701" s="582" t="s">
        <v>63</v>
      </c>
      <c r="AI1701" s="430"/>
      <c r="AJ1701" s="430"/>
      <c r="AK1701" s="619"/>
      <c r="AL1701" s="620" t="s">
        <v>1070</v>
      </c>
      <c r="AM1701" s="430"/>
      <c r="AN1701" s="430"/>
      <c r="AO1701" s="430"/>
      <c r="AP1701" s="430"/>
      <c r="AQ1701" s="430"/>
      <c r="AR1701" s="430"/>
      <c r="AS1701" s="430"/>
      <c r="AT1701" s="430"/>
      <c r="AU1701" s="430"/>
      <c r="AV1701" s="585" t="s">
        <v>609</v>
      </c>
      <c r="AW1701" s="619"/>
      <c r="AX1701" s="697" t="s">
        <v>1087</v>
      </c>
      <c r="AY1701" s="430"/>
      <c r="AZ1701" s="430"/>
      <c r="BA1701" s="430"/>
      <c r="BB1701" s="430"/>
      <c r="BC1701" s="430"/>
      <c r="BD1701" s="430"/>
      <c r="BE1701" s="430"/>
      <c r="BF1701" s="430"/>
      <c r="BG1701" s="430"/>
      <c r="BH1701" s="430"/>
      <c r="BI1701" s="430"/>
      <c r="BJ1701" s="430"/>
      <c r="BK1701" s="431"/>
      <c r="BL1701" s="582" t="s">
        <v>1106</v>
      </c>
      <c r="BM1701" s="430"/>
      <c r="BN1701" s="430"/>
      <c r="BO1701" s="430"/>
      <c r="BP1701" s="430"/>
      <c r="BQ1701" s="430"/>
      <c r="BR1701" s="430"/>
      <c r="BS1701" s="431"/>
      <c r="BU1701" s="752"/>
      <c r="BV1701" s="29"/>
      <c r="BW1701" s="29"/>
      <c r="BX1701" s="29"/>
      <c r="BY1701" s="29"/>
      <c r="BZ1701" s="29"/>
      <c r="CA1701" s="29"/>
      <c r="CB1701" s="29"/>
      <c r="CC1701" s="29"/>
      <c r="CD1701" s="31"/>
      <c r="CE1701" s="22"/>
      <c r="CF1701" s="448">
        <f>IF(CG1701="","",MAX($CF$2:CF1700)+1)</f>
        <v>882</v>
      </c>
      <c r="CG1701" s="767" t="s">
        <v>1157</v>
      </c>
      <c r="CH1701" s="749"/>
      <c r="CI1701" s="749"/>
      <c r="CO1701" s="29"/>
      <c r="CP1701" s="29"/>
      <c r="CQ1701" s="29"/>
      <c r="CR1701" s="29"/>
      <c r="CS1701" s="29"/>
      <c r="CT1701" s="29"/>
      <c r="CU1701" s="29"/>
      <c r="CV1701" s="29"/>
      <c r="CW1701" s="29"/>
      <c r="CX1701" s="29"/>
      <c r="CY1701" s="29"/>
      <c r="CZ1701" s="29"/>
      <c r="DA1701" s="29"/>
      <c r="DB1701" s="29"/>
      <c r="DC1701" s="29"/>
      <c r="DD1701" s="29"/>
    </row>
    <row r="1702" spans="1:108" s="11" customFormat="1" ht="13.5" customHeight="1">
      <c r="A1702" s="734"/>
      <c r="B1702" s="610" t="s">
        <v>83</v>
      </c>
      <c r="C1702" s="29"/>
      <c r="D1702" s="29"/>
      <c r="E1702" s="29"/>
      <c r="F1702" s="29"/>
      <c r="G1702" s="29"/>
      <c r="H1702" s="29"/>
      <c r="I1702" s="29"/>
      <c r="J1702" s="28"/>
      <c r="K1702" s="29"/>
      <c r="L1702" s="29"/>
      <c r="M1702" s="29"/>
      <c r="N1702" s="29"/>
      <c r="O1702" s="29"/>
      <c r="P1702" s="29"/>
      <c r="Q1702" s="29"/>
      <c r="R1702" s="29"/>
      <c r="S1702" s="575"/>
      <c r="T1702" s="29"/>
      <c r="U1702" s="432"/>
      <c r="V1702" s="29"/>
      <c r="W1702" s="29"/>
      <c r="X1702" s="29"/>
      <c r="Y1702" s="29"/>
      <c r="Z1702" s="29"/>
      <c r="AA1702" s="29"/>
      <c r="AB1702" s="654"/>
      <c r="AC1702" s="579"/>
      <c r="AD1702" s="579"/>
      <c r="AE1702" s="579"/>
      <c r="AF1702" s="579"/>
      <c r="AG1702" s="576"/>
      <c r="AH1702" s="582" t="s">
        <v>63</v>
      </c>
      <c r="AI1702" s="583"/>
      <c r="AJ1702" s="583"/>
      <c r="AK1702" s="584"/>
      <c r="AL1702" s="585" t="s">
        <v>606</v>
      </c>
      <c r="AM1702" s="583"/>
      <c r="AN1702" s="583"/>
      <c r="AO1702" s="583"/>
      <c r="AP1702" s="583"/>
      <c r="AQ1702" s="583"/>
      <c r="AR1702" s="583"/>
      <c r="AS1702" s="583"/>
      <c r="AT1702" s="583"/>
      <c r="AU1702" s="583"/>
      <c r="AV1702" s="585" t="s">
        <v>558</v>
      </c>
      <c r="AW1702" s="619"/>
      <c r="AX1702" s="586" t="s">
        <v>64</v>
      </c>
      <c r="AY1702" s="583"/>
      <c r="AZ1702" s="583"/>
      <c r="BA1702" s="583"/>
      <c r="BB1702" s="583"/>
      <c r="BC1702" s="583"/>
      <c r="BD1702" s="583"/>
      <c r="BE1702" s="583"/>
      <c r="BF1702" s="583"/>
      <c r="BG1702" s="583"/>
      <c r="BH1702" s="583"/>
      <c r="BI1702" s="583"/>
      <c r="BJ1702" s="583"/>
      <c r="BK1702" s="587"/>
      <c r="BL1702" s="582"/>
      <c r="BM1702" s="583"/>
      <c r="BN1702" s="583"/>
      <c r="BO1702" s="583"/>
      <c r="BP1702" s="583"/>
      <c r="BQ1702" s="583"/>
      <c r="BR1702" s="583"/>
      <c r="BS1702" s="587"/>
      <c r="BU1702" s="752"/>
      <c r="BV1702" s="29"/>
      <c r="BW1702" s="29"/>
      <c r="BX1702" s="29"/>
      <c r="BY1702" s="29"/>
      <c r="BZ1702" s="29"/>
      <c r="CA1702" s="29"/>
      <c r="CB1702" s="29"/>
      <c r="CC1702" s="29"/>
      <c r="CD1702" s="31"/>
      <c r="CE1702" s="22"/>
      <c r="CF1702" s="448">
        <f>IF(CG1702="","",MAX($CF$2:CF1701)+1)</f>
        <v>883</v>
      </c>
      <c r="CG1702" s="767" t="s">
        <v>1157</v>
      </c>
      <c r="CH1702" s="749"/>
      <c r="CI1702" s="749"/>
      <c r="CO1702" s="29"/>
      <c r="CP1702" s="29"/>
      <c r="CQ1702" s="29"/>
      <c r="CR1702" s="29"/>
      <c r="CS1702" s="29"/>
      <c r="CT1702" s="29"/>
      <c r="CU1702" s="29"/>
      <c r="CV1702" s="29"/>
      <c r="CW1702" s="29"/>
      <c r="CX1702" s="29"/>
      <c r="CY1702" s="29"/>
      <c r="CZ1702" s="29"/>
      <c r="DA1702" s="29"/>
      <c r="DB1702" s="29"/>
      <c r="DC1702" s="29"/>
      <c r="DD1702" s="29"/>
    </row>
    <row r="1703" spans="1:108" s="11" customFormat="1" ht="13.5" customHeight="1">
      <c r="A1703" s="734"/>
      <c r="B1703" s="610" t="s">
        <v>83</v>
      </c>
      <c r="C1703" s="29"/>
      <c r="D1703" s="29"/>
      <c r="E1703" s="29"/>
      <c r="F1703" s="29"/>
      <c r="G1703" s="29"/>
      <c r="H1703" s="29"/>
      <c r="I1703" s="29"/>
      <c r="J1703" s="28"/>
      <c r="K1703" s="29"/>
      <c r="L1703" s="29"/>
      <c r="M1703" s="29"/>
      <c r="N1703" s="29"/>
      <c r="O1703" s="29"/>
      <c r="P1703" s="29"/>
      <c r="Q1703" s="29"/>
      <c r="R1703" s="29"/>
      <c r="S1703" s="575"/>
      <c r="T1703" s="29"/>
      <c r="U1703" s="432"/>
      <c r="V1703" s="29"/>
      <c r="W1703" s="29"/>
      <c r="X1703" s="29"/>
      <c r="Y1703" s="29"/>
      <c r="Z1703" s="29"/>
      <c r="AA1703" s="29"/>
      <c r="AB1703" s="692"/>
      <c r="AC1703" s="693"/>
      <c r="AD1703" s="693"/>
      <c r="AE1703" s="693"/>
      <c r="AF1703" s="693"/>
      <c r="AG1703" s="694"/>
      <c r="AH1703" s="55"/>
      <c r="AI1703" s="56"/>
      <c r="AJ1703" s="56"/>
      <c r="AK1703" s="588"/>
      <c r="AL1703" s="589"/>
      <c r="AM1703" s="56"/>
      <c r="AN1703" s="56"/>
      <c r="AO1703" s="56"/>
      <c r="AP1703" s="590"/>
      <c r="AQ1703" s="56"/>
      <c r="AR1703" s="56"/>
      <c r="AS1703" s="56"/>
      <c r="AT1703" s="56"/>
      <c r="AU1703" s="56"/>
      <c r="AV1703" s="589"/>
      <c r="AW1703" s="588"/>
      <c r="AX1703" s="589"/>
      <c r="AY1703" s="56"/>
      <c r="AZ1703" s="56"/>
      <c r="BA1703" s="56"/>
      <c r="BB1703" s="56"/>
      <c r="BC1703" s="56"/>
      <c r="BD1703" s="56"/>
      <c r="BE1703" s="56"/>
      <c r="BF1703" s="56"/>
      <c r="BG1703" s="56"/>
      <c r="BH1703" s="56"/>
      <c r="BI1703" s="56"/>
      <c r="BJ1703" s="56"/>
      <c r="BK1703" s="57"/>
      <c r="BL1703" s="55"/>
      <c r="BM1703" s="56"/>
      <c r="BN1703" s="56"/>
      <c r="BO1703" s="56"/>
      <c r="BP1703" s="56"/>
      <c r="BQ1703" s="56"/>
      <c r="BR1703" s="56"/>
      <c r="BS1703" s="57"/>
      <c r="BU1703" s="752"/>
      <c r="BV1703" s="29"/>
      <c r="BW1703" s="29"/>
      <c r="BX1703" s="29"/>
      <c r="BY1703" s="29"/>
      <c r="BZ1703" s="29"/>
      <c r="CA1703" s="29"/>
      <c r="CB1703" s="29"/>
      <c r="CC1703" s="29"/>
      <c r="CD1703" s="31"/>
      <c r="CE1703" s="22"/>
      <c r="CF1703" s="448" t="str">
        <f>IF(CG1703="","",MAX($CF$2:CF1702)+1)</f>
        <v/>
      </c>
      <c r="CG1703" s="767"/>
      <c r="CH1703" s="749"/>
      <c r="CI1703" s="749"/>
      <c r="CO1703" s="29"/>
      <c r="CP1703" s="29"/>
      <c r="CQ1703" s="29"/>
      <c r="CR1703" s="29"/>
      <c r="CS1703" s="29"/>
      <c r="CT1703" s="29"/>
      <c r="CU1703" s="29"/>
      <c r="CV1703" s="29"/>
      <c r="CW1703" s="29"/>
      <c r="CX1703" s="29"/>
      <c r="CY1703" s="29"/>
      <c r="CZ1703" s="29"/>
      <c r="DA1703" s="29"/>
      <c r="DB1703" s="29"/>
      <c r="DC1703" s="29"/>
      <c r="DD1703" s="29"/>
    </row>
    <row r="1704" spans="1:108" s="11" customFormat="1" ht="13.5" customHeight="1">
      <c r="A1704" s="734"/>
      <c r="B1704" s="610" t="s">
        <v>83</v>
      </c>
      <c r="C1704" s="29"/>
      <c r="D1704" s="29"/>
      <c r="E1704" s="29"/>
      <c r="F1704" s="29"/>
      <c r="G1704" s="29"/>
      <c r="H1704" s="29"/>
      <c r="I1704" s="29"/>
      <c r="J1704" s="28"/>
      <c r="K1704" s="29"/>
      <c r="L1704" s="29"/>
      <c r="M1704" s="29"/>
      <c r="N1704" s="29"/>
      <c r="O1704" s="29"/>
      <c r="P1704" s="29"/>
      <c r="Q1704" s="29"/>
      <c r="R1704" s="29"/>
      <c r="S1704" s="575"/>
      <c r="T1704" s="29"/>
      <c r="U1704" s="432"/>
      <c r="V1704" s="29"/>
      <c r="W1704" s="29"/>
      <c r="X1704" s="29"/>
      <c r="Y1704" s="29"/>
      <c r="Z1704" s="29"/>
      <c r="AA1704" s="29"/>
      <c r="AB1704" s="690" t="s">
        <v>874</v>
      </c>
      <c r="AC1704" s="723"/>
      <c r="AD1704" s="723"/>
      <c r="AE1704" s="723"/>
      <c r="AF1704" s="723"/>
      <c r="AG1704" s="724"/>
      <c r="AH1704" s="52" t="s">
        <v>86</v>
      </c>
      <c r="AI1704" s="53"/>
      <c r="AJ1704" s="53"/>
      <c r="AK1704" s="53"/>
      <c r="AL1704" s="53"/>
      <c r="AM1704" s="53"/>
      <c r="AN1704" s="53"/>
      <c r="AO1704" s="53"/>
      <c r="AP1704" s="53"/>
      <c r="AQ1704" s="53"/>
      <c r="AR1704" s="53"/>
      <c r="AS1704" s="53"/>
      <c r="AT1704" s="53"/>
      <c r="AU1704" s="53"/>
      <c r="AV1704" s="53"/>
      <c r="AW1704" s="53"/>
      <c r="AX1704" s="53"/>
      <c r="AY1704" s="53"/>
      <c r="AZ1704" s="53"/>
      <c r="BA1704" s="53"/>
      <c r="BB1704" s="53"/>
      <c r="BC1704" s="53"/>
      <c r="BD1704" s="53"/>
      <c r="BE1704" s="53"/>
      <c r="BF1704" s="53"/>
      <c r="BG1704" s="53"/>
      <c r="BH1704" s="53"/>
      <c r="BI1704" s="53"/>
      <c r="BJ1704" s="53"/>
      <c r="BK1704" s="53"/>
      <c r="BL1704" s="52"/>
      <c r="BM1704" s="53"/>
      <c r="BN1704" s="53"/>
      <c r="BO1704" s="53"/>
      <c r="BP1704" s="53"/>
      <c r="BQ1704" s="53"/>
      <c r="BR1704" s="53"/>
      <c r="BS1704" s="54"/>
      <c r="BU1704" s="752"/>
      <c r="BV1704" s="29"/>
      <c r="BW1704" s="29"/>
      <c r="BX1704" s="29"/>
      <c r="BY1704" s="29"/>
      <c r="BZ1704" s="29"/>
      <c r="CA1704" s="29"/>
      <c r="CB1704" s="29"/>
      <c r="CC1704" s="29"/>
      <c r="CD1704" s="31"/>
      <c r="CE1704" s="22"/>
      <c r="CF1704" s="448" t="str">
        <f>IF(CG1704="","",MAX($CF$2:CF1703)+1)</f>
        <v/>
      </c>
      <c r="CG1704" s="749"/>
      <c r="CH1704" s="749"/>
      <c r="CI1704" s="749"/>
      <c r="CO1704" s="29"/>
      <c r="CP1704" s="29"/>
      <c r="CQ1704" s="29"/>
      <c r="CR1704" s="29"/>
      <c r="CS1704" s="29"/>
      <c r="CT1704" s="29"/>
      <c r="CU1704" s="29"/>
      <c r="CV1704" s="29"/>
      <c r="CW1704" s="29"/>
      <c r="CX1704" s="29"/>
      <c r="CY1704" s="29"/>
      <c r="CZ1704" s="29"/>
      <c r="DA1704" s="29"/>
      <c r="DB1704" s="29"/>
      <c r="DC1704" s="29"/>
      <c r="DD1704" s="29"/>
    </row>
    <row r="1705" spans="1:108" s="11" customFormat="1" ht="13.5" customHeight="1">
      <c r="A1705" s="734"/>
      <c r="B1705" s="610" t="s">
        <v>83</v>
      </c>
      <c r="C1705" s="29"/>
      <c r="D1705" s="29"/>
      <c r="E1705" s="29"/>
      <c r="F1705" s="29"/>
      <c r="G1705" s="29"/>
      <c r="H1705" s="29"/>
      <c r="I1705" s="29"/>
      <c r="J1705" s="28"/>
      <c r="K1705" s="29"/>
      <c r="L1705" s="29"/>
      <c r="M1705" s="29"/>
      <c r="N1705" s="29"/>
      <c r="O1705" s="29"/>
      <c r="P1705" s="29"/>
      <c r="Q1705" s="29"/>
      <c r="R1705" s="29"/>
      <c r="S1705" s="575"/>
      <c r="T1705" s="29"/>
      <c r="U1705" s="432"/>
      <c r="V1705" s="29"/>
      <c r="W1705" s="29"/>
      <c r="X1705" s="29"/>
      <c r="Y1705" s="29"/>
      <c r="Z1705" s="29"/>
      <c r="AA1705" s="29"/>
      <c r="AB1705" s="692"/>
      <c r="AC1705" s="693"/>
      <c r="AD1705" s="693"/>
      <c r="AE1705" s="693"/>
      <c r="AF1705" s="693"/>
      <c r="AG1705" s="694"/>
      <c r="AH1705" s="55"/>
      <c r="AI1705" s="56"/>
      <c r="AJ1705" s="56"/>
      <c r="AK1705" s="56"/>
      <c r="AL1705" s="56"/>
      <c r="AM1705" s="56"/>
      <c r="AN1705" s="56"/>
      <c r="AO1705" s="56"/>
      <c r="AP1705" s="56"/>
      <c r="AQ1705" s="56"/>
      <c r="AR1705" s="56"/>
      <c r="AS1705" s="56"/>
      <c r="AT1705" s="56"/>
      <c r="AU1705" s="56"/>
      <c r="AV1705" s="56"/>
      <c r="AW1705" s="56"/>
      <c r="AX1705" s="56"/>
      <c r="AY1705" s="56"/>
      <c r="AZ1705" s="56"/>
      <c r="BA1705" s="56"/>
      <c r="BB1705" s="56"/>
      <c r="BC1705" s="56"/>
      <c r="BD1705" s="56"/>
      <c r="BE1705" s="56"/>
      <c r="BF1705" s="56"/>
      <c r="BG1705" s="56"/>
      <c r="BH1705" s="56"/>
      <c r="BI1705" s="56"/>
      <c r="BJ1705" s="56"/>
      <c r="BK1705" s="56"/>
      <c r="BL1705" s="55"/>
      <c r="BM1705" s="56"/>
      <c r="BN1705" s="56"/>
      <c r="BO1705" s="56"/>
      <c r="BP1705" s="56"/>
      <c r="BQ1705" s="56"/>
      <c r="BR1705" s="56"/>
      <c r="BS1705" s="57"/>
      <c r="BU1705" s="752"/>
      <c r="BV1705" s="29"/>
      <c r="BW1705" s="29"/>
      <c r="BX1705" s="29"/>
      <c r="BY1705" s="29"/>
      <c r="BZ1705" s="29"/>
      <c r="CA1705" s="29"/>
      <c r="CB1705" s="29"/>
      <c r="CC1705" s="29"/>
      <c r="CD1705" s="31"/>
      <c r="CE1705" s="22"/>
      <c r="CF1705" s="448" t="str">
        <f>IF(CG1705="","",MAX($CF$2:CF1704)+1)</f>
        <v/>
      </c>
      <c r="CG1705" s="749"/>
      <c r="CH1705" s="749"/>
      <c r="CI1705" s="749"/>
      <c r="CO1705" s="29"/>
      <c r="CP1705" s="29"/>
      <c r="CQ1705" s="29"/>
      <c r="CR1705" s="29"/>
      <c r="CS1705" s="29"/>
      <c r="CT1705" s="29"/>
      <c r="CU1705" s="29"/>
      <c r="CV1705" s="29"/>
      <c r="CW1705" s="29"/>
      <c r="CX1705" s="29"/>
      <c r="CY1705" s="29"/>
      <c r="CZ1705" s="29"/>
      <c r="DA1705" s="29"/>
      <c r="DB1705" s="29"/>
      <c r="DC1705" s="29"/>
      <c r="DD1705" s="29"/>
    </row>
    <row r="1706" spans="1:108" s="11" customFormat="1" ht="13.5" customHeight="1">
      <c r="A1706" s="734"/>
      <c r="B1706" s="610" t="s">
        <v>83</v>
      </c>
      <c r="C1706" s="29"/>
      <c r="D1706" s="29"/>
      <c r="E1706" s="29"/>
      <c r="F1706" s="29"/>
      <c r="G1706" s="29"/>
      <c r="H1706" s="29"/>
      <c r="I1706" s="29"/>
      <c r="J1706" s="28"/>
      <c r="K1706" s="29"/>
      <c r="L1706" s="29"/>
      <c r="M1706" s="29"/>
      <c r="N1706" s="29"/>
      <c r="O1706" s="29"/>
      <c r="P1706" s="29"/>
      <c r="Q1706" s="29"/>
      <c r="R1706" s="29"/>
      <c r="S1706" s="575"/>
      <c r="T1706" s="29"/>
      <c r="U1706" s="432"/>
      <c r="V1706" s="29"/>
      <c r="W1706" s="29"/>
      <c r="X1706" s="29"/>
      <c r="Y1706" s="29"/>
      <c r="Z1706" s="29"/>
      <c r="AA1706" s="29"/>
      <c r="AB1706" s="690" t="s">
        <v>875</v>
      </c>
      <c r="AC1706" s="723"/>
      <c r="AD1706" s="723"/>
      <c r="AE1706" s="723"/>
      <c r="AF1706" s="723"/>
      <c r="AG1706" s="724"/>
      <c r="AH1706" s="52" t="s">
        <v>923</v>
      </c>
      <c r="AI1706" s="53"/>
      <c r="AJ1706" s="53"/>
      <c r="AK1706" s="53"/>
      <c r="AL1706" s="53"/>
      <c r="AM1706" s="53"/>
      <c r="AN1706" s="53"/>
      <c r="AO1706" s="53"/>
      <c r="AP1706" s="53"/>
      <c r="AQ1706" s="53"/>
      <c r="AR1706" s="53"/>
      <c r="AS1706" s="53"/>
      <c r="AT1706" s="53"/>
      <c r="AU1706" s="53"/>
      <c r="AV1706" s="53"/>
      <c r="AW1706" s="53"/>
      <c r="AX1706" s="53"/>
      <c r="AY1706" s="53"/>
      <c r="AZ1706" s="53"/>
      <c r="BA1706" s="53"/>
      <c r="BB1706" s="53"/>
      <c r="BC1706" s="53"/>
      <c r="BD1706" s="53"/>
      <c r="BE1706" s="53"/>
      <c r="BF1706" s="53"/>
      <c r="BG1706" s="53"/>
      <c r="BH1706" s="53"/>
      <c r="BI1706" s="53"/>
      <c r="BJ1706" s="53"/>
      <c r="BK1706" s="53"/>
      <c r="BL1706" s="52"/>
      <c r="BM1706" s="53"/>
      <c r="BN1706" s="53"/>
      <c r="BO1706" s="53"/>
      <c r="BP1706" s="53"/>
      <c r="BQ1706" s="53"/>
      <c r="BR1706" s="53"/>
      <c r="BS1706" s="54"/>
      <c r="BU1706" s="752"/>
      <c r="BV1706" s="29"/>
      <c r="BW1706" s="29"/>
      <c r="BX1706" s="29"/>
      <c r="BY1706" s="29"/>
      <c r="BZ1706" s="29"/>
      <c r="CA1706" s="29"/>
      <c r="CB1706" s="29"/>
      <c r="CC1706" s="29"/>
      <c r="CD1706" s="31"/>
      <c r="CE1706" s="22"/>
      <c r="CF1706" s="448">
        <f>IF(CG1706="","",MAX($CF$2:CF1705)+1)</f>
        <v>884</v>
      </c>
      <c r="CG1706" s="749" t="s">
        <v>1157</v>
      </c>
      <c r="CH1706" s="749"/>
      <c r="CI1706" s="749"/>
      <c r="CO1706" s="29"/>
      <c r="CP1706" s="29"/>
      <c r="CQ1706" s="29"/>
      <c r="CR1706" s="29"/>
      <c r="CS1706" s="29"/>
      <c r="CT1706" s="29"/>
      <c r="CU1706" s="29"/>
      <c r="CV1706" s="29"/>
      <c r="CW1706" s="29"/>
      <c r="CX1706" s="29"/>
      <c r="CY1706" s="29"/>
      <c r="CZ1706" s="29"/>
      <c r="DA1706" s="29"/>
      <c r="DB1706" s="29"/>
      <c r="DC1706" s="29"/>
      <c r="DD1706" s="29"/>
    </row>
    <row r="1707" spans="1:108" s="11" customFormat="1" ht="13.5" customHeight="1">
      <c r="A1707" s="734"/>
      <c r="B1707" s="610" t="s">
        <v>83</v>
      </c>
      <c r="C1707" s="29"/>
      <c r="D1707" s="29"/>
      <c r="E1707" s="29"/>
      <c r="F1707" s="29"/>
      <c r="G1707" s="29"/>
      <c r="H1707" s="29"/>
      <c r="I1707" s="29"/>
      <c r="J1707" s="28"/>
      <c r="K1707" s="29"/>
      <c r="L1707" s="29"/>
      <c r="M1707" s="29"/>
      <c r="N1707" s="29"/>
      <c r="O1707" s="29"/>
      <c r="P1707" s="29"/>
      <c r="Q1707" s="29"/>
      <c r="R1707" s="29"/>
      <c r="S1707" s="575"/>
      <c r="T1707" s="29"/>
      <c r="U1707" s="432"/>
      <c r="V1707" s="29"/>
      <c r="W1707" s="29"/>
      <c r="X1707" s="29"/>
      <c r="Y1707" s="29"/>
      <c r="Z1707" s="29"/>
      <c r="AA1707" s="29"/>
      <c r="AB1707" s="692"/>
      <c r="AC1707" s="693"/>
      <c r="AD1707" s="693"/>
      <c r="AE1707" s="693"/>
      <c r="AF1707" s="693"/>
      <c r="AG1707" s="694"/>
      <c r="AH1707" s="55"/>
      <c r="AI1707" s="56"/>
      <c r="AJ1707" s="56"/>
      <c r="AK1707" s="56"/>
      <c r="AL1707" s="56"/>
      <c r="AM1707" s="56"/>
      <c r="AN1707" s="56"/>
      <c r="AO1707" s="56"/>
      <c r="AP1707" s="56"/>
      <c r="AQ1707" s="56"/>
      <c r="AR1707" s="56"/>
      <c r="AS1707" s="56"/>
      <c r="AT1707" s="56"/>
      <c r="AU1707" s="56"/>
      <c r="AV1707" s="56"/>
      <c r="AW1707" s="56"/>
      <c r="AX1707" s="56"/>
      <c r="AY1707" s="56"/>
      <c r="AZ1707" s="56"/>
      <c r="BA1707" s="56"/>
      <c r="BB1707" s="56"/>
      <c r="BC1707" s="56"/>
      <c r="BD1707" s="56"/>
      <c r="BE1707" s="56"/>
      <c r="BF1707" s="56"/>
      <c r="BG1707" s="56"/>
      <c r="BH1707" s="56"/>
      <c r="BI1707" s="56"/>
      <c r="BJ1707" s="56"/>
      <c r="BK1707" s="56"/>
      <c r="BL1707" s="55"/>
      <c r="BM1707" s="56"/>
      <c r="BN1707" s="56"/>
      <c r="BO1707" s="56"/>
      <c r="BP1707" s="56"/>
      <c r="BQ1707" s="56"/>
      <c r="BR1707" s="56"/>
      <c r="BS1707" s="57"/>
      <c r="BU1707" s="752"/>
      <c r="BV1707" s="29"/>
      <c r="BW1707" s="29"/>
      <c r="BX1707" s="29"/>
      <c r="BY1707" s="29"/>
      <c r="BZ1707" s="29"/>
      <c r="CA1707" s="29"/>
      <c r="CB1707" s="29"/>
      <c r="CC1707" s="29"/>
      <c r="CD1707" s="31"/>
      <c r="CE1707" s="22"/>
      <c r="CF1707" s="448" t="str">
        <f>IF(CG1707="","",MAX($CF$2:CF1706)+1)</f>
        <v/>
      </c>
      <c r="CG1707" s="749"/>
      <c r="CH1707" s="749"/>
      <c r="CI1707" s="749"/>
      <c r="CO1707" s="29"/>
      <c r="CP1707" s="29"/>
      <c r="CQ1707" s="29"/>
      <c r="CR1707" s="29"/>
      <c r="CS1707" s="29"/>
      <c r="CT1707" s="29"/>
      <c r="CU1707" s="29"/>
      <c r="CV1707" s="29"/>
      <c r="CW1707" s="29"/>
      <c r="CX1707" s="29"/>
      <c r="CY1707" s="29"/>
      <c r="CZ1707" s="29"/>
      <c r="DA1707" s="29"/>
      <c r="DB1707" s="29"/>
      <c r="DC1707" s="29"/>
      <c r="DD1707" s="29"/>
    </row>
    <row r="1708" spans="1:108" s="11" customFormat="1" ht="13.5" customHeight="1">
      <c r="A1708" s="734"/>
      <c r="B1708" s="610" t="s">
        <v>83</v>
      </c>
      <c r="C1708" s="29"/>
      <c r="D1708" s="29"/>
      <c r="E1708" s="29"/>
      <c r="F1708" s="29"/>
      <c r="G1708" s="29"/>
      <c r="H1708" s="29"/>
      <c r="I1708" s="29"/>
      <c r="J1708" s="28"/>
      <c r="K1708" s="29"/>
      <c r="L1708" s="29"/>
      <c r="M1708" s="29"/>
      <c r="N1708" s="29"/>
      <c r="O1708" s="29"/>
      <c r="P1708" s="29"/>
      <c r="Q1708" s="29"/>
      <c r="R1708" s="29"/>
      <c r="S1708" s="575"/>
      <c r="T1708" s="29"/>
      <c r="U1708" s="432"/>
      <c r="V1708" s="29"/>
      <c r="W1708" s="29"/>
      <c r="X1708" s="29"/>
      <c r="Y1708" s="29"/>
      <c r="Z1708" s="29"/>
      <c r="AA1708" s="29"/>
      <c r="AB1708" s="11" t="s">
        <v>1637</v>
      </c>
      <c r="BP1708" s="29"/>
      <c r="BQ1708" s="29"/>
      <c r="BR1708" s="29"/>
      <c r="BS1708" s="29"/>
      <c r="BU1708" s="752"/>
      <c r="BV1708" s="29"/>
      <c r="BW1708" s="29"/>
      <c r="BX1708" s="29"/>
      <c r="BY1708" s="29"/>
      <c r="BZ1708" s="29"/>
      <c r="CA1708" s="29"/>
      <c r="CB1708" s="29"/>
      <c r="CC1708" s="29"/>
      <c r="CD1708" s="31"/>
      <c r="CE1708" s="22"/>
      <c r="CF1708" s="448" t="str">
        <f>IF(CG1708="","",MAX($CF$2:CF1707)+1)</f>
        <v/>
      </c>
      <c r="CG1708" s="749"/>
      <c r="CH1708" s="749"/>
      <c r="CI1708" s="749"/>
      <c r="CO1708" s="29"/>
      <c r="CP1708" s="29"/>
      <c r="CQ1708" s="29"/>
      <c r="CR1708" s="29"/>
      <c r="CS1708" s="29"/>
      <c r="CT1708" s="29"/>
      <c r="CU1708" s="29"/>
      <c r="CV1708" s="29"/>
      <c r="CW1708" s="29"/>
      <c r="CX1708" s="29"/>
      <c r="CY1708" s="29"/>
      <c r="CZ1708" s="29"/>
      <c r="DA1708" s="29"/>
      <c r="DB1708" s="29"/>
      <c r="DC1708" s="29"/>
      <c r="DD1708" s="29"/>
    </row>
    <row r="1709" spans="1:108" s="11" customFormat="1" ht="13.5" customHeight="1">
      <c r="A1709" s="734"/>
      <c r="B1709" s="610" t="s">
        <v>83</v>
      </c>
      <c r="C1709" s="29"/>
      <c r="D1709" s="29"/>
      <c r="E1709" s="29"/>
      <c r="F1709" s="29"/>
      <c r="G1709" s="29"/>
      <c r="H1709" s="29"/>
      <c r="I1709" s="29"/>
      <c r="J1709" s="28"/>
      <c r="K1709" s="29"/>
      <c r="L1709" s="29"/>
      <c r="M1709" s="29"/>
      <c r="N1709" s="29"/>
      <c r="O1709" s="29"/>
      <c r="P1709" s="29"/>
      <c r="Q1709" s="29"/>
      <c r="R1709" s="29"/>
      <c r="S1709" s="575"/>
      <c r="T1709" s="29"/>
      <c r="U1709" s="432"/>
      <c r="V1709" s="29"/>
      <c r="W1709" s="29"/>
      <c r="X1709" s="29"/>
      <c r="Y1709" s="29"/>
      <c r="Z1709" s="29"/>
      <c r="AA1709" s="29"/>
      <c r="AB1709" s="29"/>
      <c r="BP1709" s="29"/>
      <c r="BQ1709" s="29"/>
      <c r="BR1709" s="29"/>
      <c r="BS1709" s="29"/>
      <c r="BU1709" s="752"/>
      <c r="BV1709" s="29"/>
      <c r="BW1709" s="29"/>
      <c r="BX1709" s="29"/>
      <c r="BY1709" s="29"/>
      <c r="BZ1709" s="29"/>
      <c r="CA1709" s="29"/>
      <c r="CB1709" s="29"/>
      <c r="CC1709" s="29"/>
      <c r="CD1709" s="31"/>
      <c r="CE1709" s="22"/>
      <c r="CF1709" s="448" t="str">
        <f>IF(CG1709="","",MAX($CF$2:CF1708)+1)</f>
        <v/>
      </c>
      <c r="CG1709" s="749"/>
      <c r="CH1709" s="749"/>
      <c r="CI1709" s="749"/>
      <c r="CO1709" s="29"/>
      <c r="CP1709" s="29"/>
      <c r="CQ1709" s="29"/>
      <c r="CR1709" s="29"/>
      <c r="CS1709" s="29"/>
      <c r="CT1709" s="29"/>
      <c r="CU1709" s="29"/>
      <c r="CV1709" s="29"/>
      <c r="CW1709" s="29"/>
      <c r="CX1709" s="29"/>
      <c r="CY1709" s="29"/>
      <c r="CZ1709" s="29"/>
      <c r="DA1709" s="29"/>
      <c r="DB1709" s="29"/>
      <c r="DC1709" s="29"/>
      <c r="DD1709" s="29"/>
    </row>
    <row r="1710" spans="1:108" s="11" customFormat="1" ht="13.5" customHeight="1">
      <c r="A1710" s="734"/>
      <c r="B1710" s="610" t="s">
        <v>83</v>
      </c>
      <c r="C1710" s="29"/>
      <c r="D1710" s="29"/>
      <c r="E1710" s="29"/>
      <c r="F1710" s="29"/>
      <c r="G1710" s="29"/>
      <c r="H1710" s="29"/>
      <c r="I1710" s="29"/>
      <c r="J1710" s="28"/>
      <c r="K1710" s="29"/>
      <c r="L1710" s="29"/>
      <c r="M1710" s="29"/>
      <c r="N1710" s="29"/>
      <c r="O1710" s="29"/>
      <c r="P1710" s="29"/>
      <c r="Q1710" s="29"/>
      <c r="R1710" s="29"/>
      <c r="S1710" s="575"/>
      <c r="T1710" s="29"/>
      <c r="U1710" s="432"/>
      <c r="V1710" s="29"/>
      <c r="W1710" s="29"/>
      <c r="X1710" s="29"/>
      <c r="Y1710" s="29"/>
      <c r="Z1710" s="29"/>
      <c r="AA1710" s="29" t="s">
        <v>1011</v>
      </c>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29"/>
      <c r="BH1710" s="29"/>
      <c r="BI1710" s="29"/>
      <c r="BJ1710" s="29"/>
      <c r="BK1710" s="29"/>
      <c r="BL1710" s="29"/>
      <c r="BM1710" s="29"/>
      <c r="BN1710" s="29"/>
      <c r="BO1710" s="29"/>
      <c r="BP1710" s="29"/>
      <c r="BQ1710" s="29"/>
      <c r="BR1710" s="29"/>
      <c r="BS1710" s="29"/>
      <c r="BU1710" s="752"/>
      <c r="BV1710" s="29"/>
      <c r="BW1710" s="29"/>
      <c r="BX1710" s="29"/>
      <c r="BY1710" s="29"/>
      <c r="BZ1710" s="29"/>
      <c r="CA1710" s="29"/>
      <c r="CB1710" s="29"/>
      <c r="CC1710" s="29"/>
      <c r="CD1710" s="31"/>
      <c r="CE1710" s="22"/>
      <c r="CF1710" s="448">
        <f>IF(CG1710="","",MAX($CF$2:CF1709)+1)</f>
        <v>885</v>
      </c>
      <c r="CG1710" s="749" t="s">
        <v>1071</v>
      </c>
      <c r="CH1710" s="749"/>
      <c r="CI1710" s="749"/>
      <c r="CO1710" s="29"/>
      <c r="CP1710" s="29"/>
      <c r="CQ1710" s="29"/>
      <c r="CR1710" s="29"/>
      <c r="CS1710" s="29"/>
      <c r="CT1710" s="29"/>
      <c r="CU1710" s="29"/>
      <c r="CV1710" s="29"/>
      <c r="CW1710" s="29"/>
      <c r="CX1710" s="29"/>
      <c r="CY1710" s="29"/>
      <c r="CZ1710" s="29"/>
      <c r="DA1710" s="29"/>
      <c r="DB1710" s="29"/>
      <c r="DC1710" s="29"/>
      <c r="DD1710" s="29"/>
    </row>
    <row r="1711" spans="1:108" s="11" customFormat="1" ht="13.5" customHeight="1">
      <c r="A1711" s="734"/>
      <c r="B1711" s="610" t="s">
        <v>83</v>
      </c>
      <c r="C1711" s="29"/>
      <c r="D1711" s="29"/>
      <c r="E1711" s="29"/>
      <c r="F1711" s="29"/>
      <c r="G1711" s="29"/>
      <c r="H1711" s="29"/>
      <c r="I1711" s="29"/>
      <c r="J1711" s="28"/>
      <c r="K1711" s="29"/>
      <c r="L1711" s="29"/>
      <c r="M1711" s="29"/>
      <c r="N1711" s="29"/>
      <c r="O1711" s="29"/>
      <c r="P1711" s="29"/>
      <c r="Q1711" s="29"/>
      <c r="R1711" s="29"/>
      <c r="S1711" s="575"/>
      <c r="T1711" s="29"/>
      <c r="U1711" s="432"/>
      <c r="V1711" s="29"/>
      <c r="W1711" s="29"/>
      <c r="X1711" s="29"/>
      <c r="Y1711" s="29"/>
      <c r="Z1711" s="29"/>
      <c r="AA1711" s="29"/>
      <c r="AB1711" s="1485" t="s">
        <v>38</v>
      </c>
      <c r="AC1711" s="1486"/>
      <c r="AD1711" s="779" t="s">
        <v>60</v>
      </c>
      <c r="AE1711" s="685"/>
      <c r="AF1711" s="685"/>
      <c r="AG1711" s="685"/>
      <c r="AH1711" s="685"/>
      <c r="AI1711" s="685"/>
      <c r="AJ1711" s="685"/>
      <c r="AK1711" s="685"/>
      <c r="AL1711" s="685"/>
      <c r="AM1711" s="685"/>
      <c r="AN1711" s="685"/>
      <c r="AO1711" s="780"/>
      <c r="AP1711" s="779" t="s">
        <v>68</v>
      </c>
      <c r="AQ1711" s="685"/>
      <c r="AR1711" s="685"/>
      <c r="AS1711" s="685"/>
      <c r="AT1711" s="685"/>
      <c r="AU1711" s="685"/>
      <c r="AV1711" s="685"/>
      <c r="AW1711" s="685"/>
      <c r="AX1711" s="685"/>
      <c r="AY1711" s="685"/>
      <c r="AZ1711" s="685"/>
      <c r="BA1711" s="685"/>
      <c r="BB1711" s="685"/>
      <c r="BC1711" s="685"/>
      <c r="BD1711" s="685"/>
      <c r="BE1711" s="685"/>
      <c r="BF1711" s="685"/>
      <c r="BG1711" s="685"/>
      <c r="BH1711" s="685"/>
      <c r="BI1711" s="685"/>
      <c r="BJ1711" s="685"/>
      <c r="BK1711" s="685"/>
      <c r="BL1711" s="685"/>
      <c r="BM1711" s="780"/>
      <c r="BN1711" s="779" t="s">
        <v>66</v>
      </c>
      <c r="BO1711" s="685"/>
      <c r="BP1711" s="685"/>
      <c r="BQ1711" s="685"/>
      <c r="BR1711" s="685"/>
      <c r="BS1711" s="780"/>
      <c r="BU1711" s="752"/>
      <c r="BV1711" s="29"/>
      <c r="BW1711" s="29"/>
      <c r="BX1711" s="29"/>
      <c r="BY1711" s="29"/>
      <c r="BZ1711" s="29"/>
      <c r="CA1711" s="29"/>
      <c r="CB1711" s="29"/>
      <c r="CC1711" s="29"/>
      <c r="CD1711" s="31"/>
      <c r="CE1711" s="22"/>
      <c r="CF1711" s="448" t="str">
        <f>IF(CG1711="","",MAX($CF$2:CF1710)+1)</f>
        <v/>
      </c>
      <c r="CG1711" s="749"/>
      <c r="CH1711" s="749"/>
      <c r="CI1711" s="749"/>
      <c r="CO1711" s="29"/>
      <c r="CP1711" s="29"/>
      <c r="CQ1711" s="29"/>
      <c r="CR1711" s="29"/>
      <c r="CS1711" s="29"/>
      <c r="CT1711" s="29"/>
      <c r="CU1711" s="29"/>
      <c r="CV1711" s="29"/>
      <c r="CW1711" s="29"/>
      <c r="CX1711" s="29"/>
      <c r="CY1711" s="29"/>
      <c r="CZ1711" s="29"/>
      <c r="DA1711" s="29"/>
      <c r="DB1711" s="29"/>
      <c r="DC1711" s="29"/>
      <c r="DD1711" s="29"/>
    </row>
    <row r="1712" spans="1:108" s="11" customFormat="1" ht="13.5" customHeight="1">
      <c r="A1712" s="734"/>
      <c r="B1712" s="610" t="s">
        <v>83</v>
      </c>
      <c r="C1712" s="29"/>
      <c r="D1712" s="29"/>
      <c r="E1712" s="29"/>
      <c r="F1712" s="29"/>
      <c r="G1712" s="29"/>
      <c r="H1712" s="29"/>
      <c r="I1712" s="29"/>
      <c r="J1712" s="28"/>
      <c r="K1712" s="29"/>
      <c r="L1712" s="29"/>
      <c r="M1712" s="29"/>
      <c r="N1712" s="29"/>
      <c r="O1712" s="29"/>
      <c r="P1712" s="29"/>
      <c r="Q1712" s="29"/>
      <c r="R1712" s="29"/>
      <c r="S1712" s="575"/>
      <c r="T1712" s="29"/>
      <c r="U1712" s="432"/>
      <c r="V1712" s="29"/>
      <c r="W1712" s="29"/>
      <c r="X1712" s="29"/>
      <c r="Y1712" s="29"/>
      <c r="Z1712" s="29"/>
      <c r="AA1712" s="29"/>
      <c r="AB1712" s="1487">
        <v>1</v>
      </c>
      <c r="AC1712" s="1488"/>
      <c r="AD1712" s="673" t="s">
        <v>61</v>
      </c>
      <c r="AE1712" s="674"/>
      <c r="AF1712" s="674"/>
      <c r="AG1712" s="674"/>
      <c r="AH1712" s="674"/>
      <c r="AI1712" s="674"/>
      <c r="AJ1712" s="674"/>
      <c r="AK1712" s="674"/>
      <c r="AL1712" s="674"/>
      <c r="AM1712" s="674"/>
      <c r="AN1712" s="674"/>
      <c r="AO1712" s="675"/>
      <c r="AP1712" s="673" t="s">
        <v>79</v>
      </c>
      <c r="AQ1712" s="674"/>
      <c r="AR1712" s="674"/>
      <c r="AS1712" s="674"/>
      <c r="AT1712" s="674"/>
      <c r="AU1712" s="674"/>
      <c r="AV1712" s="674"/>
      <c r="AW1712" s="674"/>
      <c r="AX1712" s="674"/>
      <c r="AY1712" s="674"/>
      <c r="AZ1712" s="674"/>
      <c r="BA1712" s="674"/>
      <c r="BB1712" s="674"/>
      <c r="BC1712" s="674"/>
      <c r="BD1712" s="674"/>
      <c r="BE1712" s="674"/>
      <c r="BF1712" s="674"/>
      <c r="BG1712" s="674"/>
      <c r="BH1712" s="674"/>
      <c r="BI1712" s="674"/>
      <c r="BJ1712" s="674"/>
      <c r="BK1712" s="674"/>
      <c r="BL1712" s="674"/>
      <c r="BM1712" s="675"/>
      <c r="BN1712" s="673" t="s">
        <v>67</v>
      </c>
      <c r="BO1712" s="674"/>
      <c r="BP1712" s="674"/>
      <c r="BQ1712" s="674"/>
      <c r="BR1712" s="674"/>
      <c r="BS1712" s="675"/>
      <c r="BU1712" s="752"/>
      <c r="BV1712" s="29"/>
      <c r="BW1712" s="29"/>
      <c r="BX1712" s="29"/>
      <c r="BY1712" s="29"/>
      <c r="BZ1712" s="29"/>
      <c r="CA1712" s="29"/>
      <c r="CB1712" s="29"/>
      <c r="CC1712" s="29"/>
      <c r="CD1712" s="31"/>
      <c r="CE1712" s="22"/>
      <c r="CF1712" s="448">
        <f>IF(CG1712="","",MAX($CF$2:CF1711)+1)</f>
        <v>886</v>
      </c>
      <c r="CG1712" s="749" t="s">
        <v>1071</v>
      </c>
      <c r="CH1712" s="749"/>
      <c r="CI1712" s="749"/>
      <c r="CO1712" s="29"/>
      <c r="CP1712" s="29"/>
      <c r="CQ1712" s="29"/>
      <c r="CR1712" s="29"/>
      <c r="CS1712" s="29"/>
      <c r="CT1712" s="29"/>
      <c r="CU1712" s="29"/>
      <c r="CV1712" s="29"/>
      <c r="CW1712" s="29"/>
      <c r="CX1712" s="29"/>
      <c r="CY1712" s="29"/>
      <c r="CZ1712" s="29"/>
      <c r="DA1712" s="29"/>
      <c r="DB1712" s="29"/>
      <c r="DC1712" s="29"/>
      <c r="DD1712" s="29"/>
    </row>
    <row r="1713" spans="1:108" s="11" customFormat="1" ht="13.5" customHeight="1">
      <c r="A1713" s="734"/>
      <c r="B1713" s="610" t="s">
        <v>83</v>
      </c>
      <c r="C1713" s="29"/>
      <c r="D1713" s="29"/>
      <c r="E1713" s="29"/>
      <c r="F1713" s="29"/>
      <c r="G1713" s="29"/>
      <c r="H1713" s="29"/>
      <c r="I1713" s="29"/>
      <c r="J1713" s="28"/>
      <c r="K1713" s="29"/>
      <c r="L1713" s="29"/>
      <c r="M1713" s="29"/>
      <c r="N1713" s="29"/>
      <c r="O1713" s="29"/>
      <c r="P1713" s="29"/>
      <c r="Q1713" s="29"/>
      <c r="R1713" s="29"/>
      <c r="S1713" s="575"/>
      <c r="T1713" s="29"/>
      <c r="U1713" s="432"/>
      <c r="V1713" s="29"/>
      <c r="W1713" s="29"/>
      <c r="X1713" s="29"/>
      <c r="Y1713" s="29"/>
      <c r="Z1713" s="29"/>
      <c r="AA1713" s="29"/>
      <c r="AB1713" s="29"/>
      <c r="AC1713" s="29"/>
      <c r="AD1713" s="29"/>
      <c r="AE1713" s="29"/>
      <c r="AF1713" s="29"/>
      <c r="AG1713" s="29"/>
      <c r="AH1713" s="29"/>
      <c r="AI1713" s="29"/>
      <c r="AJ1713" s="29"/>
      <c r="AK1713" s="29"/>
      <c r="AL1713" s="29"/>
      <c r="AM1713" s="29"/>
      <c r="AN1713" s="29"/>
      <c r="AO1713" s="29"/>
      <c r="AP1713" s="509" t="s">
        <v>1172</v>
      </c>
      <c r="AR1713" s="29"/>
      <c r="AS1713" s="29"/>
      <c r="AT1713" s="29"/>
      <c r="AU1713" s="29"/>
      <c r="AV1713" s="29"/>
      <c r="AW1713" s="29"/>
      <c r="AX1713" s="29"/>
      <c r="AY1713" s="29"/>
      <c r="AZ1713" s="29"/>
      <c r="BA1713" s="29"/>
      <c r="BB1713" s="29"/>
      <c r="BC1713" s="29"/>
      <c r="BD1713" s="29"/>
      <c r="BE1713" s="29"/>
      <c r="BF1713" s="29"/>
      <c r="BG1713" s="29"/>
      <c r="BH1713" s="29"/>
      <c r="BI1713" s="29"/>
      <c r="BJ1713" s="29"/>
      <c r="BK1713" s="29"/>
      <c r="BL1713" s="29"/>
      <c r="BM1713" s="29"/>
      <c r="BN1713" s="29"/>
      <c r="BO1713" s="29"/>
      <c r="BP1713" s="29"/>
      <c r="BQ1713" s="29"/>
      <c r="BR1713" s="29"/>
      <c r="BS1713" s="29"/>
      <c r="BU1713" s="752"/>
      <c r="BV1713" s="29"/>
      <c r="BW1713" s="29"/>
      <c r="BX1713" s="29"/>
      <c r="BY1713" s="29"/>
      <c r="BZ1713" s="29"/>
      <c r="CA1713" s="29"/>
      <c r="CB1713" s="29"/>
      <c r="CC1713" s="29"/>
      <c r="CD1713" s="31"/>
      <c r="CE1713" s="22"/>
      <c r="CF1713" s="448" t="str">
        <f>IF(CG1713="","",MAX($CF$2:CF1712)+1)</f>
        <v/>
      </c>
      <c r="CG1713" s="749"/>
      <c r="CH1713" s="749"/>
      <c r="CI1713" s="749"/>
      <c r="CO1713" s="29"/>
      <c r="CP1713" s="29"/>
      <c r="CQ1713" s="29"/>
      <c r="CR1713" s="29"/>
      <c r="CS1713" s="29"/>
      <c r="CT1713" s="29"/>
      <c r="CU1713" s="29"/>
      <c r="CV1713" s="29"/>
      <c r="CW1713" s="29"/>
      <c r="CX1713" s="29"/>
      <c r="CY1713" s="29"/>
      <c r="CZ1713" s="29"/>
      <c r="DA1713" s="29"/>
      <c r="DB1713" s="29"/>
      <c r="DC1713" s="29"/>
      <c r="DD1713" s="29"/>
    </row>
    <row r="1714" spans="1:108" s="11" customFormat="1" ht="13.5" customHeight="1">
      <c r="A1714" s="734"/>
      <c r="B1714" s="610" t="s">
        <v>83</v>
      </c>
      <c r="C1714" s="29"/>
      <c r="D1714" s="29"/>
      <c r="E1714" s="29"/>
      <c r="F1714" s="29"/>
      <c r="G1714" s="29"/>
      <c r="H1714" s="29"/>
      <c r="I1714" s="29"/>
      <c r="J1714" s="28"/>
      <c r="K1714" s="29"/>
      <c r="L1714" s="29"/>
      <c r="M1714" s="29"/>
      <c r="N1714" s="29"/>
      <c r="O1714" s="29"/>
      <c r="P1714" s="29"/>
      <c r="Q1714" s="29"/>
      <c r="R1714" s="29"/>
      <c r="S1714" s="575"/>
      <c r="T1714" s="29"/>
      <c r="U1714" s="432"/>
      <c r="V1714" s="29"/>
      <c r="W1714" s="29"/>
      <c r="X1714" s="29"/>
      <c r="Y1714" s="29"/>
      <c r="Z1714" s="29"/>
      <c r="AA1714" s="29"/>
      <c r="AB1714" s="29"/>
      <c r="BP1714" s="29"/>
      <c r="BQ1714" s="29"/>
      <c r="BR1714" s="29"/>
      <c r="BS1714" s="29"/>
      <c r="BU1714" s="752"/>
      <c r="BV1714" s="29"/>
      <c r="BW1714" s="29"/>
      <c r="BX1714" s="29"/>
      <c r="BY1714" s="29"/>
      <c r="BZ1714" s="29"/>
      <c r="CA1714" s="29"/>
      <c r="CB1714" s="29"/>
      <c r="CC1714" s="29"/>
      <c r="CD1714" s="31"/>
      <c r="CE1714" s="22"/>
      <c r="CF1714" s="448" t="str">
        <f>IF(CG1714="","",MAX($CF$2:CF1713)+1)</f>
        <v/>
      </c>
      <c r="CG1714" s="749"/>
      <c r="CH1714" s="749"/>
      <c r="CI1714" s="749"/>
      <c r="CO1714" s="29"/>
      <c r="CP1714" s="29"/>
      <c r="CQ1714" s="29"/>
      <c r="CR1714" s="29"/>
      <c r="CS1714" s="29"/>
      <c r="CT1714" s="29"/>
      <c r="CU1714" s="29"/>
      <c r="CV1714" s="29"/>
      <c r="CW1714" s="29"/>
      <c r="CX1714" s="29"/>
      <c r="CY1714" s="29"/>
      <c r="CZ1714" s="29"/>
      <c r="DA1714" s="29"/>
      <c r="DB1714" s="29"/>
      <c r="DC1714" s="29"/>
      <c r="DD1714" s="29"/>
    </row>
    <row r="1715" spans="1:108" s="11" customFormat="1" ht="13.5" customHeight="1">
      <c r="A1715" s="734"/>
      <c r="B1715" s="610" t="s">
        <v>83</v>
      </c>
      <c r="C1715" s="29"/>
      <c r="D1715" s="29"/>
      <c r="E1715" s="29"/>
      <c r="F1715" s="29"/>
      <c r="G1715" s="29"/>
      <c r="H1715" s="29"/>
      <c r="I1715" s="29"/>
      <c r="J1715" s="28"/>
      <c r="K1715" s="29"/>
      <c r="L1715" s="29"/>
      <c r="M1715" s="29"/>
      <c r="N1715" s="29"/>
      <c r="O1715" s="29"/>
      <c r="P1715" s="29"/>
      <c r="Q1715" s="29"/>
      <c r="R1715" s="29"/>
      <c r="S1715" s="575"/>
      <c r="T1715" s="29"/>
      <c r="U1715" s="432"/>
      <c r="V1715" s="29"/>
      <c r="W1715" s="29"/>
      <c r="X1715" s="29"/>
      <c r="Y1715" s="29"/>
      <c r="Z1715" s="29"/>
      <c r="AA1715" s="29" t="s">
        <v>1547</v>
      </c>
      <c r="AB1715" s="29"/>
      <c r="AW1715" s="1147" t="s">
        <v>2380</v>
      </c>
      <c r="BP1715" s="29"/>
      <c r="BQ1715" s="29"/>
      <c r="BR1715" s="29"/>
      <c r="BS1715" s="29"/>
      <c r="BU1715" s="752"/>
      <c r="BV1715" s="29"/>
      <c r="BW1715" s="29"/>
      <c r="BX1715" s="29"/>
      <c r="BY1715" s="29"/>
      <c r="BZ1715" s="29"/>
      <c r="CA1715" s="29"/>
      <c r="CB1715" s="29"/>
      <c r="CC1715" s="29"/>
      <c r="CD1715" s="31"/>
      <c r="CE1715" s="22"/>
      <c r="CF1715" s="448">
        <f>IF(CG1715="","",MAX($CF$2:CF1714)+1)</f>
        <v>887</v>
      </c>
      <c r="CG1715" s="749" t="s">
        <v>1157</v>
      </c>
      <c r="CH1715" s="749"/>
      <c r="CI1715" s="749"/>
      <c r="CO1715" s="29"/>
      <c r="CP1715" s="29"/>
      <c r="CQ1715" s="29"/>
      <c r="CR1715" s="29"/>
      <c r="CS1715" s="29"/>
      <c r="CT1715" s="29"/>
      <c r="CU1715" s="29"/>
      <c r="CV1715" s="29"/>
      <c r="CW1715" s="29"/>
      <c r="CX1715" s="29"/>
      <c r="CY1715" s="29"/>
      <c r="CZ1715" s="29"/>
      <c r="DA1715" s="29"/>
      <c r="DB1715" s="29"/>
      <c r="DC1715" s="29"/>
      <c r="DD1715" s="29"/>
    </row>
    <row r="1716" spans="1:108" s="11" customFormat="1" ht="13.5" customHeight="1">
      <c r="A1716" s="734"/>
      <c r="B1716" s="610" t="s">
        <v>83</v>
      </c>
      <c r="C1716" s="29" t="s">
        <v>2254</v>
      </c>
      <c r="D1716" s="29"/>
      <c r="E1716" s="29"/>
      <c r="F1716" s="29"/>
      <c r="G1716" s="29"/>
      <c r="H1716" s="29"/>
      <c r="I1716" s="29"/>
      <c r="J1716" s="28"/>
      <c r="K1716" s="29"/>
      <c r="L1716" s="29"/>
      <c r="M1716" s="29"/>
      <c r="N1716" s="29"/>
      <c r="O1716" s="29"/>
      <c r="P1716" s="29"/>
      <c r="Q1716" s="29"/>
      <c r="R1716" s="29"/>
      <c r="S1716" s="575"/>
      <c r="T1716" s="29"/>
      <c r="U1716" s="432"/>
      <c r="V1716" s="29"/>
      <c r="W1716" s="29"/>
      <c r="X1716" s="29"/>
      <c r="Y1716" s="29"/>
      <c r="Z1716" s="29"/>
      <c r="AA1716" s="29"/>
      <c r="AB1716" s="690" t="s">
        <v>84</v>
      </c>
      <c r="AC1716" s="691"/>
      <c r="AD1716" s="691"/>
      <c r="AE1716" s="691"/>
      <c r="AF1716" s="691"/>
      <c r="AG1716" s="578"/>
      <c r="AH1716" s="52" t="s">
        <v>1065</v>
      </c>
      <c r="AI1716" s="53"/>
      <c r="AJ1716" s="53"/>
      <c r="AK1716" s="53"/>
      <c r="AL1716" s="53"/>
      <c r="AM1716" s="53"/>
      <c r="AN1716" s="53"/>
      <c r="AO1716" s="53"/>
      <c r="AP1716" s="53" t="s">
        <v>2284</v>
      </c>
      <c r="AQ1716" s="53"/>
      <c r="AR1716" s="53"/>
      <c r="AS1716" s="53"/>
      <c r="AT1716" s="53"/>
      <c r="AU1716" s="53"/>
      <c r="AV1716" s="53"/>
      <c r="AW1716" s="53"/>
      <c r="AX1716" s="53"/>
      <c r="AY1716" s="53"/>
      <c r="AZ1716" s="53"/>
      <c r="BA1716" s="53"/>
      <c r="BB1716" s="53"/>
      <c r="BC1716" s="53"/>
      <c r="BD1716" s="53"/>
      <c r="BE1716" s="53"/>
      <c r="BF1716" s="53"/>
      <c r="BG1716" s="53"/>
      <c r="BH1716" s="53"/>
      <c r="BI1716" s="53"/>
      <c r="BJ1716" s="53"/>
      <c r="BK1716" s="54"/>
      <c r="BL1716" s="764" t="s">
        <v>1155</v>
      </c>
      <c r="BM1716" s="757"/>
      <c r="BN1716" s="757"/>
      <c r="BO1716" s="757"/>
      <c r="BP1716" s="757"/>
      <c r="BQ1716" s="757"/>
      <c r="BR1716" s="757"/>
      <c r="BS1716" s="758"/>
      <c r="BU1716" s="752"/>
      <c r="BV1716" s="29"/>
      <c r="BW1716" s="29"/>
      <c r="BX1716" s="29"/>
      <c r="BY1716" s="29"/>
      <c r="BZ1716" s="29"/>
      <c r="CA1716" s="29"/>
      <c r="CB1716" s="29"/>
      <c r="CC1716" s="29"/>
      <c r="CD1716" s="31"/>
      <c r="CE1716" s="22"/>
      <c r="CF1716" s="448">
        <f>IF(CG1716="","",MAX($CF$2:CF1715)+1)</f>
        <v>888</v>
      </c>
      <c r="CG1716" s="749" t="s">
        <v>1157</v>
      </c>
      <c r="CH1716" s="749"/>
      <c r="CI1716" s="749"/>
      <c r="CO1716" s="29"/>
      <c r="CP1716" s="29"/>
      <c r="CQ1716" s="29"/>
      <c r="CR1716" s="29"/>
      <c r="CS1716" s="29"/>
      <c r="CT1716" s="29"/>
      <c r="CU1716" s="29"/>
      <c r="CV1716" s="29"/>
      <c r="CW1716" s="29"/>
      <c r="CX1716" s="29"/>
      <c r="CY1716" s="29"/>
      <c r="CZ1716" s="29"/>
      <c r="DA1716" s="29"/>
      <c r="DB1716" s="29"/>
      <c r="DC1716" s="29"/>
      <c r="DD1716" s="29"/>
    </row>
    <row r="1717" spans="1:108" s="11" customFormat="1" ht="13.5" customHeight="1">
      <c r="A1717" s="734"/>
      <c r="B1717" s="610" t="s">
        <v>83</v>
      </c>
      <c r="C1717" s="29"/>
      <c r="D1717" s="29"/>
      <c r="E1717" s="29"/>
      <c r="F1717" s="29"/>
      <c r="G1717" s="29"/>
      <c r="H1717" s="29"/>
      <c r="I1717" s="29"/>
      <c r="J1717" s="28"/>
      <c r="K1717" s="29"/>
      <c r="L1717" s="29"/>
      <c r="M1717" s="29"/>
      <c r="N1717" s="29"/>
      <c r="O1717" s="29"/>
      <c r="P1717" s="29"/>
      <c r="Q1717" s="29"/>
      <c r="R1717" s="29"/>
      <c r="S1717" s="575"/>
      <c r="T1717" s="29"/>
      <c r="U1717" s="432"/>
      <c r="V1717" s="29"/>
      <c r="W1717" s="29"/>
      <c r="X1717" s="29"/>
      <c r="Y1717" s="29"/>
      <c r="Z1717" s="29"/>
      <c r="AA1717" s="29"/>
      <c r="AB1717" s="751"/>
      <c r="AC1717" s="579"/>
      <c r="AD1717" s="579"/>
      <c r="AE1717" s="579"/>
      <c r="AF1717" s="579"/>
      <c r="AG1717" s="576"/>
      <c r="AH1717" s="618" t="s">
        <v>1110</v>
      </c>
      <c r="AI1717" s="583"/>
      <c r="AJ1717" s="583"/>
      <c r="AK1717" s="583"/>
      <c r="AL1717" s="583"/>
      <c r="AM1717" s="583"/>
      <c r="AN1717" s="583"/>
      <c r="AO1717" s="583"/>
      <c r="AP1717" s="583"/>
      <c r="AQ1717" s="583" t="s">
        <v>2319</v>
      </c>
      <c r="AR1717" s="583"/>
      <c r="AS1717" s="583"/>
      <c r="AT1717" s="583"/>
      <c r="AU1717" s="583"/>
      <c r="AV1717" s="583"/>
      <c r="AW1717" s="583"/>
      <c r="AX1717" s="583"/>
      <c r="AY1717" s="583"/>
      <c r="AZ1717" s="583"/>
      <c r="BA1717" s="583"/>
      <c r="BB1717" s="583"/>
      <c r="BC1717" s="583"/>
      <c r="BD1717" s="583"/>
      <c r="BE1717" s="583"/>
      <c r="BF1717" s="583"/>
      <c r="BG1717" s="583"/>
      <c r="BH1717" s="583"/>
      <c r="BI1717" s="583"/>
      <c r="BJ1717" s="583"/>
      <c r="BK1717" s="587"/>
      <c r="BL1717" s="430" t="s">
        <v>1154</v>
      </c>
      <c r="BM1717" s="583"/>
      <c r="BN1717" s="583"/>
      <c r="BO1717" s="583"/>
      <c r="BP1717" s="583"/>
      <c r="BQ1717" s="583"/>
      <c r="BR1717" s="583"/>
      <c r="BS1717" s="587"/>
      <c r="BU1717" s="752"/>
      <c r="BV1717" s="29"/>
      <c r="BW1717" s="29"/>
      <c r="BX1717" s="29"/>
      <c r="BY1717" s="29"/>
      <c r="BZ1717" s="29"/>
      <c r="CA1717" s="29"/>
      <c r="CB1717" s="29"/>
      <c r="CC1717" s="29"/>
      <c r="CD1717" s="31"/>
      <c r="CE1717" s="22"/>
      <c r="CF1717" s="448" t="str">
        <f>IF(CG1717="","",MAX($CF$2:CF1716)+1)</f>
        <v/>
      </c>
      <c r="CG1717" s="749"/>
      <c r="CH1717" s="749"/>
      <c r="CI1717" s="749"/>
      <c r="CO1717" s="29"/>
      <c r="CP1717" s="29"/>
      <c r="CQ1717" s="29"/>
      <c r="CR1717" s="29"/>
      <c r="CS1717" s="29"/>
      <c r="CT1717" s="29"/>
      <c r="CU1717" s="29"/>
      <c r="CV1717" s="29"/>
      <c r="CW1717" s="29"/>
      <c r="CX1717" s="29"/>
      <c r="CY1717" s="29"/>
      <c r="CZ1717" s="29"/>
      <c r="DA1717" s="29"/>
      <c r="DB1717" s="29"/>
      <c r="DC1717" s="29"/>
      <c r="DD1717" s="29"/>
    </row>
    <row r="1718" spans="1:108" s="11" customFormat="1" ht="13.5" customHeight="1">
      <c r="A1718" s="734"/>
      <c r="B1718" s="610" t="s">
        <v>83</v>
      </c>
      <c r="C1718" s="29"/>
      <c r="D1718" s="29"/>
      <c r="E1718" s="29"/>
      <c r="F1718" s="29"/>
      <c r="G1718" s="29"/>
      <c r="H1718" s="29"/>
      <c r="I1718" s="29"/>
      <c r="J1718" s="28"/>
      <c r="K1718" s="29"/>
      <c r="L1718" s="29"/>
      <c r="M1718" s="29"/>
      <c r="N1718" s="29"/>
      <c r="O1718" s="29"/>
      <c r="P1718" s="29"/>
      <c r="Q1718" s="29"/>
      <c r="R1718" s="29"/>
      <c r="S1718" s="575"/>
      <c r="T1718" s="29"/>
      <c r="U1718" s="432"/>
      <c r="V1718" s="29"/>
      <c r="W1718" s="29"/>
      <c r="X1718" s="29"/>
      <c r="Y1718" s="29"/>
      <c r="Z1718" s="29"/>
      <c r="AA1718" s="29"/>
      <c r="AB1718" s="692"/>
      <c r="AC1718" s="693"/>
      <c r="AD1718" s="693"/>
      <c r="AE1718" s="693"/>
      <c r="AF1718" s="693"/>
      <c r="AG1718" s="694"/>
      <c r="AH1718" s="55"/>
      <c r="AI1718" s="56"/>
      <c r="AJ1718" s="56"/>
      <c r="AK1718" s="56"/>
      <c r="AL1718" s="56"/>
      <c r="AM1718" s="56"/>
      <c r="AN1718" s="56"/>
      <c r="AO1718" s="56"/>
      <c r="AP1718" s="56"/>
      <c r="AQ1718" s="56"/>
      <c r="AR1718" s="56"/>
      <c r="AS1718" s="56"/>
      <c r="AT1718" s="56"/>
      <c r="AU1718" s="56"/>
      <c r="AV1718" s="56"/>
      <c r="AW1718" s="56"/>
      <c r="AX1718" s="56"/>
      <c r="AY1718" s="56"/>
      <c r="AZ1718" s="56"/>
      <c r="BA1718" s="56"/>
      <c r="BB1718" s="56"/>
      <c r="BC1718" s="56"/>
      <c r="BD1718" s="56"/>
      <c r="BE1718" s="56"/>
      <c r="BF1718" s="56"/>
      <c r="BG1718" s="56"/>
      <c r="BH1718" s="56"/>
      <c r="BI1718" s="56"/>
      <c r="BJ1718" s="56"/>
      <c r="BK1718" s="57"/>
      <c r="BL1718" s="56"/>
      <c r="BM1718" s="56"/>
      <c r="BN1718" s="56"/>
      <c r="BO1718" s="56"/>
      <c r="BP1718" s="56"/>
      <c r="BQ1718" s="56"/>
      <c r="BR1718" s="56"/>
      <c r="BS1718" s="57"/>
      <c r="BU1718" s="752"/>
      <c r="BV1718" s="29"/>
      <c r="BW1718" s="29"/>
      <c r="BX1718" s="29"/>
      <c r="BY1718" s="29"/>
      <c r="BZ1718" s="29"/>
      <c r="CA1718" s="29"/>
      <c r="CB1718" s="29"/>
      <c r="CC1718" s="29"/>
      <c r="CD1718" s="31"/>
      <c r="CE1718" s="22"/>
      <c r="CF1718" s="448" t="str">
        <f>IF(CG1718="","",MAX($CF$2:CF1717)+1)</f>
        <v/>
      </c>
      <c r="CG1718" s="749"/>
      <c r="CH1718" s="749"/>
      <c r="CI1718" s="749"/>
      <c r="CO1718" s="29"/>
      <c r="CP1718" s="29"/>
      <c r="CQ1718" s="29"/>
      <c r="CR1718" s="29"/>
      <c r="CS1718" s="29"/>
      <c r="CT1718" s="29"/>
      <c r="CU1718" s="29"/>
      <c r="CV1718" s="29"/>
      <c r="CW1718" s="29"/>
      <c r="CX1718" s="29"/>
      <c r="CY1718" s="29"/>
      <c r="CZ1718" s="29"/>
      <c r="DA1718" s="29"/>
      <c r="DB1718" s="29"/>
      <c r="DC1718" s="29"/>
      <c r="DD1718" s="29"/>
    </row>
    <row r="1719" spans="1:108" s="11" customFormat="1" ht="13.5" customHeight="1">
      <c r="A1719" s="734"/>
      <c r="B1719" s="610" t="s">
        <v>83</v>
      </c>
      <c r="C1719" s="29"/>
      <c r="D1719" s="29"/>
      <c r="E1719" s="29"/>
      <c r="F1719" s="29"/>
      <c r="G1719" s="29"/>
      <c r="H1719" s="29"/>
      <c r="I1719" s="29"/>
      <c r="J1719" s="28"/>
      <c r="K1719" s="29"/>
      <c r="L1719" s="29"/>
      <c r="M1719" s="29"/>
      <c r="N1719" s="29"/>
      <c r="O1719" s="29"/>
      <c r="P1719" s="29"/>
      <c r="Q1719" s="29"/>
      <c r="R1719" s="29"/>
      <c r="S1719" s="575"/>
      <c r="T1719" s="29"/>
      <c r="U1719" s="432"/>
      <c r="V1719" s="29"/>
      <c r="W1719" s="29"/>
      <c r="X1719" s="29"/>
      <c r="Y1719" s="29"/>
      <c r="Z1719" s="29"/>
      <c r="AA1719" s="29"/>
      <c r="AB1719" s="690" t="s">
        <v>62</v>
      </c>
      <c r="AC1719" s="691"/>
      <c r="AD1719" s="691"/>
      <c r="AE1719" s="691"/>
      <c r="AF1719" s="691"/>
      <c r="AG1719" s="578"/>
      <c r="AH1719" s="52" t="s">
        <v>925</v>
      </c>
      <c r="AI1719" s="53"/>
      <c r="AJ1719" s="53"/>
      <c r="AK1719" s="53"/>
      <c r="AL1719" s="53"/>
      <c r="AM1719" s="53"/>
      <c r="AN1719" s="53"/>
      <c r="AO1719" s="53"/>
      <c r="AP1719" s="53"/>
      <c r="AQ1719" s="53"/>
      <c r="AR1719" s="53"/>
      <c r="AS1719" s="53"/>
      <c r="AT1719" s="53"/>
      <c r="AU1719" s="53"/>
      <c r="AV1719" s="53"/>
      <c r="AW1719" s="53"/>
      <c r="AX1719" s="53"/>
      <c r="AY1719" s="53"/>
      <c r="AZ1719" s="53"/>
      <c r="BA1719" s="53"/>
      <c r="BB1719" s="53"/>
      <c r="BC1719" s="53"/>
      <c r="BD1719" s="53"/>
      <c r="BE1719" s="53"/>
      <c r="BF1719" s="53"/>
      <c r="BG1719" s="53"/>
      <c r="BH1719" s="53"/>
      <c r="BI1719" s="53"/>
      <c r="BJ1719" s="53"/>
      <c r="BK1719" s="54"/>
      <c r="BL1719" s="53" t="s">
        <v>80</v>
      </c>
      <c r="BM1719" s="53"/>
      <c r="BN1719" s="53"/>
      <c r="BO1719" s="53"/>
      <c r="BP1719" s="53"/>
      <c r="BQ1719" s="53"/>
      <c r="BR1719" s="53"/>
      <c r="BS1719" s="54"/>
      <c r="BU1719" s="752"/>
      <c r="BV1719" s="29"/>
      <c r="BW1719" s="29"/>
      <c r="BX1719" s="29"/>
      <c r="BY1719" s="29"/>
      <c r="BZ1719" s="29"/>
      <c r="CA1719" s="29"/>
      <c r="CB1719" s="29"/>
      <c r="CC1719" s="29"/>
      <c r="CD1719" s="31"/>
      <c r="CE1719" s="22"/>
      <c r="CF1719" s="448">
        <f>IF(CG1719="","",MAX($CF$2:CF1718)+1)</f>
        <v>889</v>
      </c>
      <c r="CG1719" s="749" t="s">
        <v>1157</v>
      </c>
      <c r="CH1719" s="749"/>
      <c r="CI1719" s="749"/>
      <c r="CO1719" s="29"/>
      <c r="CP1719" s="29"/>
      <c r="CQ1719" s="29"/>
      <c r="CR1719" s="29"/>
      <c r="CS1719" s="29"/>
      <c r="CT1719" s="29"/>
      <c r="CU1719" s="29"/>
      <c r="CV1719" s="29"/>
      <c r="CW1719" s="29"/>
      <c r="CX1719" s="29"/>
      <c r="CY1719" s="29"/>
      <c r="CZ1719" s="29"/>
      <c r="DA1719" s="29"/>
      <c r="DB1719" s="29"/>
      <c r="DC1719" s="29"/>
      <c r="DD1719" s="29"/>
    </row>
    <row r="1720" spans="1:108" s="11" customFormat="1" ht="13.5" customHeight="1">
      <c r="A1720" s="734"/>
      <c r="B1720" s="610" t="s">
        <v>83</v>
      </c>
      <c r="C1720" s="29"/>
      <c r="D1720" s="29"/>
      <c r="E1720" s="29"/>
      <c r="F1720" s="29"/>
      <c r="G1720" s="29"/>
      <c r="H1720" s="29"/>
      <c r="I1720" s="29"/>
      <c r="J1720" s="28"/>
      <c r="K1720" s="29"/>
      <c r="L1720" s="29"/>
      <c r="M1720" s="29"/>
      <c r="N1720" s="29"/>
      <c r="O1720" s="29"/>
      <c r="P1720" s="29"/>
      <c r="Q1720" s="29"/>
      <c r="R1720" s="29"/>
      <c r="S1720" s="575"/>
      <c r="T1720" s="29"/>
      <c r="U1720" s="432"/>
      <c r="V1720" s="29"/>
      <c r="W1720" s="29"/>
      <c r="X1720" s="29"/>
      <c r="Y1720" s="29"/>
      <c r="Z1720" s="29"/>
      <c r="AA1720" s="29"/>
      <c r="AB1720" s="753"/>
      <c r="AC1720" s="579"/>
      <c r="AD1720" s="579"/>
      <c r="AE1720" s="579"/>
      <c r="AF1720" s="579"/>
      <c r="AG1720" s="576"/>
      <c r="AH1720" s="752" t="s">
        <v>1072</v>
      </c>
      <c r="AI1720" s="29"/>
      <c r="AJ1720" s="29"/>
      <c r="AK1720" s="29"/>
      <c r="AL1720" s="29"/>
      <c r="AM1720" s="29"/>
      <c r="AN1720" s="29"/>
      <c r="AO1720" s="29"/>
      <c r="AP1720" s="29"/>
      <c r="AQ1720" s="29"/>
      <c r="AR1720" s="29"/>
      <c r="AS1720" s="29"/>
      <c r="AT1720" s="29"/>
      <c r="AU1720" s="29"/>
      <c r="AV1720" s="29"/>
      <c r="AW1720" s="29"/>
      <c r="AX1720" s="29"/>
      <c r="AY1720" s="29"/>
      <c r="AZ1720" s="29"/>
      <c r="BA1720" s="29"/>
      <c r="BB1720" s="29"/>
      <c r="BC1720" s="29"/>
      <c r="BD1720" s="29"/>
      <c r="BE1720" s="29"/>
      <c r="BF1720" s="29"/>
      <c r="BG1720" s="29"/>
      <c r="BH1720" s="29"/>
      <c r="BI1720" s="29"/>
      <c r="BJ1720" s="29"/>
      <c r="BK1720" s="575"/>
      <c r="BL1720" s="29"/>
      <c r="BM1720" s="29"/>
      <c r="BN1720" s="29"/>
      <c r="BO1720" s="29"/>
      <c r="BP1720" s="29"/>
      <c r="BQ1720" s="29"/>
      <c r="BR1720" s="29"/>
      <c r="BS1720" s="575"/>
      <c r="BU1720" s="752"/>
      <c r="BV1720" s="29"/>
      <c r="BW1720" s="29"/>
      <c r="BX1720" s="29"/>
      <c r="BY1720" s="29"/>
      <c r="BZ1720" s="29"/>
      <c r="CA1720" s="29"/>
      <c r="CB1720" s="29"/>
      <c r="CC1720" s="29"/>
      <c r="CD1720" s="31"/>
      <c r="CE1720" s="22"/>
      <c r="CF1720" s="448">
        <f>IF(CG1720="","",MAX($CF$2:CF1719)+1)</f>
        <v>890</v>
      </c>
      <c r="CG1720" s="749" t="s">
        <v>1157</v>
      </c>
      <c r="CH1720" s="749"/>
      <c r="CI1720" s="749"/>
      <c r="CO1720" s="29"/>
      <c r="CP1720" s="29"/>
      <c r="CQ1720" s="29"/>
      <c r="CR1720" s="29"/>
      <c r="CS1720" s="29"/>
      <c r="CT1720" s="29"/>
      <c r="CU1720" s="29"/>
      <c r="CV1720" s="29"/>
      <c r="CW1720" s="29"/>
      <c r="CX1720" s="29"/>
      <c r="CY1720" s="29"/>
      <c r="CZ1720" s="29"/>
      <c r="DA1720" s="29"/>
      <c r="DB1720" s="29"/>
      <c r="DC1720" s="29"/>
      <c r="DD1720" s="29"/>
    </row>
    <row r="1721" spans="1:108" s="11" customFormat="1" ht="13.5" customHeight="1">
      <c r="A1721" s="734"/>
      <c r="B1721" s="610" t="s">
        <v>83</v>
      </c>
      <c r="C1721" s="29"/>
      <c r="D1721" s="29"/>
      <c r="E1721" s="29"/>
      <c r="F1721" s="29"/>
      <c r="G1721" s="29"/>
      <c r="H1721" s="29"/>
      <c r="I1721" s="29"/>
      <c r="J1721" s="28"/>
      <c r="K1721" s="29"/>
      <c r="L1721" s="29"/>
      <c r="M1721" s="29"/>
      <c r="N1721" s="29"/>
      <c r="O1721" s="29"/>
      <c r="P1721" s="29"/>
      <c r="Q1721" s="29"/>
      <c r="R1721" s="29"/>
      <c r="S1721" s="575"/>
      <c r="T1721" s="29"/>
      <c r="U1721" s="432"/>
      <c r="V1721" s="29"/>
      <c r="W1721" s="29"/>
      <c r="X1721" s="29"/>
      <c r="Y1721" s="29"/>
      <c r="Z1721" s="29"/>
      <c r="AA1721" s="29"/>
      <c r="AB1721" s="692"/>
      <c r="AC1721" s="693"/>
      <c r="AD1721" s="693"/>
      <c r="AE1721" s="693"/>
      <c r="AF1721" s="693"/>
      <c r="AG1721" s="694"/>
      <c r="AH1721" s="55"/>
      <c r="AI1721" s="56"/>
      <c r="AJ1721" s="56"/>
      <c r="AK1721" s="56"/>
      <c r="AL1721" s="56"/>
      <c r="AM1721" s="56"/>
      <c r="AN1721" s="56"/>
      <c r="AO1721" s="56"/>
      <c r="AP1721" s="56"/>
      <c r="AQ1721" s="56"/>
      <c r="AR1721" s="56"/>
      <c r="AS1721" s="56"/>
      <c r="AT1721" s="56"/>
      <c r="AU1721" s="56"/>
      <c r="AV1721" s="56"/>
      <c r="AW1721" s="56"/>
      <c r="AX1721" s="56"/>
      <c r="AY1721" s="56"/>
      <c r="AZ1721" s="56"/>
      <c r="BA1721" s="56"/>
      <c r="BB1721" s="56"/>
      <c r="BC1721" s="56"/>
      <c r="BD1721" s="56"/>
      <c r="BE1721" s="56"/>
      <c r="BF1721" s="56"/>
      <c r="BG1721" s="56"/>
      <c r="BH1721" s="56"/>
      <c r="BI1721" s="56"/>
      <c r="BJ1721" s="56"/>
      <c r="BK1721" s="57"/>
      <c r="BL1721" s="56"/>
      <c r="BM1721" s="56"/>
      <c r="BN1721" s="56"/>
      <c r="BO1721" s="56"/>
      <c r="BP1721" s="56"/>
      <c r="BQ1721" s="56"/>
      <c r="BR1721" s="56"/>
      <c r="BS1721" s="57"/>
      <c r="BU1721" s="752"/>
      <c r="BV1721" s="29"/>
      <c r="BW1721" s="29"/>
      <c r="BX1721" s="29"/>
      <c r="BY1721" s="29"/>
      <c r="BZ1721" s="29"/>
      <c r="CA1721" s="29"/>
      <c r="CB1721" s="29"/>
      <c r="CC1721" s="29"/>
      <c r="CD1721" s="31"/>
      <c r="CE1721" s="22"/>
      <c r="CF1721" s="448" t="str">
        <f>IF(CG1721="","",MAX($CF$2:CF1720)+1)</f>
        <v/>
      </c>
      <c r="CG1721" s="749"/>
      <c r="CH1721" s="749"/>
      <c r="CI1721" s="749"/>
      <c r="CO1721" s="29"/>
      <c r="CP1721" s="29"/>
      <c r="CQ1721" s="29"/>
      <c r="CR1721" s="29"/>
      <c r="CS1721" s="29"/>
      <c r="CT1721" s="29"/>
      <c r="CU1721" s="29"/>
      <c r="CV1721" s="29"/>
      <c r="CW1721" s="29"/>
      <c r="CX1721" s="29"/>
      <c r="CY1721" s="29"/>
      <c r="CZ1721" s="29"/>
      <c r="DA1721" s="29"/>
      <c r="DB1721" s="29"/>
      <c r="DC1721" s="29"/>
      <c r="DD1721" s="29"/>
    </row>
    <row r="1722" spans="1:108" s="11" customFormat="1" ht="13.5" customHeight="1">
      <c r="A1722" s="734"/>
      <c r="B1722" s="610" t="s">
        <v>83</v>
      </c>
      <c r="C1722" s="29"/>
      <c r="D1722" s="29"/>
      <c r="E1722" s="29"/>
      <c r="F1722" s="29"/>
      <c r="G1722" s="29"/>
      <c r="H1722" s="29"/>
      <c r="I1722" s="29"/>
      <c r="J1722" s="28"/>
      <c r="K1722" s="29"/>
      <c r="L1722" s="29"/>
      <c r="M1722" s="29"/>
      <c r="N1722" s="29"/>
      <c r="O1722" s="29"/>
      <c r="P1722" s="29"/>
      <c r="Q1722" s="29"/>
      <c r="R1722" s="29"/>
      <c r="S1722" s="575"/>
      <c r="T1722" s="29"/>
      <c r="U1722" s="432"/>
      <c r="V1722" s="29"/>
      <c r="W1722" s="29"/>
      <c r="X1722" s="29"/>
      <c r="Y1722" s="29"/>
      <c r="Z1722" s="29"/>
      <c r="AA1722" s="29"/>
      <c r="AB1722" s="690" t="s">
        <v>777</v>
      </c>
      <c r="AC1722" s="691"/>
      <c r="AD1722" s="691"/>
      <c r="AE1722" s="691"/>
      <c r="AF1722" s="691"/>
      <c r="AG1722" s="578"/>
      <c r="AH1722" s="52"/>
      <c r="AI1722" s="53"/>
      <c r="AJ1722" s="53"/>
      <c r="AK1722" s="580"/>
      <c r="AL1722" s="581" t="s">
        <v>1075</v>
      </c>
      <c r="AM1722" s="53"/>
      <c r="AN1722" s="53"/>
      <c r="AO1722" s="53"/>
      <c r="AP1722" s="53"/>
      <c r="AQ1722" s="53"/>
      <c r="AR1722" s="53"/>
      <c r="AS1722" s="53"/>
      <c r="AT1722" s="53"/>
      <c r="AU1722" s="53"/>
      <c r="AV1722" s="581" t="s">
        <v>558</v>
      </c>
      <c r="AW1722" s="580"/>
      <c r="AX1722" s="581" t="s">
        <v>984</v>
      </c>
      <c r="AY1722" s="53"/>
      <c r="AZ1722" s="53"/>
      <c r="BA1722" s="53"/>
      <c r="BB1722" s="53"/>
      <c r="BC1722" s="53"/>
      <c r="BD1722" s="53"/>
      <c r="BE1722" s="53"/>
      <c r="BF1722" s="53"/>
      <c r="BG1722" s="53"/>
      <c r="BH1722" s="53"/>
      <c r="BI1722" s="53"/>
      <c r="BJ1722" s="53"/>
      <c r="BK1722" s="54"/>
      <c r="BL1722" s="52" t="s">
        <v>1073</v>
      </c>
      <c r="BM1722" s="53"/>
      <c r="BN1722" s="53"/>
      <c r="BO1722" s="53"/>
      <c r="BP1722" s="53"/>
      <c r="BQ1722" s="53"/>
      <c r="BR1722" s="53"/>
      <c r="BS1722" s="54"/>
      <c r="BU1722" s="752"/>
      <c r="BV1722" s="29"/>
      <c r="BW1722" s="29"/>
      <c r="BX1722" s="29"/>
      <c r="BY1722" s="29"/>
      <c r="BZ1722" s="29"/>
      <c r="CA1722" s="29"/>
      <c r="CB1722" s="29"/>
      <c r="CC1722" s="29"/>
      <c r="CD1722" s="31"/>
      <c r="CE1722" s="22"/>
      <c r="CF1722" s="448">
        <f>IF(CG1722="","",MAX($CF$2:CF1721)+1)</f>
        <v>891</v>
      </c>
      <c r="CG1722" s="749" t="s">
        <v>1157</v>
      </c>
      <c r="CH1722" s="749"/>
      <c r="CI1722" s="749"/>
      <c r="CO1722" s="29"/>
      <c r="CP1722" s="29"/>
      <c r="CQ1722" s="29"/>
      <c r="CR1722" s="29"/>
      <c r="CS1722" s="29"/>
      <c r="CT1722" s="29"/>
      <c r="CU1722" s="29"/>
      <c r="CV1722" s="29"/>
      <c r="CW1722" s="29"/>
      <c r="CX1722" s="29"/>
      <c r="CY1722" s="29"/>
      <c r="CZ1722" s="29"/>
      <c r="DA1722" s="29"/>
      <c r="DB1722" s="29"/>
      <c r="DC1722" s="29"/>
      <c r="DD1722" s="29"/>
    </row>
    <row r="1723" spans="1:108" s="11" customFormat="1" ht="13.5" customHeight="1">
      <c r="A1723" s="734"/>
      <c r="B1723" s="610" t="s">
        <v>83</v>
      </c>
      <c r="C1723" s="29"/>
      <c r="D1723" s="29"/>
      <c r="E1723" s="29"/>
      <c r="F1723" s="29"/>
      <c r="G1723" s="29"/>
      <c r="H1723" s="29"/>
      <c r="I1723" s="29"/>
      <c r="J1723" s="28" t="s">
        <v>2316</v>
      </c>
      <c r="K1723" s="29"/>
      <c r="L1723" s="29"/>
      <c r="M1723" s="29"/>
      <c r="N1723" s="29"/>
      <c r="O1723" s="29"/>
      <c r="P1723" s="29"/>
      <c r="Q1723" s="29"/>
      <c r="R1723" s="29"/>
      <c r="S1723" s="575"/>
      <c r="T1723" s="29"/>
      <c r="U1723" s="432"/>
      <c r="V1723" s="29"/>
      <c r="W1723" s="29"/>
      <c r="X1723" s="29"/>
      <c r="Y1723" s="29"/>
      <c r="Z1723" s="29"/>
      <c r="AA1723" s="29"/>
      <c r="AB1723" s="771"/>
      <c r="AC1723" s="579"/>
      <c r="AD1723" s="579"/>
      <c r="AE1723" s="579"/>
      <c r="AF1723" s="579"/>
      <c r="AG1723" s="576"/>
      <c r="AH1723" s="582" t="s">
        <v>63</v>
      </c>
      <c r="AI1723" s="430"/>
      <c r="AJ1723" s="430"/>
      <c r="AK1723" s="619"/>
      <c r="AL1723" s="620" t="s">
        <v>1076</v>
      </c>
      <c r="AM1723" s="430"/>
      <c r="AN1723" s="430"/>
      <c r="AO1723" s="430"/>
      <c r="AP1723" s="430"/>
      <c r="AQ1723" s="430"/>
      <c r="AR1723" s="430"/>
      <c r="AS1723" s="430"/>
      <c r="AT1723" s="430"/>
      <c r="AU1723" s="430"/>
      <c r="AV1723" s="585" t="s">
        <v>558</v>
      </c>
      <c r="AW1723" s="619"/>
      <c r="AX1723" s="620" t="s">
        <v>985</v>
      </c>
      <c r="AY1723" s="430"/>
      <c r="AZ1723" s="430"/>
      <c r="BA1723" s="430"/>
      <c r="BB1723" s="430"/>
      <c r="BC1723" s="430"/>
      <c r="BD1723" s="430"/>
      <c r="BE1723" s="430"/>
      <c r="BF1723" s="430"/>
      <c r="BG1723" s="430"/>
      <c r="BH1723" s="430"/>
      <c r="BI1723" s="430"/>
      <c r="BJ1723" s="430"/>
      <c r="BK1723" s="431"/>
      <c r="BL1723" s="618" t="s">
        <v>1074</v>
      </c>
      <c r="BM1723" s="430"/>
      <c r="BN1723" s="430"/>
      <c r="BO1723" s="430"/>
      <c r="BP1723" s="430"/>
      <c r="BQ1723" s="430"/>
      <c r="BR1723" s="430"/>
      <c r="BS1723" s="575"/>
      <c r="BU1723" s="772"/>
      <c r="BV1723" s="29"/>
      <c r="BW1723" s="29"/>
      <c r="BX1723" s="29"/>
      <c r="BY1723" s="29"/>
      <c r="BZ1723" s="29"/>
      <c r="CA1723" s="29"/>
      <c r="CB1723" s="29"/>
      <c r="CC1723" s="29"/>
      <c r="CD1723" s="31"/>
      <c r="CE1723" s="22"/>
      <c r="CF1723" s="448">
        <f>IF(CG1723="","",MAX($CF$2:CF1722)+1)</f>
        <v>892</v>
      </c>
      <c r="CG1723" s="749" t="s">
        <v>1157</v>
      </c>
      <c r="CH1723" s="767"/>
      <c r="CI1723" s="767"/>
      <c r="CO1723" s="29"/>
      <c r="CP1723" s="29"/>
      <c r="CQ1723" s="29"/>
      <c r="CR1723" s="29"/>
      <c r="CS1723" s="29"/>
      <c r="CT1723" s="29"/>
      <c r="CU1723" s="29"/>
      <c r="CV1723" s="29"/>
      <c r="CW1723" s="29"/>
      <c r="CX1723" s="29"/>
      <c r="CY1723" s="29"/>
      <c r="CZ1723" s="29"/>
      <c r="DA1723" s="29"/>
      <c r="DB1723" s="29"/>
      <c r="DC1723" s="29"/>
      <c r="DD1723" s="29"/>
    </row>
    <row r="1724" spans="1:108" s="11" customFormat="1" ht="13.5" customHeight="1">
      <c r="A1724" s="734"/>
      <c r="B1724" s="610" t="s">
        <v>83</v>
      </c>
      <c r="C1724" s="29"/>
      <c r="D1724" s="29"/>
      <c r="E1724" s="29"/>
      <c r="F1724" s="29"/>
      <c r="G1724" s="29"/>
      <c r="H1724" s="29"/>
      <c r="I1724" s="29"/>
      <c r="J1724" s="28"/>
      <c r="K1724" s="29"/>
      <c r="L1724" s="29"/>
      <c r="M1724" s="29"/>
      <c r="N1724" s="29"/>
      <c r="O1724" s="29"/>
      <c r="P1724" s="29"/>
      <c r="Q1724" s="29"/>
      <c r="R1724" s="29"/>
      <c r="S1724" s="575"/>
      <c r="T1724" s="29"/>
      <c r="U1724" s="432"/>
      <c r="V1724" s="29"/>
      <c r="W1724" s="29"/>
      <c r="X1724" s="29"/>
      <c r="Y1724" s="29"/>
      <c r="Z1724" s="29"/>
      <c r="AA1724" s="29"/>
      <c r="AB1724" s="771"/>
      <c r="AC1724" s="579"/>
      <c r="AD1724" s="579"/>
      <c r="AE1724" s="579"/>
      <c r="AF1724" s="579"/>
      <c r="AG1724" s="576"/>
      <c r="AH1724" s="582" t="s">
        <v>63</v>
      </c>
      <c r="AI1724" s="430"/>
      <c r="AJ1724" s="430"/>
      <c r="AK1724" s="619"/>
      <c r="AL1724" s="620" t="s">
        <v>1077</v>
      </c>
      <c r="AM1724" s="430"/>
      <c r="AN1724" s="430"/>
      <c r="AO1724" s="430"/>
      <c r="AP1724" s="430"/>
      <c r="AQ1724" s="430"/>
      <c r="AR1724" s="430"/>
      <c r="AS1724" s="430" t="s">
        <v>2320</v>
      </c>
      <c r="AT1724" s="430"/>
      <c r="AU1724" s="430"/>
      <c r="AV1724" s="620" t="s">
        <v>1079</v>
      </c>
      <c r="AW1724" s="619"/>
      <c r="AX1724" s="783" t="s">
        <v>1069</v>
      </c>
      <c r="AY1724" s="430"/>
      <c r="AZ1724" s="430"/>
      <c r="BA1724" s="430"/>
      <c r="BB1724" s="430"/>
      <c r="BC1724" s="430"/>
      <c r="BD1724" s="430"/>
      <c r="BE1724" s="430"/>
      <c r="BF1724" s="430"/>
      <c r="BG1724" s="430"/>
      <c r="BH1724" s="430"/>
      <c r="BI1724" s="430"/>
      <c r="BJ1724" s="430"/>
      <c r="BK1724" s="431"/>
      <c r="BL1724" s="618"/>
      <c r="BM1724" s="430"/>
      <c r="BN1724" s="430"/>
      <c r="BO1724" s="430"/>
      <c r="BP1724" s="430"/>
      <c r="BQ1724" s="430"/>
      <c r="BR1724" s="430"/>
      <c r="BS1724" s="575"/>
      <c r="BU1724" s="772"/>
      <c r="BV1724" s="29"/>
      <c r="BW1724" s="29"/>
      <c r="BX1724" s="29"/>
      <c r="BY1724" s="29"/>
      <c r="BZ1724" s="29"/>
      <c r="CA1724" s="29"/>
      <c r="CB1724" s="29"/>
      <c r="CC1724" s="29"/>
      <c r="CD1724" s="31"/>
      <c r="CE1724" s="22"/>
      <c r="CF1724" s="448">
        <f>IF(CG1724="","",MAX($CF$2:CF1723)+1)</f>
        <v>893</v>
      </c>
      <c r="CG1724" s="749" t="s">
        <v>1157</v>
      </c>
      <c r="CH1724" s="767"/>
      <c r="CI1724" s="767"/>
      <c r="CO1724" s="29"/>
      <c r="CP1724" s="29"/>
      <c r="CQ1724" s="29"/>
      <c r="CR1724" s="29"/>
      <c r="CS1724" s="29"/>
      <c r="CT1724" s="29"/>
      <c r="CU1724" s="29"/>
      <c r="CV1724" s="29"/>
      <c r="CW1724" s="29"/>
      <c r="CX1724" s="29"/>
      <c r="CY1724" s="29"/>
      <c r="CZ1724" s="29"/>
      <c r="DA1724" s="29"/>
      <c r="DB1724" s="29"/>
      <c r="DC1724" s="29"/>
      <c r="DD1724" s="29"/>
    </row>
    <row r="1725" spans="1:108" s="11" customFormat="1" ht="13.5" customHeight="1">
      <c r="A1725" s="734"/>
      <c r="B1725" s="610" t="s">
        <v>83</v>
      </c>
      <c r="C1725" s="29"/>
      <c r="D1725" s="29"/>
      <c r="E1725" s="29"/>
      <c r="F1725" s="29"/>
      <c r="G1725" s="29"/>
      <c r="H1725" s="29"/>
      <c r="I1725" s="29"/>
      <c r="J1725" s="28"/>
      <c r="K1725" s="29"/>
      <c r="L1725" s="29"/>
      <c r="M1725" s="29"/>
      <c r="N1725" s="29"/>
      <c r="O1725" s="29"/>
      <c r="P1725" s="29"/>
      <c r="Q1725" s="29"/>
      <c r="R1725" s="29"/>
      <c r="S1725" s="575"/>
      <c r="T1725" s="29"/>
      <c r="U1725" s="432"/>
      <c r="V1725" s="29"/>
      <c r="W1725" s="29"/>
      <c r="X1725" s="29"/>
      <c r="Y1725" s="29"/>
      <c r="Z1725" s="29"/>
      <c r="AA1725" s="29"/>
      <c r="AB1725" s="771"/>
      <c r="AC1725" s="579"/>
      <c r="AD1725" s="579"/>
      <c r="AE1725" s="579"/>
      <c r="AF1725" s="579"/>
      <c r="AG1725" s="576"/>
      <c r="AH1725" s="582" t="s">
        <v>63</v>
      </c>
      <c r="AI1725" s="430"/>
      <c r="AJ1725" s="430"/>
      <c r="AK1725" s="619"/>
      <c r="AL1725" s="620" t="s">
        <v>1078</v>
      </c>
      <c r="AM1725" s="430"/>
      <c r="AN1725" s="430"/>
      <c r="AO1725" s="430"/>
      <c r="AP1725" s="430"/>
      <c r="AQ1725" s="430"/>
      <c r="AR1725" s="430"/>
      <c r="AS1725" s="430" t="s">
        <v>2317</v>
      </c>
      <c r="AT1725" s="430"/>
      <c r="AU1725" s="430"/>
      <c r="AV1725" s="620" t="s">
        <v>1079</v>
      </c>
      <c r="AW1725" s="619"/>
      <c r="AX1725" s="783" t="s">
        <v>1080</v>
      </c>
      <c r="AY1725" s="430"/>
      <c r="AZ1725" s="430"/>
      <c r="BA1725" s="430"/>
      <c r="BB1725" s="430"/>
      <c r="BC1725" s="430"/>
      <c r="BD1725" s="430"/>
      <c r="BE1725" s="430"/>
      <c r="BF1725" s="430"/>
      <c r="BG1725" s="430"/>
      <c r="BH1725" s="430"/>
      <c r="BI1725" s="430"/>
      <c r="BJ1725" s="430"/>
      <c r="BK1725" s="431"/>
      <c r="BL1725" s="618"/>
      <c r="BM1725" s="430"/>
      <c r="BN1725" s="430"/>
      <c r="BO1725" s="430"/>
      <c r="BP1725" s="430"/>
      <c r="BQ1725" s="430"/>
      <c r="BR1725" s="430"/>
      <c r="BS1725" s="575"/>
      <c r="BU1725" s="772"/>
      <c r="BV1725" s="29"/>
      <c r="BW1725" s="29"/>
      <c r="BX1725" s="29"/>
      <c r="BY1725" s="29"/>
      <c r="BZ1725" s="29"/>
      <c r="CA1725" s="29"/>
      <c r="CB1725" s="29"/>
      <c r="CC1725" s="29"/>
      <c r="CD1725" s="31"/>
      <c r="CE1725" s="22"/>
      <c r="CF1725" s="448">
        <f>IF(CG1725="","",MAX($CF$2:CF1724)+1)</f>
        <v>894</v>
      </c>
      <c r="CG1725" s="749" t="s">
        <v>1157</v>
      </c>
      <c r="CH1725" s="767"/>
      <c r="CI1725" s="767"/>
      <c r="CO1725" s="29"/>
      <c r="CP1725" s="29"/>
      <c r="CQ1725" s="29"/>
      <c r="CR1725" s="29"/>
      <c r="CS1725" s="29"/>
      <c r="CT1725" s="29"/>
      <c r="CU1725" s="29"/>
      <c r="CV1725" s="29"/>
      <c r="CW1725" s="29"/>
      <c r="CX1725" s="29"/>
      <c r="CY1725" s="29"/>
      <c r="CZ1725" s="29"/>
      <c r="DA1725" s="29"/>
      <c r="DB1725" s="29"/>
      <c r="DC1725" s="29"/>
      <c r="DD1725" s="29"/>
    </row>
    <row r="1726" spans="1:108" s="11" customFormat="1" ht="13.5" customHeight="1">
      <c r="A1726" s="734"/>
      <c r="B1726" s="610" t="s">
        <v>83</v>
      </c>
      <c r="C1726" s="29"/>
      <c r="D1726" s="29"/>
      <c r="E1726" s="29"/>
      <c r="F1726" s="29"/>
      <c r="G1726" s="29"/>
      <c r="H1726" s="29"/>
      <c r="I1726" s="29"/>
      <c r="J1726" s="28"/>
      <c r="K1726" s="29"/>
      <c r="L1726" s="29"/>
      <c r="M1726" s="29"/>
      <c r="N1726" s="29"/>
      <c r="O1726" s="29"/>
      <c r="P1726" s="29"/>
      <c r="Q1726" s="29"/>
      <c r="R1726" s="29"/>
      <c r="S1726" s="575"/>
      <c r="T1726" s="29"/>
      <c r="U1726" s="432"/>
      <c r="V1726" s="29"/>
      <c r="W1726" s="29"/>
      <c r="X1726" s="29"/>
      <c r="Y1726" s="29"/>
      <c r="Z1726" s="29"/>
      <c r="AA1726" s="29"/>
      <c r="AB1726" s="771"/>
      <c r="AC1726" s="579"/>
      <c r="AD1726" s="579"/>
      <c r="AE1726" s="579"/>
      <c r="AF1726" s="579"/>
      <c r="AG1726" s="576"/>
      <c r="AH1726" s="582" t="s">
        <v>63</v>
      </c>
      <c r="AI1726" s="430"/>
      <c r="AJ1726" s="430"/>
      <c r="AK1726" s="619"/>
      <c r="AL1726" s="620" t="s">
        <v>1081</v>
      </c>
      <c r="AM1726" s="430"/>
      <c r="AN1726" s="430"/>
      <c r="AO1726" s="430"/>
      <c r="AP1726" s="430"/>
      <c r="AQ1726" s="430"/>
      <c r="AR1726" s="430"/>
      <c r="AS1726" s="430" t="s">
        <v>2321</v>
      </c>
      <c r="AT1726" s="430"/>
      <c r="AU1726" s="430"/>
      <c r="AV1726" s="620" t="s">
        <v>1083</v>
      </c>
      <c r="AW1726" s="619"/>
      <c r="AX1726" s="620" t="s">
        <v>2075</v>
      </c>
      <c r="AY1726" s="430"/>
      <c r="AZ1726" s="430"/>
      <c r="BA1726" s="430"/>
      <c r="BB1726" s="430"/>
      <c r="BC1726" s="430"/>
      <c r="BD1726" s="430"/>
      <c r="BE1726" s="430"/>
      <c r="BF1726" s="430"/>
      <c r="BG1726" s="430"/>
      <c r="BH1726" s="430"/>
      <c r="BI1726" s="430"/>
      <c r="BJ1726" s="430"/>
      <c r="BK1726" s="431"/>
      <c r="BL1726" s="618"/>
      <c r="BM1726" s="430"/>
      <c r="BN1726" s="430"/>
      <c r="BO1726" s="430"/>
      <c r="BP1726" s="430"/>
      <c r="BQ1726" s="430"/>
      <c r="BR1726" s="430"/>
      <c r="BS1726" s="575"/>
      <c r="BU1726" s="772"/>
      <c r="BV1726" s="29"/>
      <c r="BW1726" s="29"/>
      <c r="BX1726" s="29"/>
      <c r="BY1726" s="29"/>
      <c r="BZ1726" s="29"/>
      <c r="CA1726" s="29"/>
      <c r="CB1726" s="29"/>
      <c r="CC1726" s="29"/>
      <c r="CD1726" s="31"/>
      <c r="CE1726" s="22"/>
      <c r="CF1726" s="448">
        <f>IF(CG1726="","",MAX($CF$2:CF1725)+1)</f>
        <v>895</v>
      </c>
      <c r="CG1726" s="749" t="s">
        <v>1157</v>
      </c>
      <c r="CH1726" s="767"/>
      <c r="CI1726" s="767"/>
      <c r="CO1726" s="29"/>
      <c r="CP1726" s="29"/>
      <c r="CQ1726" s="29"/>
      <c r="CR1726" s="29"/>
      <c r="CS1726" s="29"/>
      <c r="CT1726" s="29"/>
      <c r="CU1726" s="29"/>
      <c r="CV1726" s="29"/>
      <c r="CW1726" s="29"/>
      <c r="CX1726" s="29"/>
      <c r="CY1726" s="29"/>
      <c r="CZ1726" s="29"/>
      <c r="DA1726" s="29"/>
      <c r="DB1726" s="29"/>
      <c r="DC1726" s="29"/>
      <c r="DD1726" s="29"/>
    </row>
    <row r="1727" spans="1:108" s="11" customFormat="1" ht="13.5" customHeight="1">
      <c r="A1727" s="734"/>
      <c r="B1727" s="610" t="s">
        <v>83</v>
      </c>
      <c r="C1727" s="29"/>
      <c r="D1727" s="29"/>
      <c r="E1727" s="29"/>
      <c r="F1727" s="29"/>
      <c r="G1727" s="29"/>
      <c r="H1727" s="29"/>
      <c r="I1727" s="29"/>
      <c r="J1727" s="28"/>
      <c r="K1727" s="29"/>
      <c r="L1727" s="29"/>
      <c r="M1727" s="29"/>
      <c r="N1727" s="29"/>
      <c r="O1727" s="29"/>
      <c r="P1727" s="29"/>
      <c r="Q1727" s="29"/>
      <c r="R1727" s="29"/>
      <c r="S1727" s="575"/>
      <c r="T1727" s="29"/>
      <c r="U1727" s="432"/>
      <c r="V1727" s="29"/>
      <c r="W1727" s="29"/>
      <c r="X1727" s="29"/>
      <c r="Y1727" s="29"/>
      <c r="Z1727" s="29"/>
      <c r="AA1727" s="29"/>
      <c r="AB1727" s="771"/>
      <c r="AC1727" s="579"/>
      <c r="AD1727" s="579"/>
      <c r="AE1727" s="579"/>
      <c r="AF1727" s="579"/>
      <c r="AG1727" s="576"/>
      <c r="AH1727" s="582" t="s">
        <v>63</v>
      </c>
      <c r="AI1727" s="430"/>
      <c r="AJ1727" s="430"/>
      <c r="AK1727" s="619"/>
      <c r="AL1727" s="620" t="s">
        <v>1081</v>
      </c>
      <c r="AM1727" s="430"/>
      <c r="AN1727" s="430"/>
      <c r="AO1727" s="430"/>
      <c r="AP1727" s="430"/>
      <c r="AQ1727" s="430"/>
      <c r="AR1727" s="430"/>
      <c r="AS1727" s="430" t="s">
        <v>2318</v>
      </c>
      <c r="AT1727" s="430"/>
      <c r="AU1727" s="430"/>
      <c r="AV1727" s="620" t="s">
        <v>1082</v>
      </c>
      <c r="AW1727" s="619"/>
      <c r="AX1727" s="620" t="s">
        <v>1552</v>
      </c>
      <c r="AY1727" s="430"/>
      <c r="AZ1727" s="430"/>
      <c r="BA1727" s="430"/>
      <c r="BB1727" s="430"/>
      <c r="BC1727" s="430"/>
      <c r="BD1727" s="430"/>
      <c r="BE1727" s="430"/>
      <c r="BF1727" s="430"/>
      <c r="BG1727" s="430"/>
      <c r="BH1727" s="430"/>
      <c r="BI1727" s="430"/>
      <c r="BJ1727" s="430"/>
      <c r="BK1727" s="431"/>
      <c r="BL1727" s="618"/>
      <c r="BM1727" s="430"/>
      <c r="BN1727" s="430"/>
      <c r="BO1727" s="430"/>
      <c r="BP1727" s="430"/>
      <c r="BQ1727" s="430"/>
      <c r="BR1727" s="430"/>
      <c r="BS1727" s="575"/>
      <c r="BU1727" s="772"/>
      <c r="BV1727" s="29"/>
      <c r="BW1727" s="29"/>
      <c r="BX1727" s="29"/>
      <c r="BY1727" s="29"/>
      <c r="BZ1727" s="29"/>
      <c r="CA1727" s="29"/>
      <c r="CB1727" s="29"/>
      <c r="CC1727" s="29"/>
      <c r="CD1727" s="31"/>
      <c r="CE1727" s="22"/>
      <c r="CF1727" s="448">
        <f>IF(CG1727="","",MAX($CF$2:CF1726)+1)</f>
        <v>896</v>
      </c>
      <c r="CG1727" s="749" t="s">
        <v>1157</v>
      </c>
      <c r="CH1727" s="767"/>
      <c r="CI1727" s="767"/>
      <c r="CO1727" s="29"/>
      <c r="CP1727" s="29"/>
      <c r="CQ1727" s="29"/>
      <c r="CR1727" s="29"/>
      <c r="CS1727" s="29"/>
      <c r="CT1727" s="29"/>
      <c r="CU1727" s="29"/>
      <c r="CV1727" s="29"/>
      <c r="CW1727" s="29"/>
      <c r="CX1727" s="29"/>
      <c r="CY1727" s="29"/>
      <c r="CZ1727" s="29"/>
      <c r="DA1727" s="29"/>
      <c r="DB1727" s="29"/>
      <c r="DC1727" s="29"/>
      <c r="DD1727" s="29"/>
    </row>
    <row r="1728" spans="1:108" s="11" customFormat="1" ht="13.5" customHeight="1">
      <c r="A1728" s="734"/>
      <c r="B1728" s="610" t="s">
        <v>83</v>
      </c>
      <c r="C1728" s="29"/>
      <c r="D1728" s="29"/>
      <c r="E1728" s="29"/>
      <c r="F1728" s="29"/>
      <c r="G1728" s="29"/>
      <c r="H1728" s="29"/>
      <c r="I1728" s="29"/>
      <c r="J1728" s="28"/>
      <c r="K1728" s="29"/>
      <c r="L1728" s="29"/>
      <c r="M1728" s="29"/>
      <c r="N1728" s="29"/>
      <c r="O1728" s="29"/>
      <c r="P1728" s="29"/>
      <c r="Q1728" s="29"/>
      <c r="R1728" s="29"/>
      <c r="S1728" s="575"/>
      <c r="T1728" s="29"/>
      <c r="U1728" s="432"/>
      <c r="V1728" s="29"/>
      <c r="W1728" s="29"/>
      <c r="X1728" s="29"/>
      <c r="Y1728" s="29"/>
      <c r="Z1728" s="29"/>
      <c r="AA1728" s="29"/>
      <c r="AB1728" s="771"/>
      <c r="AC1728" s="579"/>
      <c r="AD1728" s="579"/>
      <c r="AE1728" s="579"/>
      <c r="AF1728" s="579"/>
      <c r="AG1728" s="576"/>
      <c r="AH1728" s="582" t="s">
        <v>63</v>
      </c>
      <c r="AI1728" s="430"/>
      <c r="AJ1728" s="430"/>
      <c r="AK1728" s="619"/>
      <c r="AL1728" s="620" t="s">
        <v>1108</v>
      </c>
      <c r="AM1728" s="430"/>
      <c r="AN1728" s="430"/>
      <c r="AO1728" s="430"/>
      <c r="AP1728" s="430"/>
      <c r="AQ1728" s="430"/>
      <c r="AR1728" s="430" t="s">
        <v>2284</v>
      </c>
      <c r="AS1728" s="430"/>
      <c r="AT1728" s="430"/>
      <c r="AU1728" s="430"/>
      <c r="AV1728" s="620" t="s">
        <v>1094</v>
      </c>
      <c r="AW1728" s="619"/>
      <c r="AX1728" s="620" t="s">
        <v>1109</v>
      </c>
      <c r="AY1728" s="430"/>
      <c r="AZ1728" s="430"/>
      <c r="BA1728" s="430"/>
      <c r="BB1728" s="430"/>
      <c r="BC1728" s="430"/>
      <c r="BD1728" s="430"/>
      <c r="BE1728" s="430"/>
      <c r="BF1728" s="430"/>
      <c r="BG1728" s="430"/>
      <c r="BH1728" s="430"/>
      <c r="BI1728" s="430"/>
      <c r="BJ1728" s="430"/>
      <c r="BK1728" s="431"/>
      <c r="BL1728" s="618"/>
      <c r="BM1728" s="430"/>
      <c r="BN1728" s="430"/>
      <c r="BO1728" s="430"/>
      <c r="BP1728" s="430"/>
      <c r="BQ1728" s="430"/>
      <c r="BR1728" s="430"/>
      <c r="BS1728" s="575"/>
      <c r="BU1728" s="772"/>
      <c r="BV1728" s="29"/>
      <c r="BW1728" s="29"/>
      <c r="BX1728" s="29"/>
      <c r="BY1728" s="29"/>
      <c r="BZ1728" s="29"/>
      <c r="CA1728" s="29"/>
      <c r="CB1728" s="29"/>
      <c r="CC1728" s="29"/>
      <c r="CD1728" s="31"/>
      <c r="CE1728" s="22"/>
      <c r="CF1728" s="448">
        <f>IF(CG1728="","",MAX($CF$2:CF1727)+1)</f>
        <v>897</v>
      </c>
      <c r="CG1728" s="749" t="s">
        <v>1157</v>
      </c>
      <c r="CH1728" s="767"/>
      <c r="CI1728" s="767"/>
      <c r="CO1728" s="29"/>
      <c r="CP1728" s="29"/>
      <c r="CQ1728" s="29"/>
      <c r="CR1728" s="29"/>
      <c r="CS1728" s="29"/>
      <c r="CT1728" s="29"/>
      <c r="CU1728" s="29"/>
      <c r="CV1728" s="29"/>
      <c r="CW1728" s="29"/>
      <c r="CX1728" s="29"/>
      <c r="CY1728" s="29"/>
      <c r="CZ1728" s="29"/>
      <c r="DA1728" s="29"/>
      <c r="DB1728" s="29"/>
      <c r="DC1728" s="29"/>
      <c r="DD1728" s="29"/>
    </row>
    <row r="1729" spans="1:108" s="11" customFormat="1" ht="13.5" customHeight="1">
      <c r="A1729" s="734"/>
      <c r="B1729" s="610" t="s">
        <v>83</v>
      </c>
      <c r="C1729" s="29"/>
      <c r="D1729" s="29"/>
      <c r="E1729" s="29"/>
      <c r="F1729" s="29"/>
      <c r="G1729" s="29"/>
      <c r="H1729" s="29"/>
      <c r="I1729" s="29"/>
      <c r="J1729" s="28"/>
      <c r="K1729" s="29"/>
      <c r="L1729" s="29"/>
      <c r="M1729" s="29"/>
      <c r="N1729" s="29"/>
      <c r="O1729" s="29"/>
      <c r="P1729" s="29"/>
      <c r="Q1729" s="29"/>
      <c r="R1729" s="29"/>
      <c r="S1729" s="575"/>
      <c r="T1729" s="29"/>
      <c r="U1729" s="432"/>
      <c r="V1729" s="29"/>
      <c r="W1729" s="29"/>
      <c r="X1729" s="29"/>
      <c r="Y1729" s="29"/>
      <c r="Z1729" s="29"/>
      <c r="AA1729" s="29"/>
      <c r="AB1729" s="751"/>
      <c r="AC1729" s="579"/>
      <c r="AD1729" s="579"/>
      <c r="AE1729" s="579"/>
      <c r="AF1729" s="579"/>
      <c r="AG1729" s="576"/>
      <c r="AH1729" s="582" t="s">
        <v>63</v>
      </c>
      <c r="AI1729" s="583"/>
      <c r="AJ1729" s="583"/>
      <c r="AK1729" s="584"/>
      <c r="AL1729" s="585" t="s">
        <v>554</v>
      </c>
      <c r="AM1729" s="583"/>
      <c r="AN1729" s="583"/>
      <c r="AO1729" s="583"/>
      <c r="AP1729" s="583"/>
      <c r="AQ1729" s="583"/>
      <c r="AR1729" s="583"/>
      <c r="AS1729" s="583"/>
      <c r="AT1729" s="583"/>
      <c r="AU1729" s="583"/>
      <c r="AV1729" s="585" t="s">
        <v>558</v>
      </c>
      <c r="AW1729" s="584"/>
      <c r="AX1729" s="586" t="s">
        <v>64</v>
      </c>
      <c r="AY1729" s="583"/>
      <c r="AZ1729" s="583"/>
      <c r="BA1729" s="583"/>
      <c r="BB1729" s="583"/>
      <c r="BC1729" s="583"/>
      <c r="BD1729" s="583"/>
      <c r="BE1729" s="583"/>
      <c r="BF1729" s="583"/>
      <c r="BG1729" s="583"/>
      <c r="BH1729" s="583"/>
      <c r="BI1729" s="583"/>
      <c r="BJ1729" s="583"/>
      <c r="BK1729" s="587"/>
      <c r="BL1729" s="618"/>
      <c r="BM1729" s="583"/>
      <c r="BN1729" s="583"/>
      <c r="BO1729" s="583"/>
      <c r="BP1729" s="583"/>
      <c r="BQ1729" s="583"/>
      <c r="BR1729" s="583"/>
      <c r="BS1729" s="575"/>
      <c r="BU1729" s="752"/>
      <c r="BV1729" s="29"/>
      <c r="BW1729" s="29"/>
      <c r="BX1729" s="29"/>
      <c r="BY1729" s="29"/>
      <c r="BZ1729" s="29"/>
      <c r="CA1729" s="29"/>
      <c r="CB1729" s="29"/>
      <c r="CC1729" s="29"/>
      <c r="CD1729" s="31"/>
      <c r="CE1729" s="22"/>
      <c r="CF1729" s="448">
        <f>IF(CG1729="","",MAX($CF$2:CF1728)+1)</f>
        <v>898</v>
      </c>
      <c r="CG1729" s="749" t="s">
        <v>1157</v>
      </c>
      <c r="CH1729" s="749"/>
      <c r="CI1729" s="749"/>
      <c r="CO1729" s="29"/>
      <c r="CP1729" s="29"/>
      <c r="CQ1729" s="29"/>
      <c r="CR1729" s="29"/>
      <c r="CS1729" s="29"/>
      <c r="CT1729" s="29"/>
      <c r="CU1729" s="29"/>
      <c r="CV1729" s="29"/>
      <c r="CW1729" s="29"/>
      <c r="CX1729" s="29"/>
      <c r="CY1729" s="29"/>
      <c r="CZ1729" s="29"/>
      <c r="DA1729" s="29"/>
      <c r="DB1729" s="29"/>
      <c r="DC1729" s="29"/>
      <c r="DD1729" s="29"/>
    </row>
    <row r="1730" spans="1:108" s="11" customFormat="1" ht="13.5" customHeight="1">
      <c r="A1730" s="734"/>
      <c r="B1730" s="610" t="s">
        <v>83</v>
      </c>
      <c r="C1730" s="29"/>
      <c r="D1730" s="29"/>
      <c r="E1730" s="29"/>
      <c r="F1730" s="29"/>
      <c r="G1730" s="29"/>
      <c r="H1730" s="29"/>
      <c r="I1730" s="29"/>
      <c r="J1730" s="28"/>
      <c r="K1730" s="29"/>
      <c r="L1730" s="29"/>
      <c r="M1730" s="29"/>
      <c r="N1730" s="29"/>
      <c r="O1730" s="29"/>
      <c r="P1730" s="29"/>
      <c r="Q1730" s="29"/>
      <c r="R1730" s="29"/>
      <c r="S1730" s="575"/>
      <c r="T1730" s="29"/>
      <c r="U1730" s="432"/>
      <c r="V1730" s="29"/>
      <c r="W1730" s="29"/>
      <c r="X1730" s="29"/>
      <c r="Y1730" s="29"/>
      <c r="Z1730" s="29"/>
      <c r="AA1730" s="29"/>
      <c r="AB1730" s="753"/>
      <c r="AC1730" s="579"/>
      <c r="AD1730" s="579"/>
      <c r="AE1730" s="579"/>
      <c r="AF1730" s="579"/>
      <c r="AG1730" s="576"/>
      <c r="AH1730" s="55"/>
      <c r="AI1730" s="56"/>
      <c r="AJ1730" s="56"/>
      <c r="AK1730" s="588"/>
      <c r="AL1730" s="589"/>
      <c r="AM1730" s="56"/>
      <c r="AN1730" s="56"/>
      <c r="AO1730" s="56"/>
      <c r="AP1730" s="590"/>
      <c r="AQ1730" s="56"/>
      <c r="AR1730" s="56"/>
      <c r="AS1730" s="56"/>
      <c r="AT1730" s="56"/>
      <c r="AU1730" s="56"/>
      <c r="AV1730" s="589"/>
      <c r="AW1730" s="588"/>
      <c r="AX1730" s="589"/>
      <c r="AY1730" s="56"/>
      <c r="AZ1730" s="56"/>
      <c r="BA1730" s="56"/>
      <c r="BB1730" s="56"/>
      <c r="BC1730" s="56"/>
      <c r="BD1730" s="56"/>
      <c r="BE1730" s="56"/>
      <c r="BF1730" s="56"/>
      <c r="BG1730" s="56"/>
      <c r="BH1730" s="56"/>
      <c r="BI1730" s="56"/>
      <c r="BJ1730" s="56"/>
      <c r="BK1730" s="57"/>
      <c r="BL1730" s="55"/>
      <c r="BM1730" s="56"/>
      <c r="BN1730" s="56"/>
      <c r="BO1730" s="56"/>
      <c r="BP1730" s="56"/>
      <c r="BQ1730" s="56"/>
      <c r="BR1730" s="56"/>
      <c r="BS1730" s="57"/>
      <c r="BU1730" s="752"/>
      <c r="BV1730" s="29"/>
      <c r="BW1730" s="29"/>
      <c r="BX1730" s="29"/>
      <c r="BY1730" s="29"/>
      <c r="BZ1730" s="29"/>
      <c r="CA1730" s="29"/>
      <c r="CB1730" s="29"/>
      <c r="CC1730" s="29"/>
      <c r="CD1730" s="31"/>
      <c r="CE1730" s="22"/>
      <c r="CF1730" s="448" t="str">
        <f>IF(CG1730="","",MAX($CF$2:CF1729)+1)</f>
        <v/>
      </c>
      <c r="CG1730" s="749"/>
      <c r="CH1730" s="749"/>
      <c r="CI1730" s="749"/>
      <c r="CO1730" s="29"/>
      <c r="CP1730" s="29"/>
      <c r="CQ1730" s="29"/>
      <c r="CR1730" s="29"/>
      <c r="CS1730" s="29"/>
      <c r="CT1730" s="29"/>
      <c r="CU1730" s="29"/>
      <c r="CV1730" s="29"/>
      <c r="CW1730" s="29"/>
      <c r="CX1730" s="29"/>
      <c r="CY1730" s="29"/>
      <c r="CZ1730" s="29"/>
      <c r="DA1730" s="29"/>
      <c r="DB1730" s="29"/>
      <c r="DC1730" s="29"/>
      <c r="DD1730" s="29"/>
    </row>
    <row r="1731" spans="1:108" s="11" customFormat="1" ht="13.5" customHeight="1">
      <c r="A1731" s="734"/>
      <c r="B1731" s="610" t="s">
        <v>83</v>
      </c>
      <c r="C1731" s="29"/>
      <c r="D1731" s="29"/>
      <c r="E1731" s="29"/>
      <c r="F1731" s="29"/>
      <c r="G1731" s="29"/>
      <c r="H1731" s="29"/>
      <c r="I1731" s="29"/>
      <c r="J1731" s="28"/>
      <c r="K1731" s="29"/>
      <c r="L1731" s="29"/>
      <c r="M1731" s="29"/>
      <c r="N1731" s="29"/>
      <c r="O1731" s="29"/>
      <c r="P1731" s="29"/>
      <c r="Q1731" s="29"/>
      <c r="R1731" s="29"/>
      <c r="S1731" s="575"/>
      <c r="T1731" s="29"/>
      <c r="U1731" s="432"/>
      <c r="V1731" s="29"/>
      <c r="W1731" s="29"/>
      <c r="X1731" s="29"/>
      <c r="Y1731" s="29"/>
      <c r="Z1731" s="29"/>
      <c r="AA1731" s="29"/>
      <c r="AB1731" s="690" t="s">
        <v>32</v>
      </c>
      <c r="AC1731" s="754"/>
      <c r="AD1731" s="754"/>
      <c r="AE1731" s="754"/>
      <c r="AF1731" s="754"/>
      <c r="AG1731" s="724"/>
      <c r="AH1731" s="52"/>
      <c r="AI1731" s="53"/>
      <c r="AJ1731" s="53"/>
      <c r="AK1731" s="580"/>
      <c r="AL1731" s="581" t="s">
        <v>421</v>
      </c>
      <c r="AM1731" s="53"/>
      <c r="AN1731" s="53"/>
      <c r="AO1731" s="53"/>
      <c r="AP1731" s="53"/>
      <c r="AQ1731" s="53"/>
      <c r="AR1731" s="53"/>
      <c r="AS1731" s="53"/>
      <c r="AT1731" s="53"/>
      <c r="AU1731" s="53"/>
      <c r="AV1731" s="581" t="s">
        <v>558</v>
      </c>
      <c r="AW1731" s="580"/>
      <c r="AX1731" s="581" t="s">
        <v>984</v>
      </c>
      <c r="AY1731" s="53"/>
      <c r="AZ1731" s="53"/>
      <c r="BA1731" s="53"/>
      <c r="BB1731" s="53"/>
      <c r="BC1731" s="53"/>
      <c r="BD1731" s="53"/>
      <c r="BE1731" s="53"/>
      <c r="BF1731" s="53"/>
      <c r="BG1731" s="53"/>
      <c r="BH1731" s="53"/>
      <c r="BI1731" s="53"/>
      <c r="BJ1731" s="53"/>
      <c r="BK1731" s="54"/>
      <c r="BL1731" s="52"/>
      <c r="BM1731" s="53"/>
      <c r="BN1731" s="53"/>
      <c r="BO1731" s="53"/>
      <c r="BP1731" s="53"/>
      <c r="BQ1731" s="53"/>
      <c r="BR1731" s="53"/>
      <c r="BS1731" s="54"/>
      <c r="BU1731" s="752"/>
      <c r="BV1731" s="29"/>
      <c r="BW1731" s="29"/>
      <c r="BX1731" s="29"/>
      <c r="BY1731" s="29"/>
      <c r="BZ1731" s="29"/>
      <c r="CA1731" s="29"/>
      <c r="CB1731" s="29"/>
      <c r="CC1731" s="29"/>
      <c r="CD1731" s="31"/>
      <c r="CE1731" s="22"/>
      <c r="CF1731" s="448">
        <f>IF(CG1731="","",MAX($CF$2:CF1730)+1)</f>
        <v>899</v>
      </c>
      <c r="CG1731" s="749" t="s">
        <v>1157</v>
      </c>
      <c r="CH1731" s="749"/>
      <c r="CI1731" s="749"/>
      <c r="CO1731" s="29"/>
      <c r="CP1731" s="29"/>
      <c r="CQ1731" s="29"/>
      <c r="CR1731" s="29"/>
      <c r="CS1731" s="29"/>
      <c r="CT1731" s="29"/>
      <c r="CU1731" s="29"/>
      <c r="CV1731" s="29"/>
      <c r="CW1731" s="29"/>
      <c r="CX1731" s="29"/>
      <c r="CY1731" s="29"/>
      <c r="CZ1731" s="29"/>
      <c r="DA1731" s="29"/>
      <c r="DB1731" s="29"/>
      <c r="DC1731" s="29"/>
      <c r="DD1731" s="29"/>
    </row>
    <row r="1732" spans="1:108" s="11" customFormat="1" ht="13.5" customHeight="1">
      <c r="A1732" s="734"/>
      <c r="B1732" s="610" t="s">
        <v>83</v>
      </c>
      <c r="C1732" s="29"/>
      <c r="D1732" s="29"/>
      <c r="E1732" s="29"/>
      <c r="F1732" s="29"/>
      <c r="G1732" s="29"/>
      <c r="H1732" s="29"/>
      <c r="I1732" s="29"/>
      <c r="J1732" s="28"/>
      <c r="K1732" s="29"/>
      <c r="L1732" s="29"/>
      <c r="M1732" s="29"/>
      <c r="N1732" s="29"/>
      <c r="O1732" s="29"/>
      <c r="P1732" s="29"/>
      <c r="Q1732" s="29"/>
      <c r="R1732" s="29"/>
      <c r="S1732" s="575"/>
      <c r="T1732" s="29"/>
      <c r="U1732" s="432"/>
      <c r="V1732" s="29"/>
      <c r="W1732" s="29"/>
      <c r="X1732" s="29"/>
      <c r="Y1732" s="29"/>
      <c r="Z1732" s="29"/>
      <c r="AA1732" s="29"/>
      <c r="AB1732" s="654"/>
      <c r="AC1732" s="579"/>
      <c r="AD1732" s="579"/>
      <c r="AE1732" s="579"/>
      <c r="AF1732" s="579"/>
      <c r="AG1732" s="576"/>
      <c r="AH1732" s="582" t="s">
        <v>63</v>
      </c>
      <c r="AI1732" s="430"/>
      <c r="AJ1732" s="430"/>
      <c r="AK1732" s="619"/>
      <c r="AL1732" s="620" t="s">
        <v>358</v>
      </c>
      <c r="AM1732" s="430"/>
      <c r="AN1732" s="430"/>
      <c r="AO1732" s="430"/>
      <c r="AP1732" s="430"/>
      <c r="AQ1732" s="430"/>
      <c r="AR1732" s="430"/>
      <c r="AS1732" s="430"/>
      <c r="AT1732" s="430"/>
      <c r="AU1732" s="430"/>
      <c r="AV1732" s="585" t="s">
        <v>558</v>
      </c>
      <c r="AW1732" s="619"/>
      <c r="AX1732" s="620" t="s">
        <v>985</v>
      </c>
      <c r="AY1732" s="430"/>
      <c r="AZ1732" s="430"/>
      <c r="BA1732" s="430"/>
      <c r="BB1732" s="430"/>
      <c r="BC1732" s="430"/>
      <c r="BD1732" s="430"/>
      <c r="BE1732" s="430"/>
      <c r="BF1732" s="430"/>
      <c r="BG1732" s="430"/>
      <c r="BH1732" s="430"/>
      <c r="BI1732" s="430"/>
      <c r="BJ1732" s="430"/>
      <c r="BK1732" s="431"/>
      <c r="BL1732" s="618"/>
      <c r="BM1732" s="430"/>
      <c r="BN1732" s="430"/>
      <c r="BO1732" s="430"/>
      <c r="BP1732" s="430"/>
      <c r="BQ1732" s="430"/>
      <c r="BR1732" s="430"/>
      <c r="BS1732" s="431"/>
      <c r="BU1732" s="752"/>
      <c r="BV1732" s="29"/>
      <c r="BW1732" s="29"/>
      <c r="BX1732" s="29"/>
      <c r="BY1732" s="29"/>
      <c r="BZ1732" s="29"/>
      <c r="CA1732" s="29"/>
      <c r="CB1732" s="29"/>
      <c r="CC1732" s="29"/>
      <c r="CD1732" s="31"/>
      <c r="CE1732" s="22"/>
      <c r="CF1732" s="448">
        <f>IF(CG1732="","",MAX($CF$2:CF1731)+1)</f>
        <v>900</v>
      </c>
      <c r="CG1732" s="749" t="s">
        <v>1157</v>
      </c>
      <c r="CH1732" s="749"/>
      <c r="CI1732" s="749"/>
      <c r="CO1732" s="29"/>
      <c r="CP1732" s="29"/>
      <c r="CQ1732" s="29"/>
      <c r="CR1732" s="29"/>
      <c r="CS1732" s="29"/>
      <c r="CT1732" s="29"/>
      <c r="CU1732" s="29"/>
      <c r="CV1732" s="29"/>
      <c r="CW1732" s="29"/>
      <c r="CX1732" s="29"/>
      <c r="CY1732" s="29"/>
      <c r="CZ1732" s="29"/>
      <c r="DA1732" s="29"/>
      <c r="DB1732" s="29"/>
      <c r="DC1732" s="29"/>
      <c r="DD1732" s="29"/>
    </row>
    <row r="1733" spans="1:108" s="11" customFormat="1" ht="13.5" customHeight="1">
      <c r="A1733" s="734"/>
      <c r="B1733" s="610" t="s">
        <v>83</v>
      </c>
      <c r="C1733" s="29"/>
      <c r="D1733" s="29"/>
      <c r="E1733" s="29"/>
      <c r="F1733" s="29"/>
      <c r="G1733" s="29"/>
      <c r="H1733" s="29"/>
      <c r="I1733" s="29"/>
      <c r="J1733" s="28"/>
      <c r="K1733" s="29"/>
      <c r="L1733" s="29"/>
      <c r="M1733" s="29"/>
      <c r="N1733" s="29"/>
      <c r="O1733" s="29"/>
      <c r="P1733" s="29"/>
      <c r="Q1733" s="29"/>
      <c r="R1733" s="29"/>
      <c r="S1733" s="575"/>
      <c r="T1733" s="29"/>
      <c r="U1733" s="432"/>
      <c r="V1733" s="29"/>
      <c r="W1733" s="29"/>
      <c r="X1733" s="29"/>
      <c r="Y1733" s="29"/>
      <c r="Z1733" s="29"/>
      <c r="AA1733" s="29"/>
      <c r="AB1733" s="753"/>
      <c r="AC1733" s="579"/>
      <c r="AD1733" s="579"/>
      <c r="AE1733" s="579"/>
      <c r="AF1733" s="579"/>
      <c r="AG1733" s="576"/>
      <c r="AH1733" s="582" t="s">
        <v>63</v>
      </c>
      <c r="AI1733" s="430"/>
      <c r="AJ1733" s="430"/>
      <c r="AK1733" s="619"/>
      <c r="AL1733" s="620" t="s">
        <v>787</v>
      </c>
      <c r="AM1733" s="430"/>
      <c r="AN1733" s="430"/>
      <c r="AO1733" s="430"/>
      <c r="AP1733" s="430"/>
      <c r="AQ1733" s="430"/>
      <c r="AR1733" s="430" t="s">
        <v>2285</v>
      </c>
      <c r="AS1733" s="430"/>
      <c r="AT1733" s="430"/>
      <c r="AU1733" s="430"/>
      <c r="AV1733" s="585" t="s">
        <v>609</v>
      </c>
      <c r="AW1733" s="619"/>
      <c r="AX1733" s="620" t="s">
        <v>1536</v>
      </c>
      <c r="AY1733" s="430"/>
      <c r="AZ1733" s="430"/>
      <c r="BA1733" s="430"/>
      <c r="BB1733" s="430"/>
      <c r="BC1733" s="430"/>
      <c r="BD1733" s="430"/>
      <c r="BE1733" s="430"/>
      <c r="BF1733" s="430"/>
      <c r="BG1733" s="430"/>
      <c r="BH1733" s="430"/>
      <c r="BI1733" s="430"/>
      <c r="BJ1733" s="430"/>
      <c r="BK1733" s="431"/>
      <c r="BL1733" s="582"/>
      <c r="BM1733" s="430"/>
      <c r="BN1733" s="430"/>
      <c r="BO1733" s="430"/>
      <c r="BP1733" s="430"/>
      <c r="BQ1733" s="430"/>
      <c r="BR1733" s="430"/>
      <c r="BS1733" s="431"/>
      <c r="BU1733" s="752"/>
      <c r="BV1733" s="29"/>
      <c r="BW1733" s="29"/>
      <c r="BX1733" s="29"/>
      <c r="BY1733" s="29"/>
      <c r="BZ1733" s="29"/>
      <c r="CA1733" s="29"/>
      <c r="CB1733" s="29"/>
      <c r="CC1733" s="29"/>
      <c r="CD1733" s="31"/>
      <c r="CE1733" s="22"/>
      <c r="CF1733" s="448">
        <f>IF(CG1733="","",MAX($CF$2:CF1732)+1)</f>
        <v>901</v>
      </c>
      <c r="CG1733" s="749" t="s">
        <v>1157</v>
      </c>
      <c r="CH1733" s="749"/>
      <c r="CI1733" s="749"/>
      <c r="CO1733" s="29"/>
      <c r="CP1733" s="29"/>
      <c r="CQ1733" s="29"/>
      <c r="CR1733" s="29"/>
      <c r="CS1733" s="29"/>
      <c r="CT1733" s="29"/>
      <c r="CU1733" s="29"/>
      <c r="CV1733" s="29"/>
      <c r="CW1733" s="29"/>
      <c r="CX1733" s="29"/>
      <c r="CY1733" s="29"/>
      <c r="CZ1733" s="29"/>
      <c r="DA1733" s="29"/>
      <c r="DB1733" s="29"/>
      <c r="DC1733" s="29"/>
      <c r="DD1733" s="29"/>
    </row>
    <row r="1734" spans="1:108" s="11" customFormat="1" ht="13.5" customHeight="1">
      <c r="A1734" s="734"/>
      <c r="B1734" s="610" t="s">
        <v>83</v>
      </c>
      <c r="C1734" s="29"/>
      <c r="D1734" s="29"/>
      <c r="E1734" s="29"/>
      <c r="F1734" s="29"/>
      <c r="G1734" s="29"/>
      <c r="H1734" s="29"/>
      <c r="I1734" s="29"/>
      <c r="J1734" s="28"/>
      <c r="K1734" s="29"/>
      <c r="L1734" s="29"/>
      <c r="M1734" s="29"/>
      <c r="N1734" s="29"/>
      <c r="O1734" s="29"/>
      <c r="P1734" s="29"/>
      <c r="Q1734" s="29"/>
      <c r="R1734" s="29"/>
      <c r="S1734" s="575"/>
      <c r="T1734" s="29"/>
      <c r="U1734" s="432"/>
      <c r="V1734" s="29"/>
      <c r="W1734" s="29"/>
      <c r="X1734" s="29"/>
      <c r="Y1734" s="29"/>
      <c r="Z1734" s="29"/>
      <c r="AA1734" s="29"/>
      <c r="AB1734" s="654"/>
      <c r="AC1734" s="579"/>
      <c r="AD1734" s="579"/>
      <c r="AE1734" s="579"/>
      <c r="AF1734" s="579"/>
      <c r="AG1734" s="576"/>
      <c r="AH1734" s="582" t="s">
        <v>63</v>
      </c>
      <c r="AI1734" s="430"/>
      <c r="AJ1734" s="430"/>
      <c r="AK1734" s="619"/>
      <c r="AL1734" s="620" t="s">
        <v>796</v>
      </c>
      <c r="AM1734" s="430"/>
      <c r="AN1734" s="430"/>
      <c r="AO1734" s="430"/>
      <c r="AP1734" s="430"/>
      <c r="AQ1734" s="430"/>
      <c r="AR1734" s="430"/>
      <c r="AS1734" s="430" t="s">
        <v>2286</v>
      </c>
      <c r="AT1734" s="430"/>
      <c r="AU1734" s="430"/>
      <c r="AV1734" s="585" t="s">
        <v>609</v>
      </c>
      <c r="AW1734" s="619"/>
      <c r="AX1734" s="697" t="s">
        <v>1069</v>
      </c>
      <c r="AY1734" s="430"/>
      <c r="AZ1734" s="430"/>
      <c r="BA1734" s="430"/>
      <c r="BB1734" s="430"/>
      <c r="BC1734" s="430"/>
      <c r="BD1734" s="430"/>
      <c r="BE1734" s="430"/>
      <c r="BF1734" s="430"/>
      <c r="BG1734" s="430"/>
      <c r="BH1734" s="430"/>
      <c r="BI1734" s="430"/>
      <c r="BJ1734" s="430"/>
      <c r="BK1734" s="431"/>
      <c r="BL1734" s="582"/>
      <c r="BM1734" s="430"/>
      <c r="BN1734" s="430"/>
      <c r="BO1734" s="430"/>
      <c r="BP1734" s="430"/>
      <c r="BQ1734" s="430"/>
      <c r="BR1734" s="430"/>
      <c r="BS1734" s="431"/>
      <c r="BU1734" s="752"/>
      <c r="BV1734" s="29"/>
      <c r="BW1734" s="29"/>
      <c r="BX1734" s="29"/>
      <c r="BY1734" s="29"/>
      <c r="BZ1734" s="29"/>
      <c r="CA1734" s="29"/>
      <c r="CB1734" s="29"/>
      <c r="CC1734" s="29"/>
      <c r="CD1734" s="31"/>
      <c r="CE1734" s="22"/>
      <c r="CF1734" s="448">
        <f>IF(CG1734="","",MAX($CF$2:CF1733)+1)</f>
        <v>902</v>
      </c>
      <c r="CG1734" s="749" t="s">
        <v>1157</v>
      </c>
      <c r="CH1734" s="749"/>
      <c r="CI1734" s="749"/>
      <c r="CO1734" s="29"/>
      <c r="CP1734" s="29"/>
      <c r="CQ1734" s="29"/>
      <c r="CR1734" s="29"/>
      <c r="CS1734" s="29"/>
      <c r="CT1734" s="29"/>
      <c r="CU1734" s="29"/>
      <c r="CV1734" s="29"/>
      <c r="CW1734" s="29"/>
      <c r="CX1734" s="29"/>
      <c r="CY1734" s="29"/>
      <c r="CZ1734" s="29"/>
      <c r="DA1734" s="29"/>
      <c r="DB1734" s="29"/>
      <c r="DC1734" s="29"/>
      <c r="DD1734" s="29"/>
    </row>
    <row r="1735" spans="1:108" s="11" customFormat="1" ht="13.5" customHeight="1">
      <c r="A1735" s="734"/>
      <c r="B1735" s="610" t="s">
        <v>83</v>
      </c>
      <c r="C1735" s="29"/>
      <c r="D1735" s="29"/>
      <c r="E1735" s="29"/>
      <c r="F1735" s="29"/>
      <c r="G1735" s="29"/>
      <c r="H1735" s="29"/>
      <c r="I1735" s="29"/>
      <c r="J1735" s="28"/>
      <c r="K1735" s="29"/>
      <c r="L1735" s="29"/>
      <c r="M1735" s="29"/>
      <c r="N1735" s="29"/>
      <c r="O1735" s="29"/>
      <c r="P1735" s="29"/>
      <c r="Q1735" s="29"/>
      <c r="R1735" s="29"/>
      <c r="S1735" s="575"/>
      <c r="T1735" s="29"/>
      <c r="U1735" s="432"/>
      <c r="V1735" s="29"/>
      <c r="W1735" s="29"/>
      <c r="X1735" s="29"/>
      <c r="Y1735" s="29"/>
      <c r="Z1735" s="29"/>
      <c r="AA1735" s="29"/>
      <c r="AB1735" s="771"/>
      <c r="AC1735" s="579"/>
      <c r="AD1735" s="579"/>
      <c r="AE1735" s="579"/>
      <c r="AF1735" s="579"/>
      <c r="AG1735" s="576"/>
      <c r="AH1735" s="582" t="s">
        <v>63</v>
      </c>
      <c r="AI1735" s="430"/>
      <c r="AJ1735" s="430"/>
      <c r="AK1735" s="619"/>
      <c r="AL1735" s="620" t="s">
        <v>1070</v>
      </c>
      <c r="AM1735" s="430"/>
      <c r="AN1735" s="430"/>
      <c r="AO1735" s="430"/>
      <c r="AP1735" s="430"/>
      <c r="AQ1735" s="430"/>
      <c r="AR1735" s="430" t="s">
        <v>2315</v>
      </c>
      <c r="AS1735" s="430"/>
      <c r="AT1735" s="430"/>
      <c r="AU1735" s="430"/>
      <c r="AV1735" s="585" t="s">
        <v>609</v>
      </c>
      <c r="AW1735" s="619"/>
      <c r="AX1735" s="697" t="s">
        <v>1088</v>
      </c>
      <c r="AY1735" s="430"/>
      <c r="AZ1735" s="430"/>
      <c r="BA1735" s="430"/>
      <c r="BB1735" s="430"/>
      <c r="BC1735" s="430"/>
      <c r="BD1735" s="430"/>
      <c r="BE1735" s="430"/>
      <c r="BF1735" s="430"/>
      <c r="BG1735" s="430"/>
      <c r="BH1735" s="430"/>
      <c r="BI1735" s="430"/>
      <c r="BJ1735" s="430"/>
      <c r="BK1735" s="431"/>
      <c r="BL1735" s="582" t="s">
        <v>1106</v>
      </c>
      <c r="BM1735" s="430"/>
      <c r="BN1735" s="430"/>
      <c r="BO1735" s="430"/>
      <c r="BP1735" s="430"/>
      <c r="BQ1735" s="430"/>
      <c r="BR1735" s="430"/>
      <c r="BS1735" s="431"/>
      <c r="BU1735" s="752"/>
      <c r="BV1735" s="29"/>
      <c r="BW1735" s="29"/>
      <c r="BX1735" s="29"/>
      <c r="BY1735" s="29"/>
      <c r="BZ1735" s="29"/>
      <c r="CA1735" s="29"/>
      <c r="CB1735" s="29"/>
      <c r="CC1735" s="29"/>
      <c r="CD1735" s="31"/>
      <c r="CE1735" s="22"/>
      <c r="CF1735" s="448">
        <f>IF(CG1735="","",MAX($CF$2:CF1734)+1)</f>
        <v>903</v>
      </c>
      <c r="CG1735" s="749" t="s">
        <v>1157</v>
      </c>
      <c r="CH1735" s="749"/>
      <c r="CI1735" s="749"/>
      <c r="CO1735" s="29"/>
      <c r="CP1735" s="29"/>
      <c r="CQ1735" s="29"/>
      <c r="CR1735" s="29"/>
      <c r="CS1735" s="29"/>
      <c r="CT1735" s="29"/>
      <c r="CU1735" s="29"/>
      <c r="CV1735" s="29"/>
      <c r="CW1735" s="29"/>
      <c r="CX1735" s="29"/>
      <c r="CY1735" s="29"/>
      <c r="CZ1735" s="29"/>
      <c r="DA1735" s="29"/>
      <c r="DB1735" s="29"/>
      <c r="DC1735" s="29"/>
      <c r="DD1735" s="29"/>
    </row>
    <row r="1736" spans="1:108" s="11" customFormat="1" ht="13.5" customHeight="1">
      <c r="A1736" s="734"/>
      <c r="B1736" s="610" t="s">
        <v>83</v>
      </c>
      <c r="C1736" s="29"/>
      <c r="D1736" s="29"/>
      <c r="E1736" s="29"/>
      <c r="F1736" s="29"/>
      <c r="G1736" s="29"/>
      <c r="H1736" s="29"/>
      <c r="I1736" s="29"/>
      <c r="J1736" s="28"/>
      <c r="K1736" s="29"/>
      <c r="L1736" s="29"/>
      <c r="M1736" s="29"/>
      <c r="N1736" s="29"/>
      <c r="O1736" s="29"/>
      <c r="P1736" s="29"/>
      <c r="Q1736" s="29"/>
      <c r="R1736" s="29"/>
      <c r="S1736" s="575"/>
      <c r="T1736" s="29"/>
      <c r="U1736" s="432"/>
      <c r="V1736" s="29"/>
      <c r="W1736" s="29"/>
      <c r="X1736" s="29"/>
      <c r="Y1736" s="29"/>
      <c r="Z1736" s="29"/>
      <c r="AA1736" s="29"/>
      <c r="AB1736" s="654"/>
      <c r="AC1736" s="579"/>
      <c r="AD1736" s="579"/>
      <c r="AE1736" s="579"/>
      <c r="AF1736" s="579"/>
      <c r="AG1736" s="576"/>
      <c r="AH1736" s="582" t="s">
        <v>63</v>
      </c>
      <c r="AI1736" s="583"/>
      <c r="AJ1736" s="583"/>
      <c r="AK1736" s="584"/>
      <c r="AL1736" s="585" t="s">
        <v>606</v>
      </c>
      <c r="AM1736" s="583"/>
      <c r="AN1736" s="583"/>
      <c r="AO1736" s="583"/>
      <c r="AP1736" s="583"/>
      <c r="AQ1736" s="583"/>
      <c r="AR1736" s="583"/>
      <c r="AS1736" s="583"/>
      <c r="AT1736" s="583"/>
      <c r="AU1736" s="583"/>
      <c r="AV1736" s="585" t="s">
        <v>558</v>
      </c>
      <c r="AW1736" s="619"/>
      <c r="AX1736" s="586" t="s">
        <v>64</v>
      </c>
      <c r="AY1736" s="583"/>
      <c r="AZ1736" s="583"/>
      <c r="BA1736" s="583"/>
      <c r="BB1736" s="583"/>
      <c r="BC1736" s="583"/>
      <c r="BD1736" s="583"/>
      <c r="BE1736" s="583"/>
      <c r="BF1736" s="583"/>
      <c r="BG1736" s="583"/>
      <c r="BH1736" s="583"/>
      <c r="BI1736" s="583"/>
      <c r="BJ1736" s="583"/>
      <c r="BK1736" s="587"/>
      <c r="BL1736" s="582"/>
      <c r="BM1736" s="583"/>
      <c r="BN1736" s="583"/>
      <c r="BO1736" s="583"/>
      <c r="BP1736" s="583"/>
      <c r="BQ1736" s="583"/>
      <c r="BR1736" s="583"/>
      <c r="BS1736" s="587"/>
      <c r="BU1736" s="752"/>
      <c r="BV1736" s="29"/>
      <c r="BW1736" s="29"/>
      <c r="BX1736" s="29"/>
      <c r="BY1736" s="29"/>
      <c r="BZ1736" s="29"/>
      <c r="CA1736" s="29"/>
      <c r="CB1736" s="29"/>
      <c r="CC1736" s="29"/>
      <c r="CD1736" s="31"/>
      <c r="CE1736" s="22"/>
      <c r="CF1736" s="448">
        <f>IF(CG1736="","",MAX($CF$2:CF1735)+1)</f>
        <v>904</v>
      </c>
      <c r="CG1736" s="749" t="s">
        <v>1157</v>
      </c>
      <c r="CH1736" s="749"/>
      <c r="CI1736" s="749"/>
      <c r="CO1736" s="29"/>
      <c r="CP1736" s="29"/>
      <c r="CQ1736" s="29"/>
      <c r="CR1736" s="29"/>
      <c r="CS1736" s="29"/>
      <c r="CT1736" s="29"/>
      <c r="CU1736" s="29"/>
      <c r="CV1736" s="29"/>
      <c r="CW1736" s="29"/>
      <c r="CX1736" s="29"/>
      <c r="CY1736" s="29"/>
      <c r="CZ1736" s="29"/>
      <c r="DA1736" s="29"/>
      <c r="DB1736" s="29"/>
      <c r="DC1736" s="29"/>
      <c r="DD1736" s="29"/>
    </row>
    <row r="1737" spans="1:108" s="11" customFormat="1" ht="13.5" customHeight="1">
      <c r="A1737" s="734"/>
      <c r="B1737" s="610" t="s">
        <v>83</v>
      </c>
      <c r="C1737" s="29"/>
      <c r="D1737" s="29"/>
      <c r="E1737" s="29"/>
      <c r="F1737" s="29"/>
      <c r="G1737" s="29"/>
      <c r="H1737" s="29"/>
      <c r="I1737" s="29"/>
      <c r="J1737" s="28"/>
      <c r="K1737" s="29"/>
      <c r="L1737" s="29"/>
      <c r="M1737" s="29"/>
      <c r="N1737" s="29"/>
      <c r="O1737" s="29"/>
      <c r="P1737" s="29"/>
      <c r="Q1737" s="29"/>
      <c r="R1737" s="29"/>
      <c r="S1737" s="575"/>
      <c r="T1737" s="29"/>
      <c r="U1737" s="432"/>
      <c r="V1737" s="29"/>
      <c r="W1737" s="29"/>
      <c r="X1737" s="29"/>
      <c r="Y1737" s="29"/>
      <c r="Z1737" s="29"/>
      <c r="AA1737" s="29"/>
      <c r="AB1737" s="692"/>
      <c r="AC1737" s="693"/>
      <c r="AD1737" s="693"/>
      <c r="AE1737" s="693"/>
      <c r="AF1737" s="693"/>
      <c r="AG1737" s="694"/>
      <c r="AH1737" s="55"/>
      <c r="AI1737" s="56"/>
      <c r="AJ1737" s="56"/>
      <c r="AK1737" s="588"/>
      <c r="AL1737" s="589"/>
      <c r="AM1737" s="56"/>
      <c r="AN1737" s="56"/>
      <c r="AO1737" s="56"/>
      <c r="AP1737" s="590"/>
      <c r="AQ1737" s="56"/>
      <c r="AR1737" s="56"/>
      <c r="AS1737" s="56"/>
      <c r="AT1737" s="56"/>
      <c r="AU1737" s="56"/>
      <c r="AV1737" s="589"/>
      <c r="AW1737" s="588"/>
      <c r="AX1737" s="589"/>
      <c r="AY1737" s="56"/>
      <c r="AZ1737" s="56"/>
      <c r="BA1737" s="56"/>
      <c r="BB1737" s="56"/>
      <c r="BC1737" s="56"/>
      <c r="BD1737" s="56"/>
      <c r="BE1737" s="56"/>
      <c r="BF1737" s="56"/>
      <c r="BG1737" s="56"/>
      <c r="BH1737" s="56"/>
      <c r="BI1737" s="56"/>
      <c r="BJ1737" s="56"/>
      <c r="BK1737" s="57"/>
      <c r="BL1737" s="55"/>
      <c r="BM1737" s="56"/>
      <c r="BN1737" s="56"/>
      <c r="BO1737" s="56"/>
      <c r="BP1737" s="56"/>
      <c r="BQ1737" s="56"/>
      <c r="BR1737" s="56"/>
      <c r="BS1737" s="57"/>
      <c r="BU1737" s="752"/>
      <c r="BV1737" s="29"/>
      <c r="BW1737" s="29"/>
      <c r="BX1737" s="29"/>
      <c r="BY1737" s="29"/>
      <c r="BZ1737" s="29"/>
      <c r="CA1737" s="29"/>
      <c r="CB1737" s="29"/>
      <c r="CC1737" s="29"/>
      <c r="CD1737" s="31"/>
      <c r="CE1737" s="22"/>
      <c r="CF1737" s="448" t="str">
        <f>IF(CG1737="","",MAX($CF$2:CF1736)+1)</f>
        <v/>
      </c>
      <c r="CG1737" s="749"/>
      <c r="CH1737" s="749"/>
      <c r="CI1737" s="749"/>
      <c r="CO1737" s="29"/>
      <c r="CP1737" s="29"/>
      <c r="CQ1737" s="29"/>
      <c r="CR1737" s="29"/>
      <c r="CS1737" s="29"/>
      <c r="CT1737" s="29"/>
      <c r="CU1737" s="29"/>
      <c r="CV1737" s="29"/>
      <c r="CW1737" s="29"/>
      <c r="CX1737" s="29"/>
      <c r="CY1737" s="29"/>
      <c r="CZ1737" s="29"/>
      <c r="DA1737" s="29"/>
      <c r="DB1737" s="29"/>
      <c r="DC1737" s="29"/>
      <c r="DD1737" s="29"/>
    </row>
    <row r="1738" spans="1:108" s="11" customFormat="1" ht="13.5" customHeight="1">
      <c r="A1738" s="734"/>
      <c r="B1738" s="610" t="s">
        <v>83</v>
      </c>
      <c r="C1738" s="29"/>
      <c r="D1738" s="29"/>
      <c r="E1738" s="29"/>
      <c r="F1738" s="29"/>
      <c r="G1738" s="29"/>
      <c r="H1738" s="29"/>
      <c r="I1738" s="29"/>
      <c r="J1738" s="28"/>
      <c r="K1738" s="29"/>
      <c r="L1738" s="29"/>
      <c r="M1738" s="29"/>
      <c r="N1738" s="29"/>
      <c r="O1738" s="29"/>
      <c r="P1738" s="29"/>
      <c r="Q1738" s="29"/>
      <c r="R1738" s="29"/>
      <c r="S1738" s="575"/>
      <c r="T1738" s="29"/>
      <c r="U1738" s="432"/>
      <c r="V1738" s="29"/>
      <c r="W1738" s="29"/>
      <c r="X1738" s="29"/>
      <c r="Y1738" s="29"/>
      <c r="Z1738" s="29"/>
      <c r="AA1738" s="29"/>
      <c r="AB1738" s="690" t="s">
        <v>874</v>
      </c>
      <c r="AC1738" s="723"/>
      <c r="AD1738" s="723"/>
      <c r="AE1738" s="723"/>
      <c r="AF1738" s="723"/>
      <c r="AG1738" s="724"/>
      <c r="AH1738" s="52" t="s">
        <v>1068</v>
      </c>
      <c r="AI1738" s="53"/>
      <c r="AJ1738" s="53"/>
      <c r="AK1738" s="53"/>
      <c r="AL1738" s="53"/>
      <c r="AM1738" s="53"/>
      <c r="AN1738" s="53"/>
      <c r="AO1738" s="53"/>
      <c r="AP1738" s="53"/>
      <c r="AQ1738" s="53"/>
      <c r="AR1738" s="53"/>
      <c r="AS1738" s="53"/>
      <c r="AT1738" s="53"/>
      <c r="AU1738" s="53"/>
      <c r="AV1738" s="53"/>
      <c r="AW1738" s="53"/>
      <c r="AX1738" s="53"/>
      <c r="AY1738" s="53"/>
      <c r="AZ1738" s="53"/>
      <c r="BA1738" s="53"/>
      <c r="BB1738" s="53"/>
      <c r="BC1738" s="53"/>
      <c r="BD1738" s="53"/>
      <c r="BE1738" s="53"/>
      <c r="BF1738" s="53"/>
      <c r="BG1738" s="53"/>
      <c r="BH1738" s="53"/>
      <c r="BI1738" s="53"/>
      <c r="BJ1738" s="53"/>
      <c r="BK1738" s="53"/>
      <c r="BL1738" s="52"/>
      <c r="BM1738" s="53"/>
      <c r="BN1738" s="53"/>
      <c r="BO1738" s="53"/>
      <c r="BP1738" s="53"/>
      <c r="BQ1738" s="53"/>
      <c r="BR1738" s="53"/>
      <c r="BS1738" s="54"/>
      <c r="BU1738" s="752"/>
      <c r="BV1738" s="29"/>
      <c r="BW1738" s="29"/>
      <c r="BX1738" s="29"/>
      <c r="BY1738" s="29"/>
      <c r="BZ1738" s="29"/>
      <c r="CA1738" s="29"/>
      <c r="CB1738" s="29"/>
      <c r="CC1738" s="29"/>
      <c r="CD1738" s="31"/>
      <c r="CE1738" s="22"/>
      <c r="CF1738" s="448">
        <f>IF(CG1738="","",MAX($CF$2:CF1737)+1)</f>
        <v>905</v>
      </c>
      <c r="CG1738" s="749" t="s">
        <v>1157</v>
      </c>
      <c r="CH1738" s="749"/>
      <c r="CI1738" s="749"/>
      <c r="CO1738" s="29"/>
      <c r="CP1738" s="29"/>
      <c r="CQ1738" s="29"/>
      <c r="CR1738" s="29"/>
      <c r="CS1738" s="29"/>
      <c r="CT1738" s="29"/>
      <c r="CU1738" s="29"/>
      <c r="CV1738" s="29"/>
      <c r="CW1738" s="29"/>
      <c r="CX1738" s="29"/>
      <c r="CY1738" s="29"/>
      <c r="CZ1738" s="29"/>
      <c r="DA1738" s="29"/>
      <c r="DB1738" s="29"/>
      <c r="DC1738" s="29"/>
      <c r="DD1738" s="29"/>
    </row>
    <row r="1739" spans="1:108" s="11" customFormat="1" ht="13.5" customHeight="1">
      <c r="A1739" s="734"/>
      <c r="B1739" s="610" t="s">
        <v>83</v>
      </c>
      <c r="C1739" s="29"/>
      <c r="D1739" s="29"/>
      <c r="E1739" s="29"/>
      <c r="F1739" s="29"/>
      <c r="G1739" s="29"/>
      <c r="H1739" s="29"/>
      <c r="I1739" s="29"/>
      <c r="J1739" s="28"/>
      <c r="K1739" s="29"/>
      <c r="L1739" s="29"/>
      <c r="M1739" s="29"/>
      <c r="N1739" s="29"/>
      <c r="O1739" s="29"/>
      <c r="P1739" s="29"/>
      <c r="Q1739" s="29"/>
      <c r="R1739" s="29"/>
      <c r="S1739" s="575"/>
      <c r="T1739" s="29"/>
      <c r="U1739" s="432"/>
      <c r="V1739" s="29"/>
      <c r="W1739" s="29"/>
      <c r="X1739" s="29"/>
      <c r="Y1739" s="29"/>
      <c r="Z1739" s="29"/>
      <c r="AA1739" s="29"/>
      <c r="AB1739" s="692"/>
      <c r="AC1739" s="693"/>
      <c r="AD1739" s="693"/>
      <c r="AE1739" s="693"/>
      <c r="AF1739" s="693"/>
      <c r="AG1739" s="694"/>
      <c r="AH1739" s="55"/>
      <c r="AI1739" s="56"/>
      <c r="AJ1739" s="56"/>
      <c r="AK1739" s="56"/>
      <c r="AL1739" s="56"/>
      <c r="AM1739" s="56"/>
      <c r="AN1739" s="56"/>
      <c r="AO1739" s="56"/>
      <c r="AP1739" s="56"/>
      <c r="AQ1739" s="56"/>
      <c r="AR1739" s="56"/>
      <c r="AS1739" s="56"/>
      <c r="AT1739" s="56"/>
      <c r="AU1739" s="56"/>
      <c r="AV1739" s="56"/>
      <c r="AW1739" s="56"/>
      <c r="AX1739" s="56"/>
      <c r="AY1739" s="56"/>
      <c r="AZ1739" s="56"/>
      <c r="BA1739" s="56"/>
      <c r="BB1739" s="56"/>
      <c r="BC1739" s="56"/>
      <c r="BD1739" s="56"/>
      <c r="BE1739" s="56"/>
      <c r="BF1739" s="56"/>
      <c r="BG1739" s="56"/>
      <c r="BH1739" s="56"/>
      <c r="BI1739" s="56"/>
      <c r="BJ1739" s="56"/>
      <c r="BK1739" s="56"/>
      <c r="BL1739" s="55"/>
      <c r="BM1739" s="56"/>
      <c r="BN1739" s="56"/>
      <c r="BO1739" s="56"/>
      <c r="BP1739" s="56"/>
      <c r="BQ1739" s="56"/>
      <c r="BR1739" s="56"/>
      <c r="BS1739" s="57"/>
      <c r="BU1739" s="752"/>
      <c r="BV1739" s="29"/>
      <c r="BW1739" s="29"/>
      <c r="BX1739" s="29"/>
      <c r="BY1739" s="29"/>
      <c r="BZ1739" s="29"/>
      <c r="CA1739" s="29"/>
      <c r="CB1739" s="29"/>
      <c r="CC1739" s="29"/>
      <c r="CD1739" s="31"/>
      <c r="CE1739" s="22"/>
      <c r="CF1739" s="448" t="str">
        <f>IF(CG1739="","",MAX($CF$2:CF1738)+1)</f>
        <v/>
      </c>
      <c r="CG1739" s="749"/>
      <c r="CH1739" s="749"/>
      <c r="CI1739" s="749"/>
      <c r="CO1739" s="29"/>
      <c r="CP1739" s="29"/>
      <c r="CQ1739" s="29"/>
      <c r="CR1739" s="29"/>
      <c r="CS1739" s="29"/>
      <c r="CT1739" s="29"/>
      <c r="CU1739" s="29"/>
      <c r="CV1739" s="29"/>
      <c r="CW1739" s="29"/>
      <c r="CX1739" s="29"/>
      <c r="CY1739" s="29"/>
      <c r="CZ1739" s="29"/>
      <c r="DA1739" s="29"/>
      <c r="DB1739" s="29"/>
      <c r="DC1739" s="29"/>
      <c r="DD1739" s="29"/>
    </row>
    <row r="1740" spans="1:108" s="11" customFormat="1" ht="13.5" customHeight="1">
      <c r="A1740" s="734"/>
      <c r="B1740" s="610" t="s">
        <v>83</v>
      </c>
      <c r="C1740" s="29"/>
      <c r="D1740" s="29"/>
      <c r="E1740" s="29"/>
      <c r="F1740" s="29"/>
      <c r="G1740" s="29"/>
      <c r="H1740" s="29"/>
      <c r="I1740" s="29"/>
      <c r="J1740" s="28"/>
      <c r="K1740" s="29"/>
      <c r="L1740" s="29"/>
      <c r="M1740" s="29"/>
      <c r="N1740" s="29"/>
      <c r="O1740" s="29"/>
      <c r="P1740" s="29"/>
      <c r="Q1740" s="29"/>
      <c r="R1740" s="29"/>
      <c r="S1740" s="575"/>
      <c r="T1740" s="29"/>
      <c r="U1740" s="432"/>
      <c r="V1740" s="29"/>
      <c r="W1740" s="29"/>
      <c r="X1740" s="29"/>
      <c r="Y1740" s="29"/>
      <c r="Z1740" s="29"/>
      <c r="AA1740" s="29"/>
      <c r="AB1740" s="690" t="s">
        <v>875</v>
      </c>
      <c r="AC1740" s="723"/>
      <c r="AD1740" s="723"/>
      <c r="AE1740" s="723"/>
      <c r="AF1740" s="723"/>
      <c r="AG1740" s="724"/>
      <c r="AH1740" s="52" t="s">
        <v>86</v>
      </c>
      <c r="AI1740" s="53"/>
      <c r="AJ1740" s="53"/>
      <c r="AK1740" s="53"/>
      <c r="AL1740" s="53"/>
      <c r="AM1740" s="53"/>
      <c r="AN1740" s="53"/>
      <c r="AO1740" s="53"/>
      <c r="AP1740" s="53"/>
      <c r="AQ1740" s="53"/>
      <c r="AR1740" s="53"/>
      <c r="AS1740" s="53"/>
      <c r="AT1740" s="53"/>
      <c r="AU1740" s="53"/>
      <c r="AV1740" s="53"/>
      <c r="AW1740" s="53"/>
      <c r="AX1740" s="53"/>
      <c r="AY1740" s="53"/>
      <c r="AZ1740" s="53"/>
      <c r="BA1740" s="53"/>
      <c r="BB1740" s="53"/>
      <c r="BC1740" s="53"/>
      <c r="BD1740" s="53"/>
      <c r="BE1740" s="53"/>
      <c r="BF1740" s="53"/>
      <c r="BG1740" s="53"/>
      <c r="BH1740" s="53"/>
      <c r="BI1740" s="53"/>
      <c r="BJ1740" s="53"/>
      <c r="BK1740" s="53"/>
      <c r="BL1740" s="52"/>
      <c r="BM1740" s="53"/>
      <c r="BN1740" s="53"/>
      <c r="BO1740" s="53"/>
      <c r="BP1740" s="53"/>
      <c r="BQ1740" s="53"/>
      <c r="BR1740" s="53"/>
      <c r="BS1740" s="54"/>
      <c r="BU1740" s="752"/>
      <c r="BV1740" s="29"/>
      <c r="BW1740" s="29"/>
      <c r="BX1740" s="29"/>
      <c r="BY1740" s="29"/>
      <c r="BZ1740" s="29"/>
      <c r="CA1740" s="29"/>
      <c r="CB1740" s="29"/>
      <c r="CC1740" s="29"/>
      <c r="CD1740" s="31"/>
      <c r="CE1740" s="22"/>
      <c r="CF1740" s="448" t="str">
        <f>IF(CG1740="","",MAX($CF$2:CF1739)+1)</f>
        <v/>
      </c>
      <c r="CG1740" s="749"/>
      <c r="CH1740" s="749"/>
      <c r="CI1740" s="749"/>
      <c r="CO1740" s="29"/>
      <c r="CP1740" s="29"/>
      <c r="CQ1740" s="29"/>
      <c r="CR1740" s="29"/>
      <c r="CS1740" s="29"/>
      <c r="CT1740" s="29"/>
      <c r="CU1740" s="29"/>
      <c r="CV1740" s="29"/>
      <c r="CW1740" s="29"/>
      <c r="CX1740" s="29"/>
      <c r="CY1740" s="29"/>
      <c r="CZ1740" s="29"/>
      <c r="DA1740" s="29"/>
      <c r="DB1740" s="29"/>
      <c r="DC1740" s="29"/>
      <c r="DD1740" s="29"/>
    </row>
    <row r="1741" spans="1:108" s="11" customFormat="1" ht="13.5" customHeight="1">
      <c r="A1741" s="734"/>
      <c r="B1741" s="610" t="s">
        <v>83</v>
      </c>
      <c r="C1741" s="29"/>
      <c r="D1741" s="29"/>
      <c r="E1741" s="29"/>
      <c r="F1741" s="29"/>
      <c r="G1741" s="29"/>
      <c r="H1741" s="29"/>
      <c r="I1741" s="29"/>
      <c r="J1741" s="28"/>
      <c r="K1741" s="29"/>
      <c r="L1741" s="29"/>
      <c r="M1741" s="29"/>
      <c r="N1741" s="29"/>
      <c r="O1741" s="29"/>
      <c r="P1741" s="29"/>
      <c r="Q1741" s="29"/>
      <c r="R1741" s="29"/>
      <c r="S1741" s="575"/>
      <c r="T1741" s="29"/>
      <c r="U1741" s="432"/>
      <c r="V1741" s="29"/>
      <c r="W1741" s="29"/>
      <c r="X1741" s="29"/>
      <c r="Y1741" s="29"/>
      <c r="Z1741" s="29"/>
      <c r="AA1741" s="29"/>
      <c r="AB1741" s="692"/>
      <c r="AC1741" s="693"/>
      <c r="AD1741" s="693"/>
      <c r="AE1741" s="693"/>
      <c r="AF1741" s="693"/>
      <c r="AG1741" s="694"/>
      <c r="AH1741" s="55"/>
      <c r="AI1741" s="56"/>
      <c r="AJ1741" s="56"/>
      <c r="AK1741" s="56"/>
      <c r="AL1741" s="56"/>
      <c r="AM1741" s="56"/>
      <c r="AN1741" s="56"/>
      <c r="AO1741" s="56"/>
      <c r="AP1741" s="56"/>
      <c r="AQ1741" s="56"/>
      <c r="AR1741" s="56"/>
      <c r="AS1741" s="56"/>
      <c r="AT1741" s="56"/>
      <c r="AU1741" s="56"/>
      <c r="AV1741" s="56"/>
      <c r="AW1741" s="56"/>
      <c r="AX1741" s="56"/>
      <c r="AY1741" s="56"/>
      <c r="AZ1741" s="56"/>
      <c r="BA1741" s="56"/>
      <c r="BB1741" s="56"/>
      <c r="BC1741" s="56"/>
      <c r="BD1741" s="56"/>
      <c r="BE1741" s="56"/>
      <c r="BF1741" s="56"/>
      <c r="BG1741" s="56"/>
      <c r="BH1741" s="56"/>
      <c r="BI1741" s="56"/>
      <c r="BJ1741" s="56"/>
      <c r="BK1741" s="56"/>
      <c r="BL1741" s="55"/>
      <c r="BM1741" s="56"/>
      <c r="BN1741" s="56"/>
      <c r="BO1741" s="56"/>
      <c r="BP1741" s="56"/>
      <c r="BQ1741" s="56"/>
      <c r="BR1741" s="56"/>
      <c r="BS1741" s="57"/>
      <c r="BU1741" s="752"/>
      <c r="BV1741" s="29"/>
      <c r="BW1741" s="29"/>
      <c r="BX1741" s="29"/>
      <c r="BY1741" s="29"/>
      <c r="BZ1741" s="29"/>
      <c r="CA1741" s="29"/>
      <c r="CB1741" s="29"/>
      <c r="CC1741" s="29"/>
      <c r="CD1741" s="31"/>
      <c r="CE1741" s="22"/>
      <c r="CF1741" s="448" t="str">
        <f>IF(CG1741="","",MAX($CF$2:CF1740)+1)</f>
        <v/>
      </c>
      <c r="CG1741" s="749"/>
      <c r="CH1741" s="749"/>
      <c r="CI1741" s="749"/>
      <c r="CO1741" s="29"/>
      <c r="CP1741" s="29"/>
      <c r="CQ1741" s="29"/>
      <c r="CR1741" s="29"/>
      <c r="CS1741" s="29"/>
      <c r="CT1741" s="29"/>
      <c r="CU1741" s="29"/>
      <c r="CV1741" s="29"/>
      <c r="CW1741" s="29"/>
      <c r="CX1741" s="29"/>
      <c r="CY1741" s="29"/>
      <c r="CZ1741" s="29"/>
      <c r="DA1741" s="29"/>
      <c r="DB1741" s="29"/>
      <c r="DC1741" s="29"/>
      <c r="DD1741" s="29"/>
    </row>
    <row r="1742" spans="1:108" s="11" customFormat="1" ht="13.5" customHeight="1">
      <c r="A1742" s="734"/>
      <c r="B1742" s="610" t="s">
        <v>83</v>
      </c>
      <c r="C1742" s="29"/>
      <c r="D1742" s="29"/>
      <c r="E1742" s="29"/>
      <c r="F1742" s="29"/>
      <c r="G1742" s="29"/>
      <c r="H1742" s="29"/>
      <c r="I1742" s="29"/>
      <c r="J1742" s="28"/>
      <c r="K1742" s="29"/>
      <c r="L1742" s="29"/>
      <c r="M1742" s="29"/>
      <c r="N1742" s="29"/>
      <c r="O1742" s="29"/>
      <c r="P1742" s="29"/>
      <c r="Q1742" s="29"/>
      <c r="R1742" s="29"/>
      <c r="S1742" s="575"/>
      <c r="T1742" s="29"/>
      <c r="U1742" s="432"/>
      <c r="V1742" s="29"/>
      <c r="W1742" s="29"/>
      <c r="X1742" s="29"/>
      <c r="Y1742" s="29"/>
      <c r="Z1742" s="29"/>
      <c r="AA1742" s="29"/>
      <c r="AB1742" s="11" t="s">
        <v>1637</v>
      </c>
      <c r="BP1742" s="29"/>
      <c r="BQ1742" s="29"/>
      <c r="BR1742" s="29"/>
      <c r="BS1742" s="29"/>
      <c r="BU1742" s="752"/>
      <c r="BV1742" s="29"/>
      <c r="BW1742" s="29"/>
      <c r="BX1742" s="29"/>
      <c r="BY1742" s="29"/>
      <c r="BZ1742" s="29"/>
      <c r="CA1742" s="29"/>
      <c r="CB1742" s="29"/>
      <c r="CC1742" s="29"/>
      <c r="CD1742" s="31"/>
      <c r="CE1742" s="22"/>
      <c r="CF1742" s="448" t="str">
        <f>IF(CG1742="","",MAX($CF$2:CF1741)+1)</f>
        <v/>
      </c>
      <c r="CG1742" s="749"/>
      <c r="CH1742" s="749"/>
      <c r="CI1742" s="749"/>
      <c r="CO1742" s="29"/>
      <c r="CP1742" s="29"/>
      <c r="CQ1742" s="29"/>
      <c r="CR1742" s="29"/>
      <c r="CS1742" s="29"/>
      <c r="CT1742" s="29"/>
      <c r="CU1742" s="29"/>
      <c r="CV1742" s="29"/>
      <c r="CW1742" s="29"/>
      <c r="CX1742" s="29"/>
      <c r="CY1742" s="29"/>
      <c r="CZ1742" s="29"/>
      <c r="DA1742" s="29"/>
      <c r="DB1742" s="29"/>
      <c r="DC1742" s="29"/>
      <c r="DD1742" s="29"/>
    </row>
    <row r="1743" spans="1:108" s="11" customFormat="1" ht="13.5" customHeight="1">
      <c r="A1743" s="734"/>
      <c r="B1743" s="610" t="s">
        <v>83</v>
      </c>
      <c r="C1743" s="29"/>
      <c r="D1743" s="29"/>
      <c r="E1743" s="29"/>
      <c r="F1743" s="29"/>
      <c r="G1743" s="29"/>
      <c r="H1743" s="29"/>
      <c r="I1743" s="29"/>
      <c r="J1743" s="28"/>
      <c r="K1743" s="29"/>
      <c r="L1743" s="29"/>
      <c r="M1743" s="29"/>
      <c r="N1743" s="29"/>
      <c r="O1743" s="29"/>
      <c r="P1743" s="29"/>
      <c r="Q1743" s="29"/>
      <c r="R1743" s="29"/>
      <c r="S1743" s="575"/>
      <c r="T1743" s="29"/>
      <c r="U1743" s="432"/>
      <c r="V1743" s="29"/>
      <c r="W1743" s="29"/>
      <c r="X1743" s="29"/>
      <c r="Y1743" s="29"/>
      <c r="Z1743" s="29"/>
      <c r="AA1743" s="29"/>
      <c r="AB1743" s="29"/>
      <c r="BP1743" s="29"/>
      <c r="BQ1743" s="29"/>
      <c r="BR1743" s="29"/>
      <c r="BS1743" s="29"/>
      <c r="BU1743" s="752"/>
      <c r="BV1743" s="29"/>
      <c r="BW1743" s="29"/>
      <c r="BX1743" s="29"/>
      <c r="BY1743" s="29"/>
      <c r="BZ1743" s="29"/>
      <c r="CA1743" s="29"/>
      <c r="CB1743" s="29"/>
      <c r="CC1743" s="29"/>
      <c r="CD1743" s="31"/>
      <c r="CE1743" s="22"/>
      <c r="CF1743" s="448" t="str">
        <f>IF(CG1743="","",MAX($CF$2:CF1742)+1)</f>
        <v/>
      </c>
      <c r="CG1743" s="749"/>
      <c r="CH1743" s="749"/>
      <c r="CI1743" s="749"/>
      <c r="CO1743" s="29"/>
      <c r="CP1743" s="29"/>
      <c r="CQ1743" s="29"/>
      <c r="CR1743" s="29"/>
      <c r="CS1743" s="29"/>
      <c r="CT1743" s="29"/>
      <c r="CU1743" s="29"/>
      <c r="CV1743" s="29"/>
      <c r="CW1743" s="29"/>
      <c r="CX1743" s="29"/>
      <c r="CY1743" s="29"/>
      <c r="CZ1743" s="29"/>
      <c r="DA1743" s="29"/>
      <c r="DB1743" s="29"/>
      <c r="DC1743" s="29"/>
      <c r="DD1743" s="29"/>
    </row>
    <row r="1744" spans="1:108" s="11" customFormat="1" ht="13.5" customHeight="1">
      <c r="A1744" s="734"/>
      <c r="B1744" s="610" t="s">
        <v>83</v>
      </c>
      <c r="C1744" s="29"/>
      <c r="D1744" s="29"/>
      <c r="E1744" s="29"/>
      <c r="F1744" s="29"/>
      <c r="G1744" s="29"/>
      <c r="H1744" s="29"/>
      <c r="I1744" s="29"/>
      <c r="J1744" s="28"/>
      <c r="K1744" s="29"/>
      <c r="L1744" s="29"/>
      <c r="M1744" s="29"/>
      <c r="N1744" s="29"/>
      <c r="O1744" s="29"/>
      <c r="P1744" s="29"/>
      <c r="Q1744" s="29"/>
      <c r="R1744" s="29"/>
      <c r="S1744" s="575"/>
      <c r="T1744" s="29"/>
      <c r="U1744" s="432"/>
      <c r="V1744" s="29"/>
      <c r="W1744" s="29"/>
      <c r="X1744" s="29"/>
      <c r="Y1744" s="29"/>
      <c r="Z1744" s="29"/>
      <c r="AA1744" s="29" t="s">
        <v>1091</v>
      </c>
      <c r="AB1744" s="29"/>
      <c r="BP1744" s="29"/>
      <c r="BQ1744" s="29"/>
      <c r="BR1744" s="29"/>
      <c r="BS1744" s="29"/>
      <c r="BU1744" s="752"/>
      <c r="BV1744" s="29"/>
      <c r="BW1744" s="29"/>
      <c r="BX1744" s="29"/>
      <c r="BY1744" s="29"/>
      <c r="BZ1744" s="29"/>
      <c r="CA1744" s="29"/>
      <c r="CB1744" s="29"/>
      <c r="CC1744" s="29"/>
      <c r="CD1744" s="31"/>
      <c r="CE1744" s="22"/>
      <c r="CF1744" s="448" t="str">
        <f>IF(CG1744="","",MAX($CF$2:CF1743)+1)</f>
        <v/>
      </c>
      <c r="CG1744" s="749"/>
      <c r="CH1744" s="749"/>
      <c r="CI1744" s="749"/>
      <c r="CO1744" s="29"/>
      <c r="CP1744" s="29"/>
      <c r="CQ1744" s="29"/>
      <c r="CR1744" s="29"/>
      <c r="CS1744" s="29"/>
      <c r="CT1744" s="29"/>
      <c r="CU1744" s="29"/>
      <c r="CV1744" s="29"/>
      <c r="CW1744" s="29"/>
      <c r="CX1744" s="29"/>
      <c r="CY1744" s="29"/>
      <c r="CZ1744" s="29"/>
      <c r="DA1744" s="29"/>
      <c r="DB1744" s="29"/>
      <c r="DC1744" s="29"/>
      <c r="DD1744" s="29"/>
    </row>
    <row r="1745" spans="1:108" s="11" customFormat="1" ht="13.5" customHeight="1">
      <c r="A1745" s="734"/>
      <c r="B1745" s="610" t="s">
        <v>83</v>
      </c>
      <c r="C1745" s="29"/>
      <c r="D1745" s="29"/>
      <c r="E1745" s="29"/>
      <c r="F1745" s="29"/>
      <c r="G1745" s="29"/>
      <c r="H1745" s="29"/>
      <c r="I1745" s="29"/>
      <c r="J1745" s="28"/>
      <c r="K1745" s="29"/>
      <c r="L1745" s="29"/>
      <c r="M1745" s="29"/>
      <c r="N1745" s="29"/>
      <c r="O1745" s="29"/>
      <c r="P1745" s="29"/>
      <c r="Q1745" s="29"/>
      <c r="R1745" s="29"/>
      <c r="S1745" s="575"/>
      <c r="T1745" s="29"/>
      <c r="U1745" s="29"/>
      <c r="V1745" s="29"/>
      <c r="X1745" s="786"/>
      <c r="Z1745" s="29"/>
      <c r="AA1745" s="29"/>
      <c r="AB1745" s="29" t="s">
        <v>1084</v>
      </c>
      <c r="AC1745" s="29"/>
      <c r="AD1745" s="29"/>
      <c r="AE1745" s="29"/>
      <c r="AF1745" s="29"/>
      <c r="AG1745" s="29"/>
      <c r="AH1745" s="29"/>
      <c r="AI1745" s="29"/>
      <c r="AJ1745" s="29"/>
      <c r="AK1745" s="29"/>
      <c r="AL1745" s="29"/>
      <c r="AM1745" s="29"/>
      <c r="AN1745" s="29"/>
      <c r="AO1745" s="29"/>
      <c r="AP1745" s="29"/>
      <c r="AQ1745" s="29"/>
      <c r="AR1745" s="29"/>
      <c r="AS1745" s="29"/>
      <c r="AT1745" s="29"/>
      <c r="AU1745" s="29"/>
      <c r="AV1745" s="29"/>
      <c r="AW1745" s="29"/>
      <c r="AX1745" s="29"/>
      <c r="AY1745" s="29"/>
      <c r="AZ1745" s="29"/>
      <c r="BA1745" s="29"/>
      <c r="BB1745" s="29"/>
      <c r="BC1745" s="29"/>
      <c r="BD1745" s="29"/>
      <c r="BE1745" s="29"/>
      <c r="BF1745" s="29"/>
      <c r="BG1745" s="29"/>
      <c r="BH1745" s="29"/>
      <c r="BI1745" s="29"/>
      <c r="BJ1745" s="29"/>
      <c r="BK1745" s="29"/>
      <c r="BL1745" s="29"/>
      <c r="BM1745" s="29"/>
      <c r="BN1745" s="29"/>
      <c r="BO1745" s="29"/>
      <c r="BP1745" s="29"/>
      <c r="BQ1745" s="29"/>
      <c r="BR1745" s="29"/>
      <c r="BS1745" s="29"/>
      <c r="BT1745" s="29"/>
      <c r="BU1745" s="772"/>
      <c r="BV1745" s="29"/>
      <c r="BW1745" s="29"/>
      <c r="BX1745" s="29"/>
      <c r="BY1745" s="29"/>
      <c r="BZ1745" s="29"/>
      <c r="CA1745" s="29"/>
      <c r="CB1745" s="29"/>
      <c r="CC1745" s="29"/>
      <c r="CD1745" s="31"/>
      <c r="CE1745" s="22"/>
      <c r="CF1745" s="448">
        <f>IF(CG1745="","",MAX($CF$2:CF1744)+1)</f>
        <v>906</v>
      </c>
      <c r="CG1745" s="767" t="s">
        <v>1157</v>
      </c>
      <c r="CH1745" s="767"/>
      <c r="CI1745" s="787"/>
    </row>
    <row r="1746" spans="1:108" s="11" customFormat="1" ht="13.5" customHeight="1">
      <c r="A1746" s="734"/>
      <c r="B1746" s="610" t="s">
        <v>83</v>
      </c>
      <c r="C1746" s="29"/>
      <c r="D1746" s="29"/>
      <c r="E1746" s="29"/>
      <c r="F1746" s="29"/>
      <c r="G1746" s="29"/>
      <c r="H1746" s="29"/>
      <c r="I1746" s="29"/>
      <c r="J1746" s="28"/>
      <c r="K1746" s="29"/>
      <c r="L1746" s="29"/>
      <c r="M1746" s="29"/>
      <c r="N1746" s="29"/>
      <c r="O1746" s="29"/>
      <c r="P1746" s="29"/>
      <c r="Q1746" s="29"/>
      <c r="R1746" s="29"/>
      <c r="S1746" s="575"/>
      <c r="T1746" s="29"/>
      <c r="U1746" s="29"/>
      <c r="V1746" s="29"/>
      <c r="X1746" s="786"/>
      <c r="Z1746" s="29"/>
      <c r="AA1746" s="29"/>
      <c r="AC1746" s="778" t="s">
        <v>1000</v>
      </c>
      <c r="AD1746" s="769"/>
      <c r="AE1746" s="769"/>
      <c r="AF1746" s="769"/>
      <c r="AG1746" s="769"/>
      <c r="AH1746" s="769"/>
      <c r="AI1746" s="769"/>
      <c r="AJ1746" s="769"/>
      <c r="AK1746" s="769"/>
      <c r="AL1746" s="769"/>
      <c r="AM1746" s="769"/>
      <c r="AN1746" s="769"/>
      <c r="AO1746" s="769"/>
      <c r="AP1746" s="770"/>
      <c r="AQ1746" s="671" t="s">
        <v>1001</v>
      </c>
      <c r="AR1746" s="671"/>
      <c r="AS1746" s="671"/>
      <c r="AT1746" s="671"/>
      <c r="AU1746" s="671"/>
      <c r="AV1746" s="671"/>
      <c r="AW1746" s="671"/>
      <c r="AX1746" s="671"/>
      <c r="AY1746" s="671"/>
      <c r="AZ1746" s="671"/>
      <c r="BA1746" s="671"/>
      <c r="BB1746" s="671"/>
      <c r="BC1746" s="671"/>
      <c r="BD1746" s="671"/>
      <c r="BE1746" s="671"/>
      <c r="BF1746" s="671"/>
      <c r="BG1746" s="671"/>
      <c r="BH1746" s="671"/>
      <c r="BI1746" s="671"/>
      <c r="BJ1746" s="671"/>
      <c r="BK1746" s="671"/>
      <c r="BL1746" s="671"/>
      <c r="BM1746" s="671"/>
      <c r="BN1746" s="671"/>
      <c r="BO1746" s="671"/>
      <c r="BP1746" s="671"/>
      <c r="BQ1746" s="671"/>
      <c r="BR1746" s="671"/>
      <c r="BS1746" s="672"/>
      <c r="BT1746" s="29"/>
      <c r="BU1746" s="772"/>
      <c r="BV1746" s="29"/>
      <c r="BW1746" s="29"/>
      <c r="BX1746" s="29"/>
      <c r="BY1746" s="29"/>
      <c r="BZ1746" s="29"/>
      <c r="CA1746" s="29"/>
      <c r="CB1746" s="29"/>
      <c r="CC1746" s="29"/>
      <c r="CD1746" s="31"/>
      <c r="CE1746" s="22"/>
      <c r="CF1746" s="448" t="str">
        <f>IF(CG1746="","",MAX($CF$2:CF1745)+1)</f>
        <v/>
      </c>
      <c r="CG1746" s="767"/>
      <c r="CH1746" s="767"/>
      <c r="CI1746" s="787"/>
    </row>
    <row r="1747" spans="1:108" s="11" customFormat="1" ht="13.5" customHeight="1">
      <c r="A1747" s="734"/>
      <c r="B1747" s="610" t="s">
        <v>83</v>
      </c>
      <c r="C1747" s="29"/>
      <c r="D1747" s="29"/>
      <c r="E1747" s="29"/>
      <c r="F1747" s="29"/>
      <c r="G1747" s="29"/>
      <c r="H1747" s="29"/>
      <c r="I1747" s="29"/>
      <c r="J1747" s="28"/>
      <c r="K1747" s="29"/>
      <c r="L1747" s="29"/>
      <c r="M1747" s="29"/>
      <c r="N1747" s="29"/>
      <c r="O1747" s="29"/>
      <c r="P1747" s="29"/>
      <c r="Q1747" s="29"/>
      <c r="R1747" s="29"/>
      <c r="S1747" s="575"/>
      <c r="T1747" s="29"/>
      <c r="U1747" s="29"/>
      <c r="V1747" s="29"/>
      <c r="X1747" s="786"/>
      <c r="Z1747" s="29"/>
      <c r="AA1747" s="29"/>
      <c r="AC1747" s="673" t="s">
        <v>1097</v>
      </c>
      <c r="AD1747" s="674"/>
      <c r="AE1747" s="674"/>
      <c r="AF1747" s="674"/>
      <c r="AG1747" s="674"/>
      <c r="AH1747" s="674"/>
      <c r="AI1747" s="674"/>
      <c r="AJ1747" s="674"/>
      <c r="AK1747" s="674"/>
      <c r="AL1747" s="674"/>
      <c r="AM1747" s="674"/>
      <c r="AN1747" s="674"/>
      <c r="AO1747" s="674"/>
      <c r="AP1747" s="675"/>
      <c r="AQ1747" s="644" t="s">
        <v>2076</v>
      </c>
      <c r="AR1747" s="674"/>
      <c r="AS1747" s="674"/>
      <c r="AT1747" s="674"/>
      <c r="AU1747" s="674"/>
      <c r="AV1747" s="674"/>
      <c r="AW1747" s="674"/>
      <c r="AX1747" s="674"/>
      <c r="AY1747" s="674"/>
      <c r="AZ1747" s="674"/>
      <c r="BA1747" s="674"/>
      <c r="BB1747" s="674"/>
      <c r="BC1747" s="674"/>
      <c r="BD1747" s="674"/>
      <c r="BE1747" s="674"/>
      <c r="BF1747" s="674"/>
      <c r="BG1747" s="674"/>
      <c r="BH1747" s="674"/>
      <c r="BI1747" s="674"/>
      <c r="BJ1747" s="674"/>
      <c r="BK1747" s="674"/>
      <c r="BL1747" s="674"/>
      <c r="BM1747" s="674"/>
      <c r="BN1747" s="674"/>
      <c r="BO1747" s="674"/>
      <c r="BP1747" s="674"/>
      <c r="BQ1747" s="674"/>
      <c r="BR1747" s="674"/>
      <c r="BS1747" s="675"/>
      <c r="BT1747" s="29"/>
      <c r="BU1747" s="772"/>
      <c r="BV1747" s="29"/>
      <c r="BW1747" s="29"/>
      <c r="BX1747" s="29"/>
      <c r="BY1747" s="29"/>
      <c r="BZ1747" s="29"/>
      <c r="CA1747" s="29"/>
      <c r="CB1747" s="29"/>
      <c r="CC1747" s="29"/>
      <c r="CD1747" s="31"/>
      <c r="CE1747" s="22"/>
      <c r="CF1747" s="448">
        <f>IF(CG1747="","",MAX($CF$2:CF1746)+1)</f>
        <v>907</v>
      </c>
      <c r="CG1747" s="767" t="s">
        <v>1157</v>
      </c>
      <c r="CH1747" s="767"/>
      <c r="CI1747" s="787"/>
    </row>
    <row r="1748" spans="1:108" s="11" customFormat="1" ht="13.5" customHeight="1">
      <c r="A1748" s="734"/>
      <c r="B1748" s="610" t="s">
        <v>83</v>
      </c>
      <c r="C1748" s="29"/>
      <c r="D1748" s="29"/>
      <c r="E1748" s="29"/>
      <c r="F1748" s="29"/>
      <c r="G1748" s="29"/>
      <c r="H1748" s="29"/>
      <c r="I1748" s="29"/>
      <c r="J1748" s="28"/>
      <c r="K1748" s="29"/>
      <c r="L1748" s="29"/>
      <c r="M1748" s="29"/>
      <c r="N1748" s="29"/>
      <c r="O1748" s="29"/>
      <c r="P1748" s="29"/>
      <c r="Q1748" s="29"/>
      <c r="R1748" s="29"/>
      <c r="S1748" s="575"/>
      <c r="T1748" s="29"/>
      <c r="U1748" s="432"/>
      <c r="V1748" s="29"/>
      <c r="W1748" s="29"/>
      <c r="X1748" s="29"/>
      <c r="Y1748" s="29"/>
      <c r="Z1748" s="29"/>
      <c r="AB1748" s="29"/>
      <c r="AC1748" s="29"/>
      <c r="AQ1748" s="29"/>
      <c r="BP1748" s="29"/>
      <c r="BQ1748" s="29"/>
      <c r="BR1748" s="29"/>
      <c r="BS1748" s="29"/>
      <c r="BU1748" s="772"/>
      <c r="BV1748" s="29"/>
      <c r="BW1748" s="29"/>
      <c r="BX1748" s="29"/>
      <c r="BY1748" s="29"/>
      <c r="BZ1748" s="29"/>
      <c r="CA1748" s="29"/>
      <c r="CB1748" s="29"/>
      <c r="CC1748" s="29"/>
      <c r="CD1748" s="31"/>
      <c r="CE1748" s="22"/>
      <c r="CF1748" s="448" t="str">
        <f>IF(CG1748="","",MAX($CF$2:CF1747)+1)</f>
        <v/>
      </c>
      <c r="CG1748" s="767"/>
      <c r="CH1748" s="767"/>
      <c r="CI1748" s="767"/>
      <c r="CO1748" s="29"/>
      <c r="CP1748" s="29"/>
      <c r="CQ1748" s="29"/>
      <c r="CR1748" s="29"/>
      <c r="CS1748" s="29"/>
      <c r="CT1748" s="29"/>
      <c r="CU1748" s="29"/>
      <c r="CV1748" s="29"/>
      <c r="CW1748" s="29"/>
      <c r="CX1748" s="29"/>
      <c r="CY1748" s="29"/>
      <c r="CZ1748" s="29"/>
      <c r="DA1748" s="29"/>
      <c r="DB1748" s="29"/>
      <c r="DC1748" s="29"/>
      <c r="DD1748" s="29"/>
    </row>
    <row r="1749" spans="1:108" s="11" customFormat="1" ht="13.5" customHeight="1">
      <c r="A1749" s="734"/>
      <c r="B1749" s="610" t="s">
        <v>83</v>
      </c>
      <c r="C1749" s="29"/>
      <c r="D1749" s="29"/>
      <c r="E1749" s="29"/>
      <c r="F1749" s="29"/>
      <c r="G1749" s="29"/>
      <c r="H1749" s="29"/>
      <c r="I1749" s="29"/>
      <c r="J1749" s="28"/>
      <c r="K1749" s="29"/>
      <c r="L1749" s="29"/>
      <c r="M1749" s="29"/>
      <c r="N1749" s="29"/>
      <c r="O1749" s="29"/>
      <c r="P1749" s="29"/>
      <c r="Q1749" s="29"/>
      <c r="R1749" s="29"/>
      <c r="S1749" s="575"/>
      <c r="T1749" s="29"/>
      <c r="U1749" s="432"/>
      <c r="V1749" s="29"/>
      <c r="W1749" s="29"/>
      <c r="X1749" s="29"/>
      <c r="Y1749" s="29"/>
      <c r="Z1749" s="29"/>
      <c r="AA1749" s="29"/>
      <c r="AB1749" s="1141" t="s">
        <v>1092</v>
      </c>
      <c r="AC1749" s="1145"/>
      <c r="AD1749" s="1145"/>
      <c r="AE1749" s="1145"/>
      <c r="AF1749" s="1145"/>
      <c r="AG1749" s="1145"/>
      <c r="AH1749" s="1145"/>
      <c r="AI1749" s="1145"/>
      <c r="AJ1749" s="1145"/>
      <c r="AK1749" s="1145"/>
      <c r="AL1749" s="1145"/>
      <c r="AM1749" s="1145"/>
      <c r="AN1749" s="1145"/>
      <c r="AO1749" s="1145"/>
      <c r="AP1749" s="1145"/>
      <c r="AQ1749" s="1145"/>
      <c r="AR1749" s="1145"/>
      <c r="AS1749" s="1145"/>
      <c r="AT1749" s="1145"/>
      <c r="AU1749" s="1145"/>
      <c r="AV1749" s="1145"/>
      <c r="AW1749" s="1145"/>
      <c r="AX1749" s="1145"/>
      <c r="AY1749" s="1145"/>
      <c r="AZ1749" s="1145"/>
      <c r="BA1749" s="1145"/>
      <c r="BB1749" s="1145"/>
      <c r="BC1749" s="1145"/>
      <c r="BD1749" s="1145"/>
      <c r="BE1749" s="1145"/>
      <c r="BF1749" s="1145"/>
      <c r="BP1749" s="29"/>
      <c r="BQ1749" s="29"/>
      <c r="BR1749" s="29"/>
      <c r="BS1749" s="29"/>
      <c r="BU1749" s="772"/>
      <c r="BV1749" s="29"/>
      <c r="BW1749" s="29"/>
      <c r="BX1749" s="29"/>
      <c r="BY1749" s="29"/>
      <c r="BZ1749" s="29"/>
      <c r="CA1749" s="29"/>
      <c r="CB1749" s="29"/>
      <c r="CC1749" s="29"/>
      <c r="CD1749" s="31"/>
      <c r="CE1749" s="22"/>
      <c r="CF1749" s="448">
        <f>IF(CG1749="","",MAX($CF$2:CF1748)+1)</f>
        <v>908</v>
      </c>
      <c r="CG1749" s="767" t="s">
        <v>1157</v>
      </c>
      <c r="CH1749" s="767"/>
      <c r="CI1749" s="767"/>
      <c r="CO1749" s="29"/>
      <c r="CP1749" s="29"/>
      <c r="CQ1749" s="29"/>
      <c r="CR1749" s="29"/>
      <c r="CS1749" s="29"/>
      <c r="CT1749" s="29"/>
      <c r="CU1749" s="29"/>
      <c r="CV1749" s="29"/>
      <c r="CW1749" s="29"/>
      <c r="CX1749" s="29"/>
      <c r="CY1749" s="29"/>
      <c r="CZ1749" s="29"/>
      <c r="DA1749" s="29"/>
      <c r="DB1749" s="29"/>
      <c r="DC1749" s="29"/>
      <c r="DD1749" s="29"/>
    </row>
    <row r="1750" spans="1:108" s="11" customFormat="1" ht="13.5" customHeight="1">
      <c r="A1750" s="734"/>
      <c r="B1750" s="610" t="s">
        <v>83</v>
      </c>
      <c r="C1750" s="29"/>
      <c r="D1750" s="29" t="s">
        <v>2210</v>
      </c>
      <c r="E1750" s="29"/>
      <c r="F1750" s="29"/>
      <c r="G1750" s="29"/>
      <c r="H1750" s="29"/>
      <c r="I1750" s="29"/>
      <c r="J1750" s="28"/>
      <c r="K1750" s="29"/>
      <c r="L1750" s="29"/>
      <c r="M1750" s="29"/>
      <c r="N1750" s="29"/>
      <c r="O1750" s="29"/>
      <c r="P1750" s="29"/>
      <c r="Q1750" s="29"/>
      <c r="R1750" s="29"/>
      <c r="S1750" s="575"/>
      <c r="T1750" s="29"/>
      <c r="U1750" s="432"/>
      <c r="V1750" s="29"/>
      <c r="W1750" s="29"/>
      <c r="X1750" s="29"/>
      <c r="Y1750" s="29"/>
      <c r="Z1750" s="29"/>
      <c r="AC1750" s="690" t="s">
        <v>84</v>
      </c>
      <c r="AD1750" s="691"/>
      <c r="AE1750" s="691"/>
      <c r="AF1750" s="691"/>
      <c r="AG1750" s="691"/>
      <c r="AH1750" s="578"/>
      <c r="AI1750" s="52" t="s">
        <v>1089</v>
      </c>
      <c r="AJ1750" s="53"/>
      <c r="AK1750" s="53"/>
      <c r="AL1750" s="53"/>
      <c r="AM1750" s="53"/>
      <c r="AN1750" s="53"/>
      <c r="AO1750" s="53"/>
      <c r="AP1750" s="53"/>
      <c r="AQ1750" s="53"/>
      <c r="AR1750" s="53"/>
      <c r="AS1750" s="53"/>
      <c r="AT1750" s="53"/>
      <c r="AU1750" s="53"/>
      <c r="AV1750" s="53"/>
      <c r="AW1750" s="53"/>
      <c r="AX1750" s="53"/>
      <c r="AY1750" s="53"/>
      <c r="AZ1750" s="53"/>
      <c r="BA1750" s="53"/>
      <c r="BB1750" s="53"/>
      <c r="BC1750" s="53"/>
      <c r="BD1750" s="53"/>
      <c r="BE1750" s="53"/>
      <c r="BF1750" s="53"/>
      <c r="BG1750" s="53"/>
      <c r="BH1750" s="53"/>
      <c r="BI1750" s="53"/>
      <c r="BJ1750" s="53"/>
      <c r="BK1750" s="54"/>
      <c r="BL1750" s="53"/>
      <c r="BM1750" s="53"/>
      <c r="BN1750" s="53"/>
      <c r="BO1750" s="53"/>
      <c r="BP1750" s="53"/>
      <c r="BQ1750" s="53"/>
      <c r="BR1750" s="53"/>
      <c r="BS1750" s="54"/>
      <c r="BU1750" s="752"/>
      <c r="BV1750" s="29"/>
      <c r="BW1750" s="29"/>
      <c r="BX1750" s="29"/>
      <c r="BY1750" s="29"/>
      <c r="BZ1750" s="29"/>
      <c r="CA1750" s="29"/>
      <c r="CB1750" s="29"/>
      <c r="CC1750" s="29"/>
      <c r="CD1750" s="31"/>
      <c r="CE1750" s="22"/>
      <c r="CF1750" s="448">
        <f>IF(CG1750="","",MAX($CF$2:CF1749)+1)</f>
        <v>909</v>
      </c>
      <c r="CG1750" s="749" t="s">
        <v>1157</v>
      </c>
      <c r="CH1750" s="749"/>
      <c r="CI1750" s="749"/>
      <c r="CO1750" s="29"/>
      <c r="CP1750" s="29"/>
      <c r="CQ1750" s="29"/>
      <c r="CR1750" s="29"/>
      <c r="CS1750" s="29"/>
      <c r="CT1750" s="29"/>
      <c r="CU1750" s="29"/>
      <c r="CV1750" s="29"/>
      <c r="CW1750" s="29"/>
      <c r="CX1750" s="29"/>
      <c r="CY1750" s="29"/>
      <c r="CZ1750" s="29"/>
      <c r="DA1750" s="29"/>
      <c r="DB1750" s="29"/>
      <c r="DC1750" s="29"/>
      <c r="DD1750" s="29"/>
    </row>
    <row r="1751" spans="1:108" s="11" customFormat="1" ht="13.5" customHeight="1">
      <c r="A1751" s="734"/>
      <c r="B1751" s="610" t="s">
        <v>83</v>
      </c>
      <c r="C1751" s="29"/>
      <c r="D1751" s="29"/>
      <c r="E1751" s="29"/>
      <c r="F1751" s="29"/>
      <c r="G1751" s="29"/>
      <c r="H1751" s="29"/>
      <c r="I1751" s="29"/>
      <c r="J1751" s="28"/>
      <c r="K1751" s="29"/>
      <c r="L1751" s="29"/>
      <c r="M1751" s="29"/>
      <c r="N1751" s="29"/>
      <c r="O1751" s="29"/>
      <c r="P1751" s="29"/>
      <c r="Q1751" s="29"/>
      <c r="R1751" s="29"/>
      <c r="S1751" s="575"/>
      <c r="T1751" s="29"/>
      <c r="U1751" s="432"/>
      <c r="V1751" s="29"/>
      <c r="W1751" s="29"/>
      <c r="X1751" s="29"/>
      <c r="Y1751" s="29"/>
      <c r="Z1751" s="29"/>
      <c r="AC1751" s="692"/>
      <c r="AD1751" s="693"/>
      <c r="AE1751" s="693"/>
      <c r="AF1751" s="693"/>
      <c r="AG1751" s="693"/>
      <c r="AH1751" s="694"/>
      <c r="AI1751" s="55"/>
      <c r="AJ1751" s="56"/>
      <c r="AK1751" s="56"/>
      <c r="AL1751" s="56"/>
      <c r="AM1751" s="56"/>
      <c r="AN1751" s="56"/>
      <c r="AO1751" s="56"/>
      <c r="AP1751" s="56"/>
      <c r="AQ1751" s="56"/>
      <c r="AR1751" s="56"/>
      <c r="AS1751" s="56"/>
      <c r="AT1751" s="56"/>
      <c r="AU1751" s="56"/>
      <c r="AV1751" s="56"/>
      <c r="AW1751" s="56"/>
      <c r="AX1751" s="56"/>
      <c r="AY1751" s="56"/>
      <c r="AZ1751" s="56"/>
      <c r="BA1751" s="56"/>
      <c r="BB1751" s="56"/>
      <c r="BC1751" s="56"/>
      <c r="BD1751" s="56"/>
      <c r="BE1751" s="56"/>
      <c r="BF1751" s="56"/>
      <c r="BG1751" s="56"/>
      <c r="BH1751" s="56"/>
      <c r="BI1751" s="56"/>
      <c r="BJ1751" s="56"/>
      <c r="BK1751" s="57"/>
      <c r="BL1751" s="56"/>
      <c r="BM1751" s="56"/>
      <c r="BN1751" s="56"/>
      <c r="BO1751" s="56"/>
      <c r="BP1751" s="56"/>
      <c r="BQ1751" s="56"/>
      <c r="BR1751" s="56"/>
      <c r="BS1751" s="57"/>
      <c r="BU1751" s="752"/>
      <c r="BV1751" s="29"/>
      <c r="BW1751" s="29"/>
      <c r="BX1751" s="29"/>
      <c r="BY1751" s="29"/>
      <c r="BZ1751" s="29"/>
      <c r="CA1751" s="29"/>
      <c r="CB1751" s="29"/>
      <c r="CC1751" s="29"/>
      <c r="CD1751" s="31"/>
      <c r="CE1751" s="22"/>
      <c r="CF1751" s="448" t="str">
        <f>IF(CG1751="","",MAX($CF$2:CF1750)+1)</f>
        <v/>
      </c>
      <c r="CG1751" s="749"/>
      <c r="CH1751" s="749"/>
      <c r="CI1751" s="749"/>
      <c r="CO1751" s="29"/>
      <c r="CP1751" s="29"/>
      <c r="CQ1751" s="29"/>
      <c r="CR1751" s="29"/>
      <c r="CS1751" s="29"/>
      <c r="CT1751" s="29"/>
      <c r="CU1751" s="29"/>
      <c r="CV1751" s="29"/>
      <c r="CW1751" s="29"/>
      <c r="CX1751" s="29"/>
      <c r="CY1751" s="29"/>
      <c r="CZ1751" s="29"/>
      <c r="DA1751" s="29"/>
      <c r="DB1751" s="29"/>
      <c r="DC1751" s="29"/>
      <c r="DD1751" s="29"/>
    </row>
    <row r="1752" spans="1:108" s="11" customFormat="1" ht="13.5" customHeight="1">
      <c r="A1752" s="734"/>
      <c r="B1752" s="610" t="s">
        <v>83</v>
      </c>
      <c r="C1752" s="29"/>
      <c r="D1752" s="29"/>
      <c r="E1752" s="29"/>
      <c r="F1752" s="29"/>
      <c r="G1752" s="29"/>
      <c r="H1752" s="29"/>
      <c r="I1752" s="29"/>
      <c r="J1752" s="28"/>
      <c r="K1752" s="29"/>
      <c r="L1752" s="29"/>
      <c r="M1752" s="29"/>
      <c r="N1752" s="29"/>
      <c r="O1752" s="29"/>
      <c r="P1752" s="29"/>
      <c r="Q1752" s="29"/>
      <c r="R1752" s="29"/>
      <c r="S1752" s="575"/>
      <c r="T1752" s="29"/>
      <c r="U1752" s="432"/>
      <c r="V1752" s="29"/>
      <c r="W1752" s="29"/>
      <c r="X1752" s="29"/>
      <c r="Y1752" s="29"/>
      <c r="Z1752" s="29"/>
      <c r="AC1752" s="690" t="s">
        <v>62</v>
      </c>
      <c r="AD1752" s="691"/>
      <c r="AE1752" s="691"/>
      <c r="AF1752" s="691"/>
      <c r="AG1752" s="691"/>
      <c r="AH1752" s="578"/>
      <c r="AI1752" s="52" t="s">
        <v>809</v>
      </c>
      <c r="AJ1752" s="53"/>
      <c r="AK1752" s="53"/>
      <c r="AL1752" s="53"/>
      <c r="AM1752" s="53"/>
      <c r="AN1752" s="53"/>
      <c r="AO1752" s="53"/>
      <c r="AP1752" s="53"/>
      <c r="AQ1752" s="53"/>
      <c r="AR1752" s="53"/>
      <c r="AS1752" s="53"/>
      <c r="AT1752" s="53"/>
      <c r="AU1752" s="53"/>
      <c r="AV1752" s="53"/>
      <c r="AW1752" s="53"/>
      <c r="AX1752" s="53"/>
      <c r="AY1752" s="53"/>
      <c r="AZ1752" s="53"/>
      <c r="BA1752" s="53"/>
      <c r="BB1752" s="53"/>
      <c r="BC1752" s="53"/>
      <c r="BD1752" s="53"/>
      <c r="BE1752" s="53"/>
      <c r="BF1752" s="53"/>
      <c r="BG1752" s="53"/>
      <c r="BH1752" s="53"/>
      <c r="BI1752" s="53"/>
      <c r="BJ1752" s="53"/>
      <c r="BK1752" s="54"/>
      <c r="BL1752" s="53" t="s">
        <v>80</v>
      </c>
      <c r="BM1752" s="53"/>
      <c r="BN1752" s="53"/>
      <c r="BO1752" s="53"/>
      <c r="BP1752" s="53"/>
      <c r="BQ1752" s="53"/>
      <c r="BR1752" s="53"/>
      <c r="BS1752" s="54"/>
      <c r="BU1752" s="752"/>
      <c r="BV1752" s="29"/>
      <c r="BW1752" s="29"/>
      <c r="BX1752" s="29"/>
      <c r="BY1752" s="29"/>
      <c r="BZ1752" s="29"/>
      <c r="CA1752" s="29"/>
      <c r="CB1752" s="29"/>
      <c r="CC1752" s="29"/>
      <c r="CD1752" s="31"/>
      <c r="CE1752" s="22"/>
      <c r="CF1752" s="448">
        <f>IF(CG1752="","",MAX($CF$2:CF1751)+1)</f>
        <v>910</v>
      </c>
      <c r="CG1752" s="749" t="s">
        <v>1157</v>
      </c>
      <c r="CH1752" s="749"/>
      <c r="CI1752" s="749"/>
      <c r="CO1752" s="29"/>
      <c r="CP1752" s="29"/>
      <c r="CQ1752" s="29"/>
      <c r="CR1752" s="29"/>
      <c r="CS1752" s="29"/>
      <c r="CT1752" s="29"/>
      <c r="CU1752" s="29"/>
      <c r="CV1752" s="29"/>
      <c r="CW1752" s="29"/>
      <c r="CX1752" s="29"/>
      <c r="CY1752" s="29"/>
      <c r="CZ1752" s="29"/>
      <c r="DA1752" s="29"/>
      <c r="DB1752" s="29"/>
      <c r="DC1752" s="29"/>
      <c r="DD1752" s="29"/>
    </row>
    <row r="1753" spans="1:108" s="11" customFormat="1" ht="13.5" customHeight="1">
      <c r="A1753" s="734"/>
      <c r="B1753" s="610" t="s">
        <v>83</v>
      </c>
      <c r="C1753" s="29"/>
      <c r="D1753" s="29"/>
      <c r="E1753" s="29"/>
      <c r="F1753" s="29"/>
      <c r="G1753" s="29"/>
      <c r="H1753" s="29"/>
      <c r="I1753" s="29"/>
      <c r="J1753" s="28"/>
      <c r="K1753" s="29"/>
      <c r="L1753" s="29"/>
      <c r="M1753" s="29"/>
      <c r="N1753" s="29"/>
      <c r="O1753" s="29"/>
      <c r="P1753" s="29"/>
      <c r="Q1753" s="29"/>
      <c r="R1753" s="29"/>
      <c r="S1753" s="575"/>
      <c r="T1753" s="29"/>
      <c r="U1753" s="432"/>
      <c r="V1753" s="29"/>
      <c r="W1753" s="29"/>
      <c r="X1753" s="29"/>
      <c r="Y1753" s="29"/>
      <c r="Z1753" s="29"/>
      <c r="AC1753" s="654"/>
      <c r="AD1753" s="579"/>
      <c r="AE1753" s="579"/>
      <c r="AF1753" s="579"/>
      <c r="AG1753" s="579"/>
      <c r="AH1753" s="576"/>
      <c r="AI1753" s="618" t="s">
        <v>810</v>
      </c>
      <c r="AJ1753" s="430"/>
      <c r="AK1753" s="430"/>
      <c r="AL1753" s="430"/>
      <c r="AM1753" s="430"/>
      <c r="AN1753" s="430"/>
      <c r="AO1753" s="430"/>
      <c r="AP1753" s="430"/>
      <c r="AQ1753" s="430"/>
      <c r="AR1753" s="430"/>
      <c r="AS1753" s="430"/>
      <c r="AT1753" s="430"/>
      <c r="AU1753" s="430"/>
      <c r="AV1753" s="430"/>
      <c r="AW1753" s="430"/>
      <c r="AX1753" s="430"/>
      <c r="AY1753" s="430"/>
      <c r="AZ1753" s="430"/>
      <c r="BA1753" s="430"/>
      <c r="BB1753" s="430"/>
      <c r="BC1753" s="430"/>
      <c r="BD1753" s="430"/>
      <c r="BE1753" s="430"/>
      <c r="BF1753" s="430"/>
      <c r="BG1753" s="430"/>
      <c r="BH1753" s="430"/>
      <c r="BI1753" s="430"/>
      <c r="BJ1753" s="430"/>
      <c r="BK1753" s="431"/>
      <c r="BL1753" s="430"/>
      <c r="BM1753" s="430"/>
      <c r="BN1753" s="430"/>
      <c r="BO1753" s="430"/>
      <c r="BP1753" s="430"/>
      <c r="BQ1753" s="430"/>
      <c r="BR1753" s="430"/>
      <c r="BS1753" s="431"/>
      <c r="BU1753" s="752"/>
      <c r="BV1753" s="29"/>
      <c r="BW1753" s="29"/>
      <c r="BX1753" s="29"/>
      <c r="BY1753" s="29"/>
      <c r="BZ1753" s="29"/>
      <c r="CA1753" s="29"/>
      <c r="CB1753" s="29"/>
      <c r="CC1753" s="29"/>
      <c r="CD1753" s="31"/>
      <c r="CE1753" s="22"/>
      <c r="CF1753" s="448">
        <f>IF(CG1753="","",MAX($CF$2:CF1752)+1)</f>
        <v>911</v>
      </c>
      <c r="CG1753" s="749" t="s">
        <v>1157</v>
      </c>
      <c r="CH1753" s="749"/>
      <c r="CI1753" s="749"/>
      <c r="CO1753" s="29"/>
      <c r="CP1753" s="29"/>
      <c r="CQ1753" s="29"/>
      <c r="CR1753" s="29"/>
      <c r="CS1753" s="29"/>
      <c r="CT1753" s="29"/>
      <c r="CU1753" s="29"/>
      <c r="CV1753" s="29"/>
      <c r="CW1753" s="29"/>
      <c r="CX1753" s="29"/>
      <c r="CY1753" s="29"/>
      <c r="CZ1753" s="29"/>
      <c r="DA1753" s="29"/>
      <c r="DB1753" s="29"/>
      <c r="DC1753" s="29"/>
      <c r="DD1753" s="29"/>
    </row>
    <row r="1754" spans="1:108" s="11" customFormat="1" ht="13.5" customHeight="1">
      <c r="A1754" s="734"/>
      <c r="B1754" s="610" t="s">
        <v>83</v>
      </c>
      <c r="C1754" s="29"/>
      <c r="D1754" s="29" t="s">
        <v>2211</v>
      </c>
      <c r="E1754" s="29"/>
      <c r="F1754" s="29"/>
      <c r="G1754" s="29"/>
      <c r="H1754" s="29"/>
      <c r="I1754" s="29"/>
      <c r="J1754" s="28"/>
      <c r="K1754" s="29"/>
      <c r="L1754" s="29"/>
      <c r="M1754" s="29"/>
      <c r="N1754" s="29"/>
      <c r="O1754" s="29"/>
      <c r="P1754" s="29"/>
      <c r="Q1754" s="29"/>
      <c r="R1754" s="29"/>
      <c r="S1754" s="575"/>
      <c r="T1754" s="29"/>
      <c r="U1754" s="432"/>
      <c r="V1754" s="29"/>
      <c r="W1754" s="29"/>
      <c r="X1754" s="29"/>
      <c r="Y1754" s="29"/>
      <c r="Z1754" s="29"/>
      <c r="AC1754" s="692"/>
      <c r="AD1754" s="693"/>
      <c r="AE1754" s="693"/>
      <c r="AF1754" s="693"/>
      <c r="AG1754" s="693"/>
      <c r="AH1754" s="694"/>
      <c r="AI1754" s="55"/>
      <c r="AJ1754" s="56"/>
      <c r="AK1754" s="56"/>
      <c r="AL1754" s="56"/>
      <c r="AM1754" s="56"/>
      <c r="AN1754" s="56"/>
      <c r="AO1754" s="56"/>
      <c r="AP1754" s="56"/>
      <c r="AQ1754" s="56"/>
      <c r="AR1754" s="56"/>
      <c r="AS1754" s="56"/>
      <c r="AT1754" s="56"/>
      <c r="AU1754" s="56"/>
      <c r="AV1754" s="56"/>
      <c r="AW1754" s="56"/>
      <c r="AX1754" s="56"/>
      <c r="AY1754" s="56"/>
      <c r="AZ1754" s="56"/>
      <c r="BA1754" s="56"/>
      <c r="BB1754" s="56"/>
      <c r="BC1754" s="56"/>
      <c r="BD1754" s="56"/>
      <c r="BE1754" s="56"/>
      <c r="BF1754" s="56"/>
      <c r="BG1754" s="56"/>
      <c r="BH1754" s="56"/>
      <c r="BI1754" s="56"/>
      <c r="BJ1754" s="56"/>
      <c r="BK1754" s="57"/>
      <c r="BL1754" s="56"/>
      <c r="BM1754" s="56"/>
      <c r="BN1754" s="56"/>
      <c r="BO1754" s="56"/>
      <c r="BP1754" s="56"/>
      <c r="BQ1754" s="56"/>
      <c r="BR1754" s="56"/>
      <c r="BS1754" s="57"/>
      <c r="BU1754" s="752"/>
      <c r="BV1754" s="29"/>
      <c r="BW1754" s="29"/>
      <c r="BX1754" s="29"/>
      <c r="BY1754" s="29"/>
      <c r="BZ1754" s="29"/>
      <c r="CA1754" s="29"/>
      <c r="CB1754" s="29"/>
      <c r="CC1754" s="29"/>
      <c r="CD1754" s="31"/>
      <c r="CE1754" s="22"/>
      <c r="CF1754" s="448" t="str">
        <f>IF(CG1754="","",MAX($CF$2:CF1753)+1)</f>
        <v/>
      </c>
      <c r="CG1754" s="749"/>
      <c r="CH1754" s="749"/>
      <c r="CI1754" s="749"/>
      <c r="CO1754" s="29"/>
      <c r="CP1754" s="29"/>
      <c r="CQ1754" s="29"/>
      <c r="CR1754" s="29"/>
      <c r="CS1754" s="29"/>
      <c r="CT1754" s="29"/>
      <c r="CU1754" s="29"/>
      <c r="CV1754" s="29"/>
      <c r="CW1754" s="29"/>
      <c r="CX1754" s="29"/>
      <c r="CY1754" s="29"/>
      <c r="CZ1754" s="29"/>
      <c r="DA1754" s="29"/>
      <c r="DB1754" s="29"/>
      <c r="DC1754" s="29"/>
      <c r="DD1754" s="29"/>
    </row>
    <row r="1755" spans="1:108" s="11" customFormat="1" ht="13.5" customHeight="1">
      <c r="A1755" s="734"/>
      <c r="B1755" s="610" t="s">
        <v>83</v>
      </c>
      <c r="C1755" s="29"/>
      <c r="D1755" s="29"/>
      <c r="E1755" s="29"/>
      <c r="F1755" s="29"/>
      <c r="G1755" s="29"/>
      <c r="H1755" s="29"/>
      <c r="I1755" s="29"/>
      <c r="J1755" s="28"/>
      <c r="K1755" s="29"/>
      <c r="L1755" s="29"/>
      <c r="M1755" s="29"/>
      <c r="N1755" s="29"/>
      <c r="O1755" s="29"/>
      <c r="P1755" s="29"/>
      <c r="Q1755" s="29"/>
      <c r="R1755" s="29"/>
      <c r="S1755" s="575"/>
      <c r="T1755" s="29"/>
      <c r="U1755" s="432"/>
      <c r="V1755" s="29"/>
      <c r="W1755" s="29"/>
      <c r="X1755" s="29"/>
      <c r="Y1755" s="29"/>
      <c r="Z1755" s="29"/>
      <c r="AC1755" s="690" t="s">
        <v>777</v>
      </c>
      <c r="AD1755" s="691"/>
      <c r="AE1755" s="691"/>
      <c r="AF1755" s="691"/>
      <c r="AG1755" s="691"/>
      <c r="AH1755" s="578"/>
      <c r="AI1755" s="52"/>
      <c r="AJ1755" s="53"/>
      <c r="AK1755" s="53"/>
      <c r="AL1755" s="580"/>
      <c r="AM1755" s="581" t="s">
        <v>811</v>
      </c>
      <c r="AN1755" s="53"/>
      <c r="AO1755" s="53"/>
      <c r="AP1755" s="53"/>
      <c r="AQ1755" s="53"/>
      <c r="AR1755" s="53"/>
      <c r="AS1755" s="53"/>
      <c r="AT1755" s="53"/>
      <c r="AU1755" s="53"/>
      <c r="AV1755" s="53"/>
      <c r="AW1755" s="581" t="s">
        <v>609</v>
      </c>
      <c r="AX1755" s="580"/>
      <c r="AY1755" s="581" t="s">
        <v>812</v>
      </c>
      <c r="AZ1755" s="53"/>
      <c r="BA1755" s="53"/>
      <c r="BB1755" s="53"/>
      <c r="BC1755" s="53"/>
      <c r="BD1755" s="53"/>
      <c r="BE1755" s="53"/>
      <c r="BF1755" s="53"/>
      <c r="BG1755" s="53"/>
      <c r="BH1755" s="53"/>
      <c r="BI1755" s="53"/>
      <c r="BJ1755" s="53"/>
      <c r="BK1755" s="54"/>
      <c r="BL1755" s="52" t="s">
        <v>813</v>
      </c>
      <c r="BM1755" s="53"/>
      <c r="BN1755" s="53"/>
      <c r="BO1755" s="53"/>
      <c r="BP1755" s="53"/>
      <c r="BQ1755" s="53"/>
      <c r="BR1755" s="53"/>
      <c r="BS1755" s="54"/>
      <c r="BU1755" s="752"/>
      <c r="BV1755" s="29"/>
      <c r="BW1755" s="29"/>
      <c r="BX1755" s="29"/>
      <c r="BY1755" s="29"/>
      <c r="BZ1755" s="29"/>
      <c r="CA1755" s="29"/>
      <c r="CB1755" s="29"/>
      <c r="CC1755" s="29"/>
      <c r="CD1755" s="31"/>
      <c r="CE1755" s="22"/>
      <c r="CF1755" s="448">
        <f>IF(CG1755="","",MAX($CF$2:CF1754)+1)</f>
        <v>912</v>
      </c>
      <c r="CG1755" s="749" t="s">
        <v>1157</v>
      </c>
      <c r="CH1755" s="749"/>
      <c r="CI1755" s="749"/>
      <c r="CO1755" s="29"/>
      <c r="CP1755" s="29"/>
      <c r="CQ1755" s="29"/>
      <c r="CR1755" s="29"/>
      <c r="CS1755" s="29"/>
      <c r="CT1755" s="29"/>
      <c r="CU1755" s="29"/>
      <c r="CV1755" s="29"/>
      <c r="CW1755" s="29"/>
      <c r="CX1755" s="29"/>
      <c r="CY1755" s="29"/>
      <c r="CZ1755" s="29"/>
      <c r="DA1755" s="29"/>
      <c r="DB1755" s="29"/>
      <c r="DC1755" s="29"/>
      <c r="DD1755" s="29"/>
    </row>
    <row r="1756" spans="1:108" s="11" customFormat="1" ht="13.5" customHeight="1">
      <c r="A1756" s="734"/>
      <c r="B1756" s="610" t="s">
        <v>83</v>
      </c>
      <c r="C1756" s="29"/>
      <c r="D1756" s="29"/>
      <c r="E1756" s="29"/>
      <c r="F1756" s="29"/>
      <c r="G1756" s="29"/>
      <c r="H1756" s="29"/>
      <c r="I1756" s="29"/>
      <c r="J1756" s="28"/>
      <c r="K1756" s="29"/>
      <c r="L1756" s="29"/>
      <c r="M1756" s="29"/>
      <c r="N1756" s="29"/>
      <c r="O1756" s="29"/>
      <c r="P1756" s="29"/>
      <c r="Q1756" s="29"/>
      <c r="R1756" s="29"/>
      <c r="S1756" s="575"/>
      <c r="T1756" s="29"/>
      <c r="U1756" s="432"/>
      <c r="V1756" s="29"/>
      <c r="W1756" s="29"/>
      <c r="X1756" s="29"/>
      <c r="Y1756" s="29"/>
      <c r="Z1756" s="29"/>
      <c r="AC1756" s="654"/>
      <c r="AD1756" s="579"/>
      <c r="AE1756" s="579"/>
      <c r="AF1756" s="579"/>
      <c r="AG1756" s="579"/>
      <c r="AH1756" s="576"/>
      <c r="AI1756" s="582" t="s">
        <v>63</v>
      </c>
      <c r="AJ1756" s="583"/>
      <c r="AK1756" s="583"/>
      <c r="AL1756" s="584"/>
      <c r="AM1756" s="585" t="s">
        <v>554</v>
      </c>
      <c r="AN1756" s="583"/>
      <c r="AO1756" s="583"/>
      <c r="AP1756" s="583"/>
      <c r="AQ1756" s="583"/>
      <c r="AR1756" s="583"/>
      <c r="AS1756" s="583"/>
      <c r="AT1756" s="583"/>
      <c r="AU1756" s="583"/>
      <c r="AV1756" s="583"/>
      <c r="AW1756" s="585" t="s">
        <v>609</v>
      </c>
      <c r="AX1756" s="584"/>
      <c r="AY1756" s="586" t="s">
        <v>64</v>
      </c>
      <c r="AZ1756" s="583"/>
      <c r="BA1756" s="583"/>
      <c r="BB1756" s="583"/>
      <c r="BC1756" s="583"/>
      <c r="BD1756" s="583"/>
      <c r="BE1756" s="583"/>
      <c r="BF1756" s="583"/>
      <c r="BG1756" s="583"/>
      <c r="BH1756" s="583"/>
      <c r="BI1756" s="583"/>
      <c r="BJ1756" s="583"/>
      <c r="BK1756" s="587"/>
      <c r="BL1756" s="618" t="s">
        <v>1093</v>
      </c>
      <c r="BM1756" s="583"/>
      <c r="BN1756" s="583"/>
      <c r="BO1756" s="583"/>
      <c r="BP1756" s="583"/>
      <c r="BQ1756" s="583"/>
      <c r="BR1756" s="583"/>
      <c r="BS1756" s="587"/>
      <c r="BU1756" s="752"/>
      <c r="BV1756" s="29"/>
      <c r="BW1756" s="29"/>
      <c r="BX1756" s="29"/>
      <c r="BY1756" s="29"/>
      <c r="BZ1756" s="29"/>
      <c r="CA1756" s="29"/>
      <c r="CB1756" s="29"/>
      <c r="CC1756" s="29"/>
      <c r="CD1756" s="31"/>
      <c r="CE1756" s="22"/>
      <c r="CF1756" s="448">
        <f>IF(CG1756="","",MAX($CF$2:CF1755)+1)</f>
        <v>913</v>
      </c>
      <c r="CG1756" s="749" t="s">
        <v>1157</v>
      </c>
      <c r="CH1756" s="749"/>
      <c r="CI1756" s="749"/>
      <c r="CO1756" s="29"/>
      <c r="CP1756" s="29"/>
      <c r="CQ1756" s="29"/>
      <c r="CR1756" s="29"/>
      <c r="CS1756" s="29"/>
      <c r="CT1756" s="29"/>
      <c r="CU1756" s="29"/>
      <c r="CV1756" s="29"/>
      <c r="CW1756" s="29"/>
      <c r="CX1756" s="29"/>
      <c r="CY1756" s="29"/>
      <c r="CZ1756" s="29"/>
      <c r="DA1756" s="29"/>
      <c r="DB1756" s="29"/>
      <c r="DC1756" s="29"/>
      <c r="DD1756" s="29"/>
    </row>
    <row r="1757" spans="1:108" s="11" customFormat="1" ht="13.5" customHeight="1">
      <c r="A1757" s="734"/>
      <c r="B1757" s="610" t="s">
        <v>83</v>
      </c>
      <c r="C1757" s="29"/>
      <c r="D1757" s="29"/>
      <c r="E1757" s="29"/>
      <c r="F1757" s="29"/>
      <c r="G1757" s="29"/>
      <c r="H1757" s="29"/>
      <c r="I1757" s="29"/>
      <c r="J1757" s="28"/>
      <c r="K1757" s="29"/>
      <c r="L1757" s="29"/>
      <c r="M1757" s="29"/>
      <c r="N1757" s="29"/>
      <c r="O1757" s="29"/>
      <c r="P1757" s="29"/>
      <c r="Q1757" s="29"/>
      <c r="R1757" s="29"/>
      <c r="S1757" s="575"/>
      <c r="T1757" s="29"/>
      <c r="U1757" s="432"/>
      <c r="V1757" s="29"/>
      <c r="W1757" s="29"/>
      <c r="X1757" s="29"/>
      <c r="Y1757" s="29"/>
      <c r="Z1757" s="29"/>
      <c r="AC1757" s="654"/>
      <c r="AD1757" s="579"/>
      <c r="AE1757" s="579"/>
      <c r="AF1757" s="579"/>
      <c r="AG1757" s="579"/>
      <c r="AH1757" s="576"/>
      <c r="AI1757" s="55"/>
      <c r="AJ1757" s="56"/>
      <c r="AK1757" s="56"/>
      <c r="AL1757" s="588"/>
      <c r="AM1757" s="589"/>
      <c r="AN1757" s="56"/>
      <c r="AO1757" s="56"/>
      <c r="AP1757" s="56"/>
      <c r="AQ1757" s="590"/>
      <c r="AR1757" s="56"/>
      <c r="AS1757" s="56"/>
      <c r="AT1757" s="56"/>
      <c r="AU1757" s="56"/>
      <c r="AV1757" s="56"/>
      <c r="AW1757" s="589"/>
      <c r="AX1757" s="588"/>
      <c r="AY1757" s="589"/>
      <c r="AZ1757" s="56"/>
      <c r="BA1757" s="56"/>
      <c r="BB1757" s="56"/>
      <c r="BC1757" s="56"/>
      <c r="BD1757" s="56"/>
      <c r="BE1757" s="56"/>
      <c r="BF1757" s="56"/>
      <c r="BG1757" s="56"/>
      <c r="BH1757" s="56"/>
      <c r="BI1757" s="56"/>
      <c r="BJ1757" s="56"/>
      <c r="BK1757" s="57"/>
      <c r="BL1757" s="55"/>
      <c r="BM1757" s="56"/>
      <c r="BN1757" s="56"/>
      <c r="BO1757" s="56"/>
      <c r="BP1757" s="56"/>
      <c r="BQ1757" s="56"/>
      <c r="BR1757" s="56"/>
      <c r="BS1757" s="57"/>
      <c r="BU1757" s="752"/>
      <c r="BV1757" s="29"/>
      <c r="BW1757" s="29"/>
      <c r="BX1757" s="29"/>
      <c r="BY1757" s="29"/>
      <c r="BZ1757" s="29"/>
      <c r="CA1757" s="29"/>
      <c r="CB1757" s="29"/>
      <c r="CC1757" s="29"/>
      <c r="CD1757" s="31"/>
      <c r="CE1757" s="22"/>
      <c r="CF1757" s="448" t="str">
        <f>IF(CG1757="","",MAX($CF$2:CF1756)+1)</f>
        <v/>
      </c>
      <c r="CG1757" s="749"/>
      <c r="CH1757" s="749"/>
      <c r="CI1757" s="749"/>
      <c r="CO1757" s="29"/>
      <c r="CP1757" s="29"/>
      <c r="CQ1757" s="29"/>
      <c r="CR1757" s="29"/>
      <c r="CS1757" s="29"/>
      <c r="CT1757" s="29"/>
      <c r="CU1757" s="29"/>
      <c r="CV1757" s="29"/>
      <c r="CW1757" s="29"/>
      <c r="CX1757" s="29"/>
      <c r="CY1757" s="29"/>
      <c r="CZ1757" s="29"/>
      <c r="DA1757" s="29"/>
      <c r="DB1757" s="29"/>
      <c r="DC1757" s="29"/>
      <c r="DD1757" s="29"/>
    </row>
    <row r="1758" spans="1:108" s="11" customFormat="1" ht="13.5" customHeight="1">
      <c r="A1758" s="734"/>
      <c r="B1758" s="610" t="s">
        <v>83</v>
      </c>
      <c r="C1758" s="29"/>
      <c r="D1758" s="29"/>
      <c r="E1758" s="29"/>
      <c r="F1758" s="29"/>
      <c r="G1758" s="29"/>
      <c r="H1758" s="29"/>
      <c r="I1758" s="29"/>
      <c r="J1758" s="28"/>
      <c r="K1758" s="29"/>
      <c r="L1758" s="29"/>
      <c r="M1758" s="29"/>
      <c r="N1758" s="29"/>
      <c r="O1758" s="29"/>
      <c r="P1758" s="29"/>
      <c r="Q1758" s="29"/>
      <c r="R1758" s="29"/>
      <c r="S1758" s="575"/>
      <c r="T1758" s="29"/>
      <c r="U1758" s="432"/>
      <c r="V1758" s="29"/>
      <c r="W1758" s="29"/>
      <c r="X1758" s="29"/>
      <c r="Y1758" s="29"/>
      <c r="Z1758" s="29"/>
      <c r="AC1758" s="690" t="s">
        <v>32</v>
      </c>
      <c r="AD1758" s="691"/>
      <c r="AE1758" s="691"/>
      <c r="AF1758" s="691"/>
      <c r="AG1758" s="691"/>
      <c r="AH1758" s="578"/>
      <c r="AI1758" s="52"/>
      <c r="AJ1758" s="53"/>
      <c r="AK1758" s="53"/>
      <c r="AL1758" s="580"/>
      <c r="AM1758" s="1158" t="s">
        <v>421</v>
      </c>
      <c r="AN1758" s="1159"/>
      <c r="AO1758" s="1159"/>
      <c r="AP1758" s="1159"/>
      <c r="AQ1758" s="1156"/>
      <c r="AR1758" s="53"/>
      <c r="AS1758" s="53"/>
      <c r="AT1758" s="53"/>
      <c r="AU1758" s="53"/>
      <c r="AV1758" s="53"/>
      <c r="AW1758" s="581" t="s">
        <v>609</v>
      </c>
      <c r="AX1758" s="580"/>
      <c r="AY1758" s="1158" t="s">
        <v>984</v>
      </c>
      <c r="AZ1758" s="1159"/>
      <c r="BA1758" s="1159"/>
      <c r="BB1758" s="1159"/>
      <c r="BC1758" s="1159"/>
      <c r="BD1758" s="1159"/>
      <c r="BE1758" s="1159"/>
      <c r="BF1758" s="53"/>
      <c r="BG1758" s="53"/>
      <c r="BH1758" s="53"/>
      <c r="BI1758" s="53"/>
      <c r="BJ1758" s="53"/>
      <c r="BK1758" s="54"/>
      <c r="BL1758" s="52"/>
      <c r="BM1758" s="53"/>
      <c r="BN1758" s="53"/>
      <c r="BO1758" s="53"/>
      <c r="BP1758" s="53"/>
      <c r="BQ1758" s="53"/>
      <c r="BR1758" s="53"/>
      <c r="BS1758" s="54"/>
      <c r="BU1758" s="752"/>
      <c r="BV1758" s="29"/>
      <c r="BW1758" s="29"/>
      <c r="BX1758" s="29"/>
      <c r="BY1758" s="29"/>
      <c r="BZ1758" s="29"/>
      <c r="CA1758" s="29"/>
      <c r="CB1758" s="29"/>
      <c r="CC1758" s="29"/>
      <c r="CD1758" s="31"/>
      <c r="CE1758" s="22"/>
      <c r="CF1758" s="448">
        <f>IF(CG1758="","",MAX($CF$2:CF1757)+1)</f>
        <v>914</v>
      </c>
      <c r="CG1758" s="749" t="s">
        <v>1157</v>
      </c>
      <c r="CH1758" s="749"/>
      <c r="CI1758" s="749"/>
      <c r="CO1758" s="29"/>
      <c r="CP1758" s="29"/>
      <c r="CQ1758" s="29"/>
      <c r="CR1758" s="29"/>
      <c r="CS1758" s="29"/>
      <c r="CT1758" s="29"/>
      <c r="CU1758" s="29"/>
      <c r="CV1758" s="29"/>
      <c r="CW1758" s="29"/>
      <c r="CX1758" s="29"/>
      <c r="CY1758" s="29"/>
      <c r="CZ1758" s="29"/>
      <c r="DA1758" s="29"/>
      <c r="DB1758" s="29"/>
      <c r="DC1758" s="29"/>
      <c r="DD1758" s="29"/>
    </row>
    <row r="1759" spans="1:108" s="11" customFormat="1" ht="13.5" customHeight="1">
      <c r="A1759" s="734"/>
      <c r="B1759" s="610" t="s">
        <v>83</v>
      </c>
      <c r="C1759" s="29"/>
      <c r="D1759" s="29"/>
      <c r="E1759" s="29"/>
      <c r="F1759" s="29"/>
      <c r="G1759" s="29"/>
      <c r="H1759" s="29"/>
      <c r="I1759" s="29"/>
      <c r="J1759" s="28"/>
      <c r="K1759" s="29"/>
      <c r="L1759" s="29"/>
      <c r="M1759" s="29"/>
      <c r="N1759" s="29"/>
      <c r="O1759" s="29"/>
      <c r="P1759" s="29"/>
      <c r="Q1759" s="29"/>
      <c r="R1759" s="29"/>
      <c r="S1759" s="575"/>
      <c r="T1759" s="29"/>
      <c r="U1759" s="432"/>
      <c r="V1759" s="29"/>
      <c r="W1759" s="29"/>
      <c r="X1759" s="29"/>
      <c r="Y1759" s="29"/>
      <c r="Z1759" s="29"/>
      <c r="AC1759" s="654"/>
      <c r="AD1759" s="579"/>
      <c r="AE1759" s="579"/>
      <c r="AF1759" s="579"/>
      <c r="AG1759" s="579"/>
      <c r="AH1759" s="576"/>
      <c r="AI1759" s="582" t="s">
        <v>63</v>
      </c>
      <c r="AJ1759" s="430"/>
      <c r="AK1759" s="430"/>
      <c r="AL1759" s="619"/>
      <c r="AM1759" s="1160" t="s">
        <v>358</v>
      </c>
      <c r="AN1759" s="1161"/>
      <c r="AO1759" s="1161"/>
      <c r="AP1759" s="1161"/>
      <c r="AQ1759" s="1157"/>
      <c r="AR1759" s="430"/>
      <c r="AS1759" s="430"/>
      <c r="AT1759" s="430"/>
      <c r="AU1759" s="430"/>
      <c r="AV1759" s="430"/>
      <c r="AW1759" s="585" t="s">
        <v>609</v>
      </c>
      <c r="AX1759" s="619"/>
      <c r="AY1759" s="1160" t="s">
        <v>985</v>
      </c>
      <c r="AZ1759" s="1161"/>
      <c r="BA1759" s="1161"/>
      <c r="BB1759" s="1161"/>
      <c r="BC1759" s="1161"/>
      <c r="BD1759" s="1161"/>
      <c r="BE1759" s="1161"/>
      <c r="BF1759" s="430"/>
      <c r="BG1759" s="430"/>
      <c r="BH1759" s="430"/>
      <c r="BI1759" s="430"/>
      <c r="BJ1759" s="430"/>
      <c r="BK1759" s="431"/>
      <c r="BL1759" s="618"/>
      <c r="BM1759" s="430"/>
      <c r="BN1759" s="430"/>
      <c r="BO1759" s="430"/>
      <c r="BP1759" s="430"/>
      <c r="BQ1759" s="430"/>
      <c r="BR1759" s="430"/>
      <c r="BS1759" s="431"/>
      <c r="BU1759" s="752"/>
      <c r="BV1759" s="29"/>
      <c r="BW1759" s="29"/>
      <c r="BX1759" s="29"/>
      <c r="BY1759" s="29"/>
      <c r="BZ1759" s="29"/>
      <c r="CA1759" s="29"/>
      <c r="CB1759" s="29"/>
      <c r="CC1759" s="29"/>
      <c r="CD1759" s="31"/>
      <c r="CE1759" s="22"/>
      <c r="CF1759" s="448">
        <f>IF(CG1759="","",MAX($CF$2:CF1758)+1)</f>
        <v>915</v>
      </c>
      <c r="CG1759" s="749" t="s">
        <v>1157</v>
      </c>
      <c r="CH1759" s="749"/>
      <c r="CI1759" s="749"/>
      <c r="CO1759" s="29"/>
      <c r="CP1759" s="29"/>
      <c r="CQ1759" s="29"/>
      <c r="CR1759" s="29"/>
      <c r="CS1759" s="29"/>
      <c r="CT1759" s="29"/>
      <c r="CU1759" s="29"/>
      <c r="CV1759" s="29"/>
      <c r="CW1759" s="29"/>
      <c r="CX1759" s="29"/>
      <c r="CY1759" s="29"/>
      <c r="CZ1759" s="29"/>
      <c r="DA1759" s="29"/>
      <c r="DB1759" s="29"/>
      <c r="DC1759" s="29"/>
      <c r="DD1759" s="29"/>
    </row>
    <row r="1760" spans="1:108" s="11" customFormat="1" ht="13.5" customHeight="1">
      <c r="A1760" s="734"/>
      <c r="B1760" s="610" t="s">
        <v>83</v>
      </c>
      <c r="C1760" s="29"/>
      <c r="D1760" s="29"/>
      <c r="E1760" s="29"/>
      <c r="F1760" s="29"/>
      <c r="G1760" s="29"/>
      <c r="H1760" s="29"/>
      <c r="I1760" s="29"/>
      <c r="J1760" s="28"/>
      <c r="K1760" s="29"/>
      <c r="L1760" s="29"/>
      <c r="M1760" s="29"/>
      <c r="N1760" s="29"/>
      <c r="O1760" s="29"/>
      <c r="P1760" s="29"/>
      <c r="Q1760" s="29"/>
      <c r="R1760" s="29"/>
      <c r="S1760" s="575"/>
      <c r="T1760" s="29"/>
      <c r="U1760" s="432"/>
      <c r="V1760" s="29"/>
      <c r="W1760" s="29"/>
      <c r="X1760" s="29"/>
      <c r="Y1760" s="29"/>
      <c r="Z1760" s="29"/>
      <c r="AC1760" s="654"/>
      <c r="AD1760" s="579"/>
      <c r="AE1760" s="579"/>
      <c r="AF1760" s="579"/>
      <c r="AG1760" s="579"/>
      <c r="AH1760" s="576"/>
      <c r="AI1760" s="582" t="s">
        <v>63</v>
      </c>
      <c r="AJ1760" s="430"/>
      <c r="AK1760" s="430"/>
      <c r="AL1760" s="619"/>
      <c r="AM1760" s="620" t="s">
        <v>814</v>
      </c>
      <c r="AN1760" s="430"/>
      <c r="AO1760" s="430"/>
      <c r="AP1760" s="430"/>
      <c r="AQ1760" s="430"/>
      <c r="AR1760" s="430"/>
      <c r="AS1760" s="430"/>
      <c r="AT1760" s="430"/>
      <c r="AU1760" s="430"/>
      <c r="AV1760" s="430"/>
      <c r="AW1760" s="585" t="s">
        <v>609</v>
      </c>
      <c r="AX1760" s="619"/>
      <c r="AY1760" s="697" t="s">
        <v>1090</v>
      </c>
      <c r="AZ1760" s="430"/>
      <c r="BA1760" s="430"/>
      <c r="BB1760" s="430"/>
      <c r="BC1760" s="430"/>
      <c r="BD1760" s="430"/>
      <c r="BE1760" s="430"/>
      <c r="BF1760" s="430"/>
      <c r="BG1760" s="430"/>
      <c r="BH1760" s="430"/>
      <c r="BI1760" s="430"/>
      <c r="BJ1760" s="430"/>
      <c r="BK1760" s="431"/>
      <c r="BL1760" s="582"/>
      <c r="BM1760" s="430"/>
      <c r="BN1760" s="430"/>
      <c r="BO1760" s="430"/>
      <c r="BP1760" s="430"/>
      <c r="BQ1760" s="430"/>
      <c r="BR1760" s="430"/>
      <c r="BS1760" s="431"/>
      <c r="BU1760" s="752"/>
      <c r="BV1760" s="29"/>
      <c r="BW1760" s="29"/>
      <c r="BX1760" s="29"/>
      <c r="BY1760" s="29"/>
      <c r="BZ1760" s="29"/>
      <c r="CA1760" s="29"/>
      <c r="CB1760" s="29"/>
      <c r="CC1760" s="29"/>
      <c r="CD1760" s="31"/>
      <c r="CE1760" s="22"/>
      <c r="CF1760" s="448">
        <f>IF(CG1760="","",MAX($CF$2:CF1759)+1)</f>
        <v>916</v>
      </c>
      <c r="CG1760" s="749" t="s">
        <v>1157</v>
      </c>
      <c r="CH1760" s="749"/>
      <c r="CI1760" s="749"/>
      <c r="CO1760" s="29"/>
      <c r="CP1760" s="29"/>
      <c r="CQ1760" s="29"/>
      <c r="CR1760" s="29"/>
      <c r="CS1760" s="29"/>
      <c r="CT1760" s="29"/>
      <c r="CU1760" s="29"/>
      <c r="CV1760" s="29"/>
      <c r="CW1760" s="29"/>
      <c r="CX1760" s="29"/>
      <c r="CY1760" s="29"/>
      <c r="CZ1760" s="29"/>
      <c r="DA1760" s="29"/>
      <c r="DB1760" s="29"/>
      <c r="DC1760" s="29"/>
      <c r="DD1760" s="29"/>
    </row>
    <row r="1761" spans="1:108" s="11" customFormat="1" ht="13.5" customHeight="1">
      <c r="A1761" s="734"/>
      <c r="B1761" s="610" t="s">
        <v>83</v>
      </c>
      <c r="C1761" s="29"/>
      <c r="D1761" s="29"/>
      <c r="E1761" s="29"/>
      <c r="F1761" s="29"/>
      <c r="G1761" s="29"/>
      <c r="H1761" s="29"/>
      <c r="I1761" s="29"/>
      <c r="J1761" s="28"/>
      <c r="K1761" s="29"/>
      <c r="L1761" s="29"/>
      <c r="M1761" s="29"/>
      <c r="N1761" s="29"/>
      <c r="O1761" s="29"/>
      <c r="P1761" s="29"/>
      <c r="Q1761" s="29"/>
      <c r="R1761" s="29"/>
      <c r="S1761" s="575"/>
      <c r="T1761" s="29"/>
      <c r="U1761" s="432"/>
      <c r="V1761" s="29"/>
      <c r="W1761" s="29"/>
      <c r="X1761" s="29"/>
      <c r="Y1761" s="29"/>
      <c r="Z1761" s="29"/>
      <c r="AC1761" s="771"/>
      <c r="AD1761" s="579"/>
      <c r="AE1761" s="579"/>
      <c r="AF1761" s="579"/>
      <c r="AG1761" s="579"/>
      <c r="AH1761" s="576"/>
      <c r="AI1761" s="582" t="s">
        <v>63</v>
      </c>
      <c r="AJ1761" s="430"/>
      <c r="AK1761" s="430"/>
      <c r="AL1761" s="619"/>
      <c r="AM1761" s="620" t="s">
        <v>1089</v>
      </c>
      <c r="AN1761" s="430"/>
      <c r="AO1761" s="430"/>
      <c r="AP1761" s="430"/>
      <c r="AQ1761" s="430"/>
      <c r="AR1761" s="430"/>
      <c r="AS1761" s="430"/>
      <c r="AT1761" s="430"/>
      <c r="AU1761" s="430"/>
      <c r="AV1761" s="430"/>
      <c r="AW1761" s="585" t="s">
        <v>1094</v>
      </c>
      <c r="AX1761" s="619"/>
      <c r="AY1761" s="697" t="s">
        <v>1551</v>
      </c>
      <c r="AZ1761" s="430"/>
      <c r="BA1761" s="430"/>
      <c r="BB1761" s="430"/>
      <c r="BC1761" s="430"/>
      <c r="BD1761" s="430"/>
      <c r="BE1761" s="430"/>
      <c r="BF1761" s="430"/>
      <c r="BG1761" s="430"/>
      <c r="BH1761" s="430"/>
      <c r="BI1761" s="430"/>
      <c r="BJ1761" s="430"/>
      <c r="BK1761" s="431"/>
      <c r="BL1761" s="582"/>
      <c r="BM1761" s="430"/>
      <c r="BN1761" s="430"/>
      <c r="BO1761" s="430"/>
      <c r="BP1761" s="430"/>
      <c r="BQ1761" s="430"/>
      <c r="BR1761" s="430"/>
      <c r="BS1761" s="431"/>
      <c r="BU1761" s="772"/>
      <c r="BV1761" s="29"/>
      <c r="BW1761" s="29"/>
      <c r="BX1761" s="29"/>
      <c r="BY1761" s="29"/>
      <c r="BZ1761" s="29"/>
      <c r="CA1761" s="29"/>
      <c r="CB1761" s="29"/>
      <c r="CC1761" s="29"/>
      <c r="CD1761" s="31"/>
      <c r="CE1761" s="22"/>
      <c r="CF1761" s="448">
        <f>IF(CG1761="","",MAX($CF$2:CF1760)+1)</f>
        <v>917</v>
      </c>
      <c r="CG1761" s="749" t="s">
        <v>1157</v>
      </c>
      <c r="CH1761" s="767"/>
      <c r="CI1761" s="767"/>
      <c r="CO1761" s="29"/>
      <c r="CP1761" s="29"/>
      <c r="CQ1761" s="29"/>
      <c r="CR1761" s="29"/>
      <c r="CS1761" s="29"/>
      <c r="CT1761" s="29"/>
      <c r="CU1761" s="29"/>
      <c r="CV1761" s="29"/>
      <c r="CW1761" s="29"/>
      <c r="CX1761" s="29"/>
      <c r="CY1761" s="29"/>
      <c r="CZ1761" s="29"/>
      <c r="DA1761" s="29"/>
      <c r="DB1761" s="29"/>
      <c r="DC1761" s="29"/>
      <c r="DD1761" s="29"/>
    </row>
    <row r="1762" spans="1:108" s="11" customFormat="1" ht="13.5" customHeight="1">
      <c r="A1762" s="734"/>
      <c r="B1762" s="610" t="s">
        <v>83</v>
      </c>
      <c r="C1762" s="29"/>
      <c r="D1762" s="29"/>
      <c r="E1762" s="29"/>
      <c r="F1762" s="29"/>
      <c r="G1762" s="29"/>
      <c r="H1762" s="29"/>
      <c r="I1762" s="29"/>
      <c r="J1762" s="28"/>
      <c r="K1762" s="29"/>
      <c r="L1762" s="29"/>
      <c r="M1762" s="29"/>
      <c r="N1762" s="29"/>
      <c r="O1762" s="29"/>
      <c r="P1762" s="29"/>
      <c r="Q1762" s="29"/>
      <c r="R1762" s="29"/>
      <c r="S1762" s="575"/>
      <c r="T1762" s="29"/>
      <c r="U1762" s="432"/>
      <c r="V1762" s="29"/>
      <c r="W1762" s="29"/>
      <c r="X1762" s="29"/>
      <c r="Y1762" s="29"/>
      <c r="Z1762" s="29"/>
      <c r="AC1762" s="771"/>
      <c r="AD1762" s="579"/>
      <c r="AE1762" s="579"/>
      <c r="AF1762" s="579"/>
      <c r="AG1762" s="579"/>
      <c r="AH1762" s="576"/>
      <c r="AI1762" s="582"/>
      <c r="AJ1762" s="430"/>
      <c r="AK1762" s="430"/>
      <c r="AL1762" s="619"/>
      <c r="AM1762" s="620"/>
      <c r="AN1762" s="430"/>
      <c r="AO1762" s="430"/>
      <c r="AP1762" s="430"/>
      <c r="AQ1762" s="430"/>
      <c r="AR1762" s="430"/>
      <c r="AS1762" s="430"/>
      <c r="AT1762" s="430"/>
      <c r="AU1762" s="430"/>
      <c r="AV1762" s="430"/>
      <c r="AW1762" s="585"/>
      <c r="AX1762" s="619"/>
      <c r="AY1762" s="697"/>
      <c r="AZ1762" s="430" t="s">
        <v>1626</v>
      </c>
      <c r="BA1762" s="430"/>
      <c r="BB1762" s="430"/>
      <c r="BC1762" s="430"/>
      <c r="BD1762" s="430"/>
      <c r="BE1762" s="430"/>
      <c r="BF1762" s="430"/>
      <c r="BG1762" s="430"/>
      <c r="BH1762" s="430"/>
      <c r="BI1762" s="430"/>
      <c r="BJ1762" s="430"/>
      <c r="BK1762" s="431"/>
      <c r="BL1762" s="582"/>
      <c r="BM1762" s="430"/>
      <c r="BN1762" s="430"/>
      <c r="BO1762" s="430"/>
      <c r="BP1762" s="430"/>
      <c r="BQ1762" s="430"/>
      <c r="BR1762" s="430"/>
      <c r="BS1762" s="431"/>
      <c r="BU1762" s="772"/>
      <c r="BV1762" s="29"/>
      <c r="BW1762" s="29"/>
      <c r="BX1762" s="29"/>
      <c r="BY1762" s="29"/>
      <c r="BZ1762" s="29"/>
      <c r="CA1762" s="29"/>
      <c r="CB1762" s="29"/>
      <c r="CC1762" s="29"/>
      <c r="CD1762" s="31"/>
      <c r="CE1762" s="22"/>
      <c r="CF1762" s="448" t="str">
        <f>IF(CG1762="","",MAX($CF$2:CF1761)+1)</f>
        <v/>
      </c>
      <c r="CG1762" s="767"/>
      <c r="CH1762" s="767"/>
      <c r="CI1762" s="767"/>
      <c r="CO1762" s="29"/>
      <c r="CP1762" s="29"/>
      <c r="CQ1762" s="29"/>
      <c r="CR1762" s="29"/>
      <c r="CS1762" s="29"/>
      <c r="CT1762" s="29"/>
      <c r="CU1762" s="29"/>
      <c r="CV1762" s="29"/>
      <c r="CW1762" s="29"/>
      <c r="CX1762" s="29"/>
      <c r="CY1762" s="29"/>
      <c r="CZ1762" s="29"/>
      <c r="DA1762" s="29"/>
      <c r="DB1762" s="29"/>
      <c r="DC1762" s="29"/>
      <c r="DD1762" s="29"/>
    </row>
    <row r="1763" spans="1:108" s="11" customFormat="1" ht="13.5" customHeight="1">
      <c r="A1763" s="734"/>
      <c r="B1763" s="610" t="s">
        <v>83</v>
      </c>
      <c r="C1763" s="29"/>
      <c r="D1763" s="29"/>
      <c r="E1763" s="29"/>
      <c r="F1763" s="29"/>
      <c r="G1763" s="29"/>
      <c r="H1763" s="29"/>
      <c r="I1763" s="29"/>
      <c r="J1763" s="28"/>
      <c r="K1763" s="29"/>
      <c r="L1763" s="29"/>
      <c r="M1763" s="29"/>
      <c r="N1763" s="29"/>
      <c r="O1763" s="29"/>
      <c r="P1763" s="29"/>
      <c r="Q1763" s="29"/>
      <c r="R1763" s="29"/>
      <c r="S1763" s="575"/>
      <c r="T1763" s="29"/>
      <c r="U1763" s="432"/>
      <c r="V1763" s="29"/>
      <c r="W1763" s="29"/>
      <c r="X1763" s="29"/>
      <c r="Y1763" s="29"/>
      <c r="Z1763" s="29"/>
      <c r="AC1763" s="771"/>
      <c r="AD1763" s="579"/>
      <c r="AE1763" s="579"/>
      <c r="AF1763" s="579"/>
      <c r="AG1763" s="579"/>
      <c r="AH1763" s="576"/>
      <c r="AI1763" s="582"/>
      <c r="AJ1763" s="430"/>
      <c r="AK1763" s="430"/>
      <c r="AL1763" s="619"/>
      <c r="AM1763" s="620"/>
      <c r="AN1763" s="430"/>
      <c r="AO1763" s="430"/>
      <c r="AP1763" s="430"/>
      <c r="AQ1763" s="430"/>
      <c r="AR1763" s="430"/>
      <c r="AS1763" s="430"/>
      <c r="AT1763" s="430"/>
      <c r="AU1763" s="430"/>
      <c r="AV1763" s="430"/>
      <c r="AW1763" s="585"/>
      <c r="AX1763" s="619"/>
      <c r="AY1763" s="697"/>
      <c r="AZ1763" s="430" t="s">
        <v>1627</v>
      </c>
      <c r="BA1763" s="430"/>
      <c r="BB1763" s="430"/>
      <c r="BC1763" s="430"/>
      <c r="BD1763" s="430"/>
      <c r="BE1763" s="430"/>
      <c r="BF1763" s="430"/>
      <c r="BG1763" s="430"/>
      <c r="BH1763" s="430"/>
      <c r="BI1763" s="430"/>
      <c r="BJ1763" s="430"/>
      <c r="BK1763" s="431"/>
      <c r="BL1763" s="582"/>
      <c r="BM1763" s="430"/>
      <c r="BN1763" s="430"/>
      <c r="BO1763" s="430"/>
      <c r="BP1763" s="430"/>
      <c r="BQ1763" s="430"/>
      <c r="BR1763" s="430"/>
      <c r="BS1763" s="431"/>
      <c r="BU1763" s="772"/>
      <c r="BV1763" s="29"/>
      <c r="BW1763" s="29"/>
      <c r="BX1763" s="29"/>
      <c r="BY1763" s="29"/>
      <c r="BZ1763" s="29"/>
      <c r="CA1763" s="29"/>
      <c r="CB1763" s="29"/>
      <c r="CC1763" s="29"/>
      <c r="CD1763" s="31"/>
      <c r="CE1763" s="22"/>
      <c r="CF1763" s="448" t="str">
        <f>IF(CG1763="","",MAX($CF$2:CF1762)+1)</f>
        <v/>
      </c>
      <c r="CG1763" s="767"/>
      <c r="CH1763" s="767"/>
      <c r="CI1763" s="767"/>
      <c r="CO1763" s="29"/>
      <c r="CP1763" s="29"/>
      <c r="CQ1763" s="29"/>
      <c r="CR1763" s="29"/>
      <c r="CS1763" s="29"/>
      <c r="CT1763" s="29"/>
      <c r="CU1763" s="29"/>
      <c r="CV1763" s="29"/>
      <c r="CW1763" s="29"/>
      <c r="CX1763" s="29"/>
      <c r="CY1763" s="29"/>
      <c r="CZ1763" s="29"/>
      <c r="DA1763" s="29"/>
      <c r="DB1763" s="29"/>
      <c r="DC1763" s="29"/>
      <c r="DD1763" s="29"/>
    </row>
    <row r="1764" spans="1:108" s="11" customFormat="1" ht="13.5" customHeight="1">
      <c r="A1764" s="734"/>
      <c r="B1764" s="610" t="s">
        <v>83</v>
      </c>
      <c r="C1764" s="29"/>
      <c r="D1764" s="29"/>
      <c r="E1764" s="29"/>
      <c r="F1764" s="29"/>
      <c r="G1764" s="29"/>
      <c r="H1764" s="29"/>
      <c r="I1764" s="29"/>
      <c r="J1764" s="28"/>
      <c r="K1764" s="29"/>
      <c r="L1764" s="29"/>
      <c r="M1764" s="29"/>
      <c r="N1764" s="29"/>
      <c r="O1764" s="29"/>
      <c r="P1764" s="29"/>
      <c r="Q1764" s="29"/>
      <c r="R1764" s="29"/>
      <c r="S1764" s="575"/>
      <c r="T1764" s="29"/>
      <c r="U1764" s="432"/>
      <c r="V1764" s="29"/>
      <c r="W1764" s="29"/>
      <c r="X1764" s="29"/>
      <c r="Y1764" s="29"/>
      <c r="Z1764" s="29"/>
      <c r="AC1764" s="654"/>
      <c r="AD1764" s="579"/>
      <c r="AE1764" s="579"/>
      <c r="AF1764" s="579"/>
      <c r="AG1764" s="579"/>
      <c r="AH1764" s="576"/>
      <c r="AI1764" s="582" t="s">
        <v>63</v>
      </c>
      <c r="AJ1764" s="583"/>
      <c r="AK1764" s="583"/>
      <c r="AL1764" s="584"/>
      <c r="AM1764" s="585" t="s">
        <v>606</v>
      </c>
      <c r="AN1764" s="583"/>
      <c r="AO1764" s="583"/>
      <c r="AP1764" s="583"/>
      <c r="AQ1764" s="583"/>
      <c r="AR1764" s="583"/>
      <c r="AS1764" s="583"/>
      <c r="AT1764" s="583"/>
      <c r="AU1764" s="583"/>
      <c r="AV1764" s="583"/>
      <c r="AW1764" s="585" t="s">
        <v>609</v>
      </c>
      <c r="AX1764" s="584"/>
      <c r="AY1764" s="586" t="s">
        <v>64</v>
      </c>
      <c r="AZ1764" s="583"/>
      <c r="BA1764" s="583"/>
      <c r="BB1764" s="583"/>
      <c r="BC1764" s="583"/>
      <c r="BD1764" s="583"/>
      <c r="BE1764" s="583"/>
      <c r="BF1764" s="583"/>
      <c r="BG1764" s="583"/>
      <c r="BH1764" s="583"/>
      <c r="BI1764" s="583"/>
      <c r="BJ1764" s="583"/>
      <c r="BK1764" s="587"/>
      <c r="BL1764" s="582"/>
      <c r="BM1764" s="583"/>
      <c r="BN1764" s="583"/>
      <c r="BO1764" s="583"/>
      <c r="BP1764" s="583"/>
      <c r="BQ1764" s="583"/>
      <c r="BR1764" s="583"/>
      <c r="BS1764" s="587"/>
      <c r="BU1764" s="752"/>
      <c r="BV1764" s="29"/>
      <c r="BW1764" s="29"/>
      <c r="BX1764" s="29"/>
      <c r="BY1764" s="29"/>
      <c r="BZ1764" s="29"/>
      <c r="CA1764" s="29"/>
      <c r="CB1764" s="29"/>
      <c r="CC1764" s="29"/>
      <c r="CD1764" s="31"/>
      <c r="CE1764" s="22"/>
      <c r="CF1764" s="448">
        <f>IF(CG1764="","",MAX($CF$2:CF1763)+1)</f>
        <v>918</v>
      </c>
      <c r="CG1764" s="749" t="s">
        <v>1157</v>
      </c>
      <c r="CH1764" s="749"/>
      <c r="CI1764" s="749"/>
      <c r="CO1764" s="29"/>
      <c r="CP1764" s="29"/>
      <c r="CQ1764" s="29"/>
      <c r="CR1764" s="29"/>
      <c r="CS1764" s="29"/>
      <c r="CT1764" s="29"/>
      <c r="CU1764" s="29"/>
      <c r="CV1764" s="29"/>
      <c r="CW1764" s="29"/>
      <c r="CX1764" s="29"/>
      <c r="CY1764" s="29"/>
      <c r="CZ1764" s="29"/>
      <c r="DA1764" s="29"/>
      <c r="DB1764" s="29"/>
      <c r="DC1764" s="29"/>
      <c r="DD1764" s="29"/>
    </row>
    <row r="1765" spans="1:108" s="11" customFormat="1" ht="13.5" customHeight="1">
      <c r="A1765" s="734"/>
      <c r="B1765" s="610" t="s">
        <v>83</v>
      </c>
      <c r="C1765" s="29"/>
      <c r="D1765" s="29"/>
      <c r="E1765" s="29"/>
      <c r="F1765" s="29"/>
      <c r="G1765" s="29"/>
      <c r="H1765" s="29"/>
      <c r="I1765" s="29"/>
      <c r="J1765" s="28"/>
      <c r="K1765" s="29"/>
      <c r="L1765" s="29"/>
      <c r="M1765" s="29"/>
      <c r="N1765" s="29"/>
      <c r="O1765" s="29"/>
      <c r="P1765" s="29"/>
      <c r="Q1765" s="29"/>
      <c r="R1765" s="29"/>
      <c r="S1765" s="575"/>
      <c r="T1765" s="29"/>
      <c r="U1765" s="432"/>
      <c r="V1765" s="29"/>
      <c r="W1765" s="29"/>
      <c r="X1765" s="29"/>
      <c r="Y1765" s="29"/>
      <c r="Z1765" s="29"/>
      <c r="AC1765" s="692"/>
      <c r="AD1765" s="693"/>
      <c r="AE1765" s="693"/>
      <c r="AF1765" s="693"/>
      <c r="AG1765" s="693"/>
      <c r="AH1765" s="694"/>
      <c r="AI1765" s="55"/>
      <c r="AJ1765" s="56"/>
      <c r="AK1765" s="56"/>
      <c r="AL1765" s="588"/>
      <c r="AM1765" s="589"/>
      <c r="AN1765" s="56"/>
      <c r="AO1765" s="56"/>
      <c r="AP1765" s="56"/>
      <c r="AQ1765" s="590"/>
      <c r="AR1765" s="56"/>
      <c r="AS1765" s="56"/>
      <c r="AT1765" s="56"/>
      <c r="AU1765" s="56"/>
      <c r="AV1765" s="56"/>
      <c r="AW1765" s="589"/>
      <c r="AX1765" s="588"/>
      <c r="AY1765" s="589"/>
      <c r="AZ1765" s="56"/>
      <c r="BA1765" s="56"/>
      <c r="BB1765" s="56"/>
      <c r="BC1765" s="56"/>
      <c r="BD1765" s="56"/>
      <c r="BE1765" s="56"/>
      <c r="BF1765" s="56"/>
      <c r="BG1765" s="56"/>
      <c r="BH1765" s="56"/>
      <c r="BI1765" s="56"/>
      <c r="BJ1765" s="56"/>
      <c r="BK1765" s="57"/>
      <c r="BL1765" s="55"/>
      <c r="BM1765" s="56"/>
      <c r="BN1765" s="56"/>
      <c r="BO1765" s="56"/>
      <c r="BP1765" s="56"/>
      <c r="BQ1765" s="56"/>
      <c r="BR1765" s="56"/>
      <c r="BS1765" s="57"/>
      <c r="BU1765" s="752"/>
      <c r="BV1765" s="29"/>
      <c r="BW1765" s="29"/>
      <c r="BX1765" s="29"/>
      <c r="BY1765" s="29"/>
      <c r="BZ1765" s="29"/>
      <c r="CA1765" s="29"/>
      <c r="CB1765" s="29"/>
      <c r="CC1765" s="29"/>
      <c r="CD1765" s="31"/>
      <c r="CE1765" s="22"/>
      <c r="CF1765" s="448" t="str">
        <f>IF(CG1765="","",MAX($CF$2:CF1764)+1)</f>
        <v/>
      </c>
      <c r="CG1765" s="749"/>
      <c r="CH1765" s="749"/>
      <c r="CI1765" s="749"/>
      <c r="CO1765" s="29"/>
      <c r="CP1765" s="29"/>
      <c r="CQ1765" s="29"/>
      <c r="CR1765" s="29"/>
      <c r="CS1765" s="29"/>
      <c r="CT1765" s="29"/>
      <c r="CU1765" s="29"/>
      <c r="CV1765" s="29"/>
      <c r="CW1765" s="29"/>
      <c r="CX1765" s="29"/>
      <c r="CY1765" s="29"/>
      <c r="CZ1765" s="29"/>
      <c r="DA1765" s="29"/>
      <c r="DB1765" s="29"/>
      <c r="DC1765" s="29"/>
      <c r="DD1765" s="29"/>
    </row>
    <row r="1766" spans="1:108" s="11" customFormat="1" ht="13.5" customHeight="1">
      <c r="A1766" s="734"/>
      <c r="B1766" s="610" t="s">
        <v>83</v>
      </c>
      <c r="C1766" s="29"/>
      <c r="D1766" s="29"/>
      <c r="E1766" s="29"/>
      <c r="F1766" s="29"/>
      <c r="G1766" s="29"/>
      <c r="H1766" s="29"/>
      <c r="I1766" s="29"/>
      <c r="J1766" s="28"/>
      <c r="K1766" s="29"/>
      <c r="L1766" s="29"/>
      <c r="M1766" s="29"/>
      <c r="N1766" s="29"/>
      <c r="O1766" s="29"/>
      <c r="P1766" s="29"/>
      <c r="Q1766" s="29"/>
      <c r="R1766" s="29"/>
      <c r="S1766" s="575"/>
      <c r="T1766" s="29"/>
      <c r="U1766" s="432"/>
      <c r="V1766" s="29"/>
      <c r="W1766" s="29"/>
      <c r="X1766" s="29"/>
      <c r="Y1766" s="29"/>
      <c r="Z1766" s="29"/>
      <c r="AC1766" s="690" t="s">
        <v>874</v>
      </c>
      <c r="AD1766" s="723"/>
      <c r="AE1766" s="723"/>
      <c r="AF1766" s="723"/>
      <c r="AG1766" s="723"/>
      <c r="AH1766" s="724"/>
      <c r="AI1766" s="52" t="s">
        <v>86</v>
      </c>
      <c r="AJ1766" s="53"/>
      <c r="AK1766" s="53"/>
      <c r="AL1766" s="53"/>
      <c r="AM1766" s="53"/>
      <c r="AN1766" s="53"/>
      <c r="AO1766" s="53"/>
      <c r="AP1766" s="53"/>
      <c r="AQ1766" s="53"/>
      <c r="AR1766" s="53"/>
      <c r="AS1766" s="53"/>
      <c r="AT1766" s="53"/>
      <c r="AU1766" s="53"/>
      <c r="AV1766" s="53"/>
      <c r="AW1766" s="53"/>
      <c r="AX1766" s="53"/>
      <c r="AY1766" s="53"/>
      <c r="AZ1766" s="53"/>
      <c r="BA1766" s="53"/>
      <c r="BB1766" s="53"/>
      <c r="BC1766" s="53"/>
      <c r="BD1766" s="53"/>
      <c r="BE1766" s="53"/>
      <c r="BF1766" s="53"/>
      <c r="BG1766" s="53"/>
      <c r="BH1766" s="53"/>
      <c r="BI1766" s="53"/>
      <c r="BJ1766" s="53"/>
      <c r="BK1766" s="53"/>
      <c r="BL1766" s="52"/>
      <c r="BM1766" s="53"/>
      <c r="BN1766" s="53"/>
      <c r="BO1766" s="53"/>
      <c r="BP1766" s="53"/>
      <c r="BQ1766" s="53"/>
      <c r="BR1766" s="53"/>
      <c r="BS1766" s="54"/>
      <c r="BU1766" s="752"/>
      <c r="BV1766" s="29"/>
      <c r="BW1766" s="29"/>
      <c r="BX1766" s="29"/>
      <c r="BY1766" s="29"/>
      <c r="BZ1766" s="29"/>
      <c r="CA1766" s="29"/>
      <c r="CB1766" s="29"/>
      <c r="CC1766" s="29"/>
      <c r="CD1766" s="31"/>
      <c r="CE1766" s="22"/>
      <c r="CF1766" s="448" t="str">
        <f>IF(CG1766="","",MAX($CF$2:CF1765)+1)</f>
        <v/>
      </c>
      <c r="CG1766" s="749"/>
      <c r="CH1766" s="749"/>
      <c r="CI1766" s="749"/>
      <c r="CO1766" s="29"/>
      <c r="CP1766" s="29"/>
      <c r="CQ1766" s="29"/>
      <c r="CR1766" s="29"/>
      <c r="CS1766" s="29"/>
      <c r="CT1766" s="29"/>
      <c r="CU1766" s="29"/>
      <c r="CV1766" s="29"/>
      <c r="CW1766" s="29"/>
      <c r="CX1766" s="29"/>
      <c r="CY1766" s="29"/>
      <c r="CZ1766" s="29"/>
      <c r="DA1766" s="29"/>
      <c r="DB1766" s="29"/>
      <c r="DC1766" s="29"/>
      <c r="DD1766" s="29"/>
    </row>
    <row r="1767" spans="1:108" s="11" customFormat="1" ht="13.5" customHeight="1">
      <c r="A1767" s="734"/>
      <c r="B1767" s="610" t="s">
        <v>83</v>
      </c>
      <c r="C1767" s="29"/>
      <c r="D1767" s="29"/>
      <c r="E1767" s="29"/>
      <c r="F1767" s="29"/>
      <c r="G1767" s="29"/>
      <c r="H1767" s="29"/>
      <c r="I1767" s="29"/>
      <c r="J1767" s="28"/>
      <c r="K1767" s="29"/>
      <c r="L1767" s="29"/>
      <c r="M1767" s="29"/>
      <c r="N1767" s="29"/>
      <c r="O1767" s="29"/>
      <c r="P1767" s="29"/>
      <c r="Q1767" s="29"/>
      <c r="R1767" s="29"/>
      <c r="S1767" s="575"/>
      <c r="T1767" s="29"/>
      <c r="U1767" s="432"/>
      <c r="V1767" s="29"/>
      <c r="W1767" s="29"/>
      <c r="X1767" s="29"/>
      <c r="Y1767" s="29"/>
      <c r="Z1767" s="29"/>
      <c r="AC1767" s="692"/>
      <c r="AD1767" s="693"/>
      <c r="AE1767" s="693"/>
      <c r="AF1767" s="693"/>
      <c r="AG1767" s="693"/>
      <c r="AH1767" s="694"/>
      <c r="AI1767" s="55"/>
      <c r="AJ1767" s="56"/>
      <c r="AK1767" s="56"/>
      <c r="AL1767" s="56"/>
      <c r="AM1767" s="56"/>
      <c r="AN1767" s="56"/>
      <c r="AO1767" s="56"/>
      <c r="AP1767" s="56"/>
      <c r="AQ1767" s="56"/>
      <c r="AR1767" s="56"/>
      <c r="AS1767" s="56"/>
      <c r="AT1767" s="56"/>
      <c r="AU1767" s="56"/>
      <c r="AV1767" s="56"/>
      <c r="AW1767" s="56"/>
      <c r="AX1767" s="56"/>
      <c r="AY1767" s="56"/>
      <c r="AZ1767" s="56"/>
      <c r="BA1767" s="56"/>
      <c r="BB1767" s="56"/>
      <c r="BC1767" s="56"/>
      <c r="BD1767" s="56"/>
      <c r="BE1767" s="56"/>
      <c r="BF1767" s="56"/>
      <c r="BG1767" s="56"/>
      <c r="BH1767" s="56"/>
      <c r="BI1767" s="56"/>
      <c r="BJ1767" s="56"/>
      <c r="BK1767" s="56"/>
      <c r="BL1767" s="55"/>
      <c r="BM1767" s="56"/>
      <c r="BN1767" s="56"/>
      <c r="BO1767" s="56"/>
      <c r="BP1767" s="56"/>
      <c r="BQ1767" s="56"/>
      <c r="BR1767" s="56"/>
      <c r="BS1767" s="57"/>
      <c r="BU1767" s="752"/>
      <c r="BV1767" s="29"/>
      <c r="BW1767" s="29"/>
      <c r="BX1767" s="29"/>
      <c r="BY1767" s="29"/>
      <c r="BZ1767" s="29"/>
      <c r="CA1767" s="29"/>
      <c r="CB1767" s="29"/>
      <c r="CC1767" s="29"/>
      <c r="CD1767" s="31"/>
      <c r="CE1767" s="22"/>
      <c r="CF1767" s="448" t="str">
        <f>IF(CG1767="","",MAX($CF$2:CF1766)+1)</f>
        <v/>
      </c>
      <c r="CG1767" s="749"/>
      <c r="CH1767" s="749"/>
      <c r="CI1767" s="749"/>
      <c r="CO1767" s="29"/>
      <c r="CP1767" s="29"/>
      <c r="CQ1767" s="29"/>
      <c r="CR1767" s="29"/>
      <c r="CS1767" s="29"/>
      <c r="CT1767" s="29"/>
      <c r="CU1767" s="29"/>
      <c r="CV1767" s="29"/>
      <c r="CW1767" s="29"/>
      <c r="CX1767" s="29"/>
      <c r="CY1767" s="29"/>
      <c r="CZ1767" s="29"/>
      <c r="DA1767" s="29"/>
      <c r="DB1767" s="29"/>
      <c r="DC1767" s="29"/>
      <c r="DD1767" s="29"/>
    </row>
    <row r="1768" spans="1:108" s="11" customFormat="1" ht="13.5" customHeight="1">
      <c r="A1768" s="734"/>
      <c r="B1768" s="610" t="s">
        <v>83</v>
      </c>
      <c r="C1768" s="29"/>
      <c r="D1768" s="29"/>
      <c r="E1768" s="29"/>
      <c r="F1768" s="29"/>
      <c r="G1768" s="29"/>
      <c r="H1768" s="29"/>
      <c r="I1768" s="29"/>
      <c r="J1768" s="28"/>
      <c r="K1768" s="29"/>
      <c r="L1768" s="29"/>
      <c r="M1768" s="29"/>
      <c r="N1768" s="29"/>
      <c r="O1768" s="29"/>
      <c r="P1768" s="29"/>
      <c r="Q1768" s="29"/>
      <c r="R1768" s="29"/>
      <c r="S1768" s="575"/>
      <c r="T1768" s="29"/>
      <c r="U1768" s="432"/>
      <c r="V1768" s="29"/>
      <c r="W1768" s="29"/>
      <c r="X1768" s="29"/>
      <c r="Y1768" s="29"/>
      <c r="Z1768" s="29"/>
      <c r="AC1768" s="690" t="s">
        <v>875</v>
      </c>
      <c r="AD1768" s="723"/>
      <c r="AE1768" s="723"/>
      <c r="AF1768" s="723"/>
      <c r="AG1768" s="723"/>
      <c r="AH1768" s="724"/>
      <c r="AI1768" s="52" t="s">
        <v>86</v>
      </c>
      <c r="AJ1768" s="53"/>
      <c r="AK1768" s="53"/>
      <c r="AL1768" s="53"/>
      <c r="AM1768" s="53"/>
      <c r="AN1768" s="53"/>
      <c r="AO1768" s="53"/>
      <c r="AP1768" s="53"/>
      <c r="AQ1768" s="53"/>
      <c r="AR1768" s="53"/>
      <c r="AS1768" s="53"/>
      <c r="AT1768" s="53"/>
      <c r="AU1768" s="53"/>
      <c r="AV1768" s="53"/>
      <c r="AW1768" s="53"/>
      <c r="AX1768" s="53"/>
      <c r="AY1768" s="53"/>
      <c r="AZ1768" s="53"/>
      <c r="BA1768" s="53"/>
      <c r="BB1768" s="53"/>
      <c r="BC1768" s="53"/>
      <c r="BD1768" s="53"/>
      <c r="BE1768" s="53"/>
      <c r="BF1768" s="53"/>
      <c r="BG1768" s="53"/>
      <c r="BH1768" s="53"/>
      <c r="BI1768" s="53"/>
      <c r="BJ1768" s="53"/>
      <c r="BK1768" s="53"/>
      <c r="BL1768" s="52"/>
      <c r="BM1768" s="53"/>
      <c r="BN1768" s="53"/>
      <c r="BO1768" s="53"/>
      <c r="BP1768" s="53"/>
      <c r="BQ1768" s="53"/>
      <c r="BR1768" s="53"/>
      <c r="BS1768" s="54"/>
      <c r="BU1768" s="752"/>
      <c r="BV1768" s="29"/>
      <c r="BW1768" s="29"/>
      <c r="BX1768" s="29"/>
      <c r="BY1768" s="29"/>
      <c r="BZ1768" s="29"/>
      <c r="CA1768" s="29"/>
      <c r="CB1768" s="29"/>
      <c r="CC1768" s="29"/>
      <c r="CD1768" s="31"/>
      <c r="CE1768" s="22"/>
      <c r="CF1768" s="448" t="str">
        <f>IF(CG1768="","",MAX($CF$2:CF1767)+1)</f>
        <v/>
      </c>
      <c r="CG1768" s="749"/>
      <c r="CH1768" s="749"/>
      <c r="CI1768" s="749"/>
      <c r="CO1768" s="29"/>
      <c r="CP1768" s="29"/>
      <c r="CQ1768" s="29"/>
      <c r="CR1768" s="29"/>
      <c r="CS1768" s="29"/>
      <c r="CT1768" s="29"/>
      <c r="CU1768" s="29"/>
      <c r="CV1768" s="29"/>
      <c r="CW1768" s="29"/>
      <c r="CX1768" s="29"/>
      <c r="CY1768" s="29"/>
      <c r="CZ1768" s="29"/>
      <c r="DA1768" s="29"/>
      <c r="DB1768" s="29"/>
      <c r="DC1768" s="29"/>
      <c r="DD1768" s="29"/>
    </row>
    <row r="1769" spans="1:108" s="11" customFormat="1" ht="13.5" customHeight="1">
      <c r="A1769" s="734"/>
      <c r="B1769" s="610" t="s">
        <v>83</v>
      </c>
      <c r="C1769" s="29"/>
      <c r="D1769" s="29"/>
      <c r="E1769" s="29"/>
      <c r="F1769" s="29"/>
      <c r="G1769" s="29"/>
      <c r="H1769" s="29"/>
      <c r="I1769" s="29"/>
      <c r="J1769" s="28"/>
      <c r="K1769" s="29"/>
      <c r="L1769" s="29"/>
      <c r="M1769" s="29"/>
      <c r="N1769" s="29"/>
      <c r="O1769" s="29"/>
      <c r="P1769" s="29"/>
      <c r="Q1769" s="29"/>
      <c r="R1769" s="29"/>
      <c r="S1769" s="575"/>
      <c r="T1769" s="29"/>
      <c r="U1769" s="432"/>
      <c r="V1769" s="29"/>
      <c r="W1769" s="29"/>
      <c r="X1769" s="29"/>
      <c r="Y1769" s="29"/>
      <c r="Z1769" s="29"/>
      <c r="AC1769" s="692"/>
      <c r="AD1769" s="693"/>
      <c r="AE1769" s="693"/>
      <c r="AF1769" s="693"/>
      <c r="AG1769" s="693"/>
      <c r="AH1769" s="694"/>
      <c r="AI1769" s="55"/>
      <c r="AJ1769" s="56"/>
      <c r="AK1769" s="56"/>
      <c r="AL1769" s="56"/>
      <c r="AM1769" s="56"/>
      <c r="AN1769" s="56"/>
      <c r="AO1769" s="56"/>
      <c r="AP1769" s="56"/>
      <c r="AQ1769" s="56"/>
      <c r="AR1769" s="56"/>
      <c r="AS1769" s="56"/>
      <c r="AT1769" s="56"/>
      <c r="AU1769" s="56"/>
      <c r="AV1769" s="56"/>
      <c r="AW1769" s="56"/>
      <c r="AX1769" s="56"/>
      <c r="AY1769" s="56"/>
      <c r="AZ1769" s="56"/>
      <c r="BA1769" s="56"/>
      <c r="BB1769" s="56"/>
      <c r="BC1769" s="56"/>
      <c r="BD1769" s="56"/>
      <c r="BE1769" s="56"/>
      <c r="BF1769" s="56"/>
      <c r="BG1769" s="56"/>
      <c r="BH1769" s="56"/>
      <c r="BI1769" s="56"/>
      <c r="BJ1769" s="56"/>
      <c r="BK1769" s="56"/>
      <c r="BL1769" s="55"/>
      <c r="BM1769" s="56"/>
      <c r="BN1769" s="56"/>
      <c r="BO1769" s="56"/>
      <c r="BP1769" s="56"/>
      <c r="BQ1769" s="56"/>
      <c r="BR1769" s="56"/>
      <c r="BS1769" s="57"/>
      <c r="BU1769" s="752"/>
      <c r="BV1769" s="29"/>
      <c r="BW1769" s="29"/>
      <c r="BX1769" s="29"/>
      <c r="BY1769" s="29"/>
      <c r="BZ1769" s="29"/>
      <c r="CA1769" s="29"/>
      <c r="CB1769" s="29"/>
      <c r="CC1769" s="29"/>
      <c r="CD1769" s="31"/>
      <c r="CE1769" s="22"/>
      <c r="CF1769" s="448" t="str">
        <f>IF(CG1769="","",MAX($CF$2:CF1768)+1)</f>
        <v/>
      </c>
      <c r="CG1769" s="749"/>
      <c r="CH1769" s="749"/>
      <c r="CI1769" s="749"/>
      <c r="CO1769" s="29"/>
      <c r="CP1769" s="29"/>
      <c r="CQ1769" s="29"/>
      <c r="CR1769" s="29"/>
      <c r="CS1769" s="29"/>
      <c r="CT1769" s="29"/>
      <c r="CU1769" s="29"/>
      <c r="CV1769" s="29"/>
      <c r="CW1769" s="29"/>
      <c r="CX1769" s="29"/>
      <c r="CY1769" s="29"/>
      <c r="CZ1769" s="29"/>
      <c r="DA1769" s="29"/>
      <c r="DB1769" s="29"/>
      <c r="DC1769" s="29"/>
      <c r="DD1769" s="29"/>
    </row>
    <row r="1770" spans="1:108" s="11" customFormat="1" ht="13.5" customHeight="1">
      <c r="A1770" s="734"/>
      <c r="B1770" s="610" t="s">
        <v>83</v>
      </c>
      <c r="C1770" s="29"/>
      <c r="D1770" s="29"/>
      <c r="E1770" s="29"/>
      <c r="F1770" s="29"/>
      <c r="G1770" s="29"/>
      <c r="H1770" s="29"/>
      <c r="I1770" s="29"/>
      <c r="J1770" s="28"/>
      <c r="K1770" s="29"/>
      <c r="L1770" s="29"/>
      <c r="M1770" s="29"/>
      <c r="N1770" s="29"/>
      <c r="O1770" s="29"/>
      <c r="P1770" s="29"/>
      <c r="Q1770" s="29"/>
      <c r="R1770" s="29"/>
      <c r="S1770" s="575"/>
      <c r="T1770" s="29"/>
      <c r="U1770" s="432"/>
      <c r="V1770" s="29"/>
      <c r="W1770" s="29"/>
      <c r="X1770" s="29"/>
      <c r="Y1770" s="29"/>
      <c r="Z1770" s="29"/>
      <c r="AA1770" s="29"/>
      <c r="AB1770" s="29"/>
      <c r="BP1770" s="29"/>
      <c r="BQ1770" s="29"/>
      <c r="BR1770" s="29"/>
      <c r="BS1770" s="29"/>
      <c r="BU1770" s="752"/>
      <c r="BV1770" s="29"/>
      <c r="BW1770" s="29"/>
      <c r="BX1770" s="29"/>
      <c r="BY1770" s="29"/>
      <c r="BZ1770" s="29"/>
      <c r="CA1770" s="29"/>
      <c r="CB1770" s="29"/>
      <c r="CC1770" s="29"/>
      <c r="CD1770" s="31"/>
      <c r="CE1770" s="22"/>
      <c r="CF1770" s="448" t="str">
        <f>IF(CG1770="","",MAX($CF$2:CF1769)+1)</f>
        <v/>
      </c>
      <c r="CG1770" s="749"/>
      <c r="CH1770" s="749"/>
      <c r="CI1770" s="749"/>
      <c r="CO1770" s="29"/>
      <c r="CP1770" s="29"/>
      <c r="CQ1770" s="29"/>
      <c r="CR1770" s="29"/>
      <c r="CS1770" s="29"/>
      <c r="CT1770" s="29"/>
      <c r="CU1770" s="29"/>
      <c r="CV1770" s="29"/>
      <c r="CW1770" s="29"/>
      <c r="CX1770" s="29"/>
      <c r="CY1770" s="29"/>
      <c r="CZ1770" s="29"/>
      <c r="DA1770" s="29"/>
      <c r="DB1770" s="29"/>
      <c r="DC1770" s="29"/>
      <c r="DD1770" s="29"/>
    </row>
    <row r="1771" spans="1:108" s="11" customFormat="1" ht="13.5" customHeight="1">
      <c r="A1771" s="734"/>
      <c r="B1771" s="610" t="s">
        <v>83</v>
      </c>
      <c r="C1771" s="29"/>
      <c r="D1771" s="29"/>
      <c r="E1771" s="29"/>
      <c r="F1771" s="29"/>
      <c r="G1771" s="29"/>
      <c r="H1771" s="29"/>
      <c r="I1771" s="29"/>
      <c r="J1771" s="28"/>
      <c r="K1771" s="29"/>
      <c r="L1771" s="29"/>
      <c r="M1771" s="29"/>
      <c r="N1771" s="29"/>
      <c r="O1771" s="29"/>
      <c r="P1771" s="29"/>
      <c r="Q1771" s="29"/>
      <c r="R1771" s="29"/>
      <c r="S1771" s="575"/>
      <c r="T1771" s="29"/>
      <c r="U1771" s="432"/>
      <c r="V1771" s="29"/>
      <c r="W1771" s="29"/>
      <c r="X1771" s="29"/>
      <c r="Y1771" s="29"/>
      <c r="Z1771" s="29"/>
      <c r="AA1771" s="29"/>
      <c r="AB1771" s="1141" t="s">
        <v>1095</v>
      </c>
      <c r="AC1771" s="1145"/>
      <c r="AD1771" s="1145"/>
      <c r="AE1771" s="1145"/>
      <c r="AF1771" s="1145"/>
      <c r="AG1771" s="1145"/>
      <c r="AH1771" s="1145"/>
      <c r="AI1771" s="1145"/>
      <c r="AJ1771" s="1145"/>
      <c r="AK1771" s="1145"/>
      <c r="AL1771" s="1145"/>
      <c r="AM1771" s="1145"/>
      <c r="AN1771" s="1145"/>
      <c r="AO1771" s="1145"/>
      <c r="AP1771" s="1145"/>
      <c r="AQ1771" s="1145"/>
      <c r="AR1771" s="1145"/>
      <c r="AS1771" s="1145"/>
      <c r="AT1771" s="1145"/>
      <c r="AU1771" s="1145"/>
      <c r="BP1771" s="29"/>
      <c r="BQ1771" s="29"/>
      <c r="BR1771" s="29"/>
      <c r="BS1771" s="29"/>
      <c r="BU1771" s="772"/>
      <c r="BV1771" s="29"/>
      <c r="BW1771" s="29"/>
      <c r="BX1771" s="29"/>
      <c r="BY1771" s="29"/>
      <c r="BZ1771" s="29"/>
      <c r="CA1771" s="29"/>
      <c r="CB1771" s="29"/>
      <c r="CC1771" s="29"/>
      <c r="CD1771" s="31"/>
      <c r="CE1771" s="22"/>
      <c r="CF1771" s="448">
        <f>IF(CG1771="","",MAX($CF$2:CF1770)+1)</f>
        <v>919</v>
      </c>
      <c r="CG1771" s="767" t="s">
        <v>1165</v>
      </c>
      <c r="CH1771" s="767"/>
      <c r="CI1771" s="767"/>
      <c r="CO1771" s="29"/>
      <c r="CP1771" s="29"/>
      <c r="CQ1771" s="29"/>
      <c r="CR1771" s="29"/>
      <c r="CS1771" s="29"/>
      <c r="CT1771" s="29"/>
      <c r="CU1771" s="29"/>
      <c r="CV1771" s="29"/>
      <c r="CW1771" s="29"/>
      <c r="CX1771" s="29"/>
      <c r="CY1771" s="29"/>
      <c r="CZ1771" s="29"/>
      <c r="DA1771" s="29"/>
      <c r="DB1771" s="29"/>
      <c r="DC1771" s="29"/>
      <c r="DD1771" s="29"/>
    </row>
    <row r="1772" spans="1:108" s="11" customFormat="1" ht="13.5" customHeight="1">
      <c r="A1772" s="734"/>
      <c r="B1772" s="610" t="s">
        <v>83</v>
      </c>
      <c r="C1772" s="29"/>
      <c r="D1772" s="29"/>
      <c r="E1772" s="29"/>
      <c r="F1772" s="29"/>
      <c r="G1772" s="29"/>
      <c r="H1772" s="29"/>
      <c r="I1772" s="29"/>
      <c r="J1772" s="28"/>
      <c r="K1772" s="29"/>
      <c r="L1772" s="29"/>
      <c r="M1772" s="29"/>
      <c r="N1772" s="29"/>
      <c r="O1772" s="29"/>
      <c r="P1772" s="29"/>
      <c r="Q1772" s="29"/>
      <c r="R1772" s="29"/>
      <c r="S1772" s="575"/>
      <c r="T1772" s="29"/>
      <c r="U1772" s="432"/>
      <c r="V1772" s="29"/>
      <c r="W1772" s="29"/>
      <c r="X1772" s="29"/>
      <c r="Y1772" s="29"/>
      <c r="Z1772" s="29"/>
      <c r="AA1772" s="29"/>
      <c r="AB1772" s="1141"/>
      <c r="AC1772" s="1145" t="s">
        <v>1223</v>
      </c>
      <c r="AD1772" s="1145"/>
      <c r="AE1772" s="1145"/>
      <c r="AF1772" s="1145"/>
      <c r="AG1772" s="1145"/>
      <c r="AH1772" s="1145"/>
      <c r="AI1772" s="1145"/>
      <c r="AJ1772" s="1145"/>
      <c r="AK1772" s="1145"/>
      <c r="AL1772" s="1145"/>
      <c r="AM1772" s="1145"/>
      <c r="AN1772" s="1145"/>
      <c r="AO1772" s="1145"/>
      <c r="AP1772" s="1145"/>
      <c r="AQ1772" s="1145"/>
      <c r="AR1772" s="1145"/>
      <c r="AS1772" s="1145"/>
      <c r="AT1772" s="1145"/>
      <c r="AU1772" s="1145"/>
      <c r="BP1772" s="29"/>
      <c r="BQ1772" s="29"/>
      <c r="BR1772" s="29"/>
      <c r="BS1772" s="29"/>
      <c r="BU1772" s="772"/>
      <c r="BV1772" s="29"/>
      <c r="BW1772" s="29"/>
      <c r="BX1772" s="29"/>
      <c r="BY1772" s="29"/>
      <c r="BZ1772" s="29"/>
      <c r="CA1772" s="29"/>
      <c r="CB1772" s="29"/>
      <c r="CC1772" s="29"/>
      <c r="CD1772" s="31"/>
      <c r="CE1772" s="22"/>
      <c r="CF1772" s="448">
        <f>IF(CG1772="","",MAX($CF$2:CF1771)+1)</f>
        <v>920</v>
      </c>
      <c r="CG1772" s="767" t="s">
        <v>1157</v>
      </c>
      <c r="CH1772" s="767"/>
      <c r="CI1772" s="767"/>
      <c r="CO1772" s="29"/>
      <c r="CP1772" s="29"/>
      <c r="CQ1772" s="29"/>
      <c r="CR1772" s="29"/>
      <c r="CS1772" s="29"/>
      <c r="CT1772" s="29"/>
      <c r="CU1772" s="29"/>
      <c r="CV1772" s="29"/>
      <c r="CW1772" s="29"/>
      <c r="CX1772" s="29"/>
      <c r="CY1772" s="29"/>
      <c r="CZ1772" s="29"/>
      <c r="DA1772" s="29"/>
      <c r="DB1772" s="29"/>
      <c r="DC1772" s="29"/>
      <c r="DD1772" s="29"/>
    </row>
    <row r="1773" spans="1:108" s="11" customFormat="1" ht="13.5" customHeight="1">
      <c r="A1773" s="734"/>
      <c r="B1773" s="610" t="s">
        <v>83</v>
      </c>
      <c r="C1773" s="29"/>
      <c r="D1773" s="29"/>
      <c r="E1773" s="29"/>
      <c r="F1773" s="29"/>
      <c r="G1773" s="29"/>
      <c r="H1773" s="29"/>
      <c r="I1773" s="29"/>
      <c r="J1773" s="28"/>
      <c r="K1773" s="29"/>
      <c r="L1773" s="29"/>
      <c r="M1773" s="29"/>
      <c r="N1773" s="29"/>
      <c r="O1773" s="29"/>
      <c r="P1773" s="29"/>
      <c r="Q1773" s="29"/>
      <c r="R1773" s="29"/>
      <c r="S1773" s="575"/>
      <c r="T1773" s="29"/>
      <c r="U1773" s="432"/>
      <c r="V1773" s="29"/>
      <c r="W1773" s="29"/>
      <c r="X1773" s="29"/>
      <c r="Y1773" s="29"/>
      <c r="Z1773" s="29"/>
      <c r="AD1773" s="690" t="s">
        <v>84</v>
      </c>
      <c r="AE1773" s="691"/>
      <c r="AF1773" s="691"/>
      <c r="AG1773" s="691"/>
      <c r="AH1773" s="691"/>
      <c r="AI1773" s="578"/>
      <c r="AJ1773" s="52" t="s">
        <v>1098</v>
      </c>
      <c r="AK1773" s="53"/>
      <c r="AL1773" s="53"/>
      <c r="AM1773" s="53"/>
      <c r="AN1773" s="53"/>
      <c r="AO1773" s="53"/>
      <c r="AP1773" s="53"/>
      <c r="AQ1773" s="53"/>
      <c r="AR1773" s="53"/>
      <c r="AS1773" s="53" t="s">
        <v>2324</v>
      </c>
      <c r="AT1773" s="53"/>
      <c r="AU1773" s="53"/>
      <c r="AV1773" s="53"/>
      <c r="AW1773" s="53"/>
      <c r="AX1773" s="53"/>
      <c r="AY1773" s="53"/>
      <c r="AZ1773" s="53"/>
      <c r="BA1773" s="53"/>
      <c r="BB1773" s="53"/>
      <c r="BC1773" s="53"/>
      <c r="BD1773" s="53"/>
      <c r="BE1773" s="53"/>
      <c r="BF1773" s="53"/>
      <c r="BG1773" s="53"/>
      <c r="BH1773" s="53"/>
      <c r="BI1773" s="53"/>
      <c r="BJ1773" s="53"/>
      <c r="BK1773" s="54"/>
      <c r="BL1773" s="53"/>
      <c r="BM1773" s="53"/>
      <c r="BN1773" s="53"/>
      <c r="BO1773" s="53"/>
      <c r="BP1773" s="53"/>
      <c r="BQ1773" s="53"/>
      <c r="BR1773" s="53"/>
      <c r="BS1773" s="54"/>
      <c r="BU1773" s="752"/>
      <c r="BV1773" s="29"/>
      <c r="BW1773" s="29"/>
      <c r="BX1773" s="29"/>
      <c r="BY1773" s="29"/>
      <c r="BZ1773" s="29"/>
      <c r="CA1773" s="29"/>
      <c r="CB1773" s="29"/>
      <c r="CC1773" s="29"/>
      <c r="CD1773" s="31"/>
      <c r="CE1773" s="22"/>
      <c r="CF1773" s="448">
        <f>IF(CG1773="","",MAX($CF$2:CF1772)+1)</f>
        <v>921</v>
      </c>
      <c r="CG1773" s="749" t="s">
        <v>1157</v>
      </c>
      <c r="CH1773" s="749"/>
      <c r="CI1773" s="749"/>
      <c r="CO1773" s="29"/>
      <c r="CP1773" s="29"/>
      <c r="CQ1773" s="29"/>
      <c r="CR1773" s="29"/>
      <c r="CS1773" s="29"/>
      <c r="CT1773" s="29"/>
      <c r="CU1773" s="29"/>
      <c r="CV1773" s="29"/>
      <c r="CW1773" s="29"/>
      <c r="CX1773" s="29"/>
      <c r="CY1773" s="29"/>
      <c r="CZ1773" s="29"/>
      <c r="DA1773" s="29"/>
      <c r="DB1773" s="29"/>
      <c r="DC1773" s="29"/>
      <c r="DD1773" s="29"/>
    </row>
    <row r="1774" spans="1:108" s="11" customFormat="1" ht="13.5" customHeight="1">
      <c r="A1774" s="734"/>
      <c r="B1774" s="610" t="s">
        <v>83</v>
      </c>
      <c r="C1774" s="29"/>
      <c r="D1774" s="29"/>
      <c r="E1774" s="29"/>
      <c r="F1774" s="29"/>
      <c r="G1774" s="29"/>
      <c r="H1774" s="29"/>
      <c r="I1774" s="29"/>
      <c r="J1774" s="28"/>
      <c r="K1774" s="29"/>
      <c r="L1774" s="29"/>
      <c r="M1774" s="29"/>
      <c r="N1774" s="29"/>
      <c r="O1774" s="29"/>
      <c r="P1774" s="29"/>
      <c r="Q1774" s="29"/>
      <c r="R1774" s="29"/>
      <c r="S1774" s="575"/>
      <c r="T1774" s="29"/>
      <c r="U1774" s="432"/>
      <c r="V1774" s="29"/>
      <c r="W1774" s="29"/>
      <c r="X1774" s="29"/>
      <c r="Y1774" s="29"/>
      <c r="Z1774" s="29"/>
      <c r="AD1774" s="692"/>
      <c r="AE1774" s="693"/>
      <c r="AF1774" s="693"/>
      <c r="AG1774" s="693"/>
      <c r="AH1774" s="693"/>
      <c r="AI1774" s="694"/>
      <c r="AJ1774" s="55"/>
      <c r="AK1774" s="56"/>
      <c r="AL1774" s="56"/>
      <c r="AM1774" s="56"/>
      <c r="AN1774" s="56"/>
      <c r="AO1774" s="56"/>
      <c r="AP1774" s="56"/>
      <c r="AQ1774" s="56"/>
      <c r="AR1774" s="56"/>
      <c r="AS1774" s="56"/>
      <c r="AT1774" s="56"/>
      <c r="AU1774" s="56"/>
      <c r="AV1774" s="56"/>
      <c r="AW1774" s="56"/>
      <c r="AX1774" s="56"/>
      <c r="AY1774" s="56"/>
      <c r="AZ1774" s="56"/>
      <c r="BA1774" s="56"/>
      <c r="BB1774" s="56"/>
      <c r="BC1774" s="56"/>
      <c r="BD1774" s="56"/>
      <c r="BE1774" s="56"/>
      <c r="BF1774" s="56"/>
      <c r="BG1774" s="56"/>
      <c r="BH1774" s="56"/>
      <c r="BI1774" s="56"/>
      <c r="BJ1774" s="56"/>
      <c r="BK1774" s="57"/>
      <c r="BL1774" s="56"/>
      <c r="BM1774" s="56"/>
      <c r="BN1774" s="56"/>
      <c r="BO1774" s="56"/>
      <c r="BP1774" s="56"/>
      <c r="BQ1774" s="56"/>
      <c r="BR1774" s="56"/>
      <c r="BS1774" s="57"/>
      <c r="BU1774" s="752"/>
      <c r="BV1774" s="29"/>
      <c r="BW1774" s="29"/>
      <c r="BX1774" s="29"/>
      <c r="BY1774" s="29"/>
      <c r="BZ1774" s="29"/>
      <c r="CA1774" s="29"/>
      <c r="CB1774" s="29"/>
      <c r="CC1774" s="29"/>
      <c r="CD1774" s="31"/>
      <c r="CE1774" s="22"/>
      <c r="CF1774" s="448" t="str">
        <f>IF(CG1774="","",MAX($CF$2:CF1773)+1)</f>
        <v/>
      </c>
      <c r="CG1774" s="749"/>
      <c r="CH1774" s="749"/>
      <c r="CI1774" s="749"/>
      <c r="CO1774" s="29"/>
      <c r="CP1774" s="29"/>
      <c r="CQ1774" s="29"/>
      <c r="CR1774" s="29"/>
      <c r="CS1774" s="29"/>
      <c r="CT1774" s="29"/>
      <c r="CU1774" s="29"/>
      <c r="CV1774" s="29"/>
      <c r="CW1774" s="29"/>
      <c r="CX1774" s="29"/>
      <c r="CY1774" s="29"/>
      <c r="CZ1774" s="29"/>
      <c r="DA1774" s="29"/>
      <c r="DB1774" s="29"/>
      <c r="DC1774" s="29"/>
      <c r="DD1774" s="29"/>
    </row>
    <row r="1775" spans="1:108" s="11" customFormat="1" ht="13.5" customHeight="1">
      <c r="A1775" s="734"/>
      <c r="B1775" s="610" t="s">
        <v>83</v>
      </c>
      <c r="C1775" s="29"/>
      <c r="D1775" s="29"/>
      <c r="E1775" s="29"/>
      <c r="F1775" s="29"/>
      <c r="G1775" s="29"/>
      <c r="H1775" s="29"/>
      <c r="I1775" s="29"/>
      <c r="J1775" s="28"/>
      <c r="K1775" s="29"/>
      <c r="L1775" s="29"/>
      <c r="M1775" s="29"/>
      <c r="N1775" s="29"/>
      <c r="O1775" s="29"/>
      <c r="P1775" s="29"/>
      <c r="Q1775" s="29"/>
      <c r="R1775" s="29"/>
      <c r="S1775" s="575"/>
      <c r="T1775" s="29"/>
      <c r="U1775" s="432"/>
      <c r="V1775" s="29"/>
      <c r="W1775" s="29"/>
      <c r="X1775" s="29"/>
      <c r="Y1775" s="29"/>
      <c r="Z1775" s="29"/>
      <c r="AD1775" s="690" t="s">
        <v>62</v>
      </c>
      <c r="AE1775" s="691"/>
      <c r="AF1775" s="691"/>
      <c r="AG1775" s="691"/>
      <c r="AH1775" s="691"/>
      <c r="AI1775" s="578"/>
      <c r="AJ1775" s="52" t="s">
        <v>1846</v>
      </c>
      <c r="AK1775" s="53"/>
      <c r="AL1775" s="53"/>
      <c r="AM1775" s="53"/>
      <c r="AN1775" s="53"/>
      <c r="AO1775" s="53"/>
      <c r="AP1775" s="53"/>
      <c r="AQ1775" s="53"/>
      <c r="AR1775" s="53"/>
      <c r="AS1775" s="53"/>
      <c r="AT1775" s="53"/>
      <c r="AU1775" s="53"/>
      <c r="AV1775" s="53"/>
      <c r="AW1775" s="53"/>
      <c r="AX1775" s="53"/>
      <c r="AY1775" s="53"/>
      <c r="AZ1775" s="53"/>
      <c r="BA1775" s="53"/>
      <c r="BB1775" s="53"/>
      <c r="BC1775" s="53"/>
      <c r="BD1775" s="53"/>
      <c r="BE1775" s="53"/>
      <c r="BF1775" s="53"/>
      <c r="BG1775" s="53"/>
      <c r="BH1775" s="53"/>
      <c r="BI1775" s="53"/>
      <c r="BJ1775" s="53"/>
      <c r="BK1775" s="54"/>
      <c r="BL1775" s="53" t="s">
        <v>80</v>
      </c>
      <c r="BM1775" s="53"/>
      <c r="BN1775" s="53"/>
      <c r="BO1775" s="53"/>
      <c r="BP1775" s="53"/>
      <c r="BQ1775" s="53"/>
      <c r="BR1775" s="53"/>
      <c r="BS1775" s="54"/>
      <c r="BU1775" s="752"/>
      <c r="BV1775" s="29"/>
      <c r="BW1775" s="29"/>
      <c r="BX1775" s="29"/>
      <c r="BY1775" s="29"/>
      <c r="BZ1775" s="29"/>
      <c r="CA1775" s="29"/>
      <c r="CB1775" s="29"/>
      <c r="CC1775" s="29"/>
      <c r="CD1775" s="31"/>
      <c r="CE1775" s="22"/>
      <c r="CF1775" s="448">
        <f>IF(CG1775="","",MAX($CF$2:CF1774)+1)</f>
        <v>922</v>
      </c>
      <c r="CG1775" s="749" t="s">
        <v>1157</v>
      </c>
      <c r="CH1775" s="749"/>
      <c r="CI1775" s="749"/>
      <c r="CO1775" s="29"/>
      <c r="CP1775" s="29"/>
      <c r="CQ1775" s="29"/>
      <c r="CR1775" s="29"/>
      <c r="CS1775" s="29"/>
      <c r="CT1775" s="29"/>
      <c r="CU1775" s="29"/>
      <c r="CV1775" s="29"/>
      <c r="CW1775" s="29"/>
      <c r="CX1775" s="29"/>
      <c r="CY1775" s="29"/>
      <c r="CZ1775" s="29"/>
      <c r="DA1775" s="29"/>
      <c r="DB1775" s="29"/>
      <c r="DC1775" s="29"/>
      <c r="DD1775" s="29"/>
    </row>
    <row r="1776" spans="1:108" s="11" customFormat="1" ht="13.5" customHeight="1">
      <c r="A1776" s="734"/>
      <c r="B1776" s="610" t="s">
        <v>83</v>
      </c>
      <c r="C1776" s="29"/>
      <c r="D1776" s="29"/>
      <c r="E1776" s="29"/>
      <c r="F1776" s="29"/>
      <c r="G1776" s="29"/>
      <c r="H1776" s="29"/>
      <c r="I1776" s="29"/>
      <c r="J1776" s="28" t="s">
        <v>2322</v>
      </c>
      <c r="K1776" s="29"/>
      <c r="L1776" s="29"/>
      <c r="M1776" s="29"/>
      <c r="N1776" s="29"/>
      <c r="O1776" s="29"/>
      <c r="P1776" s="29"/>
      <c r="Q1776" s="29"/>
      <c r="R1776" s="29"/>
      <c r="S1776" s="575"/>
      <c r="T1776" s="29"/>
      <c r="U1776" s="432"/>
      <c r="V1776" s="29"/>
      <c r="W1776" s="29"/>
      <c r="X1776" s="29"/>
      <c r="Y1776" s="29"/>
      <c r="Z1776" s="29"/>
      <c r="AD1776" s="692"/>
      <c r="AE1776" s="693"/>
      <c r="AF1776" s="693"/>
      <c r="AG1776" s="693"/>
      <c r="AH1776" s="693"/>
      <c r="AI1776" s="694"/>
      <c r="AJ1776" s="55"/>
      <c r="AK1776" s="56"/>
      <c r="AL1776" s="56"/>
      <c r="AM1776" s="56"/>
      <c r="AN1776" s="56"/>
      <c r="AO1776" s="56"/>
      <c r="AP1776" s="56"/>
      <c r="AQ1776" s="56"/>
      <c r="AR1776" s="56"/>
      <c r="AS1776" s="56"/>
      <c r="AT1776" s="56"/>
      <c r="AU1776" s="56"/>
      <c r="AV1776" s="56"/>
      <c r="AW1776" s="56"/>
      <c r="AX1776" s="56"/>
      <c r="AY1776" s="56"/>
      <c r="AZ1776" s="56"/>
      <c r="BA1776" s="56"/>
      <c r="BB1776" s="56"/>
      <c r="BC1776" s="56"/>
      <c r="BD1776" s="56"/>
      <c r="BE1776" s="56"/>
      <c r="BF1776" s="56"/>
      <c r="BG1776" s="56"/>
      <c r="BH1776" s="56"/>
      <c r="BI1776" s="56"/>
      <c r="BJ1776" s="56"/>
      <c r="BK1776" s="57"/>
      <c r="BL1776" s="56"/>
      <c r="BM1776" s="56"/>
      <c r="BN1776" s="56"/>
      <c r="BO1776" s="56"/>
      <c r="BP1776" s="56"/>
      <c r="BQ1776" s="56"/>
      <c r="BR1776" s="56"/>
      <c r="BS1776" s="57"/>
      <c r="BU1776" s="752"/>
      <c r="BV1776" s="29"/>
      <c r="BW1776" s="29"/>
      <c r="BX1776" s="29"/>
      <c r="BY1776" s="29"/>
      <c r="BZ1776" s="29"/>
      <c r="CA1776" s="29"/>
      <c r="CB1776" s="29"/>
      <c r="CC1776" s="29"/>
      <c r="CD1776" s="31"/>
      <c r="CE1776" s="22"/>
      <c r="CF1776" s="448" t="str">
        <f>IF(CG1776="","",MAX($CF$2:CF1775)+1)</f>
        <v/>
      </c>
      <c r="CG1776" s="749"/>
      <c r="CH1776" s="749"/>
      <c r="CI1776" s="749"/>
      <c r="CO1776" s="29"/>
      <c r="CP1776" s="29"/>
      <c r="CQ1776" s="29"/>
      <c r="CR1776" s="29"/>
      <c r="CS1776" s="29"/>
      <c r="CT1776" s="29"/>
      <c r="CU1776" s="29"/>
      <c r="CV1776" s="29"/>
      <c r="CW1776" s="29"/>
      <c r="CX1776" s="29"/>
      <c r="CY1776" s="29"/>
      <c r="CZ1776" s="29"/>
      <c r="DA1776" s="29"/>
      <c r="DB1776" s="29"/>
      <c r="DC1776" s="29"/>
      <c r="DD1776" s="29"/>
    </row>
    <row r="1777" spans="1:108" s="11" customFormat="1" ht="13.5" customHeight="1">
      <c r="A1777" s="734"/>
      <c r="B1777" s="610" t="s">
        <v>83</v>
      </c>
      <c r="C1777" s="29"/>
      <c r="D1777" s="29"/>
      <c r="E1777" s="29"/>
      <c r="F1777" s="29"/>
      <c r="G1777" s="29"/>
      <c r="H1777" s="29"/>
      <c r="I1777" s="29"/>
      <c r="J1777" s="28"/>
      <c r="K1777" s="29"/>
      <c r="L1777" s="29"/>
      <c r="M1777" s="29"/>
      <c r="N1777" s="29"/>
      <c r="O1777" s="29"/>
      <c r="P1777" s="29"/>
      <c r="Q1777" s="29"/>
      <c r="R1777" s="29"/>
      <c r="S1777" s="575"/>
      <c r="T1777" s="29"/>
      <c r="U1777" s="432"/>
      <c r="V1777" s="29"/>
      <c r="W1777" s="29"/>
      <c r="X1777" s="29"/>
      <c r="Y1777" s="29"/>
      <c r="Z1777" s="29"/>
      <c r="AD1777" s="690" t="s">
        <v>777</v>
      </c>
      <c r="AE1777" s="691"/>
      <c r="AF1777" s="691"/>
      <c r="AG1777" s="691"/>
      <c r="AH1777" s="691"/>
      <c r="AI1777" s="578"/>
      <c r="AJ1777" s="52" t="s">
        <v>1099</v>
      </c>
      <c r="AK1777" s="53"/>
      <c r="AL1777" s="53"/>
      <c r="AM1777" s="580"/>
      <c r="AN1777" s="581"/>
      <c r="AO1777" s="53"/>
      <c r="AP1777" s="53"/>
      <c r="AQ1777" s="53"/>
      <c r="AR1777" s="53"/>
      <c r="AS1777" s="53"/>
      <c r="AT1777" s="53"/>
      <c r="AU1777" s="53"/>
      <c r="AV1777" s="53"/>
      <c r="AW1777" s="53"/>
      <c r="AX1777" s="581"/>
      <c r="AY1777" s="580"/>
      <c r="AZ1777" s="581"/>
      <c r="BA1777" s="53"/>
      <c r="BB1777" s="53"/>
      <c r="BC1777" s="53"/>
      <c r="BD1777" s="53"/>
      <c r="BE1777" s="53"/>
      <c r="BF1777" s="53"/>
      <c r="BG1777" s="53"/>
      <c r="BH1777" s="53"/>
      <c r="BI1777" s="53"/>
      <c r="BJ1777" s="53"/>
      <c r="BK1777" s="54"/>
      <c r="BL1777" s="52"/>
      <c r="BM1777" s="53"/>
      <c r="BN1777" s="53"/>
      <c r="BO1777" s="53"/>
      <c r="BP1777" s="53"/>
      <c r="BQ1777" s="53"/>
      <c r="BR1777" s="53"/>
      <c r="BS1777" s="54"/>
      <c r="BU1777" s="752"/>
      <c r="BV1777" s="29"/>
      <c r="BW1777" s="29"/>
      <c r="BX1777" s="29"/>
      <c r="BY1777" s="29"/>
      <c r="BZ1777" s="29"/>
      <c r="CA1777" s="29"/>
      <c r="CB1777" s="29"/>
      <c r="CC1777" s="29"/>
      <c r="CD1777" s="31"/>
      <c r="CE1777" s="22"/>
      <c r="CF1777" s="448" t="str">
        <f>IF(CG1777="","",MAX($CF$2:CF1776)+1)</f>
        <v/>
      </c>
      <c r="CG1777" s="749"/>
      <c r="CH1777" s="749"/>
      <c r="CI1777" s="749"/>
      <c r="CO1777" s="29"/>
      <c r="CP1777" s="29"/>
      <c r="CQ1777" s="29"/>
      <c r="CR1777" s="29"/>
      <c r="CS1777" s="29"/>
      <c r="CT1777" s="29"/>
      <c r="CU1777" s="29"/>
      <c r="CV1777" s="29"/>
      <c r="CW1777" s="29"/>
      <c r="CX1777" s="29"/>
      <c r="CY1777" s="29"/>
      <c r="CZ1777" s="29"/>
      <c r="DA1777" s="29"/>
      <c r="DB1777" s="29"/>
      <c r="DC1777" s="29"/>
      <c r="DD1777" s="29"/>
    </row>
    <row r="1778" spans="1:108" s="11" customFormat="1" ht="13.5" customHeight="1">
      <c r="A1778" s="734"/>
      <c r="B1778" s="610" t="s">
        <v>83</v>
      </c>
      <c r="C1778" s="29"/>
      <c r="D1778" s="29"/>
      <c r="E1778" s="29"/>
      <c r="F1778" s="29"/>
      <c r="G1778" s="29"/>
      <c r="H1778" s="29"/>
      <c r="I1778" s="29"/>
      <c r="J1778" s="28"/>
      <c r="K1778" s="29"/>
      <c r="L1778" s="29"/>
      <c r="M1778" s="29"/>
      <c r="N1778" s="29"/>
      <c r="O1778" s="29"/>
      <c r="P1778" s="29"/>
      <c r="Q1778" s="29"/>
      <c r="R1778" s="29"/>
      <c r="S1778" s="575"/>
      <c r="T1778" s="29"/>
      <c r="U1778" s="432"/>
      <c r="V1778" s="29"/>
      <c r="W1778" s="29"/>
      <c r="X1778" s="29"/>
      <c r="Y1778" s="29"/>
      <c r="Z1778" s="29"/>
      <c r="AD1778" s="654"/>
      <c r="AE1778" s="579"/>
      <c r="AF1778" s="579"/>
      <c r="AG1778" s="579"/>
      <c r="AH1778" s="579"/>
      <c r="AI1778" s="576"/>
      <c r="AJ1778" s="55"/>
      <c r="AK1778" s="56"/>
      <c r="AL1778" s="56"/>
      <c r="AM1778" s="588"/>
      <c r="AN1778" s="589"/>
      <c r="AO1778" s="56"/>
      <c r="AP1778" s="56"/>
      <c r="AQ1778" s="56"/>
      <c r="AR1778" s="590"/>
      <c r="AS1778" s="56"/>
      <c r="AT1778" s="56"/>
      <c r="AU1778" s="56"/>
      <c r="AV1778" s="56"/>
      <c r="AW1778" s="56"/>
      <c r="AX1778" s="589"/>
      <c r="AY1778" s="588"/>
      <c r="AZ1778" s="589"/>
      <c r="BA1778" s="56"/>
      <c r="BB1778" s="56"/>
      <c r="BC1778" s="56"/>
      <c r="BD1778" s="56"/>
      <c r="BE1778" s="56"/>
      <c r="BF1778" s="56"/>
      <c r="BG1778" s="56"/>
      <c r="BH1778" s="56"/>
      <c r="BI1778" s="56"/>
      <c r="BJ1778" s="56"/>
      <c r="BK1778" s="57"/>
      <c r="BL1778" s="55"/>
      <c r="BM1778" s="56"/>
      <c r="BN1778" s="56"/>
      <c r="BO1778" s="56"/>
      <c r="BP1778" s="56"/>
      <c r="BQ1778" s="56"/>
      <c r="BR1778" s="56"/>
      <c r="BS1778" s="57"/>
      <c r="BU1778" s="752"/>
      <c r="BV1778" s="29"/>
      <c r="BW1778" s="29"/>
      <c r="BX1778" s="29"/>
      <c r="BY1778" s="29"/>
      <c r="BZ1778" s="29"/>
      <c r="CA1778" s="29"/>
      <c r="CB1778" s="29"/>
      <c r="CC1778" s="29"/>
      <c r="CD1778" s="31"/>
      <c r="CE1778" s="22"/>
      <c r="CF1778" s="448" t="str">
        <f>IF(CG1778="","",MAX($CF$2:CF1777)+1)</f>
        <v/>
      </c>
      <c r="CG1778" s="749"/>
      <c r="CH1778" s="749"/>
      <c r="CI1778" s="749"/>
      <c r="CO1778" s="29"/>
      <c r="CP1778" s="29"/>
      <c r="CQ1778" s="29"/>
      <c r="CR1778" s="29"/>
      <c r="CS1778" s="29"/>
      <c r="CT1778" s="29"/>
      <c r="CU1778" s="29"/>
      <c r="CV1778" s="29"/>
      <c r="CW1778" s="29"/>
      <c r="CX1778" s="29"/>
      <c r="CY1778" s="29"/>
      <c r="CZ1778" s="29"/>
      <c r="DA1778" s="29"/>
      <c r="DB1778" s="29"/>
      <c r="DC1778" s="29"/>
      <c r="DD1778" s="29"/>
    </row>
    <row r="1779" spans="1:108" s="11" customFormat="1" ht="13.5" customHeight="1">
      <c r="A1779" s="734"/>
      <c r="B1779" s="610" t="s">
        <v>83</v>
      </c>
      <c r="C1779" s="29"/>
      <c r="D1779" s="29"/>
      <c r="E1779" s="29"/>
      <c r="F1779" s="29"/>
      <c r="G1779" s="29"/>
      <c r="H1779" s="29"/>
      <c r="I1779" s="29"/>
      <c r="J1779" s="28"/>
      <c r="K1779" s="29"/>
      <c r="L1779" s="29"/>
      <c r="M1779" s="29"/>
      <c r="N1779" s="29"/>
      <c r="O1779" s="29"/>
      <c r="P1779" s="29"/>
      <c r="Q1779" s="29"/>
      <c r="R1779" s="29"/>
      <c r="S1779" s="575"/>
      <c r="T1779" s="29"/>
      <c r="U1779" s="432"/>
      <c r="V1779" s="29"/>
      <c r="W1779" s="29"/>
      <c r="X1779" s="29"/>
      <c r="Y1779" s="29"/>
      <c r="Z1779" s="29"/>
      <c r="AD1779" s="690" t="s">
        <v>32</v>
      </c>
      <c r="AE1779" s="691"/>
      <c r="AF1779" s="691"/>
      <c r="AG1779" s="691"/>
      <c r="AH1779" s="691"/>
      <c r="AI1779" s="578"/>
      <c r="AJ1779" s="52"/>
      <c r="AK1779" s="53"/>
      <c r="AL1779" s="53"/>
      <c r="AM1779" s="580"/>
      <c r="AN1779" s="581" t="s">
        <v>421</v>
      </c>
      <c r="AO1779" s="53"/>
      <c r="AP1779" s="53"/>
      <c r="AQ1779" s="53"/>
      <c r="AR1779" s="53"/>
      <c r="AS1779" s="53"/>
      <c r="AT1779" s="53"/>
      <c r="AU1779" s="53"/>
      <c r="AV1779" s="53"/>
      <c r="AW1779" s="53"/>
      <c r="AX1779" s="581" t="s">
        <v>609</v>
      </c>
      <c r="AY1779" s="580"/>
      <c r="AZ1779" s="581" t="s">
        <v>984</v>
      </c>
      <c r="BA1779" s="53"/>
      <c r="BB1779" s="53"/>
      <c r="BC1779" s="53"/>
      <c r="BD1779" s="53"/>
      <c r="BE1779" s="53"/>
      <c r="BF1779" s="53"/>
      <c r="BG1779" s="53"/>
      <c r="BH1779" s="53"/>
      <c r="BI1779" s="53"/>
      <c r="BJ1779" s="53"/>
      <c r="BK1779" s="54"/>
      <c r="BL1779" s="52"/>
      <c r="BM1779" s="53"/>
      <c r="BN1779" s="53"/>
      <c r="BO1779" s="53"/>
      <c r="BP1779" s="53"/>
      <c r="BQ1779" s="53"/>
      <c r="BR1779" s="53"/>
      <c r="BS1779" s="54"/>
      <c r="BU1779" s="752"/>
      <c r="BV1779" s="29"/>
      <c r="BW1779" s="29"/>
      <c r="BX1779" s="29"/>
      <c r="BY1779" s="29"/>
      <c r="BZ1779" s="29"/>
      <c r="CA1779" s="29"/>
      <c r="CB1779" s="29"/>
      <c r="CC1779" s="29"/>
      <c r="CD1779" s="31"/>
      <c r="CE1779" s="22"/>
      <c r="CF1779" s="448">
        <f>IF(CG1779="","",MAX($CF$2:CF1778)+1)</f>
        <v>923</v>
      </c>
      <c r="CG1779" s="749" t="s">
        <v>1157</v>
      </c>
      <c r="CH1779" s="749"/>
      <c r="CI1779" s="749"/>
      <c r="CO1779" s="29"/>
      <c r="CP1779" s="29"/>
      <c r="CQ1779" s="29"/>
      <c r="CR1779" s="29"/>
      <c r="CS1779" s="29"/>
      <c r="CT1779" s="29"/>
      <c r="CU1779" s="29"/>
      <c r="CV1779" s="29"/>
      <c r="CW1779" s="29"/>
      <c r="CX1779" s="29"/>
      <c r="CY1779" s="29"/>
      <c r="CZ1779" s="29"/>
      <c r="DA1779" s="29"/>
      <c r="DB1779" s="29"/>
      <c r="DC1779" s="29"/>
      <c r="DD1779" s="29"/>
    </row>
    <row r="1780" spans="1:108" s="11" customFormat="1" ht="13.5" customHeight="1">
      <c r="A1780" s="734"/>
      <c r="B1780" s="610" t="s">
        <v>83</v>
      </c>
      <c r="C1780" s="29"/>
      <c r="D1780" s="29"/>
      <c r="E1780" s="29"/>
      <c r="F1780" s="29"/>
      <c r="G1780" s="29"/>
      <c r="H1780" s="29"/>
      <c r="I1780" s="29"/>
      <c r="J1780" s="28"/>
      <c r="K1780" s="29"/>
      <c r="L1780" s="29"/>
      <c r="M1780" s="29"/>
      <c r="N1780" s="29"/>
      <c r="O1780" s="29"/>
      <c r="P1780" s="29"/>
      <c r="Q1780" s="29"/>
      <c r="R1780" s="29"/>
      <c r="S1780" s="575"/>
      <c r="T1780" s="29"/>
      <c r="U1780" s="432"/>
      <c r="V1780" s="29"/>
      <c r="W1780" s="29"/>
      <c r="X1780" s="29"/>
      <c r="Y1780" s="29"/>
      <c r="Z1780" s="29"/>
      <c r="AD1780" s="654"/>
      <c r="AE1780" s="579"/>
      <c r="AF1780" s="579"/>
      <c r="AG1780" s="579"/>
      <c r="AH1780" s="579"/>
      <c r="AI1780" s="576"/>
      <c r="AJ1780" s="582" t="s">
        <v>63</v>
      </c>
      <c r="AK1780" s="430"/>
      <c r="AL1780" s="430"/>
      <c r="AM1780" s="619"/>
      <c r="AN1780" s="620" t="s">
        <v>358</v>
      </c>
      <c r="AO1780" s="430"/>
      <c r="AP1780" s="430"/>
      <c r="AQ1780" s="430"/>
      <c r="AR1780" s="430"/>
      <c r="AS1780" s="430"/>
      <c r="AT1780" s="430"/>
      <c r="AU1780" s="430"/>
      <c r="AV1780" s="430"/>
      <c r="AW1780" s="430"/>
      <c r="AX1780" s="585" t="s">
        <v>609</v>
      </c>
      <c r="AY1780" s="619"/>
      <c r="AZ1780" s="620" t="s">
        <v>985</v>
      </c>
      <c r="BA1780" s="430"/>
      <c r="BB1780" s="430"/>
      <c r="BC1780" s="430"/>
      <c r="BD1780" s="430"/>
      <c r="BE1780" s="430"/>
      <c r="BF1780" s="430"/>
      <c r="BG1780" s="430"/>
      <c r="BH1780" s="430"/>
      <c r="BI1780" s="430"/>
      <c r="BJ1780" s="430"/>
      <c r="BK1780" s="431"/>
      <c r="BL1780" s="618"/>
      <c r="BM1780" s="430"/>
      <c r="BN1780" s="430"/>
      <c r="BO1780" s="430"/>
      <c r="BP1780" s="430"/>
      <c r="BQ1780" s="430"/>
      <c r="BR1780" s="430"/>
      <c r="BS1780" s="431"/>
      <c r="BU1780" s="752"/>
      <c r="BV1780" s="29"/>
      <c r="BW1780" s="29"/>
      <c r="BX1780" s="29"/>
      <c r="BY1780" s="29"/>
      <c r="BZ1780" s="29"/>
      <c r="CA1780" s="29"/>
      <c r="CB1780" s="29"/>
      <c r="CC1780" s="29"/>
      <c r="CD1780" s="31"/>
      <c r="CE1780" s="22"/>
      <c r="CF1780" s="448">
        <f>IF(CG1780="","",MAX($CF$2:CF1779)+1)</f>
        <v>924</v>
      </c>
      <c r="CG1780" s="749" t="s">
        <v>1157</v>
      </c>
      <c r="CH1780" s="749"/>
      <c r="CI1780" s="749"/>
      <c r="CO1780" s="29"/>
      <c r="CP1780" s="29"/>
      <c r="CQ1780" s="29"/>
      <c r="CR1780" s="29"/>
      <c r="CS1780" s="29"/>
      <c r="CT1780" s="29"/>
      <c r="CU1780" s="29"/>
      <c r="CV1780" s="29"/>
      <c r="CW1780" s="29"/>
      <c r="CX1780" s="29"/>
      <c r="CY1780" s="29"/>
      <c r="CZ1780" s="29"/>
      <c r="DA1780" s="29"/>
      <c r="DB1780" s="29"/>
      <c r="DC1780" s="29"/>
      <c r="DD1780" s="29"/>
    </row>
    <row r="1781" spans="1:108" s="11" customFormat="1" ht="13.5" customHeight="1">
      <c r="A1781" s="734"/>
      <c r="B1781" s="610" t="s">
        <v>83</v>
      </c>
      <c r="C1781" s="29"/>
      <c r="D1781" s="29"/>
      <c r="E1781" s="29"/>
      <c r="F1781" s="29"/>
      <c r="G1781" s="29"/>
      <c r="H1781" s="29"/>
      <c r="I1781" s="29"/>
      <c r="J1781" s="28"/>
      <c r="K1781" s="29"/>
      <c r="L1781" s="29"/>
      <c r="M1781" s="29"/>
      <c r="N1781" s="29"/>
      <c r="O1781" s="29"/>
      <c r="P1781" s="29"/>
      <c r="Q1781" s="29"/>
      <c r="R1781" s="29"/>
      <c r="S1781" s="575"/>
      <c r="T1781" s="29"/>
      <c r="U1781" s="432"/>
      <c r="V1781" s="29"/>
      <c r="W1781" s="29"/>
      <c r="X1781" s="29"/>
      <c r="Y1781" s="29"/>
      <c r="Z1781" s="29"/>
      <c r="AD1781" s="654"/>
      <c r="AE1781" s="579"/>
      <c r="AF1781" s="579"/>
      <c r="AG1781" s="579"/>
      <c r="AH1781" s="579"/>
      <c r="AI1781" s="576"/>
      <c r="AJ1781" s="582" t="s">
        <v>63</v>
      </c>
      <c r="AK1781" s="430"/>
      <c r="AL1781" s="430"/>
      <c r="AM1781" s="619"/>
      <c r="AN1781" s="620" t="s">
        <v>1103</v>
      </c>
      <c r="AO1781" s="430"/>
      <c r="AP1781" s="430"/>
      <c r="AQ1781" s="430"/>
      <c r="AR1781" s="430"/>
      <c r="AS1781" s="430"/>
      <c r="AT1781" s="430" t="s">
        <v>2323</v>
      </c>
      <c r="AU1781" s="430"/>
      <c r="AV1781" s="430"/>
      <c r="AW1781" s="430"/>
      <c r="AX1781" s="585" t="s">
        <v>1100</v>
      </c>
      <c r="AY1781" s="619"/>
      <c r="AZ1781" s="697" t="s">
        <v>1551</v>
      </c>
      <c r="BA1781" s="430"/>
      <c r="BB1781" s="430"/>
      <c r="BC1781" s="430"/>
      <c r="BD1781" s="430"/>
      <c r="BE1781" s="430"/>
      <c r="BF1781" s="430"/>
      <c r="BG1781" s="430"/>
      <c r="BH1781" s="430"/>
      <c r="BI1781" s="430"/>
      <c r="BJ1781" s="430"/>
      <c r="BK1781" s="431"/>
      <c r="BL1781" s="582" t="s">
        <v>1101</v>
      </c>
      <c r="BM1781" s="430"/>
      <c r="BN1781" s="430"/>
      <c r="BO1781" s="430"/>
      <c r="BP1781" s="430"/>
      <c r="BQ1781" s="430"/>
      <c r="BR1781" s="430"/>
      <c r="BS1781" s="431"/>
      <c r="BU1781" s="752"/>
      <c r="BV1781" s="29"/>
      <c r="BW1781" s="29"/>
      <c r="BX1781" s="29"/>
      <c r="BY1781" s="29"/>
      <c r="BZ1781" s="29"/>
      <c r="CA1781" s="29"/>
      <c r="CB1781" s="29"/>
      <c r="CC1781" s="29"/>
      <c r="CD1781" s="31"/>
      <c r="CE1781" s="22"/>
      <c r="CF1781" s="448">
        <f>IF(CG1781="","",MAX($CF$2:CF1780)+1)</f>
        <v>925</v>
      </c>
      <c r="CG1781" s="749" t="s">
        <v>1157</v>
      </c>
      <c r="CH1781" s="749"/>
      <c r="CI1781" s="749"/>
      <c r="CO1781" s="29"/>
      <c r="CP1781" s="29"/>
      <c r="CQ1781" s="29"/>
      <c r="CR1781" s="29"/>
      <c r="CS1781" s="29"/>
      <c r="CT1781" s="29"/>
      <c r="CU1781" s="29"/>
      <c r="CV1781" s="29"/>
      <c r="CW1781" s="29"/>
      <c r="CX1781" s="29"/>
      <c r="CY1781" s="29"/>
      <c r="CZ1781" s="29"/>
      <c r="DA1781" s="29"/>
      <c r="DB1781" s="29"/>
      <c r="DC1781" s="29"/>
      <c r="DD1781" s="29"/>
    </row>
    <row r="1782" spans="1:108" s="11" customFormat="1" ht="13.5" customHeight="1">
      <c r="A1782" s="734"/>
      <c r="B1782" s="610" t="s">
        <v>83</v>
      </c>
      <c r="C1782" s="29"/>
      <c r="D1782" s="29"/>
      <c r="E1782" s="29"/>
      <c r="F1782" s="29"/>
      <c r="G1782" s="29"/>
      <c r="H1782" s="29"/>
      <c r="I1782" s="29"/>
      <c r="J1782" s="28"/>
      <c r="K1782" s="29"/>
      <c r="L1782" s="29"/>
      <c r="M1782" s="29"/>
      <c r="N1782" s="29"/>
      <c r="O1782" s="29"/>
      <c r="P1782" s="29"/>
      <c r="Q1782" s="29"/>
      <c r="R1782" s="29"/>
      <c r="S1782" s="575"/>
      <c r="T1782" s="29"/>
      <c r="U1782" s="432"/>
      <c r="V1782" s="29"/>
      <c r="W1782" s="29"/>
      <c r="X1782" s="29"/>
      <c r="Y1782" s="29"/>
      <c r="Z1782" s="29"/>
      <c r="AD1782" s="771"/>
      <c r="AE1782" s="579"/>
      <c r="AF1782" s="579"/>
      <c r="AG1782" s="579"/>
      <c r="AH1782" s="579"/>
      <c r="AI1782" s="576"/>
      <c r="AJ1782" s="582"/>
      <c r="AK1782" s="430"/>
      <c r="AL1782" s="430"/>
      <c r="AM1782" s="619"/>
      <c r="AN1782" s="620"/>
      <c r="AO1782" s="430"/>
      <c r="AP1782" s="430"/>
      <c r="AQ1782" s="430"/>
      <c r="AR1782" s="430"/>
      <c r="AS1782" s="430"/>
      <c r="AT1782" s="430"/>
      <c r="AU1782" s="430"/>
      <c r="AV1782" s="430"/>
      <c r="AW1782" s="430"/>
      <c r="AX1782" s="585"/>
      <c r="AY1782" s="619"/>
      <c r="AZ1782" s="697" t="s">
        <v>1102</v>
      </c>
      <c r="BA1782" s="430"/>
      <c r="BB1782" s="430"/>
      <c r="BC1782" s="430"/>
      <c r="BD1782" s="430"/>
      <c r="BE1782" s="430"/>
      <c r="BF1782" s="430"/>
      <c r="BG1782" s="430"/>
      <c r="BH1782" s="430"/>
      <c r="BI1782" s="430"/>
      <c r="BJ1782" s="430"/>
      <c r="BK1782" s="431"/>
      <c r="BL1782" s="582"/>
      <c r="BM1782" s="430"/>
      <c r="BN1782" s="430"/>
      <c r="BO1782" s="430"/>
      <c r="BP1782" s="430"/>
      <c r="BQ1782" s="430"/>
      <c r="BR1782" s="430"/>
      <c r="BS1782" s="431"/>
      <c r="BU1782" s="772"/>
      <c r="BV1782" s="29"/>
      <c r="BW1782" s="29"/>
      <c r="BX1782" s="29"/>
      <c r="BY1782" s="29"/>
      <c r="BZ1782" s="29"/>
      <c r="CA1782" s="29"/>
      <c r="CB1782" s="29"/>
      <c r="CC1782" s="29"/>
      <c r="CD1782" s="31"/>
      <c r="CE1782" s="22"/>
      <c r="CF1782" s="448" t="str">
        <f>IF(CG1782="","",MAX($CF$2:CF1781)+1)</f>
        <v/>
      </c>
      <c r="CG1782" s="767"/>
      <c r="CH1782" s="767"/>
      <c r="CI1782" s="767"/>
      <c r="CO1782" s="29"/>
      <c r="CP1782" s="29"/>
      <c r="CQ1782" s="29"/>
      <c r="CR1782" s="29"/>
      <c r="CS1782" s="29"/>
      <c r="CT1782" s="29"/>
      <c r="CU1782" s="29"/>
      <c r="CV1782" s="29"/>
      <c r="CW1782" s="29"/>
      <c r="CX1782" s="29"/>
      <c r="CY1782" s="29"/>
      <c r="CZ1782" s="29"/>
      <c r="DA1782" s="29"/>
      <c r="DB1782" s="29"/>
      <c r="DC1782" s="29"/>
      <c r="DD1782" s="29"/>
    </row>
    <row r="1783" spans="1:108" s="11" customFormat="1" ht="13.5" customHeight="1">
      <c r="A1783" s="734"/>
      <c r="B1783" s="610" t="s">
        <v>83</v>
      </c>
      <c r="C1783" s="29"/>
      <c r="D1783" s="29"/>
      <c r="E1783" s="29"/>
      <c r="F1783" s="29"/>
      <c r="G1783" s="29"/>
      <c r="H1783" s="29"/>
      <c r="I1783" s="29"/>
      <c r="J1783" s="28"/>
      <c r="K1783" s="29"/>
      <c r="L1783" s="29"/>
      <c r="M1783" s="29"/>
      <c r="N1783" s="29"/>
      <c r="O1783" s="29"/>
      <c r="P1783" s="29"/>
      <c r="Q1783" s="29"/>
      <c r="R1783" s="29"/>
      <c r="S1783" s="575"/>
      <c r="T1783" s="29"/>
      <c r="U1783" s="432"/>
      <c r="V1783" s="29"/>
      <c r="W1783" s="29"/>
      <c r="X1783" s="29"/>
      <c r="Y1783" s="29"/>
      <c r="Z1783" s="29"/>
      <c r="AD1783" s="654"/>
      <c r="AE1783" s="579"/>
      <c r="AF1783" s="579"/>
      <c r="AG1783" s="579"/>
      <c r="AH1783" s="579"/>
      <c r="AI1783" s="576"/>
      <c r="AJ1783" s="582" t="s">
        <v>63</v>
      </c>
      <c r="AK1783" s="583"/>
      <c r="AL1783" s="583"/>
      <c r="AM1783" s="584"/>
      <c r="AN1783" s="585" t="s">
        <v>606</v>
      </c>
      <c r="AO1783" s="583"/>
      <c r="AP1783" s="583"/>
      <c r="AQ1783" s="583"/>
      <c r="AR1783" s="583"/>
      <c r="AS1783" s="583"/>
      <c r="AT1783" s="583"/>
      <c r="AU1783" s="583"/>
      <c r="AV1783" s="583"/>
      <c r="AW1783" s="583"/>
      <c r="AX1783" s="585" t="s">
        <v>609</v>
      </c>
      <c r="AY1783" s="584"/>
      <c r="AZ1783" s="586" t="s">
        <v>64</v>
      </c>
      <c r="BA1783" s="583"/>
      <c r="BB1783" s="583"/>
      <c r="BC1783" s="583"/>
      <c r="BD1783" s="583"/>
      <c r="BE1783" s="583"/>
      <c r="BF1783" s="583"/>
      <c r="BG1783" s="583"/>
      <c r="BH1783" s="583"/>
      <c r="BI1783" s="583"/>
      <c r="BJ1783" s="583"/>
      <c r="BK1783" s="587"/>
      <c r="BL1783" s="582"/>
      <c r="BM1783" s="583"/>
      <c r="BN1783" s="583"/>
      <c r="BO1783" s="583"/>
      <c r="BP1783" s="583"/>
      <c r="BQ1783" s="583"/>
      <c r="BR1783" s="583"/>
      <c r="BS1783" s="587"/>
      <c r="BU1783" s="752"/>
      <c r="BV1783" s="29"/>
      <c r="BW1783" s="29"/>
      <c r="BX1783" s="29"/>
      <c r="BY1783" s="29"/>
      <c r="BZ1783" s="29"/>
      <c r="CA1783" s="29"/>
      <c r="CB1783" s="29"/>
      <c r="CC1783" s="29"/>
      <c r="CD1783" s="31"/>
      <c r="CE1783" s="22"/>
      <c r="CF1783" s="448">
        <f>IF(CG1783="","",MAX($CF$2:CF1782)+1)</f>
        <v>926</v>
      </c>
      <c r="CG1783" s="749" t="s">
        <v>1157</v>
      </c>
      <c r="CH1783" s="749"/>
      <c r="CI1783" s="749"/>
      <c r="CO1783" s="29"/>
      <c r="CP1783" s="29"/>
      <c r="CQ1783" s="29"/>
      <c r="CR1783" s="29"/>
      <c r="CS1783" s="29"/>
      <c r="CT1783" s="29"/>
      <c r="CU1783" s="29"/>
      <c r="CV1783" s="29"/>
      <c r="CW1783" s="29"/>
      <c r="CX1783" s="29"/>
      <c r="CY1783" s="29"/>
      <c r="CZ1783" s="29"/>
      <c r="DA1783" s="29"/>
      <c r="DB1783" s="29"/>
      <c r="DC1783" s="29"/>
      <c r="DD1783" s="29"/>
    </row>
    <row r="1784" spans="1:108" s="11" customFormat="1" ht="13.5" customHeight="1">
      <c r="A1784" s="734"/>
      <c r="B1784" s="610" t="s">
        <v>83</v>
      </c>
      <c r="C1784" s="29"/>
      <c r="D1784" s="29"/>
      <c r="E1784" s="29"/>
      <c r="F1784" s="29"/>
      <c r="G1784" s="29"/>
      <c r="H1784" s="29"/>
      <c r="I1784" s="29"/>
      <c r="J1784" s="28"/>
      <c r="K1784" s="29"/>
      <c r="L1784" s="29"/>
      <c r="M1784" s="29"/>
      <c r="N1784" s="29"/>
      <c r="O1784" s="29"/>
      <c r="P1784" s="29"/>
      <c r="Q1784" s="29"/>
      <c r="R1784" s="29"/>
      <c r="S1784" s="575"/>
      <c r="T1784" s="29"/>
      <c r="U1784" s="432"/>
      <c r="V1784" s="29"/>
      <c r="W1784" s="29"/>
      <c r="X1784" s="29"/>
      <c r="Y1784" s="29"/>
      <c r="Z1784" s="29"/>
      <c r="AD1784" s="692"/>
      <c r="AE1784" s="693"/>
      <c r="AF1784" s="693"/>
      <c r="AG1784" s="693"/>
      <c r="AH1784" s="693"/>
      <c r="AI1784" s="694"/>
      <c r="AJ1784" s="55"/>
      <c r="AK1784" s="56"/>
      <c r="AL1784" s="56"/>
      <c r="AM1784" s="588"/>
      <c r="AN1784" s="589"/>
      <c r="AO1784" s="56"/>
      <c r="AP1784" s="56"/>
      <c r="AQ1784" s="56"/>
      <c r="AR1784" s="590"/>
      <c r="AS1784" s="56"/>
      <c r="AT1784" s="56"/>
      <c r="AU1784" s="56"/>
      <c r="AV1784" s="56"/>
      <c r="AW1784" s="56"/>
      <c r="AX1784" s="589"/>
      <c r="AY1784" s="588"/>
      <c r="AZ1784" s="589"/>
      <c r="BA1784" s="56"/>
      <c r="BB1784" s="56"/>
      <c r="BC1784" s="56"/>
      <c r="BD1784" s="56"/>
      <c r="BE1784" s="56"/>
      <c r="BF1784" s="56"/>
      <c r="BG1784" s="56"/>
      <c r="BH1784" s="56"/>
      <c r="BI1784" s="56"/>
      <c r="BJ1784" s="56"/>
      <c r="BK1784" s="57"/>
      <c r="BL1784" s="55"/>
      <c r="BM1784" s="56"/>
      <c r="BN1784" s="56"/>
      <c r="BO1784" s="56"/>
      <c r="BP1784" s="56"/>
      <c r="BQ1784" s="56"/>
      <c r="BR1784" s="56"/>
      <c r="BS1784" s="57"/>
      <c r="BU1784" s="752"/>
      <c r="BV1784" s="29"/>
      <c r="BW1784" s="29"/>
      <c r="BX1784" s="29"/>
      <c r="BY1784" s="29"/>
      <c r="BZ1784" s="29"/>
      <c r="CA1784" s="29"/>
      <c r="CB1784" s="29"/>
      <c r="CC1784" s="29"/>
      <c r="CD1784" s="31"/>
      <c r="CE1784" s="22"/>
      <c r="CF1784" s="448" t="str">
        <f>IF(CG1784="","",MAX($CF$2:CF1783)+1)</f>
        <v/>
      </c>
      <c r="CG1784" s="749"/>
      <c r="CH1784" s="749"/>
      <c r="CI1784" s="749"/>
      <c r="CO1784" s="29"/>
      <c r="CP1784" s="29"/>
      <c r="CQ1784" s="29"/>
      <c r="CR1784" s="29"/>
      <c r="CS1784" s="29"/>
      <c r="CT1784" s="29"/>
      <c r="CU1784" s="29"/>
      <c r="CV1784" s="29"/>
      <c r="CW1784" s="29"/>
      <c r="CX1784" s="29"/>
      <c r="CY1784" s="29"/>
      <c r="CZ1784" s="29"/>
      <c r="DA1784" s="29"/>
      <c r="DB1784" s="29"/>
      <c r="DC1784" s="29"/>
      <c r="DD1784" s="29"/>
    </row>
    <row r="1785" spans="1:108" s="11" customFormat="1" ht="13.5" customHeight="1">
      <c r="A1785" s="734"/>
      <c r="B1785" s="610" t="s">
        <v>83</v>
      </c>
      <c r="C1785" s="29"/>
      <c r="D1785" s="29"/>
      <c r="E1785" s="29"/>
      <c r="F1785" s="29"/>
      <c r="G1785" s="29"/>
      <c r="H1785" s="29"/>
      <c r="I1785" s="29"/>
      <c r="J1785" s="28"/>
      <c r="K1785" s="29"/>
      <c r="L1785" s="29"/>
      <c r="M1785" s="29"/>
      <c r="N1785" s="29"/>
      <c r="O1785" s="29"/>
      <c r="P1785" s="29"/>
      <c r="Q1785" s="29"/>
      <c r="R1785" s="29"/>
      <c r="S1785" s="575"/>
      <c r="T1785" s="29"/>
      <c r="U1785" s="432"/>
      <c r="V1785" s="29"/>
      <c r="W1785" s="29"/>
      <c r="X1785" s="29"/>
      <c r="Y1785" s="29"/>
      <c r="Z1785" s="29"/>
      <c r="AD1785" s="690" t="s">
        <v>874</v>
      </c>
      <c r="AE1785" s="723"/>
      <c r="AF1785" s="723"/>
      <c r="AG1785" s="723"/>
      <c r="AH1785" s="723"/>
      <c r="AI1785" s="724"/>
      <c r="AJ1785" s="52" t="s">
        <v>86</v>
      </c>
      <c r="AK1785" s="53"/>
      <c r="AL1785" s="53"/>
      <c r="AM1785" s="53"/>
      <c r="AN1785" s="53"/>
      <c r="AO1785" s="53"/>
      <c r="AP1785" s="53"/>
      <c r="AQ1785" s="53"/>
      <c r="AR1785" s="53"/>
      <c r="AS1785" s="53"/>
      <c r="AT1785" s="53"/>
      <c r="AU1785" s="53"/>
      <c r="AV1785" s="53"/>
      <c r="AW1785" s="53"/>
      <c r="AX1785" s="53"/>
      <c r="AY1785" s="53"/>
      <c r="AZ1785" s="53"/>
      <c r="BA1785" s="53"/>
      <c r="BB1785" s="53"/>
      <c r="BC1785" s="53"/>
      <c r="BD1785" s="53"/>
      <c r="BE1785" s="53"/>
      <c r="BF1785" s="53"/>
      <c r="BG1785" s="53"/>
      <c r="BH1785" s="53"/>
      <c r="BI1785" s="53"/>
      <c r="BJ1785" s="53"/>
      <c r="BK1785" s="53"/>
      <c r="BL1785" s="52"/>
      <c r="BM1785" s="53"/>
      <c r="BN1785" s="53"/>
      <c r="BO1785" s="53"/>
      <c r="BP1785" s="53"/>
      <c r="BQ1785" s="53"/>
      <c r="BR1785" s="53"/>
      <c r="BS1785" s="54"/>
      <c r="BU1785" s="752"/>
      <c r="BV1785" s="29"/>
      <c r="BW1785" s="29"/>
      <c r="BX1785" s="29"/>
      <c r="BY1785" s="29"/>
      <c r="BZ1785" s="29"/>
      <c r="CA1785" s="29"/>
      <c r="CB1785" s="29"/>
      <c r="CC1785" s="29"/>
      <c r="CD1785" s="31"/>
      <c r="CE1785" s="22"/>
      <c r="CF1785" s="448" t="str">
        <f>IF(CG1785="","",MAX($CF$2:CF1784)+1)</f>
        <v/>
      </c>
      <c r="CG1785" s="749"/>
      <c r="CH1785" s="749"/>
      <c r="CI1785" s="749"/>
      <c r="CO1785" s="29"/>
      <c r="CP1785" s="29"/>
      <c r="CQ1785" s="29"/>
      <c r="CR1785" s="29"/>
      <c r="CS1785" s="29"/>
      <c r="CT1785" s="29"/>
      <c r="CU1785" s="29"/>
      <c r="CV1785" s="29"/>
      <c r="CW1785" s="29"/>
      <c r="CX1785" s="29"/>
      <c r="CY1785" s="29"/>
      <c r="CZ1785" s="29"/>
      <c r="DA1785" s="29"/>
      <c r="DB1785" s="29"/>
      <c r="DC1785" s="29"/>
      <c r="DD1785" s="29"/>
    </row>
    <row r="1786" spans="1:108" s="11" customFormat="1" ht="13.5" customHeight="1">
      <c r="A1786" s="734"/>
      <c r="B1786" s="610" t="s">
        <v>83</v>
      </c>
      <c r="C1786" s="29"/>
      <c r="D1786" s="29"/>
      <c r="E1786" s="29"/>
      <c r="F1786" s="29"/>
      <c r="G1786" s="29"/>
      <c r="H1786" s="29"/>
      <c r="I1786" s="29"/>
      <c r="J1786" s="28"/>
      <c r="K1786" s="29"/>
      <c r="L1786" s="29"/>
      <c r="M1786" s="29"/>
      <c r="N1786" s="29"/>
      <c r="O1786" s="29"/>
      <c r="P1786" s="29"/>
      <c r="Q1786" s="29"/>
      <c r="R1786" s="29"/>
      <c r="S1786" s="575"/>
      <c r="T1786" s="29"/>
      <c r="U1786" s="432"/>
      <c r="V1786" s="29"/>
      <c r="W1786" s="29"/>
      <c r="X1786" s="29"/>
      <c r="Y1786" s="29"/>
      <c r="Z1786" s="29"/>
      <c r="AD1786" s="692"/>
      <c r="AE1786" s="693"/>
      <c r="AF1786" s="693"/>
      <c r="AG1786" s="693"/>
      <c r="AH1786" s="693"/>
      <c r="AI1786" s="694"/>
      <c r="AJ1786" s="55"/>
      <c r="AK1786" s="56"/>
      <c r="AL1786" s="56"/>
      <c r="AM1786" s="56"/>
      <c r="AN1786" s="56"/>
      <c r="AO1786" s="56"/>
      <c r="AP1786" s="56"/>
      <c r="AQ1786" s="56"/>
      <c r="AR1786" s="56"/>
      <c r="AS1786" s="56"/>
      <c r="AT1786" s="56"/>
      <c r="AU1786" s="56"/>
      <c r="AV1786" s="56"/>
      <c r="AW1786" s="56"/>
      <c r="AX1786" s="56"/>
      <c r="AY1786" s="56"/>
      <c r="AZ1786" s="56"/>
      <c r="BA1786" s="56"/>
      <c r="BB1786" s="56"/>
      <c r="BC1786" s="56"/>
      <c r="BD1786" s="56"/>
      <c r="BE1786" s="56"/>
      <c r="BF1786" s="56"/>
      <c r="BG1786" s="56"/>
      <c r="BH1786" s="56"/>
      <c r="BI1786" s="56"/>
      <c r="BJ1786" s="56"/>
      <c r="BK1786" s="56"/>
      <c r="BL1786" s="55"/>
      <c r="BM1786" s="56"/>
      <c r="BN1786" s="56"/>
      <c r="BO1786" s="56"/>
      <c r="BP1786" s="56"/>
      <c r="BQ1786" s="56"/>
      <c r="BR1786" s="56"/>
      <c r="BS1786" s="57"/>
      <c r="BU1786" s="752"/>
      <c r="BV1786" s="29"/>
      <c r="BW1786" s="29"/>
      <c r="BX1786" s="29"/>
      <c r="BY1786" s="29"/>
      <c r="BZ1786" s="29"/>
      <c r="CA1786" s="29"/>
      <c r="CB1786" s="29"/>
      <c r="CC1786" s="29"/>
      <c r="CD1786" s="31"/>
      <c r="CE1786" s="22"/>
      <c r="CF1786" s="448" t="str">
        <f>IF(CG1786="","",MAX($CF$2:CF1785)+1)</f>
        <v/>
      </c>
      <c r="CG1786" s="749"/>
      <c r="CH1786" s="749"/>
      <c r="CI1786" s="749"/>
      <c r="CO1786" s="29"/>
      <c r="CP1786" s="29"/>
      <c r="CQ1786" s="29"/>
      <c r="CR1786" s="29"/>
      <c r="CS1786" s="29"/>
      <c r="CT1786" s="29"/>
      <c r="CU1786" s="29"/>
      <c r="CV1786" s="29"/>
      <c r="CW1786" s="29"/>
      <c r="CX1786" s="29"/>
      <c r="CY1786" s="29"/>
      <c r="CZ1786" s="29"/>
      <c r="DA1786" s="29"/>
      <c r="DB1786" s="29"/>
      <c r="DC1786" s="29"/>
      <c r="DD1786" s="29"/>
    </row>
    <row r="1787" spans="1:108" s="11" customFormat="1" ht="13.5" customHeight="1">
      <c r="A1787" s="734"/>
      <c r="B1787" s="610" t="s">
        <v>83</v>
      </c>
      <c r="C1787" s="29"/>
      <c r="D1787" s="29"/>
      <c r="E1787" s="29"/>
      <c r="F1787" s="29"/>
      <c r="G1787" s="29"/>
      <c r="H1787" s="29"/>
      <c r="I1787" s="29"/>
      <c r="J1787" s="28"/>
      <c r="K1787" s="29"/>
      <c r="L1787" s="29"/>
      <c r="M1787" s="29"/>
      <c r="N1787" s="29"/>
      <c r="O1787" s="29"/>
      <c r="P1787" s="29"/>
      <c r="Q1787" s="29"/>
      <c r="R1787" s="29"/>
      <c r="S1787" s="575"/>
      <c r="T1787" s="29"/>
      <c r="U1787" s="432"/>
      <c r="V1787" s="29"/>
      <c r="W1787" s="29"/>
      <c r="X1787" s="29"/>
      <c r="Y1787" s="29"/>
      <c r="Z1787" s="29"/>
      <c r="AD1787" s="690" t="s">
        <v>875</v>
      </c>
      <c r="AE1787" s="723"/>
      <c r="AF1787" s="723"/>
      <c r="AG1787" s="723"/>
      <c r="AH1787" s="723"/>
      <c r="AI1787" s="724"/>
      <c r="AJ1787" s="52" t="s">
        <v>1104</v>
      </c>
      <c r="AK1787" s="53"/>
      <c r="AL1787" s="53"/>
      <c r="AM1787" s="53"/>
      <c r="AN1787" s="53"/>
      <c r="AO1787" s="53"/>
      <c r="AP1787" s="53"/>
      <c r="AQ1787" s="53"/>
      <c r="AR1787" s="53"/>
      <c r="AS1787" s="53"/>
      <c r="AT1787" s="53"/>
      <c r="AU1787" s="53"/>
      <c r="AV1787" s="53"/>
      <c r="AW1787" s="53"/>
      <c r="AX1787" s="53"/>
      <c r="AY1787" s="53"/>
      <c r="AZ1787" s="53"/>
      <c r="BA1787" s="53"/>
      <c r="BB1787" s="53"/>
      <c r="BC1787" s="53"/>
      <c r="BD1787" s="53"/>
      <c r="BE1787" s="53"/>
      <c r="BF1787" s="53"/>
      <c r="BG1787" s="53"/>
      <c r="BH1787" s="53"/>
      <c r="BI1787" s="53"/>
      <c r="BJ1787" s="53"/>
      <c r="BK1787" s="53"/>
      <c r="BL1787" s="52" t="s">
        <v>1105</v>
      </c>
      <c r="BM1787" s="53"/>
      <c r="BN1787" s="53"/>
      <c r="BO1787" s="53"/>
      <c r="BP1787" s="53"/>
      <c r="BQ1787" s="53"/>
      <c r="BR1787" s="53"/>
      <c r="BS1787" s="54"/>
      <c r="BU1787" s="752"/>
      <c r="BV1787" s="29"/>
      <c r="BW1787" s="29"/>
      <c r="BX1787" s="29"/>
      <c r="BY1787" s="29"/>
      <c r="BZ1787" s="29"/>
      <c r="CA1787" s="29"/>
      <c r="CB1787" s="29"/>
      <c r="CC1787" s="29"/>
      <c r="CD1787" s="31"/>
      <c r="CE1787" s="22"/>
      <c r="CF1787" s="448">
        <f>IF(CG1787="","",MAX($CF$2:CF1786)+1)</f>
        <v>927</v>
      </c>
      <c r="CG1787" s="749" t="s">
        <v>1157</v>
      </c>
      <c r="CH1787" s="749"/>
      <c r="CI1787" s="749"/>
      <c r="CO1787" s="29"/>
      <c r="CP1787" s="29"/>
      <c r="CQ1787" s="29"/>
      <c r="CR1787" s="29"/>
      <c r="CS1787" s="29"/>
      <c r="CT1787" s="29"/>
      <c r="CU1787" s="29"/>
      <c r="CV1787" s="29"/>
      <c r="CW1787" s="29"/>
      <c r="CX1787" s="29"/>
      <c r="CY1787" s="29"/>
      <c r="CZ1787" s="29"/>
      <c r="DA1787" s="29"/>
      <c r="DB1787" s="29"/>
      <c r="DC1787" s="29"/>
      <c r="DD1787" s="29"/>
    </row>
    <row r="1788" spans="1:108" s="11" customFormat="1" ht="13.5" customHeight="1">
      <c r="A1788" s="734"/>
      <c r="B1788" s="610" t="s">
        <v>83</v>
      </c>
      <c r="C1788" s="29"/>
      <c r="D1788" s="29"/>
      <c r="E1788" s="29"/>
      <c r="F1788" s="29"/>
      <c r="G1788" s="29"/>
      <c r="H1788" s="29"/>
      <c r="I1788" s="29"/>
      <c r="J1788" s="28"/>
      <c r="K1788" s="29"/>
      <c r="L1788" s="29"/>
      <c r="M1788" s="29"/>
      <c r="N1788" s="29"/>
      <c r="O1788" s="29"/>
      <c r="P1788" s="29"/>
      <c r="Q1788" s="29"/>
      <c r="R1788" s="29"/>
      <c r="S1788" s="575"/>
      <c r="T1788" s="29"/>
      <c r="U1788" s="432"/>
      <c r="V1788" s="29"/>
      <c r="W1788" s="29"/>
      <c r="X1788" s="29"/>
      <c r="Y1788" s="29"/>
      <c r="Z1788" s="29"/>
      <c r="AD1788" s="692"/>
      <c r="AE1788" s="693"/>
      <c r="AF1788" s="693"/>
      <c r="AG1788" s="693"/>
      <c r="AH1788" s="693"/>
      <c r="AI1788" s="694"/>
      <c r="AJ1788" s="55"/>
      <c r="AK1788" s="56"/>
      <c r="AL1788" s="56"/>
      <c r="AM1788" s="56"/>
      <c r="AN1788" s="56"/>
      <c r="AO1788" s="56"/>
      <c r="AP1788" s="56"/>
      <c r="AQ1788" s="56"/>
      <c r="AR1788" s="56"/>
      <c r="AS1788" s="56"/>
      <c r="AT1788" s="56"/>
      <c r="AU1788" s="56"/>
      <c r="AV1788" s="56"/>
      <c r="AW1788" s="56"/>
      <c r="AX1788" s="56"/>
      <c r="AY1788" s="56"/>
      <c r="AZ1788" s="56"/>
      <c r="BA1788" s="56"/>
      <c r="BB1788" s="56"/>
      <c r="BC1788" s="56"/>
      <c r="BD1788" s="56"/>
      <c r="BE1788" s="56"/>
      <c r="BF1788" s="56"/>
      <c r="BG1788" s="56"/>
      <c r="BH1788" s="56"/>
      <c r="BI1788" s="56"/>
      <c r="BJ1788" s="56"/>
      <c r="BK1788" s="56"/>
      <c r="BL1788" s="55"/>
      <c r="BM1788" s="56"/>
      <c r="BN1788" s="56"/>
      <c r="BO1788" s="56"/>
      <c r="BP1788" s="56"/>
      <c r="BQ1788" s="56"/>
      <c r="BR1788" s="56"/>
      <c r="BS1788" s="57"/>
      <c r="BU1788" s="752"/>
      <c r="BV1788" s="29"/>
      <c r="BW1788" s="29"/>
      <c r="BX1788" s="29"/>
      <c r="BY1788" s="29"/>
      <c r="BZ1788" s="29"/>
      <c r="CA1788" s="29"/>
      <c r="CB1788" s="29"/>
      <c r="CC1788" s="29"/>
      <c r="CD1788" s="31"/>
      <c r="CE1788" s="22"/>
      <c r="CF1788" s="448" t="str">
        <f>IF(CG1788="","",MAX($CF$2:CF1787)+1)</f>
        <v/>
      </c>
      <c r="CG1788" s="749"/>
      <c r="CH1788" s="749"/>
      <c r="CI1788" s="749"/>
      <c r="CO1788" s="29"/>
      <c r="CP1788" s="29"/>
      <c r="CQ1788" s="29"/>
      <c r="CR1788" s="29"/>
      <c r="CS1788" s="29"/>
      <c r="CT1788" s="29"/>
      <c r="CU1788" s="29"/>
      <c r="CV1788" s="29"/>
      <c r="CW1788" s="29"/>
      <c r="CX1788" s="29"/>
      <c r="CY1788" s="29"/>
      <c r="CZ1788" s="29"/>
      <c r="DA1788" s="29"/>
      <c r="DB1788" s="29"/>
      <c r="DC1788" s="29"/>
      <c r="DD1788" s="29"/>
    </row>
    <row r="1789" spans="1:108" s="11" customFormat="1" ht="13.5" customHeight="1">
      <c r="A1789" s="734"/>
      <c r="B1789" s="610" t="s">
        <v>83</v>
      </c>
      <c r="C1789" s="29"/>
      <c r="D1789" s="29"/>
      <c r="E1789" s="29"/>
      <c r="F1789" s="29"/>
      <c r="G1789" s="29"/>
      <c r="H1789" s="29"/>
      <c r="I1789" s="29"/>
      <c r="J1789" s="28"/>
      <c r="K1789" s="29"/>
      <c r="L1789" s="29"/>
      <c r="M1789" s="29"/>
      <c r="N1789" s="29"/>
      <c r="O1789" s="29"/>
      <c r="P1789" s="29"/>
      <c r="Q1789" s="29"/>
      <c r="R1789" s="29"/>
      <c r="S1789" s="575"/>
      <c r="T1789" s="29"/>
      <c r="U1789" s="432"/>
      <c r="V1789" s="29"/>
      <c r="W1789" s="29"/>
      <c r="X1789" s="29"/>
      <c r="Y1789" s="29"/>
      <c r="Z1789" s="29"/>
      <c r="AA1789" s="29"/>
      <c r="AB1789" s="29"/>
      <c r="BP1789" s="29"/>
      <c r="BQ1789" s="29"/>
      <c r="BR1789" s="29"/>
      <c r="BS1789" s="29"/>
      <c r="BU1789" s="772"/>
      <c r="BV1789" s="29"/>
      <c r="BW1789" s="29"/>
      <c r="BX1789" s="29"/>
      <c r="BY1789" s="29"/>
      <c r="BZ1789" s="29"/>
      <c r="CA1789" s="29"/>
      <c r="CB1789" s="29"/>
      <c r="CC1789" s="29"/>
      <c r="CD1789" s="31"/>
      <c r="CE1789" s="22"/>
      <c r="CF1789" s="448" t="str">
        <f>IF(CG1789="","",MAX($CF$2:CF1788)+1)</f>
        <v/>
      </c>
      <c r="CG1789" s="767"/>
      <c r="CH1789" s="767"/>
      <c r="CI1789" s="767"/>
      <c r="CO1789" s="29"/>
      <c r="CP1789" s="29"/>
      <c r="CQ1789" s="29"/>
      <c r="CR1789" s="29"/>
      <c r="CS1789" s="29"/>
      <c r="CT1789" s="29"/>
      <c r="CU1789" s="29"/>
      <c r="CV1789" s="29"/>
      <c r="CW1789" s="29"/>
      <c r="CX1789" s="29"/>
      <c r="CY1789" s="29"/>
      <c r="CZ1789" s="29"/>
      <c r="DA1789" s="29"/>
      <c r="DB1789" s="29"/>
      <c r="DC1789" s="29"/>
      <c r="DD1789" s="29"/>
    </row>
    <row r="1790" spans="1:108" s="11" customFormat="1" ht="13.5" customHeight="1">
      <c r="A1790" s="734"/>
      <c r="B1790" s="610" t="s">
        <v>83</v>
      </c>
      <c r="C1790" s="29"/>
      <c r="D1790" s="29"/>
      <c r="E1790" s="29"/>
      <c r="F1790" s="29"/>
      <c r="G1790" s="29"/>
      <c r="H1790" s="29"/>
      <c r="I1790" s="29"/>
      <c r="J1790" s="28"/>
      <c r="K1790" s="29"/>
      <c r="L1790" s="29"/>
      <c r="M1790" s="29"/>
      <c r="N1790" s="29"/>
      <c r="O1790" s="29"/>
      <c r="P1790" s="29"/>
      <c r="Q1790" s="29"/>
      <c r="R1790" s="29"/>
      <c r="S1790" s="575"/>
      <c r="T1790" s="29"/>
      <c r="U1790" s="432"/>
      <c r="V1790" s="29"/>
      <c r="W1790" s="29"/>
      <c r="X1790" s="29"/>
      <c r="Y1790" s="29"/>
      <c r="Z1790" s="29"/>
      <c r="AA1790" s="29"/>
      <c r="AB1790" s="29"/>
      <c r="AC1790" s="11" t="s">
        <v>1550</v>
      </c>
      <c r="BP1790" s="29"/>
      <c r="BQ1790" s="29"/>
      <c r="BR1790" s="29"/>
      <c r="BS1790" s="29"/>
      <c r="BU1790" s="772"/>
      <c r="BV1790" s="29"/>
      <c r="BW1790" s="29"/>
      <c r="BX1790" s="29"/>
      <c r="BY1790" s="29"/>
      <c r="BZ1790" s="29"/>
      <c r="CA1790" s="29"/>
      <c r="CB1790" s="29"/>
      <c r="CC1790" s="29"/>
      <c r="CD1790" s="31"/>
      <c r="CE1790" s="22"/>
      <c r="CF1790" s="448">
        <f>IF(CG1790="","",MAX($CF$2:CF1789)+1)</f>
        <v>928</v>
      </c>
      <c r="CG1790" s="767" t="s">
        <v>1165</v>
      </c>
      <c r="CH1790" s="767"/>
      <c r="CI1790" s="767"/>
      <c r="CO1790" s="29"/>
      <c r="CP1790" s="29"/>
      <c r="CQ1790" s="29"/>
      <c r="CR1790" s="29"/>
      <c r="CS1790" s="29"/>
      <c r="CT1790" s="29"/>
      <c r="CU1790" s="29"/>
      <c r="CV1790" s="29"/>
      <c r="CW1790" s="29"/>
      <c r="CX1790" s="29"/>
      <c r="CY1790" s="29"/>
      <c r="CZ1790" s="29"/>
      <c r="DA1790" s="29"/>
      <c r="DB1790" s="29"/>
      <c r="DC1790" s="29"/>
      <c r="DD1790" s="29"/>
    </row>
    <row r="1791" spans="1:108" s="11" customFormat="1" ht="13.5" customHeight="1">
      <c r="A1791" s="734"/>
      <c r="B1791" s="610" t="s">
        <v>83</v>
      </c>
      <c r="C1791" s="29"/>
      <c r="D1791" s="29"/>
      <c r="E1791" s="29"/>
      <c r="F1791" s="29"/>
      <c r="G1791" s="29"/>
      <c r="H1791" s="29"/>
      <c r="I1791" s="29"/>
      <c r="J1791" s="28"/>
      <c r="K1791" s="29"/>
      <c r="L1791" s="29"/>
      <c r="M1791" s="29"/>
      <c r="N1791" s="29"/>
      <c r="O1791" s="29"/>
      <c r="P1791" s="29"/>
      <c r="Q1791" s="29"/>
      <c r="R1791" s="29"/>
      <c r="S1791" s="575"/>
      <c r="T1791" s="29"/>
      <c r="U1791" s="432"/>
      <c r="V1791" s="29"/>
      <c r="W1791" s="29"/>
      <c r="X1791" s="29"/>
      <c r="Y1791" s="29"/>
      <c r="Z1791" s="29"/>
      <c r="AA1791" s="29"/>
      <c r="AB1791" s="29"/>
      <c r="AD1791" s="11" t="s">
        <v>1549</v>
      </c>
      <c r="BP1791" s="29"/>
      <c r="BQ1791" s="29"/>
      <c r="BR1791" s="29"/>
      <c r="BS1791" s="29"/>
      <c r="BU1791" s="772"/>
      <c r="BV1791" s="29"/>
      <c r="BW1791" s="29"/>
      <c r="BX1791" s="29"/>
      <c r="BY1791" s="29"/>
      <c r="BZ1791" s="29"/>
      <c r="CA1791" s="29"/>
      <c r="CB1791" s="29"/>
      <c r="CC1791" s="29"/>
      <c r="CD1791" s="31"/>
      <c r="CE1791" s="22"/>
      <c r="CF1791" s="448">
        <f>IF(CG1791="","",MAX($CF$2:CF1790)+1)</f>
        <v>929</v>
      </c>
      <c r="CG1791" s="767" t="s">
        <v>1157</v>
      </c>
      <c r="CH1791" s="767"/>
      <c r="CI1791" s="767"/>
      <c r="CO1791" s="29"/>
      <c r="CP1791" s="29"/>
      <c r="CQ1791" s="29"/>
      <c r="CR1791" s="29"/>
      <c r="CS1791" s="29"/>
      <c r="CT1791" s="29"/>
      <c r="CU1791" s="29"/>
      <c r="CV1791" s="29"/>
      <c r="CW1791" s="29"/>
      <c r="CX1791" s="29"/>
      <c r="CY1791" s="29"/>
      <c r="CZ1791" s="29"/>
      <c r="DA1791" s="29"/>
      <c r="DB1791" s="29"/>
      <c r="DC1791" s="29"/>
      <c r="DD1791" s="29"/>
    </row>
    <row r="1792" spans="1:108" s="11" customFormat="1" ht="13.5" customHeight="1">
      <c r="A1792" s="734"/>
      <c r="B1792" s="610" t="s">
        <v>83</v>
      </c>
      <c r="C1792" s="29"/>
      <c r="D1792" s="29"/>
      <c r="E1792" s="29"/>
      <c r="F1792" s="29"/>
      <c r="G1792" s="29"/>
      <c r="H1792" s="29"/>
      <c r="I1792" s="29"/>
      <c r="J1792" s="28"/>
      <c r="K1792" s="29"/>
      <c r="L1792" s="29"/>
      <c r="M1792" s="29"/>
      <c r="N1792" s="29"/>
      <c r="O1792" s="29"/>
      <c r="P1792" s="29"/>
      <c r="Q1792" s="29"/>
      <c r="R1792" s="29"/>
      <c r="S1792" s="575"/>
      <c r="T1792" s="29"/>
      <c r="U1792" s="432"/>
      <c r="V1792" s="29"/>
      <c r="W1792" s="29"/>
      <c r="X1792" s="29"/>
      <c r="Y1792" s="29"/>
      <c r="Z1792" s="29"/>
      <c r="AA1792" s="29"/>
      <c r="AB1792" s="29"/>
      <c r="BP1792" s="29"/>
      <c r="BQ1792" s="29"/>
      <c r="BR1792" s="29"/>
      <c r="BS1792" s="29"/>
      <c r="BU1792" s="772"/>
      <c r="BV1792" s="29"/>
      <c r="BW1792" s="29"/>
      <c r="BX1792" s="29"/>
      <c r="BY1792" s="29"/>
      <c r="BZ1792" s="29"/>
      <c r="CA1792" s="29"/>
      <c r="CB1792" s="29"/>
      <c r="CC1792" s="29"/>
      <c r="CD1792" s="31"/>
      <c r="CE1792" s="22"/>
      <c r="CF1792" s="448" t="str">
        <f>IF(CG1792="","",MAX($CF$2:CF1791)+1)</f>
        <v/>
      </c>
      <c r="CG1792" s="767"/>
      <c r="CH1792" s="767"/>
      <c r="CI1792" s="767"/>
      <c r="CO1792" s="29"/>
      <c r="CP1792" s="29"/>
      <c r="CQ1792" s="29"/>
      <c r="CR1792" s="29"/>
      <c r="CS1792" s="29"/>
      <c r="CT1792" s="29"/>
      <c r="CU1792" s="29"/>
      <c r="CV1792" s="29"/>
      <c r="CW1792" s="29"/>
      <c r="CX1792" s="29"/>
      <c r="CY1792" s="29"/>
      <c r="CZ1792" s="29"/>
      <c r="DA1792" s="29"/>
      <c r="DB1792" s="29"/>
      <c r="DC1792" s="29"/>
      <c r="DD1792" s="29"/>
    </row>
    <row r="1793" spans="1:108" s="11" customFormat="1" ht="13.5" customHeight="1">
      <c r="A1793" s="734"/>
      <c r="B1793" s="610" t="s">
        <v>83</v>
      </c>
      <c r="C1793" s="29"/>
      <c r="D1793" s="29"/>
      <c r="E1793" s="29"/>
      <c r="F1793" s="29"/>
      <c r="G1793" s="29"/>
      <c r="H1793" s="29"/>
      <c r="I1793" s="29"/>
      <c r="J1793" s="28"/>
      <c r="K1793" s="29"/>
      <c r="L1793" s="29"/>
      <c r="M1793" s="29"/>
      <c r="N1793" s="29"/>
      <c r="O1793" s="29"/>
      <c r="P1793" s="29"/>
      <c r="Q1793" s="29"/>
      <c r="R1793" s="29"/>
      <c r="S1793" s="575"/>
      <c r="T1793" s="29"/>
      <c r="U1793" s="432"/>
      <c r="V1793" s="29"/>
      <c r="W1793" s="29"/>
      <c r="X1793" s="29"/>
      <c r="Y1793" s="29"/>
      <c r="Z1793" s="29"/>
      <c r="AA1793" s="29" t="s">
        <v>1548</v>
      </c>
      <c r="AB1793" s="29"/>
      <c r="AW1793" s="1147" t="s">
        <v>2381</v>
      </c>
      <c r="BP1793" s="29"/>
      <c r="BQ1793" s="29"/>
      <c r="BR1793" s="29"/>
      <c r="BS1793" s="29"/>
      <c r="BU1793" s="752"/>
      <c r="BV1793" s="29"/>
      <c r="BW1793" s="29"/>
      <c r="BX1793" s="29"/>
      <c r="BY1793" s="29"/>
      <c r="BZ1793" s="29"/>
      <c r="CA1793" s="29"/>
      <c r="CB1793" s="29"/>
      <c r="CC1793" s="29"/>
      <c r="CD1793" s="31"/>
      <c r="CE1793" s="22"/>
      <c r="CF1793" s="448">
        <f>IF(CG1793="","",MAX($CF$2:CF1792)+1)</f>
        <v>930</v>
      </c>
      <c r="CG1793" s="749" t="s">
        <v>1157</v>
      </c>
      <c r="CH1793" s="749"/>
      <c r="CI1793" s="749"/>
      <c r="CO1793" s="29"/>
      <c r="CP1793" s="29"/>
      <c r="CQ1793" s="29"/>
      <c r="CR1793" s="29"/>
      <c r="CS1793" s="29"/>
      <c r="CT1793" s="29"/>
      <c r="CU1793" s="29"/>
      <c r="CV1793" s="29"/>
      <c r="CW1793" s="29"/>
      <c r="CX1793" s="29"/>
      <c r="CY1793" s="29"/>
      <c r="CZ1793" s="29"/>
      <c r="DA1793" s="29"/>
      <c r="DB1793" s="29"/>
      <c r="DC1793" s="29"/>
      <c r="DD1793" s="29"/>
    </row>
    <row r="1794" spans="1:108" s="11" customFormat="1" ht="13.5" customHeight="1">
      <c r="A1794" s="734"/>
      <c r="B1794" s="610" t="s">
        <v>83</v>
      </c>
      <c r="C1794" s="29" t="s">
        <v>2232</v>
      </c>
      <c r="D1794" s="29"/>
      <c r="E1794" s="29"/>
      <c r="F1794" s="29"/>
      <c r="G1794" s="29"/>
      <c r="H1794" s="29"/>
      <c r="I1794" s="29"/>
      <c r="J1794" s="28"/>
      <c r="K1794" s="29"/>
      <c r="L1794" s="29"/>
      <c r="M1794" s="29"/>
      <c r="N1794" s="29"/>
      <c r="O1794" s="29"/>
      <c r="P1794" s="29"/>
      <c r="Q1794" s="29"/>
      <c r="R1794" s="29"/>
      <c r="S1794" s="575"/>
      <c r="T1794" s="29"/>
      <c r="U1794" s="432"/>
      <c r="V1794" s="29"/>
      <c r="W1794" s="29"/>
      <c r="X1794" s="29"/>
      <c r="Y1794" s="29"/>
      <c r="Z1794" s="29"/>
      <c r="AA1794" s="29"/>
      <c r="AB1794" s="690" t="s">
        <v>84</v>
      </c>
      <c r="AC1794" s="691"/>
      <c r="AD1794" s="691"/>
      <c r="AE1794" s="691"/>
      <c r="AF1794" s="691"/>
      <c r="AG1794" s="578"/>
      <c r="AH1794" s="52" t="s">
        <v>1065</v>
      </c>
      <c r="AI1794" s="53"/>
      <c r="AJ1794" s="53"/>
      <c r="AK1794" s="53"/>
      <c r="AL1794" s="53"/>
      <c r="AM1794" s="53"/>
      <c r="AN1794" s="53"/>
      <c r="AO1794" s="53"/>
      <c r="AP1794" s="53"/>
      <c r="AQ1794" s="53"/>
      <c r="AR1794" s="53"/>
      <c r="AS1794" s="53"/>
      <c r="AT1794" s="53"/>
      <c r="AU1794" s="53"/>
      <c r="AV1794" s="53"/>
      <c r="AW1794" s="53"/>
      <c r="AX1794" s="53"/>
      <c r="AY1794" s="53"/>
      <c r="AZ1794" s="53"/>
      <c r="BA1794" s="53"/>
      <c r="BB1794" s="53"/>
      <c r="BC1794" s="53"/>
      <c r="BD1794" s="53"/>
      <c r="BE1794" s="53"/>
      <c r="BF1794" s="53"/>
      <c r="BG1794" s="53"/>
      <c r="BH1794" s="53"/>
      <c r="BI1794" s="53"/>
      <c r="BJ1794" s="53"/>
      <c r="BK1794" s="54"/>
      <c r="BL1794" s="764" t="s">
        <v>1155</v>
      </c>
      <c r="BM1794" s="757"/>
      <c r="BN1794" s="757"/>
      <c r="BO1794" s="757"/>
      <c r="BP1794" s="757"/>
      <c r="BQ1794" s="757"/>
      <c r="BR1794" s="757"/>
      <c r="BS1794" s="758"/>
      <c r="BU1794" s="752"/>
      <c r="BV1794" s="29"/>
      <c r="BW1794" s="29"/>
      <c r="BX1794" s="29"/>
      <c r="BY1794" s="29"/>
      <c r="BZ1794" s="29"/>
      <c r="CA1794" s="29"/>
      <c r="CB1794" s="29"/>
      <c r="CC1794" s="29"/>
      <c r="CD1794" s="31"/>
      <c r="CE1794" s="22"/>
      <c r="CF1794" s="448">
        <f>IF(CG1794="","",MAX($CF$2:CF1793)+1)</f>
        <v>931</v>
      </c>
      <c r="CG1794" s="749" t="s">
        <v>1157</v>
      </c>
      <c r="CH1794" s="749"/>
      <c r="CI1794" s="749"/>
      <c r="CO1794" s="29"/>
      <c r="CP1794" s="29"/>
      <c r="CQ1794" s="29"/>
      <c r="CR1794" s="29"/>
      <c r="CS1794" s="29"/>
      <c r="CT1794" s="29"/>
      <c r="CU1794" s="29"/>
      <c r="CV1794" s="29"/>
      <c r="CW1794" s="29"/>
      <c r="CX1794" s="29"/>
      <c r="CY1794" s="29"/>
      <c r="CZ1794" s="29"/>
      <c r="DA1794" s="29"/>
      <c r="DB1794" s="29"/>
      <c r="DC1794" s="29"/>
      <c r="DD1794" s="29"/>
    </row>
    <row r="1795" spans="1:108" s="11" customFormat="1" ht="13.5" customHeight="1">
      <c r="A1795" s="734"/>
      <c r="B1795" s="610" t="s">
        <v>83</v>
      </c>
      <c r="C1795" s="29"/>
      <c r="D1795" s="29"/>
      <c r="E1795" s="29"/>
      <c r="F1795" s="29"/>
      <c r="G1795" s="29"/>
      <c r="H1795" s="29"/>
      <c r="I1795" s="29"/>
      <c r="J1795" s="28"/>
      <c r="K1795" s="29"/>
      <c r="L1795" s="29"/>
      <c r="M1795" s="29"/>
      <c r="N1795" s="29"/>
      <c r="O1795" s="29"/>
      <c r="P1795" s="29"/>
      <c r="Q1795" s="29"/>
      <c r="R1795" s="29"/>
      <c r="S1795" s="575"/>
      <c r="T1795" s="29"/>
      <c r="U1795" s="432"/>
      <c r="V1795" s="29"/>
      <c r="W1795" s="29"/>
      <c r="X1795" s="29"/>
      <c r="Y1795" s="29"/>
      <c r="Z1795" s="29"/>
      <c r="AA1795" s="29"/>
      <c r="AB1795" s="751"/>
      <c r="AC1795" s="579"/>
      <c r="AD1795" s="579"/>
      <c r="AE1795" s="579"/>
      <c r="AF1795" s="579"/>
      <c r="AG1795" s="576"/>
      <c r="AH1795" s="618" t="s">
        <v>1110</v>
      </c>
      <c r="AI1795" s="583"/>
      <c r="AJ1795" s="583"/>
      <c r="AK1795" s="583"/>
      <c r="AL1795" s="583"/>
      <c r="AM1795" s="583"/>
      <c r="AN1795" s="583"/>
      <c r="AO1795" s="583"/>
      <c r="AP1795" s="583"/>
      <c r="AQ1795" s="583"/>
      <c r="AR1795" s="583"/>
      <c r="AS1795" s="583"/>
      <c r="AT1795" s="583"/>
      <c r="AU1795" s="583"/>
      <c r="AV1795" s="583"/>
      <c r="AW1795" s="583"/>
      <c r="AX1795" s="583"/>
      <c r="AY1795" s="583"/>
      <c r="AZ1795" s="583"/>
      <c r="BA1795" s="583"/>
      <c r="BB1795" s="583"/>
      <c r="BC1795" s="583"/>
      <c r="BD1795" s="583"/>
      <c r="BE1795" s="583"/>
      <c r="BF1795" s="583"/>
      <c r="BG1795" s="583"/>
      <c r="BH1795" s="583"/>
      <c r="BI1795" s="583"/>
      <c r="BJ1795" s="583"/>
      <c r="BK1795" s="587"/>
      <c r="BL1795" s="430" t="s">
        <v>1154</v>
      </c>
      <c r="BM1795" s="583"/>
      <c r="BN1795" s="583"/>
      <c r="BO1795" s="583"/>
      <c r="BP1795" s="583"/>
      <c r="BQ1795" s="583"/>
      <c r="BR1795" s="583"/>
      <c r="BS1795" s="587"/>
      <c r="BU1795" s="752"/>
      <c r="BV1795" s="29"/>
      <c r="BW1795" s="29"/>
      <c r="BX1795" s="29"/>
      <c r="BY1795" s="29"/>
      <c r="BZ1795" s="29"/>
      <c r="CA1795" s="29"/>
      <c r="CB1795" s="29"/>
      <c r="CC1795" s="29"/>
      <c r="CD1795" s="31"/>
      <c r="CE1795" s="22"/>
      <c r="CF1795" s="448" t="str">
        <f>IF(CG1795="","",MAX($CF$2:CF1794)+1)</f>
        <v/>
      </c>
      <c r="CG1795" s="749"/>
      <c r="CH1795" s="749"/>
      <c r="CI1795" s="749"/>
      <c r="CO1795" s="29"/>
      <c r="CP1795" s="29"/>
      <c r="CQ1795" s="29"/>
      <c r="CR1795" s="29"/>
      <c r="CS1795" s="29"/>
      <c r="CT1795" s="29"/>
      <c r="CU1795" s="29"/>
      <c r="CV1795" s="29"/>
      <c r="CW1795" s="29"/>
      <c r="CX1795" s="29"/>
      <c r="CY1795" s="29"/>
      <c r="CZ1795" s="29"/>
      <c r="DA1795" s="29"/>
      <c r="DB1795" s="29"/>
      <c r="DC1795" s="29"/>
      <c r="DD1795" s="29"/>
    </row>
    <row r="1796" spans="1:108" s="11" customFormat="1" ht="13.5" customHeight="1">
      <c r="A1796" s="734"/>
      <c r="B1796" s="610" t="s">
        <v>83</v>
      </c>
      <c r="C1796" s="29"/>
      <c r="D1796" s="29"/>
      <c r="E1796" s="29"/>
      <c r="F1796" s="29"/>
      <c r="G1796" s="29"/>
      <c r="H1796" s="29"/>
      <c r="I1796" s="29"/>
      <c r="J1796" s="28"/>
      <c r="K1796" s="29"/>
      <c r="L1796" s="29"/>
      <c r="M1796" s="29"/>
      <c r="N1796" s="29"/>
      <c r="O1796" s="29"/>
      <c r="P1796" s="29"/>
      <c r="Q1796" s="29"/>
      <c r="R1796" s="29"/>
      <c r="S1796" s="575"/>
      <c r="T1796" s="29"/>
      <c r="U1796" s="432"/>
      <c r="V1796" s="29"/>
      <c r="W1796" s="29"/>
      <c r="X1796" s="29"/>
      <c r="Y1796" s="29"/>
      <c r="Z1796" s="29"/>
      <c r="AA1796" s="29"/>
      <c r="AB1796" s="692"/>
      <c r="AC1796" s="693"/>
      <c r="AD1796" s="693"/>
      <c r="AE1796" s="693"/>
      <c r="AF1796" s="693"/>
      <c r="AG1796" s="694"/>
      <c r="AH1796" s="55"/>
      <c r="AI1796" s="56"/>
      <c r="AJ1796" s="56"/>
      <c r="AK1796" s="56"/>
      <c r="AL1796" s="56"/>
      <c r="AM1796" s="56"/>
      <c r="AN1796" s="56"/>
      <c r="AO1796" s="56"/>
      <c r="AP1796" s="56"/>
      <c r="AQ1796" s="56"/>
      <c r="AR1796" s="56"/>
      <c r="AS1796" s="56"/>
      <c r="AT1796" s="56"/>
      <c r="AU1796" s="56"/>
      <c r="AV1796" s="56"/>
      <c r="AW1796" s="56"/>
      <c r="AX1796" s="56"/>
      <c r="AY1796" s="56"/>
      <c r="AZ1796" s="56"/>
      <c r="BA1796" s="56"/>
      <c r="BB1796" s="56"/>
      <c r="BC1796" s="56"/>
      <c r="BD1796" s="56"/>
      <c r="BE1796" s="56"/>
      <c r="BF1796" s="56"/>
      <c r="BG1796" s="56"/>
      <c r="BH1796" s="56"/>
      <c r="BI1796" s="56"/>
      <c r="BJ1796" s="56"/>
      <c r="BK1796" s="57"/>
      <c r="BL1796" s="56"/>
      <c r="BM1796" s="56"/>
      <c r="BN1796" s="56"/>
      <c r="BO1796" s="56"/>
      <c r="BP1796" s="56"/>
      <c r="BQ1796" s="56"/>
      <c r="BR1796" s="56"/>
      <c r="BS1796" s="57"/>
      <c r="BU1796" s="752"/>
      <c r="BV1796" s="29"/>
      <c r="BW1796" s="29"/>
      <c r="BX1796" s="29"/>
      <c r="BY1796" s="29"/>
      <c r="BZ1796" s="29"/>
      <c r="CA1796" s="29"/>
      <c r="CB1796" s="29"/>
      <c r="CC1796" s="29"/>
      <c r="CD1796" s="31"/>
      <c r="CE1796" s="22"/>
      <c r="CF1796" s="448" t="str">
        <f>IF(CG1796="","",MAX($CF$2:CF1795)+1)</f>
        <v/>
      </c>
      <c r="CG1796" s="749"/>
      <c r="CH1796" s="749"/>
      <c r="CI1796" s="749"/>
      <c r="CO1796" s="29"/>
      <c r="CP1796" s="29"/>
      <c r="CQ1796" s="29"/>
      <c r="CR1796" s="29"/>
      <c r="CS1796" s="29"/>
      <c r="CT1796" s="29"/>
      <c r="CU1796" s="29"/>
      <c r="CV1796" s="29"/>
      <c r="CW1796" s="29"/>
      <c r="CX1796" s="29"/>
      <c r="CY1796" s="29"/>
      <c r="CZ1796" s="29"/>
      <c r="DA1796" s="29"/>
      <c r="DB1796" s="29"/>
      <c r="DC1796" s="29"/>
      <c r="DD1796" s="29"/>
    </row>
    <row r="1797" spans="1:108" s="11" customFormat="1" ht="13.5" customHeight="1">
      <c r="A1797" s="734"/>
      <c r="B1797" s="610" t="s">
        <v>83</v>
      </c>
      <c r="C1797" s="29"/>
      <c r="D1797" s="29"/>
      <c r="E1797" s="29"/>
      <c r="F1797" s="29"/>
      <c r="G1797" s="29"/>
      <c r="H1797" s="29"/>
      <c r="I1797" s="29"/>
      <c r="J1797" s="28"/>
      <c r="K1797" s="29"/>
      <c r="L1797" s="29"/>
      <c r="M1797" s="29"/>
      <c r="N1797" s="29"/>
      <c r="O1797" s="29"/>
      <c r="P1797" s="29"/>
      <c r="Q1797" s="29"/>
      <c r="R1797" s="29"/>
      <c r="S1797" s="575"/>
      <c r="T1797" s="29"/>
      <c r="U1797" s="432"/>
      <c r="V1797" s="29"/>
      <c r="W1797" s="29"/>
      <c r="X1797" s="29"/>
      <c r="Y1797" s="29"/>
      <c r="Z1797" s="29"/>
      <c r="AA1797" s="29"/>
      <c r="AB1797" s="690" t="s">
        <v>62</v>
      </c>
      <c r="AC1797" s="691"/>
      <c r="AD1797" s="691"/>
      <c r="AE1797" s="691"/>
      <c r="AF1797" s="691"/>
      <c r="AG1797" s="578"/>
      <c r="AH1797" s="52" t="s">
        <v>925</v>
      </c>
      <c r="AI1797" s="53"/>
      <c r="AJ1797" s="53"/>
      <c r="AK1797" s="53"/>
      <c r="AL1797" s="53"/>
      <c r="AM1797" s="53"/>
      <c r="AN1797" s="53"/>
      <c r="AO1797" s="53"/>
      <c r="AP1797" s="53"/>
      <c r="AQ1797" s="53"/>
      <c r="AR1797" s="53"/>
      <c r="AS1797" s="53"/>
      <c r="AT1797" s="53"/>
      <c r="AU1797" s="53"/>
      <c r="AV1797" s="53"/>
      <c r="AW1797" s="53"/>
      <c r="AX1797" s="53"/>
      <c r="AY1797" s="53"/>
      <c r="AZ1797" s="53"/>
      <c r="BA1797" s="53"/>
      <c r="BB1797" s="53"/>
      <c r="BC1797" s="53"/>
      <c r="BD1797" s="53"/>
      <c r="BE1797" s="53"/>
      <c r="BF1797" s="53"/>
      <c r="BG1797" s="53"/>
      <c r="BH1797" s="53"/>
      <c r="BI1797" s="53"/>
      <c r="BJ1797" s="53"/>
      <c r="BK1797" s="54"/>
      <c r="BL1797" s="53" t="s">
        <v>80</v>
      </c>
      <c r="BM1797" s="53"/>
      <c r="BN1797" s="53"/>
      <c r="BO1797" s="53"/>
      <c r="BP1797" s="53"/>
      <c r="BQ1797" s="53"/>
      <c r="BR1797" s="53"/>
      <c r="BS1797" s="54"/>
      <c r="BU1797" s="752"/>
      <c r="BV1797" s="29"/>
      <c r="BW1797" s="29"/>
      <c r="BX1797" s="29"/>
      <c r="BY1797" s="29"/>
      <c r="BZ1797" s="29"/>
      <c r="CA1797" s="29"/>
      <c r="CB1797" s="29"/>
      <c r="CC1797" s="29"/>
      <c r="CD1797" s="31"/>
      <c r="CE1797" s="22"/>
      <c r="CF1797" s="448">
        <f>IF(CG1797="","",MAX($CF$2:CF1796)+1)</f>
        <v>932</v>
      </c>
      <c r="CG1797" s="749" t="s">
        <v>1157</v>
      </c>
      <c r="CH1797" s="749"/>
      <c r="CI1797" s="749"/>
      <c r="CO1797" s="29"/>
      <c r="CP1797" s="29"/>
      <c r="CQ1797" s="29"/>
      <c r="CR1797" s="29"/>
      <c r="CS1797" s="29"/>
      <c r="CT1797" s="29"/>
      <c r="CU1797" s="29"/>
      <c r="CV1797" s="29"/>
      <c r="CW1797" s="29"/>
      <c r="CX1797" s="29"/>
      <c r="CY1797" s="29"/>
      <c r="CZ1797" s="29"/>
      <c r="DA1797" s="29"/>
      <c r="DB1797" s="29"/>
      <c r="DC1797" s="29"/>
      <c r="DD1797" s="29"/>
    </row>
    <row r="1798" spans="1:108" s="11" customFormat="1" ht="13.5" customHeight="1">
      <c r="A1798" s="734"/>
      <c r="B1798" s="610" t="s">
        <v>83</v>
      </c>
      <c r="C1798" s="29"/>
      <c r="D1798" s="29"/>
      <c r="E1798" s="29"/>
      <c r="F1798" s="29"/>
      <c r="G1798" s="29"/>
      <c r="H1798" s="29"/>
      <c r="I1798" s="29"/>
      <c r="J1798" s="28"/>
      <c r="K1798" s="29"/>
      <c r="L1798" s="29"/>
      <c r="M1798" s="29"/>
      <c r="N1798" s="29"/>
      <c r="O1798" s="29"/>
      <c r="P1798" s="29"/>
      <c r="Q1798" s="29"/>
      <c r="R1798" s="29"/>
      <c r="S1798" s="575"/>
      <c r="T1798" s="29"/>
      <c r="U1798" s="432"/>
      <c r="V1798" s="29"/>
      <c r="W1798" s="29"/>
      <c r="X1798" s="29"/>
      <c r="Y1798" s="29"/>
      <c r="Z1798" s="29"/>
      <c r="AA1798" s="29"/>
      <c r="AB1798" s="753"/>
      <c r="AC1798" s="579"/>
      <c r="AD1798" s="579"/>
      <c r="AE1798" s="579"/>
      <c r="AF1798" s="579"/>
      <c r="AG1798" s="576"/>
      <c r="AH1798" s="752" t="s">
        <v>1072</v>
      </c>
      <c r="AI1798" s="29"/>
      <c r="AJ1798" s="29"/>
      <c r="AK1798" s="29"/>
      <c r="AL1798" s="29"/>
      <c r="AM1798" s="29"/>
      <c r="AN1798" s="29"/>
      <c r="AO1798" s="29"/>
      <c r="AP1798" s="29"/>
      <c r="AQ1798" s="29"/>
      <c r="AR1798" s="29"/>
      <c r="AS1798" s="29"/>
      <c r="AT1798" s="29"/>
      <c r="AU1798" s="29"/>
      <c r="AV1798" s="29"/>
      <c r="AW1798" s="29"/>
      <c r="AX1798" s="29"/>
      <c r="AY1798" s="29"/>
      <c r="AZ1798" s="29"/>
      <c r="BA1798" s="29"/>
      <c r="BB1798" s="29"/>
      <c r="BC1798" s="29"/>
      <c r="BD1798" s="29"/>
      <c r="BE1798" s="29"/>
      <c r="BF1798" s="29"/>
      <c r="BG1798" s="29"/>
      <c r="BH1798" s="29"/>
      <c r="BI1798" s="29"/>
      <c r="BJ1798" s="29"/>
      <c r="BK1798" s="575"/>
      <c r="BL1798" s="29"/>
      <c r="BM1798" s="29"/>
      <c r="BN1798" s="29"/>
      <c r="BO1798" s="29"/>
      <c r="BP1798" s="29"/>
      <c r="BQ1798" s="29"/>
      <c r="BR1798" s="29"/>
      <c r="BS1798" s="575"/>
      <c r="BU1798" s="752"/>
      <c r="BV1798" s="29"/>
      <c r="BW1798" s="29"/>
      <c r="BX1798" s="29"/>
      <c r="BY1798" s="29"/>
      <c r="BZ1798" s="29"/>
      <c r="CA1798" s="29"/>
      <c r="CB1798" s="29"/>
      <c r="CC1798" s="29"/>
      <c r="CD1798" s="31"/>
      <c r="CE1798" s="22"/>
      <c r="CF1798" s="448">
        <f>IF(CG1798="","",MAX($CF$2:CF1797)+1)</f>
        <v>933</v>
      </c>
      <c r="CG1798" s="749" t="s">
        <v>1157</v>
      </c>
      <c r="CH1798" s="749"/>
      <c r="CI1798" s="749"/>
      <c r="CO1798" s="29"/>
      <c r="CP1798" s="29"/>
      <c r="CQ1798" s="29"/>
      <c r="CR1798" s="29"/>
      <c r="CS1798" s="29"/>
      <c r="CT1798" s="29"/>
      <c r="CU1798" s="29"/>
      <c r="CV1798" s="29"/>
      <c r="CW1798" s="29"/>
      <c r="CX1798" s="29"/>
      <c r="CY1798" s="29"/>
      <c r="CZ1798" s="29"/>
      <c r="DA1798" s="29"/>
      <c r="DB1798" s="29"/>
      <c r="DC1798" s="29"/>
      <c r="DD1798" s="29"/>
    </row>
    <row r="1799" spans="1:108" s="11" customFormat="1" ht="13.5" customHeight="1">
      <c r="A1799" s="734"/>
      <c r="B1799" s="610" t="s">
        <v>83</v>
      </c>
      <c r="C1799" s="29"/>
      <c r="D1799" s="29"/>
      <c r="E1799" s="29"/>
      <c r="F1799" s="29"/>
      <c r="G1799" s="29"/>
      <c r="H1799" s="29"/>
      <c r="I1799" s="29"/>
      <c r="J1799" s="28"/>
      <c r="K1799" s="29"/>
      <c r="L1799" s="29"/>
      <c r="M1799" s="29"/>
      <c r="N1799" s="29"/>
      <c r="O1799" s="29"/>
      <c r="P1799" s="29"/>
      <c r="Q1799" s="29"/>
      <c r="R1799" s="29"/>
      <c r="S1799" s="575"/>
      <c r="T1799" s="29"/>
      <c r="U1799" s="432"/>
      <c r="V1799" s="29"/>
      <c r="W1799" s="29"/>
      <c r="X1799" s="29"/>
      <c r="Y1799" s="29"/>
      <c r="Z1799" s="29"/>
      <c r="AA1799" s="29"/>
      <c r="AB1799" s="692"/>
      <c r="AC1799" s="693"/>
      <c r="AD1799" s="693"/>
      <c r="AE1799" s="693"/>
      <c r="AF1799" s="693"/>
      <c r="AG1799" s="694"/>
      <c r="AH1799" s="55"/>
      <c r="AI1799" s="56"/>
      <c r="AJ1799" s="56"/>
      <c r="AK1799" s="56"/>
      <c r="AL1799" s="56"/>
      <c r="AM1799" s="56"/>
      <c r="AN1799" s="56"/>
      <c r="AO1799" s="56"/>
      <c r="AP1799" s="56"/>
      <c r="AQ1799" s="56"/>
      <c r="AR1799" s="56"/>
      <c r="AS1799" s="56"/>
      <c r="AT1799" s="56"/>
      <c r="AU1799" s="56"/>
      <c r="AV1799" s="56"/>
      <c r="AW1799" s="56"/>
      <c r="AX1799" s="56"/>
      <c r="AY1799" s="56"/>
      <c r="AZ1799" s="56"/>
      <c r="BA1799" s="56"/>
      <c r="BB1799" s="56"/>
      <c r="BC1799" s="56"/>
      <c r="BD1799" s="56"/>
      <c r="BE1799" s="56"/>
      <c r="BF1799" s="56"/>
      <c r="BG1799" s="56"/>
      <c r="BH1799" s="56"/>
      <c r="BI1799" s="56"/>
      <c r="BJ1799" s="56"/>
      <c r="BK1799" s="57"/>
      <c r="BL1799" s="56"/>
      <c r="BM1799" s="56"/>
      <c r="BN1799" s="56"/>
      <c r="BO1799" s="56"/>
      <c r="BP1799" s="56"/>
      <c r="BQ1799" s="56"/>
      <c r="BR1799" s="56"/>
      <c r="BS1799" s="57"/>
      <c r="BU1799" s="752"/>
      <c r="BV1799" s="29"/>
      <c r="BW1799" s="29"/>
      <c r="BX1799" s="29"/>
      <c r="BY1799" s="29"/>
      <c r="BZ1799" s="29"/>
      <c r="CA1799" s="29"/>
      <c r="CB1799" s="29"/>
      <c r="CC1799" s="29"/>
      <c r="CD1799" s="31"/>
      <c r="CE1799" s="22"/>
      <c r="CF1799" s="448" t="str">
        <f>IF(CG1799="","",MAX($CF$2:CF1798)+1)</f>
        <v/>
      </c>
      <c r="CG1799" s="749"/>
      <c r="CH1799" s="749"/>
      <c r="CI1799" s="749"/>
      <c r="CO1799" s="29"/>
      <c r="CP1799" s="29"/>
      <c r="CQ1799" s="29"/>
      <c r="CR1799" s="29"/>
      <c r="CS1799" s="29"/>
      <c r="CT1799" s="29"/>
      <c r="CU1799" s="29"/>
      <c r="CV1799" s="29"/>
      <c r="CW1799" s="29"/>
      <c r="CX1799" s="29"/>
      <c r="CY1799" s="29"/>
      <c r="CZ1799" s="29"/>
      <c r="DA1799" s="29"/>
      <c r="DB1799" s="29"/>
      <c r="DC1799" s="29"/>
      <c r="DD1799" s="29"/>
    </row>
    <row r="1800" spans="1:108" s="11" customFormat="1" ht="13.5" customHeight="1">
      <c r="A1800" s="734"/>
      <c r="B1800" s="610" t="s">
        <v>83</v>
      </c>
      <c r="C1800" s="29"/>
      <c r="D1800" s="29"/>
      <c r="E1800" s="29"/>
      <c r="F1800" s="29"/>
      <c r="G1800" s="29"/>
      <c r="H1800" s="29"/>
      <c r="I1800" s="29"/>
      <c r="J1800" s="28"/>
      <c r="K1800" s="29"/>
      <c r="L1800" s="29"/>
      <c r="M1800" s="29"/>
      <c r="N1800" s="29"/>
      <c r="O1800" s="29"/>
      <c r="P1800" s="29"/>
      <c r="Q1800" s="29"/>
      <c r="R1800" s="29"/>
      <c r="S1800" s="575"/>
      <c r="T1800" s="29"/>
      <c r="U1800" s="432"/>
      <c r="V1800" s="29"/>
      <c r="W1800" s="29"/>
      <c r="X1800" s="29"/>
      <c r="Y1800" s="29"/>
      <c r="Z1800" s="29"/>
      <c r="AA1800" s="29"/>
      <c r="AB1800" s="690" t="s">
        <v>777</v>
      </c>
      <c r="AC1800" s="691"/>
      <c r="AD1800" s="691"/>
      <c r="AE1800" s="691"/>
      <c r="AF1800" s="691"/>
      <c r="AG1800" s="578"/>
      <c r="AH1800" s="52"/>
      <c r="AI1800" s="53"/>
      <c r="AJ1800" s="53"/>
      <c r="AK1800" s="580"/>
      <c r="AL1800" s="581" t="s">
        <v>1075</v>
      </c>
      <c r="AM1800" s="53"/>
      <c r="AN1800" s="53"/>
      <c r="AO1800" s="53"/>
      <c r="AP1800" s="53"/>
      <c r="AQ1800" s="53"/>
      <c r="AR1800" s="53"/>
      <c r="AS1800" s="53"/>
      <c r="AT1800" s="53"/>
      <c r="AU1800" s="53"/>
      <c r="AV1800" s="581" t="s">
        <v>558</v>
      </c>
      <c r="AW1800" s="580"/>
      <c r="AX1800" s="581" t="s">
        <v>984</v>
      </c>
      <c r="AY1800" s="53"/>
      <c r="AZ1800" s="53"/>
      <c r="BA1800" s="53"/>
      <c r="BB1800" s="53"/>
      <c r="BC1800" s="53"/>
      <c r="BD1800" s="53"/>
      <c r="BE1800" s="53"/>
      <c r="BF1800" s="53"/>
      <c r="BG1800" s="53"/>
      <c r="BH1800" s="53"/>
      <c r="BI1800" s="53"/>
      <c r="BJ1800" s="53"/>
      <c r="BK1800" s="54"/>
      <c r="BL1800" s="52" t="s">
        <v>1073</v>
      </c>
      <c r="BM1800" s="53"/>
      <c r="BN1800" s="53"/>
      <c r="BO1800" s="53"/>
      <c r="BP1800" s="53"/>
      <c r="BQ1800" s="53"/>
      <c r="BR1800" s="53"/>
      <c r="BS1800" s="54"/>
      <c r="BU1800" s="752"/>
      <c r="BV1800" s="29"/>
      <c r="BW1800" s="29"/>
      <c r="BX1800" s="29"/>
      <c r="BY1800" s="29"/>
      <c r="BZ1800" s="29"/>
      <c r="CA1800" s="29"/>
      <c r="CB1800" s="29"/>
      <c r="CC1800" s="29"/>
      <c r="CD1800" s="31"/>
      <c r="CE1800" s="22"/>
      <c r="CF1800" s="448">
        <f>IF(CG1800="","",MAX($CF$2:CF1799)+1)</f>
        <v>934</v>
      </c>
      <c r="CG1800" s="749" t="s">
        <v>1157</v>
      </c>
      <c r="CH1800" s="749"/>
      <c r="CI1800" s="749"/>
      <c r="CO1800" s="29"/>
      <c r="CP1800" s="29"/>
      <c r="CQ1800" s="29"/>
      <c r="CR1800" s="29"/>
      <c r="CS1800" s="29"/>
      <c r="CT1800" s="29"/>
      <c r="CU1800" s="29"/>
      <c r="CV1800" s="29"/>
      <c r="CW1800" s="29"/>
      <c r="CX1800" s="29"/>
      <c r="CY1800" s="29"/>
      <c r="CZ1800" s="29"/>
      <c r="DA1800" s="29"/>
      <c r="DB1800" s="29"/>
      <c r="DC1800" s="29"/>
      <c r="DD1800" s="29"/>
    </row>
    <row r="1801" spans="1:108" s="11" customFormat="1" ht="13.5" customHeight="1">
      <c r="A1801" s="734"/>
      <c r="B1801" s="610" t="s">
        <v>83</v>
      </c>
      <c r="C1801" s="29"/>
      <c r="D1801" s="29"/>
      <c r="E1801" s="29"/>
      <c r="F1801" s="29"/>
      <c r="G1801" s="29"/>
      <c r="H1801" s="29"/>
      <c r="I1801" s="29"/>
      <c r="J1801" s="28" t="s">
        <v>2233</v>
      </c>
      <c r="K1801" s="29"/>
      <c r="L1801" s="29"/>
      <c r="M1801" s="29"/>
      <c r="N1801" s="29"/>
      <c r="O1801" s="29"/>
      <c r="P1801" s="29"/>
      <c r="Q1801" s="29"/>
      <c r="R1801" s="29"/>
      <c r="S1801" s="575"/>
      <c r="T1801" s="29"/>
      <c r="U1801" s="432"/>
      <c r="V1801" s="29"/>
      <c r="W1801" s="29"/>
      <c r="X1801" s="29"/>
      <c r="Y1801" s="29"/>
      <c r="Z1801" s="29"/>
      <c r="AA1801" s="29"/>
      <c r="AB1801" s="771"/>
      <c r="AC1801" s="579"/>
      <c r="AD1801" s="579"/>
      <c r="AE1801" s="579"/>
      <c r="AF1801" s="579"/>
      <c r="AG1801" s="576"/>
      <c r="AH1801" s="582" t="s">
        <v>63</v>
      </c>
      <c r="AI1801" s="430"/>
      <c r="AJ1801" s="430"/>
      <c r="AK1801" s="619"/>
      <c r="AL1801" s="620" t="s">
        <v>1076</v>
      </c>
      <c r="AM1801" s="430"/>
      <c r="AN1801" s="430"/>
      <c r="AO1801" s="430"/>
      <c r="AP1801" s="430"/>
      <c r="AQ1801" s="430"/>
      <c r="AR1801" s="430"/>
      <c r="AS1801" s="430"/>
      <c r="AT1801" s="430"/>
      <c r="AU1801" s="430"/>
      <c r="AV1801" s="585" t="s">
        <v>558</v>
      </c>
      <c r="AW1801" s="619"/>
      <c r="AX1801" s="620" t="s">
        <v>985</v>
      </c>
      <c r="AY1801" s="430"/>
      <c r="AZ1801" s="430"/>
      <c r="BA1801" s="430"/>
      <c r="BB1801" s="430"/>
      <c r="BC1801" s="430"/>
      <c r="BD1801" s="430"/>
      <c r="BE1801" s="430"/>
      <c r="BF1801" s="430"/>
      <c r="BG1801" s="430"/>
      <c r="BH1801" s="430"/>
      <c r="BI1801" s="430"/>
      <c r="BJ1801" s="430"/>
      <c r="BK1801" s="431"/>
      <c r="BL1801" s="582" t="s">
        <v>930</v>
      </c>
      <c r="BM1801" s="583"/>
      <c r="BN1801" s="583"/>
      <c r="BO1801" s="583"/>
      <c r="BP1801" s="583"/>
      <c r="BQ1801" s="583"/>
      <c r="BR1801" s="583"/>
      <c r="BS1801" s="587"/>
      <c r="BU1801" s="772"/>
      <c r="BV1801" s="29"/>
      <c r="BW1801" s="29"/>
      <c r="BX1801" s="29"/>
      <c r="BY1801" s="29"/>
      <c r="BZ1801" s="29"/>
      <c r="CA1801" s="29"/>
      <c r="CB1801" s="29"/>
      <c r="CC1801" s="29"/>
      <c r="CD1801" s="31"/>
      <c r="CE1801" s="22"/>
      <c r="CF1801" s="448">
        <f>IF(CG1801="","",MAX($CF$2:CF1800)+1)</f>
        <v>935</v>
      </c>
      <c r="CG1801" s="749" t="s">
        <v>1157</v>
      </c>
      <c r="CH1801" s="767"/>
      <c r="CI1801" s="767"/>
      <c r="CO1801" s="29"/>
      <c r="CP1801" s="29"/>
      <c r="CQ1801" s="29"/>
      <c r="CR1801" s="29"/>
      <c r="CS1801" s="29"/>
      <c r="CT1801" s="29"/>
      <c r="CU1801" s="29"/>
      <c r="CV1801" s="29"/>
      <c r="CW1801" s="29"/>
      <c r="CX1801" s="29"/>
      <c r="CY1801" s="29"/>
      <c r="CZ1801" s="29"/>
      <c r="DA1801" s="29"/>
      <c r="DB1801" s="29"/>
      <c r="DC1801" s="29"/>
      <c r="DD1801" s="29"/>
    </row>
    <row r="1802" spans="1:108" s="11" customFormat="1" ht="13.5" customHeight="1">
      <c r="A1802" s="734"/>
      <c r="B1802" s="610" t="s">
        <v>83</v>
      </c>
      <c r="C1802" s="29"/>
      <c r="D1802" s="29"/>
      <c r="E1802" s="29"/>
      <c r="F1802" s="29"/>
      <c r="G1802" s="29"/>
      <c r="H1802" s="29"/>
      <c r="I1802" s="29"/>
      <c r="J1802" s="28"/>
      <c r="K1802" s="29"/>
      <c r="L1802" s="29"/>
      <c r="M1802" s="29"/>
      <c r="N1802" s="29"/>
      <c r="O1802" s="29"/>
      <c r="P1802" s="29"/>
      <c r="Q1802" s="29"/>
      <c r="R1802" s="29"/>
      <c r="S1802" s="575"/>
      <c r="T1802" s="29"/>
      <c r="U1802" s="432"/>
      <c r="V1802" s="29"/>
      <c r="W1802" s="29"/>
      <c r="X1802" s="29"/>
      <c r="Y1802" s="29"/>
      <c r="Z1802" s="29"/>
      <c r="AA1802" s="29"/>
      <c r="AB1802" s="771"/>
      <c r="AC1802" s="579"/>
      <c r="AD1802" s="579"/>
      <c r="AE1802" s="579"/>
      <c r="AF1802" s="579"/>
      <c r="AG1802" s="576"/>
      <c r="AH1802" s="582" t="s">
        <v>63</v>
      </c>
      <c r="AI1802" s="430"/>
      <c r="AJ1802" s="430"/>
      <c r="AK1802" s="619"/>
      <c r="AL1802" s="620" t="s">
        <v>1077</v>
      </c>
      <c r="AM1802" s="430"/>
      <c r="AN1802" s="430"/>
      <c r="AO1802" s="430"/>
      <c r="AP1802" s="430"/>
      <c r="AQ1802" s="430"/>
      <c r="AR1802" s="430"/>
      <c r="AS1802" s="430"/>
      <c r="AT1802" s="430"/>
      <c r="AU1802" s="430"/>
      <c r="AV1802" s="620" t="s">
        <v>558</v>
      </c>
      <c r="AW1802" s="619"/>
      <c r="AX1802" s="783" t="s">
        <v>1069</v>
      </c>
      <c r="AY1802" s="430"/>
      <c r="AZ1802" s="430"/>
      <c r="BA1802" s="430"/>
      <c r="BB1802" s="430"/>
      <c r="BC1802" s="430"/>
      <c r="BD1802" s="430"/>
      <c r="BE1802" s="430"/>
      <c r="BF1802" s="430"/>
      <c r="BG1802" s="430"/>
      <c r="BH1802" s="430"/>
      <c r="BI1802" s="430"/>
      <c r="BJ1802" s="430"/>
      <c r="BK1802" s="431"/>
      <c r="BL1802" s="582"/>
      <c r="BM1802" s="583"/>
      <c r="BN1802" s="583"/>
      <c r="BO1802" s="583"/>
      <c r="BP1802" s="583"/>
      <c r="BQ1802" s="583"/>
      <c r="BR1802" s="583"/>
      <c r="BS1802" s="587"/>
      <c r="BU1802" s="772"/>
      <c r="BV1802" s="29"/>
      <c r="BW1802" s="29"/>
      <c r="BX1802" s="29"/>
      <c r="BY1802" s="29"/>
      <c r="BZ1802" s="29"/>
      <c r="CA1802" s="29"/>
      <c r="CB1802" s="29"/>
      <c r="CC1802" s="29"/>
      <c r="CD1802" s="31"/>
      <c r="CE1802" s="22"/>
      <c r="CF1802" s="448">
        <f>IF(CG1802="","",MAX($CF$2:CF1801)+1)</f>
        <v>936</v>
      </c>
      <c r="CG1802" s="749" t="s">
        <v>1157</v>
      </c>
      <c r="CH1802" s="767"/>
      <c r="CI1802" s="767"/>
      <c r="CO1802" s="29"/>
      <c r="CP1802" s="29"/>
      <c r="CQ1802" s="29"/>
      <c r="CR1802" s="29"/>
      <c r="CS1802" s="29"/>
      <c r="CT1802" s="29"/>
      <c r="CU1802" s="29"/>
      <c r="CV1802" s="29"/>
      <c r="CW1802" s="29"/>
      <c r="CX1802" s="29"/>
      <c r="CY1802" s="29"/>
      <c r="CZ1802" s="29"/>
      <c r="DA1802" s="29"/>
      <c r="DB1802" s="29"/>
      <c r="DC1802" s="29"/>
      <c r="DD1802" s="29"/>
    </row>
    <row r="1803" spans="1:108" s="11" customFormat="1" ht="13.5" customHeight="1">
      <c r="A1803" s="734"/>
      <c r="B1803" s="610" t="s">
        <v>83</v>
      </c>
      <c r="C1803" s="29"/>
      <c r="D1803" s="29"/>
      <c r="E1803" s="29"/>
      <c r="F1803" s="29"/>
      <c r="G1803" s="29"/>
      <c r="H1803" s="29"/>
      <c r="I1803" s="29"/>
      <c r="J1803" s="28"/>
      <c r="K1803" s="29"/>
      <c r="L1803" s="29"/>
      <c r="M1803" s="29"/>
      <c r="N1803" s="29"/>
      <c r="O1803" s="29"/>
      <c r="P1803" s="29"/>
      <c r="Q1803" s="29"/>
      <c r="R1803" s="29"/>
      <c r="S1803" s="575"/>
      <c r="T1803" s="29"/>
      <c r="U1803" s="432"/>
      <c r="V1803" s="29"/>
      <c r="W1803" s="29"/>
      <c r="X1803" s="29"/>
      <c r="Y1803" s="29"/>
      <c r="Z1803" s="29"/>
      <c r="AA1803" s="29"/>
      <c r="AB1803" s="771"/>
      <c r="AC1803" s="579"/>
      <c r="AD1803" s="579"/>
      <c r="AE1803" s="579"/>
      <c r="AF1803" s="579"/>
      <c r="AG1803" s="576"/>
      <c r="AH1803" s="582" t="s">
        <v>63</v>
      </c>
      <c r="AI1803" s="430"/>
      <c r="AJ1803" s="430"/>
      <c r="AK1803" s="619"/>
      <c r="AL1803" s="620" t="s">
        <v>1078</v>
      </c>
      <c r="AM1803" s="430"/>
      <c r="AN1803" s="430"/>
      <c r="AO1803" s="430"/>
      <c r="AP1803" s="430"/>
      <c r="AQ1803" s="430"/>
      <c r="AR1803" s="430"/>
      <c r="AS1803" s="430"/>
      <c r="AT1803" s="430"/>
      <c r="AU1803" s="430"/>
      <c r="AV1803" s="620" t="s">
        <v>558</v>
      </c>
      <c r="AW1803" s="619"/>
      <c r="AX1803" s="783" t="s">
        <v>1096</v>
      </c>
      <c r="AY1803" s="430"/>
      <c r="AZ1803" s="430"/>
      <c r="BA1803" s="430"/>
      <c r="BB1803" s="430"/>
      <c r="BC1803" s="430"/>
      <c r="BD1803" s="430"/>
      <c r="BE1803" s="430"/>
      <c r="BF1803" s="430"/>
      <c r="BG1803" s="430"/>
      <c r="BH1803" s="430"/>
      <c r="BI1803" s="430"/>
      <c r="BJ1803" s="430"/>
      <c r="BK1803" s="431"/>
      <c r="BL1803" s="582"/>
      <c r="BM1803" s="583"/>
      <c r="BN1803" s="583"/>
      <c r="BO1803" s="583"/>
      <c r="BP1803" s="583"/>
      <c r="BQ1803" s="583"/>
      <c r="BR1803" s="583"/>
      <c r="BS1803" s="587"/>
      <c r="BU1803" s="772"/>
      <c r="BV1803" s="29"/>
      <c r="BW1803" s="29"/>
      <c r="BX1803" s="29"/>
      <c r="BY1803" s="29"/>
      <c r="BZ1803" s="29"/>
      <c r="CA1803" s="29"/>
      <c r="CB1803" s="29"/>
      <c r="CC1803" s="29"/>
      <c r="CD1803" s="31"/>
      <c r="CE1803" s="22"/>
      <c r="CF1803" s="448">
        <f>IF(CG1803="","",MAX($CF$2:CF1802)+1)</f>
        <v>937</v>
      </c>
      <c r="CG1803" s="749" t="s">
        <v>1157</v>
      </c>
      <c r="CH1803" s="767"/>
      <c r="CI1803" s="767"/>
      <c r="CO1803" s="29"/>
      <c r="CP1803" s="29"/>
      <c r="CQ1803" s="29"/>
      <c r="CR1803" s="29"/>
      <c r="CS1803" s="29"/>
      <c r="CT1803" s="29"/>
      <c r="CU1803" s="29"/>
      <c r="CV1803" s="29"/>
      <c r="CW1803" s="29"/>
      <c r="CX1803" s="29"/>
      <c r="CY1803" s="29"/>
      <c r="CZ1803" s="29"/>
      <c r="DA1803" s="29"/>
      <c r="DB1803" s="29"/>
      <c r="DC1803" s="29"/>
      <c r="DD1803" s="29"/>
    </row>
    <row r="1804" spans="1:108" s="11" customFormat="1" ht="13.5" customHeight="1">
      <c r="A1804" s="734"/>
      <c r="B1804" s="610" t="s">
        <v>83</v>
      </c>
      <c r="C1804" s="29"/>
      <c r="D1804" s="29"/>
      <c r="E1804" s="29"/>
      <c r="F1804" s="29"/>
      <c r="G1804" s="29"/>
      <c r="H1804" s="29"/>
      <c r="I1804" s="29"/>
      <c r="J1804" s="28"/>
      <c r="K1804" s="29"/>
      <c r="L1804" s="29"/>
      <c r="M1804" s="29"/>
      <c r="N1804" s="29"/>
      <c r="O1804" s="29"/>
      <c r="P1804" s="29"/>
      <c r="Q1804" s="29"/>
      <c r="R1804" s="29"/>
      <c r="S1804" s="575"/>
      <c r="T1804" s="29"/>
      <c r="U1804" s="432"/>
      <c r="V1804" s="29"/>
      <c r="W1804" s="29"/>
      <c r="X1804" s="29"/>
      <c r="Y1804" s="29"/>
      <c r="Z1804" s="29"/>
      <c r="AA1804" s="29"/>
      <c r="AB1804" s="771"/>
      <c r="AC1804" s="579"/>
      <c r="AD1804" s="579"/>
      <c r="AE1804" s="579"/>
      <c r="AF1804" s="579"/>
      <c r="AG1804" s="576"/>
      <c r="AH1804" s="582" t="s">
        <v>63</v>
      </c>
      <c r="AI1804" s="430"/>
      <c r="AJ1804" s="430"/>
      <c r="AK1804" s="619"/>
      <c r="AL1804" s="620" t="s">
        <v>1081</v>
      </c>
      <c r="AM1804" s="430"/>
      <c r="AN1804" s="430"/>
      <c r="AO1804" s="430"/>
      <c r="AP1804" s="430"/>
      <c r="AQ1804" s="430"/>
      <c r="AR1804" s="430"/>
      <c r="AS1804" s="430"/>
      <c r="AT1804" s="430"/>
      <c r="AU1804" s="430"/>
      <c r="AV1804" s="620" t="s">
        <v>825</v>
      </c>
      <c r="AW1804" s="619"/>
      <c r="AX1804" s="620" t="s">
        <v>1158</v>
      </c>
      <c r="AY1804" s="430"/>
      <c r="AZ1804" s="430"/>
      <c r="BA1804" s="430"/>
      <c r="BB1804" s="430"/>
      <c r="BC1804" s="430"/>
      <c r="BD1804" s="430"/>
      <c r="BE1804" s="430"/>
      <c r="BF1804" s="430"/>
      <c r="BG1804" s="430"/>
      <c r="BH1804" s="430"/>
      <c r="BI1804" s="430"/>
      <c r="BJ1804" s="430"/>
      <c r="BK1804" s="431"/>
      <c r="BL1804" s="582"/>
      <c r="BM1804" s="583"/>
      <c r="BN1804" s="583"/>
      <c r="BO1804" s="583"/>
      <c r="BP1804" s="583"/>
      <c r="BQ1804" s="583"/>
      <c r="BR1804" s="583"/>
      <c r="BS1804" s="587"/>
      <c r="BU1804" s="772"/>
      <c r="BV1804" s="29"/>
      <c r="BW1804" s="29"/>
      <c r="BX1804" s="29"/>
      <c r="BY1804" s="29"/>
      <c r="BZ1804" s="29"/>
      <c r="CA1804" s="29"/>
      <c r="CB1804" s="29"/>
      <c r="CC1804" s="29"/>
      <c r="CD1804" s="31"/>
      <c r="CE1804" s="22"/>
      <c r="CF1804" s="448">
        <f>IF(CG1804="","",MAX($CF$2:CF1803)+1)</f>
        <v>938</v>
      </c>
      <c r="CG1804" s="749" t="s">
        <v>1157</v>
      </c>
      <c r="CH1804" s="767"/>
      <c r="CI1804" s="767"/>
      <c r="CO1804" s="29"/>
      <c r="CP1804" s="29"/>
      <c r="CQ1804" s="29"/>
      <c r="CR1804" s="29"/>
      <c r="CS1804" s="29"/>
      <c r="CT1804" s="29"/>
      <c r="CU1804" s="29"/>
      <c r="CV1804" s="29"/>
      <c r="CW1804" s="29"/>
      <c r="CX1804" s="29"/>
      <c r="CY1804" s="29"/>
      <c r="CZ1804" s="29"/>
      <c r="DA1804" s="29"/>
      <c r="DB1804" s="29"/>
      <c r="DC1804" s="29"/>
      <c r="DD1804" s="29"/>
    </row>
    <row r="1805" spans="1:108" s="11" customFormat="1" ht="13.5" customHeight="1">
      <c r="A1805" s="734"/>
      <c r="B1805" s="610" t="s">
        <v>83</v>
      </c>
      <c r="C1805" s="29"/>
      <c r="D1805" s="29"/>
      <c r="E1805" s="29"/>
      <c r="F1805" s="29"/>
      <c r="G1805" s="29"/>
      <c r="H1805" s="29"/>
      <c r="I1805" s="29"/>
      <c r="J1805" s="28"/>
      <c r="K1805" s="29"/>
      <c r="L1805" s="29"/>
      <c r="M1805" s="29"/>
      <c r="N1805" s="29"/>
      <c r="O1805" s="29"/>
      <c r="P1805" s="29"/>
      <c r="Q1805" s="29"/>
      <c r="R1805" s="29"/>
      <c r="S1805" s="575"/>
      <c r="T1805" s="29"/>
      <c r="U1805" s="432"/>
      <c r="V1805" s="29"/>
      <c r="W1805" s="29"/>
      <c r="X1805" s="29"/>
      <c r="Y1805" s="29"/>
      <c r="Z1805" s="29"/>
      <c r="AA1805" s="29"/>
      <c r="AB1805" s="771"/>
      <c r="AC1805" s="579"/>
      <c r="AD1805" s="579"/>
      <c r="AE1805" s="579"/>
      <c r="AF1805" s="579"/>
      <c r="AG1805" s="576"/>
      <c r="AH1805" s="582" t="s">
        <v>63</v>
      </c>
      <c r="AI1805" s="430"/>
      <c r="AJ1805" s="430"/>
      <c r="AK1805" s="619"/>
      <c r="AL1805" s="620" t="s">
        <v>1081</v>
      </c>
      <c r="AM1805" s="430"/>
      <c r="AN1805" s="430"/>
      <c r="AO1805" s="430"/>
      <c r="AP1805" s="430"/>
      <c r="AQ1805" s="430"/>
      <c r="AR1805" s="430"/>
      <c r="AS1805" s="430"/>
      <c r="AT1805" s="430"/>
      <c r="AU1805" s="430"/>
      <c r="AV1805" s="620" t="s">
        <v>826</v>
      </c>
      <c r="AW1805" s="619"/>
      <c r="AX1805" s="620" t="s">
        <v>1552</v>
      </c>
      <c r="AY1805" s="430"/>
      <c r="AZ1805" s="430"/>
      <c r="BA1805" s="430"/>
      <c r="BB1805" s="430"/>
      <c r="BC1805" s="430"/>
      <c r="BD1805" s="430"/>
      <c r="BE1805" s="430"/>
      <c r="BF1805" s="430"/>
      <c r="BG1805" s="430"/>
      <c r="BH1805" s="430"/>
      <c r="BI1805" s="430"/>
      <c r="BJ1805" s="430"/>
      <c r="BK1805" s="431"/>
      <c r="BL1805" s="582"/>
      <c r="BM1805" s="583"/>
      <c r="BN1805" s="583"/>
      <c r="BO1805" s="583"/>
      <c r="BP1805" s="583"/>
      <c r="BQ1805" s="583"/>
      <c r="BR1805" s="583"/>
      <c r="BS1805" s="587"/>
      <c r="BU1805" s="772"/>
      <c r="BV1805" s="29"/>
      <c r="BW1805" s="29"/>
      <c r="BX1805" s="29"/>
      <c r="BY1805" s="29"/>
      <c r="BZ1805" s="29"/>
      <c r="CA1805" s="29"/>
      <c r="CB1805" s="29"/>
      <c r="CC1805" s="29"/>
      <c r="CD1805" s="31"/>
      <c r="CE1805" s="22"/>
      <c r="CF1805" s="448">
        <f>IF(CG1805="","",MAX($CF$2:CF1804)+1)</f>
        <v>939</v>
      </c>
      <c r="CG1805" s="749" t="s">
        <v>1157</v>
      </c>
      <c r="CH1805" s="767"/>
      <c r="CI1805" s="767"/>
      <c r="CO1805" s="29"/>
      <c r="CP1805" s="29"/>
      <c r="CQ1805" s="29"/>
      <c r="CR1805" s="29"/>
      <c r="CS1805" s="29"/>
      <c r="CT1805" s="29"/>
      <c r="CU1805" s="29"/>
      <c r="CV1805" s="29"/>
      <c r="CW1805" s="29"/>
      <c r="CX1805" s="29"/>
      <c r="CY1805" s="29"/>
      <c r="CZ1805" s="29"/>
      <c r="DA1805" s="29"/>
      <c r="DB1805" s="29"/>
      <c r="DC1805" s="29"/>
      <c r="DD1805" s="29"/>
    </row>
    <row r="1806" spans="1:108" s="11" customFormat="1" ht="13.5" customHeight="1">
      <c r="A1806" s="734"/>
      <c r="B1806" s="610" t="s">
        <v>83</v>
      </c>
      <c r="C1806" s="29"/>
      <c r="D1806" s="29"/>
      <c r="E1806" s="29"/>
      <c r="F1806" s="29"/>
      <c r="G1806" s="29"/>
      <c r="H1806" s="29"/>
      <c r="I1806" s="29"/>
      <c r="J1806" s="28"/>
      <c r="K1806" s="29"/>
      <c r="L1806" s="29"/>
      <c r="M1806" s="29"/>
      <c r="N1806" s="29"/>
      <c r="O1806" s="29"/>
      <c r="P1806" s="29"/>
      <c r="Q1806" s="29"/>
      <c r="R1806" s="29"/>
      <c r="S1806" s="575"/>
      <c r="T1806" s="29"/>
      <c r="U1806" s="432"/>
      <c r="V1806" s="29"/>
      <c r="W1806" s="29"/>
      <c r="X1806" s="29"/>
      <c r="Y1806" s="29"/>
      <c r="Z1806" s="29"/>
      <c r="AA1806" s="29"/>
      <c r="AB1806" s="771"/>
      <c r="AC1806" s="579"/>
      <c r="AD1806" s="579"/>
      <c r="AE1806" s="579"/>
      <c r="AF1806" s="579"/>
      <c r="AG1806" s="576"/>
      <c r="AH1806" s="582" t="s">
        <v>63</v>
      </c>
      <c r="AI1806" s="430"/>
      <c r="AJ1806" s="430"/>
      <c r="AK1806" s="619"/>
      <c r="AL1806" s="620" t="s">
        <v>1108</v>
      </c>
      <c r="AM1806" s="430"/>
      <c r="AN1806" s="430"/>
      <c r="AO1806" s="430"/>
      <c r="AP1806" s="430"/>
      <c r="AQ1806" s="430"/>
      <c r="AR1806" s="430"/>
      <c r="AS1806" s="430"/>
      <c r="AT1806" s="430"/>
      <c r="AU1806" s="430"/>
      <c r="AV1806" s="620" t="s">
        <v>1094</v>
      </c>
      <c r="AW1806" s="619"/>
      <c r="AX1806" s="620" t="s">
        <v>1109</v>
      </c>
      <c r="AY1806" s="430"/>
      <c r="AZ1806" s="430"/>
      <c r="BA1806" s="430"/>
      <c r="BB1806" s="430"/>
      <c r="BC1806" s="430"/>
      <c r="BD1806" s="430"/>
      <c r="BE1806" s="430"/>
      <c r="BF1806" s="430"/>
      <c r="BG1806" s="430"/>
      <c r="BH1806" s="430"/>
      <c r="BI1806" s="430"/>
      <c r="BJ1806" s="430"/>
      <c r="BK1806" s="431"/>
      <c r="BL1806" s="582"/>
      <c r="BM1806" s="583"/>
      <c r="BN1806" s="583"/>
      <c r="BO1806" s="583"/>
      <c r="BP1806" s="583"/>
      <c r="BQ1806" s="583"/>
      <c r="BR1806" s="583"/>
      <c r="BS1806" s="587"/>
      <c r="BU1806" s="772"/>
      <c r="BV1806" s="29"/>
      <c r="BW1806" s="29"/>
      <c r="BX1806" s="29"/>
      <c r="BY1806" s="29"/>
      <c r="BZ1806" s="29"/>
      <c r="CA1806" s="29"/>
      <c r="CB1806" s="29"/>
      <c r="CC1806" s="29"/>
      <c r="CD1806" s="31"/>
      <c r="CE1806" s="22"/>
      <c r="CF1806" s="448">
        <f>IF(CG1806="","",MAX($CF$2:CF1805)+1)</f>
        <v>940</v>
      </c>
      <c r="CG1806" s="749" t="s">
        <v>1157</v>
      </c>
      <c r="CH1806" s="767"/>
      <c r="CI1806" s="767"/>
      <c r="CO1806" s="29"/>
      <c r="CP1806" s="29"/>
      <c r="CQ1806" s="29"/>
      <c r="CR1806" s="29"/>
      <c r="CS1806" s="29"/>
      <c r="CT1806" s="29"/>
      <c r="CU1806" s="29"/>
      <c r="CV1806" s="29"/>
      <c r="CW1806" s="29"/>
      <c r="CX1806" s="29"/>
      <c r="CY1806" s="29"/>
      <c r="CZ1806" s="29"/>
      <c r="DA1806" s="29"/>
      <c r="DB1806" s="29"/>
      <c r="DC1806" s="29"/>
      <c r="DD1806" s="29"/>
    </row>
    <row r="1807" spans="1:108" s="11" customFormat="1" ht="13.5" customHeight="1">
      <c r="A1807" s="734"/>
      <c r="B1807" s="610" t="s">
        <v>83</v>
      </c>
      <c r="C1807" s="29"/>
      <c r="D1807" s="29"/>
      <c r="E1807" s="29"/>
      <c r="F1807" s="29"/>
      <c r="G1807" s="29"/>
      <c r="H1807" s="29"/>
      <c r="I1807" s="29"/>
      <c r="J1807" s="28"/>
      <c r="K1807" s="29"/>
      <c r="L1807" s="29"/>
      <c r="M1807" s="29"/>
      <c r="N1807" s="29"/>
      <c r="O1807" s="29"/>
      <c r="P1807" s="29"/>
      <c r="Q1807" s="29"/>
      <c r="R1807" s="29"/>
      <c r="S1807" s="575"/>
      <c r="T1807" s="29"/>
      <c r="U1807" s="432"/>
      <c r="V1807" s="29"/>
      <c r="W1807" s="29"/>
      <c r="X1807" s="29"/>
      <c r="Y1807" s="29"/>
      <c r="Z1807" s="29"/>
      <c r="AA1807" s="29"/>
      <c r="AB1807" s="751"/>
      <c r="AC1807" s="579"/>
      <c r="AD1807" s="579"/>
      <c r="AE1807" s="579"/>
      <c r="AF1807" s="579"/>
      <c r="AG1807" s="576"/>
      <c r="AH1807" s="582" t="s">
        <v>63</v>
      </c>
      <c r="AI1807" s="583"/>
      <c r="AJ1807" s="583"/>
      <c r="AK1807" s="584"/>
      <c r="AL1807" s="585" t="s">
        <v>554</v>
      </c>
      <c r="AM1807" s="583"/>
      <c r="AN1807" s="583"/>
      <c r="AO1807" s="583"/>
      <c r="AP1807" s="583"/>
      <c r="AQ1807" s="583"/>
      <c r="AR1807" s="583"/>
      <c r="AS1807" s="583"/>
      <c r="AT1807" s="583"/>
      <c r="AU1807" s="583"/>
      <c r="AV1807" s="585" t="s">
        <v>558</v>
      </c>
      <c r="AW1807" s="584"/>
      <c r="AX1807" s="586" t="s">
        <v>64</v>
      </c>
      <c r="AY1807" s="583"/>
      <c r="AZ1807" s="583"/>
      <c r="BA1807" s="583"/>
      <c r="BB1807" s="583"/>
      <c r="BC1807" s="583"/>
      <c r="BD1807" s="583"/>
      <c r="BE1807" s="583"/>
      <c r="BF1807" s="583"/>
      <c r="BG1807" s="583"/>
      <c r="BH1807" s="583"/>
      <c r="BI1807" s="583"/>
      <c r="BJ1807" s="583"/>
      <c r="BK1807" s="587"/>
      <c r="BL1807" s="582"/>
      <c r="BM1807" s="583"/>
      <c r="BN1807" s="583"/>
      <c r="BO1807" s="583"/>
      <c r="BP1807" s="583"/>
      <c r="BQ1807" s="583"/>
      <c r="BR1807" s="583"/>
      <c r="BS1807" s="587"/>
      <c r="BU1807" s="752"/>
      <c r="BV1807" s="29"/>
      <c r="BW1807" s="29"/>
      <c r="BX1807" s="29"/>
      <c r="BY1807" s="29"/>
      <c r="BZ1807" s="29"/>
      <c r="CA1807" s="29"/>
      <c r="CB1807" s="29"/>
      <c r="CC1807" s="29"/>
      <c r="CD1807" s="31"/>
      <c r="CE1807" s="22"/>
      <c r="CF1807" s="448">
        <f>IF(CG1807="","",MAX($CF$2:CF1806)+1)</f>
        <v>941</v>
      </c>
      <c r="CG1807" s="749" t="s">
        <v>1157</v>
      </c>
      <c r="CH1807" s="749"/>
      <c r="CI1807" s="749"/>
      <c r="CO1807" s="29"/>
      <c r="CP1807" s="29"/>
      <c r="CQ1807" s="29"/>
      <c r="CR1807" s="29"/>
      <c r="CS1807" s="29"/>
      <c r="CT1807" s="29"/>
      <c r="CU1807" s="29"/>
      <c r="CV1807" s="29"/>
      <c r="CW1807" s="29"/>
      <c r="CX1807" s="29"/>
      <c r="CY1807" s="29"/>
      <c r="CZ1807" s="29"/>
      <c r="DA1807" s="29"/>
      <c r="DB1807" s="29"/>
      <c r="DC1807" s="29"/>
      <c r="DD1807" s="29"/>
    </row>
    <row r="1808" spans="1:108" s="11" customFormat="1" ht="13.5" customHeight="1">
      <c r="A1808" s="734"/>
      <c r="B1808" s="610" t="s">
        <v>83</v>
      </c>
      <c r="C1808" s="29"/>
      <c r="D1808" s="29"/>
      <c r="E1808" s="29"/>
      <c r="F1808" s="29"/>
      <c r="G1808" s="29"/>
      <c r="H1808" s="29"/>
      <c r="I1808" s="29"/>
      <c r="J1808" s="28"/>
      <c r="K1808" s="29"/>
      <c r="L1808" s="29"/>
      <c r="M1808" s="29"/>
      <c r="N1808" s="29"/>
      <c r="O1808" s="29"/>
      <c r="P1808" s="29"/>
      <c r="Q1808" s="29"/>
      <c r="R1808" s="29"/>
      <c r="S1808" s="575"/>
      <c r="T1808" s="29"/>
      <c r="U1808" s="432"/>
      <c r="V1808" s="29"/>
      <c r="W1808" s="29"/>
      <c r="X1808" s="29"/>
      <c r="Y1808" s="29"/>
      <c r="Z1808" s="29"/>
      <c r="AA1808" s="29"/>
      <c r="AB1808" s="753"/>
      <c r="AC1808" s="579"/>
      <c r="AD1808" s="579"/>
      <c r="AE1808" s="579"/>
      <c r="AF1808" s="579"/>
      <c r="AG1808" s="576"/>
      <c r="AH1808" s="55"/>
      <c r="AI1808" s="56"/>
      <c r="AJ1808" s="56"/>
      <c r="AK1808" s="588"/>
      <c r="AL1808" s="589"/>
      <c r="AM1808" s="56"/>
      <c r="AN1808" s="56"/>
      <c r="AO1808" s="56"/>
      <c r="AP1808" s="590"/>
      <c r="AQ1808" s="56"/>
      <c r="AR1808" s="56"/>
      <c r="AS1808" s="56"/>
      <c r="AT1808" s="56"/>
      <c r="AU1808" s="56"/>
      <c r="AV1808" s="589"/>
      <c r="AW1808" s="588"/>
      <c r="AX1808" s="589"/>
      <c r="AY1808" s="56"/>
      <c r="AZ1808" s="56"/>
      <c r="BA1808" s="56"/>
      <c r="BB1808" s="56"/>
      <c r="BC1808" s="56"/>
      <c r="BD1808" s="56"/>
      <c r="BE1808" s="56"/>
      <c r="BF1808" s="56"/>
      <c r="BG1808" s="56"/>
      <c r="BH1808" s="56"/>
      <c r="BI1808" s="56"/>
      <c r="BJ1808" s="56"/>
      <c r="BK1808" s="57"/>
      <c r="BL1808" s="55"/>
      <c r="BM1808" s="56"/>
      <c r="BN1808" s="56"/>
      <c r="BO1808" s="56"/>
      <c r="BP1808" s="56"/>
      <c r="BQ1808" s="56"/>
      <c r="BR1808" s="56"/>
      <c r="BS1808" s="57"/>
      <c r="BU1808" s="752"/>
      <c r="BV1808" s="29"/>
      <c r="BW1808" s="29"/>
      <c r="BX1808" s="29"/>
      <c r="BY1808" s="29"/>
      <c r="BZ1808" s="29"/>
      <c r="CA1808" s="29"/>
      <c r="CB1808" s="29"/>
      <c r="CC1808" s="29"/>
      <c r="CD1808" s="31"/>
      <c r="CE1808" s="22"/>
      <c r="CF1808" s="448" t="str">
        <f>IF(CG1808="","",MAX($CF$2:CF1807)+1)</f>
        <v/>
      </c>
      <c r="CG1808" s="749"/>
      <c r="CH1808" s="749"/>
      <c r="CI1808" s="749"/>
      <c r="CO1808" s="29"/>
      <c r="CP1808" s="29"/>
      <c r="CQ1808" s="29"/>
      <c r="CR1808" s="29"/>
      <c r="CS1808" s="29"/>
      <c r="CT1808" s="29"/>
      <c r="CU1808" s="29"/>
      <c r="CV1808" s="29"/>
      <c r="CW1808" s="29"/>
      <c r="CX1808" s="29"/>
      <c r="CY1808" s="29"/>
      <c r="CZ1808" s="29"/>
      <c r="DA1808" s="29"/>
      <c r="DB1808" s="29"/>
      <c r="DC1808" s="29"/>
      <c r="DD1808" s="29"/>
    </row>
    <row r="1809" spans="1:108" s="11" customFormat="1" ht="13.5" customHeight="1">
      <c r="A1809" s="734"/>
      <c r="B1809" s="610" t="s">
        <v>83</v>
      </c>
      <c r="C1809" s="29"/>
      <c r="D1809" s="29"/>
      <c r="E1809" s="29"/>
      <c r="F1809" s="29"/>
      <c r="G1809" s="29"/>
      <c r="H1809" s="29"/>
      <c r="I1809" s="29"/>
      <c r="J1809" s="28"/>
      <c r="K1809" s="29"/>
      <c r="L1809" s="29"/>
      <c r="M1809" s="29"/>
      <c r="N1809" s="29"/>
      <c r="O1809" s="29"/>
      <c r="P1809" s="29"/>
      <c r="Q1809" s="29"/>
      <c r="R1809" s="29"/>
      <c r="S1809" s="575"/>
      <c r="T1809" s="29"/>
      <c r="U1809" s="432"/>
      <c r="V1809" s="29"/>
      <c r="W1809" s="29"/>
      <c r="X1809" s="29"/>
      <c r="Y1809" s="29"/>
      <c r="Z1809" s="29"/>
      <c r="AA1809" s="29"/>
      <c r="AB1809" s="690" t="s">
        <v>32</v>
      </c>
      <c r="AC1809" s="754"/>
      <c r="AD1809" s="754"/>
      <c r="AE1809" s="754"/>
      <c r="AF1809" s="754"/>
      <c r="AG1809" s="724"/>
      <c r="AH1809" s="52"/>
      <c r="AI1809" s="53"/>
      <c r="AJ1809" s="53"/>
      <c r="AK1809" s="580"/>
      <c r="AL1809" s="581" t="s">
        <v>421</v>
      </c>
      <c r="AM1809" s="53"/>
      <c r="AN1809" s="53"/>
      <c r="AO1809" s="53"/>
      <c r="AP1809" s="53"/>
      <c r="AQ1809" s="53"/>
      <c r="AR1809" s="53"/>
      <c r="AS1809" s="53"/>
      <c r="AT1809" s="53"/>
      <c r="AU1809" s="53"/>
      <c r="AV1809" s="581" t="s">
        <v>558</v>
      </c>
      <c r="AW1809" s="580"/>
      <c r="AX1809" s="581" t="s">
        <v>984</v>
      </c>
      <c r="AY1809" s="53"/>
      <c r="AZ1809" s="53"/>
      <c r="BA1809" s="53"/>
      <c r="BB1809" s="53"/>
      <c r="BC1809" s="53"/>
      <c r="BD1809" s="53"/>
      <c r="BE1809" s="53"/>
      <c r="BF1809" s="53"/>
      <c r="BG1809" s="53"/>
      <c r="BH1809" s="53"/>
      <c r="BI1809" s="53"/>
      <c r="BJ1809" s="53"/>
      <c r="BK1809" s="54"/>
      <c r="BL1809" s="52"/>
      <c r="BM1809" s="53"/>
      <c r="BN1809" s="53"/>
      <c r="BO1809" s="53"/>
      <c r="BP1809" s="53"/>
      <c r="BQ1809" s="53"/>
      <c r="BR1809" s="53"/>
      <c r="BS1809" s="54"/>
      <c r="BU1809" s="752"/>
      <c r="BV1809" s="29"/>
      <c r="BW1809" s="29"/>
      <c r="BX1809" s="29"/>
      <c r="BY1809" s="29"/>
      <c r="BZ1809" s="29"/>
      <c r="CA1809" s="29"/>
      <c r="CB1809" s="29"/>
      <c r="CC1809" s="29"/>
      <c r="CD1809" s="31"/>
      <c r="CE1809" s="22"/>
      <c r="CF1809" s="448">
        <f>IF(CG1809="","",MAX($CF$2:CF1808)+1)</f>
        <v>942</v>
      </c>
      <c r="CG1809" s="749" t="s">
        <v>1157</v>
      </c>
      <c r="CH1809" s="749"/>
      <c r="CI1809" s="749"/>
      <c r="CO1809" s="29"/>
      <c r="CP1809" s="29"/>
      <c r="CQ1809" s="29"/>
      <c r="CR1809" s="29"/>
      <c r="CS1809" s="29"/>
      <c r="CT1809" s="29"/>
      <c r="CU1809" s="29"/>
      <c r="CV1809" s="29"/>
      <c r="CW1809" s="29"/>
      <c r="CX1809" s="29"/>
      <c r="CY1809" s="29"/>
      <c r="CZ1809" s="29"/>
      <c r="DA1809" s="29"/>
      <c r="DB1809" s="29"/>
      <c r="DC1809" s="29"/>
      <c r="DD1809" s="29"/>
    </row>
    <row r="1810" spans="1:108" s="11" customFormat="1" ht="13.5" customHeight="1">
      <c r="A1810" s="734"/>
      <c r="B1810" s="610" t="s">
        <v>83</v>
      </c>
      <c r="C1810" s="29"/>
      <c r="D1810" s="29"/>
      <c r="E1810" s="29"/>
      <c r="F1810" s="29"/>
      <c r="G1810" s="29"/>
      <c r="H1810" s="29"/>
      <c r="I1810" s="29"/>
      <c r="J1810" s="28"/>
      <c r="K1810" s="29"/>
      <c r="L1810" s="29"/>
      <c r="M1810" s="29"/>
      <c r="N1810" s="29"/>
      <c r="O1810" s="29"/>
      <c r="P1810" s="29"/>
      <c r="Q1810" s="29"/>
      <c r="R1810" s="29"/>
      <c r="S1810" s="575"/>
      <c r="T1810" s="29"/>
      <c r="U1810" s="432"/>
      <c r="V1810" s="29"/>
      <c r="W1810" s="29"/>
      <c r="X1810" s="29"/>
      <c r="Y1810" s="29"/>
      <c r="Z1810" s="29"/>
      <c r="AA1810" s="29"/>
      <c r="AB1810" s="654"/>
      <c r="AC1810" s="579"/>
      <c r="AD1810" s="579"/>
      <c r="AE1810" s="579"/>
      <c r="AF1810" s="579"/>
      <c r="AG1810" s="576"/>
      <c r="AH1810" s="582" t="s">
        <v>63</v>
      </c>
      <c r="AI1810" s="430"/>
      <c r="AJ1810" s="430"/>
      <c r="AK1810" s="619"/>
      <c r="AL1810" s="620" t="s">
        <v>358</v>
      </c>
      <c r="AM1810" s="430"/>
      <c r="AN1810" s="430"/>
      <c r="AO1810" s="430"/>
      <c r="AP1810" s="430"/>
      <c r="AQ1810" s="430"/>
      <c r="AR1810" s="430"/>
      <c r="AS1810" s="430"/>
      <c r="AT1810" s="430"/>
      <c r="AU1810" s="430"/>
      <c r="AV1810" s="585" t="s">
        <v>558</v>
      </c>
      <c r="AW1810" s="619"/>
      <c r="AX1810" s="620" t="s">
        <v>985</v>
      </c>
      <c r="AY1810" s="430"/>
      <c r="AZ1810" s="430"/>
      <c r="BA1810" s="430"/>
      <c r="BB1810" s="430"/>
      <c r="BC1810" s="430"/>
      <c r="BD1810" s="430"/>
      <c r="BE1810" s="430"/>
      <c r="BF1810" s="430"/>
      <c r="BG1810" s="430"/>
      <c r="BH1810" s="430"/>
      <c r="BI1810" s="430"/>
      <c r="BJ1810" s="430"/>
      <c r="BK1810" s="431"/>
      <c r="BL1810" s="618"/>
      <c r="BM1810" s="430"/>
      <c r="BN1810" s="430"/>
      <c r="BO1810" s="430"/>
      <c r="BP1810" s="430"/>
      <c r="BQ1810" s="430"/>
      <c r="BR1810" s="430"/>
      <c r="BS1810" s="431"/>
      <c r="BU1810" s="752"/>
      <c r="BV1810" s="29"/>
      <c r="BW1810" s="29"/>
      <c r="BX1810" s="29"/>
      <c r="BY1810" s="29"/>
      <c r="BZ1810" s="29"/>
      <c r="CA1810" s="29"/>
      <c r="CB1810" s="29"/>
      <c r="CC1810" s="29"/>
      <c r="CD1810" s="31"/>
      <c r="CE1810" s="22"/>
      <c r="CF1810" s="448">
        <f>IF(CG1810="","",MAX($CF$2:CF1809)+1)</f>
        <v>943</v>
      </c>
      <c r="CG1810" s="749" t="s">
        <v>1157</v>
      </c>
      <c r="CH1810" s="749"/>
      <c r="CI1810" s="749"/>
      <c r="CO1810" s="29"/>
      <c r="CP1810" s="29"/>
      <c r="CQ1810" s="29"/>
      <c r="CR1810" s="29"/>
      <c r="CS1810" s="29"/>
      <c r="CT1810" s="29"/>
      <c r="CU1810" s="29"/>
      <c r="CV1810" s="29"/>
      <c r="CW1810" s="29"/>
      <c r="CX1810" s="29"/>
      <c r="CY1810" s="29"/>
      <c r="CZ1810" s="29"/>
      <c r="DA1810" s="29"/>
      <c r="DB1810" s="29"/>
      <c r="DC1810" s="29"/>
      <c r="DD1810" s="29"/>
    </row>
    <row r="1811" spans="1:108" s="11" customFormat="1" ht="13.5" customHeight="1">
      <c r="A1811" s="734"/>
      <c r="B1811" s="610" t="s">
        <v>83</v>
      </c>
      <c r="C1811" s="29"/>
      <c r="D1811" s="29"/>
      <c r="E1811" s="29"/>
      <c r="F1811" s="29"/>
      <c r="G1811" s="29"/>
      <c r="H1811" s="29"/>
      <c r="I1811" s="29"/>
      <c r="J1811" s="28"/>
      <c r="K1811" s="29"/>
      <c r="L1811" s="29"/>
      <c r="M1811" s="29"/>
      <c r="N1811" s="29"/>
      <c r="O1811" s="29"/>
      <c r="P1811" s="29"/>
      <c r="Q1811" s="29"/>
      <c r="R1811" s="29"/>
      <c r="S1811" s="575"/>
      <c r="T1811" s="29"/>
      <c r="U1811" s="432"/>
      <c r="V1811" s="29"/>
      <c r="W1811" s="29"/>
      <c r="X1811" s="29"/>
      <c r="Y1811" s="29"/>
      <c r="Z1811" s="29"/>
      <c r="AA1811" s="29"/>
      <c r="AB1811" s="753"/>
      <c r="AC1811" s="579"/>
      <c r="AD1811" s="579"/>
      <c r="AE1811" s="579"/>
      <c r="AF1811" s="579"/>
      <c r="AG1811" s="576"/>
      <c r="AH1811" s="582" t="s">
        <v>63</v>
      </c>
      <c r="AI1811" s="430"/>
      <c r="AJ1811" s="430"/>
      <c r="AK1811" s="619"/>
      <c r="AL1811" s="620" t="s">
        <v>787</v>
      </c>
      <c r="AM1811" s="430"/>
      <c r="AN1811" s="430"/>
      <c r="AO1811" s="430"/>
      <c r="AP1811" s="430"/>
      <c r="AQ1811" s="430"/>
      <c r="AR1811" s="430"/>
      <c r="AS1811" s="430"/>
      <c r="AT1811" s="430"/>
      <c r="AU1811" s="430"/>
      <c r="AV1811" s="585" t="s">
        <v>609</v>
      </c>
      <c r="AW1811" s="619"/>
      <c r="AX1811" s="620" t="s">
        <v>1536</v>
      </c>
      <c r="AY1811" s="430"/>
      <c r="AZ1811" s="430"/>
      <c r="BA1811" s="430"/>
      <c r="BB1811" s="430"/>
      <c r="BC1811" s="430"/>
      <c r="BD1811" s="430"/>
      <c r="BE1811" s="430"/>
      <c r="BF1811" s="430"/>
      <c r="BG1811" s="430"/>
      <c r="BH1811" s="430"/>
      <c r="BI1811" s="430"/>
      <c r="BJ1811" s="430"/>
      <c r="BK1811" s="431"/>
      <c r="BL1811" s="582"/>
      <c r="BM1811" s="430"/>
      <c r="BN1811" s="430"/>
      <c r="BO1811" s="430"/>
      <c r="BP1811" s="430"/>
      <c r="BQ1811" s="430"/>
      <c r="BR1811" s="430"/>
      <c r="BS1811" s="431"/>
      <c r="BU1811" s="752"/>
      <c r="BV1811" s="29"/>
      <c r="BW1811" s="29"/>
      <c r="BX1811" s="29"/>
      <c r="BY1811" s="29"/>
      <c r="BZ1811" s="29"/>
      <c r="CA1811" s="29"/>
      <c r="CB1811" s="29"/>
      <c r="CC1811" s="29"/>
      <c r="CD1811" s="31"/>
      <c r="CE1811" s="22"/>
      <c r="CF1811" s="448">
        <f>IF(CG1811="","",MAX($CF$2:CF1810)+1)</f>
        <v>944</v>
      </c>
      <c r="CG1811" s="749" t="s">
        <v>1157</v>
      </c>
      <c r="CH1811" s="749"/>
      <c r="CI1811" s="749"/>
      <c r="CO1811" s="29"/>
      <c r="CP1811" s="29"/>
      <c r="CQ1811" s="29"/>
      <c r="CR1811" s="29"/>
      <c r="CS1811" s="29"/>
      <c r="CT1811" s="29"/>
      <c r="CU1811" s="29"/>
      <c r="CV1811" s="29"/>
      <c r="CW1811" s="29"/>
      <c r="CX1811" s="29"/>
      <c r="CY1811" s="29"/>
      <c r="CZ1811" s="29"/>
      <c r="DA1811" s="29"/>
      <c r="DB1811" s="29"/>
      <c r="DC1811" s="29"/>
      <c r="DD1811" s="29"/>
    </row>
    <row r="1812" spans="1:108" s="11" customFormat="1" ht="13.5" customHeight="1">
      <c r="A1812" s="734"/>
      <c r="B1812" s="610" t="s">
        <v>83</v>
      </c>
      <c r="C1812" s="29"/>
      <c r="D1812" s="29"/>
      <c r="E1812" s="29"/>
      <c r="F1812" s="29"/>
      <c r="G1812" s="29"/>
      <c r="H1812" s="29"/>
      <c r="I1812" s="29"/>
      <c r="J1812" s="28"/>
      <c r="K1812" s="29"/>
      <c r="L1812" s="29"/>
      <c r="M1812" s="29"/>
      <c r="N1812" s="29"/>
      <c r="O1812" s="29"/>
      <c r="P1812" s="29"/>
      <c r="Q1812" s="29"/>
      <c r="R1812" s="29"/>
      <c r="S1812" s="575"/>
      <c r="T1812" s="29"/>
      <c r="U1812" s="432"/>
      <c r="V1812" s="29"/>
      <c r="W1812" s="29"/>
      <c r="X1812" s="29"/>
      <c r="Y1812" s="29"/>
      <c r="Z1812" s="29"/>
      <c r="AA1812" s="29"/>
      <c r="AB1812" s="654"/>
      <c r="AC1812" s="579"/>
      <c r="AD1812" s="579"/>
      <c r="AE1812" s="579"/>
      <c r="AF1812" s="579"/>
      <c r="AG1812" s="576"/>
      <c r="AH1812" s="582" t="s">
        <v>63</v>
      </c>
      <c r="AI1812" s="430"/>
      <c r="AJ1812" s="430"/>
      <c r="AK1812" s="619"/>
      <c r="AL1812" s="620" t="s">
        <v>796</v>
      </c>
      <c r="AM1812" s="430"/>
      <c r="AN1812" s="430"/>
      <c r="AO1812" s="430"/>
      <c r="AP1812" s="430"/>
      <c r="AQ1812" s="430"/>
      <c r="AR1812" s="430"/>
      <c r="AS1812" s="430"/>
      <c r="AT1812" s="430"/>
      <c r="AU1812" s="430"/>
      <c r="AV1812" s="585" t="s">
        <v>609</v>
      </c>
      <c r="AW1812" s="619"/>
      <c r="AX1812" s="697" t="s">
        <v>1069</v>
      </c>
      <c r="AY1812" s="430"/>
      <c r="AZ1812" s="430"/>
      <c r="BA1812" s="430"/>
      <c r="BB1812" s="430"/>
      <c r="BC1812" s="430"/>
      <c r="BD1812" s="430"/>
      <c r="BE1812" s="430"/>
      <c r="BF1812" s="430"/>
      <c r="BG1812" s="430"/>
      <c r="BH1812" s="430"/>
      <c r="BI1812" s="430"/>
      <c r="BJ1812" s="430"/>
      <c r="BK1812" s="431"/>
      <c r="BL1812" s="582"/>
      <c r="BM1812" s="430"/>
      <c r="BN1812" s="430"/>
      <c r="BO1812" s="430"/>
      <c r="BP1812" s="430"/>
      <c r="BQ1812" s="430"/>
      <c r="BR1812" s="430"/>
      <c r="BS1812" s="431"/>
      <c r="BU1812" s="752"/>
      <c r="BV1812" s="29"/>
      <c r="BW1812" s="29"/>
      <c r="BX1812" s="29"/>
      <c r="BY1812" s="29"/>
      <c r="BZ1812" s="29"/>
      <c r="CA1812" s="29"/>
      <c r="CB1812" s="29"/>
      <c r="CC1812" s="29"/>
      <c r="CD1812" s="31"/>
      <c r="CE1812" s="22"/>
      <c r="CF1812" s="448">
        <f>IF(CG1812="","",MAX($CF$2:CF1811)+1)</f>
        <v>945</v>
      </c>
      <c r="CG1812" s="749" t="s">
        <v>1157</v>
      </c>
      <c r="CH1812" s="749"/>
      <c r="CI1812" s="749"/>
      <c r="CO1812" s="29"/>
      <c r="CP1812" s="29"/>
      <c r="CQ1812" s="29"/>
      <c r="CR1812" s="29"/>
      <c r="CS1812" s="29"/>
      <c r="CT1812" s="29"/>
      <c r="CU1812" s="29"/>
      <c r="CV1812" s="29"/>
      <c r="CW1812" s="29"/>
      <c r="CX1812" s="29"/>
      <c r="CY1812" s="29"/>
      <c r="CZ1812" s="29"/>
      <c r="DA1812" s="29"/>
      <c r="DB1812" s="29"/>
      <c r="DC1812" s="29"/>
      <c r="DD1812" s="29"/>
    </row>
    <row r="1813" spans="1:108" s="11" customFormat="1" ht="13.5" customHeight="1">
      <c r="A1813" s="734"/>
      <c r="B1813" s="610" t="s">
        <v>83</v>
      </c>
      <c r="C1813" s="29"/>
      <c r="D1813" s="29"/>
      <c r="E1813" s="29"/>
      <c r="F1813" s="29"/>
      <c r="G1813" s="29"/>
      <c r="H1813" s="29"/>
      <c r="I1813" s="29"/>
      <c r="J1813" s="28"/>
      <c r="K1813" s="29"/>
      <c r="L1813" s="29"/>
      <c r="M1813" s="29"/>
      <c r="N1813" s="29"/>
      <c r="O1813" s="29"/>
      <c r="P1813" s="29"/>
      <c r="Q1813" s="29"/>
      <c r="R1813" s="29"/>
      <c r="S1813" s="575"/>
      <c r="T1813" s="29"/>
      <c r="U1813" s="432"/>
      <c r="V1813" s="29"/>
      <c r="W1813" s="29"/>
      <c r="X1813" s="29"/>
      <c r="Y1813" s="29"/>
      <c r="Z1813" s="29"/>
      <c r="AA1813" s="29"/>
      <c r="AB1813" s="771"/>
      <c r="AC1813" s="579"/>
      <c r="AD1813" s="579"/>
      <c r="AE1813" s="579"/>
      <c r="AF1813" s="579"/>
      <c r="AG1813" s="576"/>
      <c r="AH1813" s="582" t="s">
        <v>63</v>
      </c>
      <c r="AI1813" s="430"/>
      <c r="AJ1813" s="430"/>
      <c r="AK1813" s="619"/>
      <c r="AL1813" s="620" t="s">
        <v>816</v>
      </c>
      <c r="AM1813" s="430"/>
      <c r="AN1813" s="430"/>
      <c r="AO1813" s="430"/>
      <c r="AP1813" s="430"/>
      <c r="AQ1813" s="430"/>
      <c r="AR1813" s="430"/>
      <c r="AS1813" s="430"/>
      <c r="AT1813" s="430"/>
      <c r="AU1813" s="430"/>
      <c r="AV1813" s="585" t="s">
        <v>609</v>
      </c>
      <c r="AW1813" s="619"/>
      <c r="AX1813" s="697" t="s">
        <v>1088</v>
      </c>
      <c r="AY1813" s="430"/>
      <c r="AZ1813" s="430"/>
      <c r="BA1813" s="430"/>
      <c r="BB1813" s="430"/>
      <c r="BC1813" s="430"/>
      <c r="BD1813" s="430"/>
      <c r="BE1813" s="430"/>
      <c r="BF1813" s="430"/>
      <c r="BG1813" s="430"/>
      <c r="BH1813" s="430"/>
      <c r="BI1813" s="430"/>
      <c r="BJ1813" s="430"/>
      <c r="BK1813" s="431"/>
      <c r="BL1813" s="582" t="s">
        <v>1106</v>
      </c>
      <c r="BM1813" s="430"/>
      <c r="BN1813" s="430"/>
      <c r="BO1813" s="430"/>
      <c r="BP1813" s="430"/>
      <c r="BQ1813" s="430"/>
      <c r="BR1813" s="430"/>
      <c r="BS1813" s="431"/>
      <c r="BU1813" s="752"/>
      <c r="BV1813" s="29"/>
      <c r="BW1813" s="29"/>
      <c r="BX1813" s="29"/>
      <c r="BY1813" s="29"/>
      <c r="BZ1813" s="29"/>
      <c r="CA1813" s="29"/>
      <c r="CB1813" s="29"/>
      <c r="CC1813" s="29"/>
      <c r="CD1813" s="31"/>
      <c r="CE1813" s="22"/>
      <c r="CF1813" s="448">
        <f>IF(CG1813="","",MAX($CF$2:CF1812)+1)</f>
        <v>946</v>
      </c>
      <c r="CG1813" s="749" t="s">
        <v>1157</v>
      </c>
      <c r="CH1813" s="749"/>
      <c r="CI1813" s="749"/>
      <c r="CO1813" s="29"/>
      <c r="CP1813" s="29"/>
      <c r="CQ1813" s="29"/>
      <c r="CR1813" s="29"/>
      <c r="CS1813" s="29"/>
      <c r="CT1813" s="29"/>
      <c r="CU1813" s="29"/>
      <c r="CV1813" s="29"/>
      <c r="CW1813" s="29"/>
      <c r="CX1813" s="29"/>
      <c r="CY1813" s="29"/>
      <c r="CZ1813" s="29"/>
      <c r="DA1813" s="29"/>
      <c r="DB1813" s="29"/>
      <c r="DC1813" s="29"/>
      <c r="DD1813" s="29"/>
    </row>
    <row r="1814" spans="1:108" s="11" customFormat="1" ht="13.5" customHeight="1">
      <c r="A1814" s="734"/>
      <c r="B1814" s="610" t="s">
        <v>83</v>
      </c>
      <c r="C1814" s="29"/>
      <c r="D1814" s="29"/>
      <c r="E1814" s="29"/>
      <c r="F1814" s="29"/>
      <c r="G1814" s="29"/>
      <c r="H1814" s="29"/>
      <c r="I1814" s="29"/>
      <c r="J1814" s="28"/>
      <c r="K1814" s="29"/>
      <c r="L1814" s="29"/>
      <c r="M1814" s="29"/>
      <c r="N1814" s="29"/>
      <c r="O1814" s="29"/>
      <c r="P1814" s="29"/>
      <c r="Q1814" s="29"/>
      <c r="R1814" s="29"/>
      <c r="S1814" s="575"/>
      <c r="T1814" s="29"/>
      <c r="U1814" s="432"/>
      <c r="V1814" s="29"/>
      <c r="W1814" s="29"/>
      <c r="X1814" s="29"/>
      <c r="Y1814" s="29"/>
      <c r="Z1814" s="29"/>
      <c r="AA1814" s="29"/>
      <c r="AB1814" s="654"/>
      <c r="AC1814" s="579"/>
      <c r="AD1814" s="579"/>
      <c r="AE1814" s="579"/>
      <c r="AF1814" s="579"/>
      <c r="AG1814" s="576"/>
      <c r="AH1814" s="582" t="s">
        <v>63</v>
      </c>
      <c r="AI1814" s="583"/>
      <c r="AJ1814" s="583"/>
      <c r="AK1814" s="584"/>
      <c r="AL1814" s="585" t="s">
        <v>606</v>
      </c>
      <c r="AM1814" s="583"/>
      <c r="AN1814" s="583"/>
      <c r="AO1814" s="583"/>
      <c r="AP1814" s="583"/>
      <c r="AQ1814" s="583"/>
      <c r="AR1814" s="583"/>
      <c r="AS1814" s="583"/>
      <c r="AT1814" s="583"/>
      <c r="AU1814" s="583"/>
      <c r="AV1814" s="585" t="s">
        <v>558</v>
      </c>
      <c r="AW1814" s="619"/>
      <c r="AX1814" s="586" t="s">
        <v>64</v>
      </c>
      <c r="AY1814" s="583"/>
      <c r="AZ1814" s="583"/>
      <c r="BA1814" s="583"/>
      <c r="BB1814" s="583"/>
      <c r="BC1814" s="583"/>
      <c r="BD1814" s="583"/>
      <c r="BE1814" s="583"/>
      <c r="BF1814" s="583"/>
      <c r="BG1814" s="583"/>
      <c r="BH1814" s="583"/>
      <c r="BI1814" s="583"/>
      <c r="BJ1814" s="583"/>
      <c r="BK1814" s="587"/>
      <c r="BL1814" s="582"/>
      <c r="BM1814" s="583"/>
      <c r="BN1814" s="583"/>
      <c r="BO1814" s="583"/>
      <c r="BP1814" s="583"/>
      <c r="BQ1814" s="583"/>
      <c r="BR1814" s="583"/>
      <c r="BS1814" s="587"/>
      <c r="BU1814" s="752"/>
      <c r="BV1814" s="29"/>
      <c r="BW1814" s="29"/>
      <c r="BX1814" s="29"/>
      <c r="BY1814" s="29"/>
      <c r="BZ1814" s="29"/>
      <c r="CA1814" s="29"/>
      <c r="CB1814" s="29"/>
      <c r="CC1814" s="29"/>
      <c r="CD1814" s="31"/>
      <c r="CE1814" s="22"/>
      <c r="CF1814" s="448">
        <f>IF(CG1814="","",MAX($CF$2:CF1813)+1)</f>
        <v>947</v>
      </c>
      <c r="CG1814" s="749" t="s">
        <v>1157</v>
      </c>
      <c r="CH1814" s="749"/>
      <c r="CI1814" s="749"/>
      <c r="CO1814" s="29"/>
      <c r="CP1814" s="29"/>
      <c r="CQ1814" s="29"/>
      <c r="CR1814" s="29"/>
      <c r="CS1814" s="29"/>
      <c r="CT1814" s="29"/>
      <c r="CU1814" s="29"/>
      <c r="CV1814" s="29"/>
      <c r="CW1814" s="29"/>
      <c r="CX1814" s="29"/>
      <c r="CY1814" s="29"/>
      <c r="CZ1814" s="29"/>
      <c r="DA1814" s="29"/>
      <c r="DB1814" s="29"/>
      <c r="DC1814" s="29"/>
      <c r="DD1814" s="29"/>
    </row>
    <row r="1815" spans="1:108" s="11" customFormat="1" ht="13.5" customHeight="1">
      <c r="A1815" s="734"/>
      <c r="B1815" s="610" t="s">
        <v>83</v>
      </c>
      <c r="C1815" s="29"/>
      <c r="D1815" s="29"/>
      <c r="E1815" s="29"/>
      <c r="F1815" s="29"/>
      <c r="G1815" s="29"/>
      <c r="H1815" s="29"/>
      <c r="I1815" s="29"/>
      <c r="J1815" s="28"/>
      <c r="K1815" s="29"/>
      <c r="L1815" s="29"/>
      <c r="M1815" s="29"/>
      <c r="N1815" s="29"/>
      <c r="O1815" s="29"/>
      <c r="P1815" s="29"/>
      <c r="Q1815" s="29"/>
      <c r="R1815" s="29"/>
      <c r="S1815" s="575"/>
      <c r="T1815" s="29"/>
      <c r="U1815" s="432"/>
      <c r="V1815" s="29"/>
      <c r="W1815" s="29"/>
      <c r="X1815" s="29"/>
      <c r="Y1815" s="29"/>
      <c r="Z1815" s="29"/>
      <c r="AA1815" s="29"/>
      <c r="AB1815" s="692"/>
      <c r="AC1815" s="693"/>
      <c r="AD1815" s="693"/>
      <c r="AE1815" s="693"/>
      <c r="AF1815" s="693"/>
      <c r="AG1815" s="694"/>
      <c r="AH1815" s="55"/>
      <c r="AI1815" s="56"/>
      <c r="AJ1815" s="56"/>
      <c r="AK1815" s="588"/>
      <c r="AL1815" s="589"/>
      <c r="AM1815" s="56"/>
      <c r="AN1815" s="56"/>
      <c r="AO1815" s="56"/>
      <c r="AP1815" s="590"/>
      <c r="AQ1815" s="56"/>
      <c r="AR1815" s="56"/>
      <c r="AS1815" s="56"/>
      <c r="AT1815" s="56"/>
      <c r="AU1815" s="56"/>
      <c r="AV1815" s="589"/>
      <c r="AW1815" s="588"/>
      <c r="AX1815" s="589"/>
      <c r="AY1815" s="56"/>
      <c r="AZ1815" s="56"/>
      <c r="BA1815" s="56"/>
      <c r="BB1815" s="56"/>
      <c r="BC1815" s="56"/>
      <c r="BD1815" s="56"/>
      <c r="BE1815" s="56"/>
      <c r="BF1815" s="56"/>
      <c r="BG1815" s="56"/>
      <c r="BH1815" s="56"/>
      <c r="BI1815" s="56"/>
      <c r="BJ1815" s="56"/>
      <c r="BK1815" s="57"/>
      <c r="BL1815" s="55"/>
      <c r="BM1815" s="56"/>
      <c r="BN1815" s="56"/>
      <c r="BO1815" s="56"/>
      <c r="BP1815" s="56"/>
      <c r="BQ1815" s="56"/>
      <c r="BR1815" s="56"/>
      <c r="BS1815" s="57"/>
      <c r="BU1815" s="752"/>
      <c r="BV1815" s="29"/>
      <c r="BW1815" s="29"/>
      <c r="BX1815" s="29"/>
      <c r="BY1815" s="29"/>
      <c r="BZ1815" s="29"/>
      <c r="CA1815" s="29"/>
      <c r="CB1815" s="29"/>
      <c r="CC1815" s="29"/>
      <c r="CD1815" s="31"/>
      <c r="CE1815" s="22"/>
      <c r="CF1815" s="448" t="str">
        <f>IF(CG1815="","",MAX($CF$2:CF1814)+1)</f>
        <v/>
      </c>
      <c r="CG1815" s="749"/>
      <c r="CH1815" s="749"/>
      <c r="CI1815" s="749"/>
      <c r="CO1815" s="29"/>
      <c r="CP1815" s="29"/>
      <c r="CQ1815" s="29"/>
      <c r="CR1815" s="29"/>
      <c r="CS1815" s="29"/>
      <c r="CT1815" s="29"/>
      <c r="CU1815" s="29"/>
      <c r="CV1815" s="29"/>
      <c r="CW1815" s="29"/>
      <c r="CX1815" s="29"/>
      <c r="CY1815" s="29"/>
      <c r="CZ1815" s="29"/>
      <c r="DA1815" s="29"/>
      <c r="DB1815" s="29"/>
      <c r="DC1815" s="29"/>
      <c r="DD1815" s="29"/>
    </row>
    <row r="1816" spans="1:108" s="11" customFormat="1" ht="13.5" customHeight="1">
      <c r="A1816" s="734"/>
      <c r="B1816" s="610" t="s">
        <v>83</v>
      </c>
      <c r="C1816" s="29"/>
      <c r="D1816" s="29"/>
      <c r="E1816" s="29"/>
      <c r="F1816" s="29"/>
      <c r="G1816" s="29"/>
      <c r="H1816" s="29"/>
      <c r="I1816" s="29"/>
      <c r="J1816" s="28"/>
      <c r="K1816" s="29"/>
      <c r="L1816" s="29"/>
      <c r="M1816" s="29"/>
      <c r="N1816" s="29"/>
      <c r="O1816" s="29"/>
      <c r="P1816" s="29"/>
      <c r="Q1816" s="29"/>
      <c r="R1816" s="29"/>
      <c r="S1816" s="575"/>
      <c r="T1816" s="29"/>
      <c r="U1816" s="432"/>
      <c r="V1816" s="29"/>
      <c r="W1816" s="29"/>
      <c r="X1816" s="29"/>
      <c r="Y1816" s="29"/>
      <c r="Z1816" s="29"/>
      <c r="AA1816" s="29"/>
      <c r="AB1816" s="690" t="s">
        <v>874</v>
      </c>
      <c r="AC1816" s="723"/>
      <c r="AD1816" s="723"/>
      <c r="AE1816" s="723"/>
      <c r="AF1816" s="723"/>
      <c r="AG1816" s="724"/>
      <c r="AH1816" s="52" t="s">
        <v>923</v>
      </c>
      <c r="AI1816" s="53"/>
      <c r="AJ1816" s="53"/>
      <c r="AK1816" s="53"/>
      <c r="AL1816" s="53"/>
      <c r="AM1816" s="53"/>
      <c r="AN1816" s="53"/>
      <c r="AO1816" s="53"/>
      <c r="AP1816" s="53"/>
      <c r="AQ1816" s="53"/>
      <c r="AR1816" s="53"/>
      <c r="AS1816" s="53"/>
      <c r="AT1816" s="53"/>
      <c r="AU1816" s="53"/>
      <c r="AV1816" s="53"/>
      <c r="AW1816" s="53"/>
      <c r="AX1816" s="53"/>
      <c r="AY1816" s="53"/>
      <c r="AZ1816" s="53"/>
      <c r="BA1816" s="53"/>
      <c r="BB1816" s="53"/>
      <c r="BC1816" s="53"/>
      <c r="BD1816" s="53"/>
      <c r="BE1816" s="53"/>
      <c r="BF1816" s="53"/>
      <c r="BG1816" s="53"/>
      <c r="BH1816" s="53"/>
      <c r="BI1816" s="53"/>
      <c r="BJ1816" s="53"/>
      <c r="BK1816" s="53"/>
      <c r="BL1816" s="52" t="s">
        <v>1335</v>
      </c>
      <c r="BM1816" s="53"/>
      <c r="BN1816" s="53"/>
      <c r="BO1816" s="53"/>
      <c r="BP1816" s="53"/>
      <c r="BQ1816" s="53"/>
      <c r="BR1816" s="53"/>
      <c r="BS1816" s="54"/>
      <c r="BU1816" s="752"/>
      <c r="BV1816" s="29"/>
      <c r="BW1816" s="29"/>
      <c r="BX1816" s="29"/>
      <c r="BY1816" s="29"/>
      <c r="BZ1816" s="29"/>
      <c r="CA1816" s="29"/>
      <c r="CB1816" s="29"/>
      <c r="CC1816" s="29"/>
      <c r="CD1816" s="31"/>
      <c r="CE1816" s="22"/>
      <c r="CF1816" s="448">
        <f>IF(CG1816="","",MAX($CF$2:CF1815)+1)</f>
        <v>948</v>
      </c>
      <c r="CG1816" s="749" t="s">
        <v>1157</v>
      </c>
      <c r="CH1816" s="749"/>
      <c r="CI1816" s="749"/>
      <c r="CO1816" s="29"/>
      <c r="CP1816" s="29"/>
      <c r="CQ1816" s="29"/>
      <c r="CR1816" s="29"/>
      <c r="CS1816" s="29"/>
      <c r="CT1816" s="29"/>
      <c r="CU1816" s="29"/>
      <c r="CV1816" s="29"/>
      <c r="CW1816" s="29"/>
      <c r="CX1816" s="29"/>
      <c r="CY1816" s="29"/>
      <c r="CZ1816" s="29"/>
      <c r="DA1816" s="29"/>
      <c r="DB1816" s="29"/>
      <c r="DC1816" s="29"/>
      <c r="DD1816" s="29"/>
    </row>
    <row r="1817" spans="1:108" s="11" customFormat="1" ht="13.5" customHeight="1">
      <c r="A1817" s="734"/>
      <c r="B1817" s="610" t="s">
        <v>83</v>
      </c>
      <c r="C1817" s="29"/>
      <c r="D1817" s="29"/>
      <c r="E1817" s="29"/>
      <c r="F1817" s="29"/>
      <c r="G1817" s="29"/>
      <c r="H1817" s="29"/>
      <c r="I1817" s="29"/>
      <c r="J1817" s="28"/>
      <c r="K1817" s="29"/>
      <c r="L1817" s="29"/>
      <c r="M1817" s="29"/>
      <c r="N1817" s="29"/>
      <c r="O1817" s="29"/>
      <c r="P1817" s="29"/>
      <c r="Q1817" s="29"/>
      <c r="R1817" s="29"/>
      <c r="S1817" s="575"/>
      <c r="T1817" s="29"/>
      <c r="U1817" s="432"/>
      <c r="V1817" s="29"/>
      <c r="W1817" s="29"/>
      <c r="X1817" s="29"/>
      <c r="Y1817" s="29"/>
      <c r="Z1817" s="29"/>
      <c r="AA1817" s="29"/>
      <c r="AB1817" s="692"/>
      <c r="AC1817" s="693"/>
      <c r="AD1817" s="693"/>
      <c r="AE1817" s="693"/>
      <c r="AF1817" s="693"/>
      <c r="AG1817" s="694"/>
      <c r="AH1817" s="55"/>
      <c r="AI1817" s="56"/>
      <c r="AJ1817" s="56"/>
      <c r="AK1817" s="56"/>
      <c r="AL1817" s="56"/>
      <c r="AM1817" s="56"/>
      <c r="AN1817" s="56"/>
      <c r="AO1817" s="56"/>
      <c r="AP1817" s="56"/>
      <c r="AQ1817" s="56"/>
      <c r="AR1817" s="56"/>
      <c r="AS1817" s="56"/>
      <c r="AT1817" s="56"/>
      <c r="AU1817" s="56"/>
      <c r="AV1817" s="56"/>
      <c r="AW1817" s="56"/>
      <c r="AX1817" s="56"/>
      <c r="AY1817" s="56"/>
      <c r="AZ1817" s="56"/>
      <c r="BA1817" s="56"/>
      <c r="BB1817" s="56"/>
      <c r="BC1817" s="56"/>
      <c r="BD1817" s="56"/>
      <c r="BE1817" s="56"/>
      <c r="BF1817" s="56"/>
      <c r="BG1817" s="56"/>
      <c r="BH1817" s="56"/>
      <c r="BI1817" s="56"/>
      <c r="BJ1817" s="56"/>
      <c r="BK1817" s="56"/>
      <c r="BL1817" s="55"/>
      <c r="BM1817" s="56"/>
      <c r="BN1817" s="56"/>
      <c r="BO1817" s="56"/>
      <c r="BP1817" s="56"/>
      <c r="BQ1817" s="56"/>
      <c r="BR1817" s="56"/>
      <c r="BS1817" s="57"/>
      <c r="BU1817" s="752"/>
      <c r="BV1817" s="29"/>
      <c r="BW1817" s="29"/>
      <c r="BX1817" s="29"/>
      <c r="BY1817" s="29"/>
      <c r="BZ1817" s="29"/>
      <c r="CA1817" s="29"/>
      <c r="CB1817" s="29"/>
      <c r="CC1817" s="29"/>
      <c r="CD1817" s="31"/>
      <c r="CE1817" s="22"/>
      <c r="CF1817" s="448" t="str">
        <f>IF(CG1817="","",MAX($CF$2:CF1816)+1)</f>
        <v/>
      </c>
      <c r="CG1817" s="749"/>
      <c r="CH1817" s="749"/>
      <c r="CI1817" s="749"/>
      <c r="CO1817" s="29"/>
      <c r="CP1817" s="29"/>
      <c r="CQ1817" s="29"/>
      <c r="CR1817" s="29"/>
      <c r="CS1817" s="29"/>
      <c r="CT1817" s="29"/>
      <c r="CU1817" s="29"/>
      <c r="CV1817" s="29"/>
      <c r="CW1817" s="29"/>
      <c r="CX1817" s="29"/>
      <c r="CY1817" s="29"/>
      <c r="CZ1817" s="29"/>
      <c r="DA1817" s="29"/>
      <c r="DB1817" s="29"/>
      <c r="DC1817" s="29"/>
      <c r="DD1817" s="29"/>
    </row>
    <row r="1818" spans="1:108" s="11" customFormat="1" ht="13.5" customHeight="1">
      <c r="A1818" s="734"/>
      <c r="B1818" s="610" t="s">
        <v>83</v>
      </c>
      <c r="C1818" s="29"/>
      <c r="D1818" s="29"/>
      <c r="E1818" s="29"/>
      <c r="F1818" s="29"/>
      <c r="G1818" s="29"/>
      <c r="H1818" s="29"/>
      <c r="I1818" s="29"/>
      <c r="J1818" s="28"/>
      <c r="K1818" s="29"/>
      <c r="L1818" s="29"/>
      <c r="M1818" s="29"/>
      <c r="N1818" s="29"/>
      <c r="O1818" s="29"/>
      <c r="P1818" s="29"/>
      <c r="Q1818" s="29"/>
      <c r="R1818" s="29"/>
      <c r="S1818" s="575"/>
      <c r="T1818" s="29"/>
      <c r="U1818" s="432"/>
      <c r="V1818" s="29"/>
      <c r="W1818" s="29"/>
      <c r="X1818" s="29"/>
      <c r="Y1818" s="29"/>
      <c r="Z1818" s="29"/>
      <c r="AA1818" s="29"/>
      <c r="AB1818" s="690" t="s">
        <v>875</v>
      </c>
      <c r="AC1818" s="723"/>
      <c r="AD1818" s="723"/>
      <c r="AE1818" s="723"/>
      <c r="AF1818" s="723"/>
      <c r="AG1818" s="724"/>
      <c r="AH1818" s="52" t="s">
        <v>86</v>
      </c>
      <c r="AI1818" s="53"/>
      <c r="AJ1818" s="53"/>
      <c r="AK1818" s="53"/>
      <c r="AL1818" s="53"/>
      <c r="AM1818" s="53"/>
      <c r="AN1818" s="53"/>
      <c r="AO1818" s="53"/>
      <c r="AP1818" s="53"/>
      <c r="AQ1818" s="53"/>
      <c r="AR1818" s="53"/>
      <c r="AS1818" s="53"/>
      <c r="AT1818" s="53"/>
      <c r="AU1818" s="53"/>
      <c r="AV1818" s="53"/>
      <c r="AW1818" s="53"/>
      <c r="AX1818" s="53"/>
      <c r="AY1818" s="53"/>
      <c r="AZ1818" s="53"/>
      <c r="BA1818" s="53"/>
      <c r="BB1818" s="53"/>
      <c r="BC1818" s="53"/>
      <c r="BD1818" s="53"/>
      <c r="BE1818" s="53"/>
      <c r="BF1818" s="53"/>
      <c r="BG1818" s="53"/>
      <c r="BH1818" s="53"/>
      <c r="BI1818" s="53"/>
      <c r="BJ1818" s="53"/>
      <c r="BK1818" s="53"/>
      <c r="BL1818" s="52"/>
      <c r="BM1818" s="53"/>
      <c r="BN1818" s="53"/>
      <c r="BO1818" s="53"/>
      <c r="BP1818" s="53"/>
      <c r="BQ1818" s="53"/>
      <c r="BR1818" s="53"/>
      <c r="BS1818" s="54"/>
      <c r="BU1818" s="752"/>
      <c r="BV1818" s="29"/>
      <c r="BW1818" s="29"/>
      <c r="BX1818" s="29"/>
      <c r="BY1818" s="29"/>
      <c r="BZ1818" s="29"/>
      <c r="CA1818" s="29"/>
      <c r="CB1818" s="29"/>
      <c r="CC1818" s="29"/>
      <c r="CD1818" s="31"/>
      <c r="CE1818" s="22"/>
      <c r="CF1818" s="448" t="str">
        <f>IF(CG1818="","",MAX($CF$2:CF1817)+1)</f>
        <v/>
      </c>
      <c r="CG1818" s="749"/>
      <c r="CH1818" s="749"/>
      <c r="CI1818" s="749"/>
      <c r="CO1818" s="29"/>
      <c r="CP1818" s="29"/>
      <c r="CQ1818" s="29"/>
      <c r="CR1818" s="29"/>
      <c r="CS1818" s="29"/>
      <c r="CT1818" s="29"/>
      <c r="CU1818" s="29"/>
      <c r="CV1818" s="29"/>
      <c r="CW1818" s="29"/>
      <c r="CX1818" s="29"/>
      <c r="CY1818" s="29"/>
      <c r="CZ1818" s="29"/>
      <c r="DA1818" s="29"/>
      <c r="DB1818" s="29"/>
      <c r="DC1818" s="29"/>
      <c r="DD1818" s="29"/>
    </row>
    <row r="1819" spans="1:108" s="11" customFormat="1" ht="13.5" customHeight="1">
      <c r="A1819" s="734"/>
      <c r="B1819" s="610" t="s">
        <v>83</v>
      </c>
      <c r="C1819" s="29"/>
      <c r="D1819" s="29"/>
      <c r="E1819" s="29"/>
      <c r="F1819" s="29"/>
      <c r="G1819" s="29"/>
      <c r="H1819" s="29"/>
      <c r="I1819" s="29"/>
      <c r="J1819" s="28"/>
      <c r="K1819" s="29"/>
      <c r="L1819" s="29"/>
      <c r="M1819" s="29"/>
      <c r="N1819" s="29"/>
      <c r="O1819" s="29"/>
      <c r="P1819" s="29"/>
      <c r="Q1819" s="29"/>
      <c r="R1819" s="29"/>
      <c r="S1819" s="575"/>
      <c r="T1819" s="29"/>
      <c r="U1819" s="432"/>
      <c r="V1819" s="29"/>
      <c r="W1819" s="29"/>
      <c r="X1819" s="29"/>
      <c r="Y1819" s="29"/>
      <c r="Z1819" s="29"/>
      <c r="AA1819" s="29"/>
      <c r="AB1819" s="692"/>
      <c r="AC1819" s="693"/>
      <c r="AD1819" s="693"/>
      <c r="AE1819" s="693"/>
      <c r="AF1819" s="693"/>
      <c r="AG1819" s="694"/>
      <c r="AH1819" s="55"/>
      <c r="AI1819" s="56"/>
      <c r="AJ1819" s="56"/>
      <c r="AK1819" s="56"/>
      <c r="AL1819" s="56"/>
      <c r="AM1819" s="56"/>
      <c r="AN1819" s="56"/>
      <c r="AO1819" s="56"/>
      <c r="AP1819" s="56"/>
      <c r="AQ1819" s="56"/>
      <c r="AR1819" s="56"/>
      <c r="AS1819" s="56"/>
      <c r="AT1819" s="56"/>
      <c r="AU1819" s="56"/>
      <c r="AV1819" s="56"/>
      <c r="AW1819" s="56"/>
      <c r="AX1819" s="56"/>
      <c r="AY1819" s="56"/>
      <c r="AZ1819" s="56"/>
      <c r="BA1819" s="56"/>
      <c r="BB1819" s="56"/>
      <c r="BC1819" s="56"/>
      <c r="BD1819" s="56"/>
      <c r="BE1819" s="56"/>
      <c r="BF1819" s="56"/>
      <c r="BG1819" s="56"/>
      <c r="BH1819" s="56"/>
      <c r="BI1819" s="56"/>
      <c r="BJ1819" s="56"/>
      <c r="BK1819" s="56"/>
      <c r="BL1819" s="55"/>
      <c r="BM1819" s="56"/>
      <c r="BN1819" s="56"/>
      <c r="BO1819" s="56"/>
      <c r="BP1819" s="56"/>
      <c r="BQ1819" s="56"/>
      <c r="BR1819" s="56"/>
      <c r="BS1819" s="57"/>
      <c r="BU1819" s="752"/>
      <c r="BV1819" s="29"/>
      <c r="BW1819" s="29"/>
      <c r="BX1819" s="29"/>
      <c r="BY1819" s="29"/>
      <c r="BZ1819" s="29"/>
      <c r="CA1819" s="29"/>
      <c r="CB1819" s="29"/>
      <c r="CC1819" s="29"/>
      <c r="CD1819" s="31"/>
      <c r="CE1819" s="22"/>
      <c r="CF1819" s="448" t="str">
        <f>IF(CG1819="","",MAX($CF$2:CF1818)+1)</f>
        <v/>
      </c>
      <c r="CG1819" s="749"/>
      <c r="CH1819" s="749"/>
      <c r="CI1819" s="749"/>
      <c r="CO1819" s="29"/>
      <c r="CP1819" s="29"/>
      <c r="CQ1819" s="29"/>
      <c r="CR1819" s="29"/>
      <c r="CS1819" s="29"/>
      <c r="CT1819" s="29"/>
      <c r="CU1819" s="29"/>
      <c r="CV1819" s="29"/>
      <c r="CW1819" s="29"/>
      <c r="CX1819" s="29"/>
      <c r="CY1819" s="29"/>
      <c r="CZ1819" s="29"/>
      <c r="DA1819" s="29"/>
      <c r="DB1819" s="29"/>
      <c r="DC1819" s="29"/>
      <c r="DD1819" s="29"/>
    </row>
    <row r="1820" spans="1:108" s="11" customFormat="1" ht="13.5" customHeight="1">
      <c r="A1820" s="734"/>
      <c r="B1820" s="610" t="s">
        <v>83</v>
      </c>
      <c r="C1820" s="29"/>
      <c r="D1820" s="29"/>
      <c r="E1820" s="29"/>
      <c r="F1820" s="29"/>
      <c r="G1820" s="29"/>
      <c r="H1820" s="29"/>
      <c r="I1820" s="29"/>
      <c r="J1820" s="28"/>
      <c r="K1820" s="29"/>
      <c r="L1820" s="29"/>
      <c r="M1820" s="29"/>
      <c r="N1820" s="29"/>
      <c r="O1820" s="29"/>
      <c r="P1820" s="29"/>
      <c r="Q1820" s="29"/>
      <c r="R1820" s="29"/>
      <c r="S1820" s="575"/>
      <c r="T1820" s="29"/>
      <c r="U1820" s="432"/>
      <c r="V1820" s="29"/>
      <c r="W1820" s="29"/>
      <c r="X1820" s="29"/>
      <c r="Y1820" s="29"/>
      <c r="Z1820" s="29"/>
      <c r="AA1820" s="29"/>
      <c r="AB1820" s="11" t="s">
        <v>1636</v>
      </c>
      <c r="BP1820" s="29"/>
      <c r="BQ1820" s="29"/>
      <c r="BR1820" s="29"/>
      <c r="BS1820" s="29"/>
      <c r="BU1820" s="752"/>
      <c r="BV1820" s="29"/>
      <c r="BW1820" s="29"/>
      <c r="BX1820" s="29"/>
      <c r="BY1820" s="29"/>
      <c r="BZ1820" s="29"/>
      <c r="CA1820" s="29"/>
      <c r="CB1820" s="29"/>
      <c r="CC1820" s="29"/>
      <c r="CD1820" s="31"/>
      <c r="CE1820" s="22"/>
      <c r="CF1820" s="448" t="str">
        <f>IF(CG1820="","",MAX($CF$2:CF1819)+1)</f>
        <v/>
      </c>
      <c r="CG1820" s="749"/>
      <c r="CH1820" s="749"/>
      <c r="CI1820" s="749"/>
      <c r="CO1820" s="29"/>
      <c r="CP1820" s="29"/>
      <c r="CQ1820" s="29"/>
      <c r="CR1820" s="29"/>
      <c r="CS1820" s="29"/>
      <c r="CT1820" s="29"/>
      <c r="CU1820" s="29"/>
      <c r="CV1820" s="29"/>
      <c r="CW1820" s="29"/>
      <c r="CX1820" s="29"/>
      <c r="CY1820" s="29"/>
      <c r="CZ1820" s="29"/>
      <c r="DA1820" s="29"/>
      <c r="DB1820" s="29"/>
      <c r="DC1820" s="29"/>
      <c r="DD1820" s="29"/>
    </row>
    <row r="1821" spans="1:108" s="11" customFormat="1" ht="13.5" customHeight="1">
      <c r="A1821" s="734"/>
      <c r="B1821" s="610" t="s">
        <v>83</v>
      </c>
      <c r="C1821" s="29"/>
      <c r="D1821" s="29"/>
      <c r="E1821" s="29"/>
      <c r="F1821" s="29"/>
      <c r="G1821" s="29"/>
      <c r="H1821" s="29"/>
      <c r="I1821" s="29"/>
      <c r="J1821" s="28"/>
      <c r="K1821" s="29"/>
      <c r="L1821" s="29"/>
      <c r="M1821" s="29"/>
      <c r="N1821" s="29"/>
      <c r="O1821" s="29"/>
      <c r="P1821" s="29"/>
      <c r="Q1821" s="29"/>
      <c r="R1821" s="29"/>
      <c r="S1821" s="575"/>
      <c r="T1821" s="29"/>
      <c r="U1821" s="432"/>
      <c r="V1821" s="29"/>
      <c r="W1821" s="29"/>
      <c r="X1821" s="29"/>
      <c r="Y1821" s="29"/>
      <c r="Z1821" s="29"/>
      <c r="AA1821" s="29"/>
      <c r="AB1821" s="29"/>
      <c r="BP1821" s="29"/>
      <c r="BQ1821" s="29"/>
      <c r="BR1821" s="29"/>
      <c r="BS1821" s="29"/>
      <c r="BU1821" s="752"/>
      <c r="BV1821" s="29"/>
      <c r="BW1821" s="29"/>
      <c r="BX1821" s="29"/>
      <c r="BY1821" s="29"/>
      <c r="BZ1821" s="29"/>
      <c r="CA1821" s="29"/>
      <c r="CB1821" s="29"/>
      <c r="CC1821" s="29"/>
      <c r="CD1821" s="31"/>
      <c r="CE1821" s="22"/>
      <c r="CF1821" s="448" t="str">
        <f>IF(CG1821="","",MAX($CF$2:CF1820)+1)</f>
        <v/>
      </c>
      <c r="CG1821" s="749"/>
      <c r="CH1821" s="749"/>
      <c r="CI1821" s="749"/>
      <c r="CO1821" s="29"/>
      <c r="CP1821" s="29"/>
      <c r="CQ1821" s="29"/>
      <c r="CR1821" s="29"/>
      <c r="CS1821" s="29"/>
      <c r="CT1821" s="29"/>
      <c r="CU1821" s="29"/>
      <c r="CV1821" s="29"/>
      <c r="CW1821" s="29"/>
      <c r="CX1821" s="29"/>
      <c r="CY1821" s="29"/>
      <c r="CZ1821" s="29"/>
      <c r="DA1821" s="29"/>
      <c r="DB1821" s="29"/>
      <c r="DC1821" s="29"/>
      <c r="DD1821" s="29"/>
    </row>
    <row r="1822" spans="1:108" s="11" customFormat="1" ht="13.5" customHeight="1">
      <c r="A1822" s="734"/>
      <c r="B1822" s="610" t="s">
        <v>83</v>
      </c>
      <c r="C1822" s="29"/>
      <c r="D1822" s="29"/>
      <c r="E1822" s="29"/>
      <c r="F1822" s="29"/>
      <c r="G1822" s="29"/>
      <c r="H1822" s="29"/>
      <c r="I1822" s="29"/>
      <c r="J1822" s="28"/>
      <c r="K1822" s="29"/>
      <c r="L1822" s="29"/>
      <c r="M1822" s="29"/>
      <c r="N1822" s="29"/>
      <c r="O1822" s="29"/>
      <c r="P1822" s="29"/>
      <c r="Q1822" s="29"/>
      <c r="R1822" s="29"/>
      <c r="S1822" s="575"/>
      <c r="T1822" s="29"/>
      <c r="U1822" s="432"/>
      <c r="V1822" s="29"/>
      <c r="W1822" s="29"/>
      <c r="X1822" s="29"/>
      <c r="Y1822" s="29"/>
      <c r="Z1822" s="29"/>
      <c r="AA1822" s="29" t="s">
        <v>1553</v>
      </c>
      <c r="AB1822" s="29"/>
      <c r="AV1822" s="1147" t="s">
        <v>2382</v>
      </c>
      <c r="BP1822" s="29"/>
      <c r="BQ1822" s="29"/>
      <c r="BR1822" s="29"/>
      <c r="BS1822" s="29"/>
      <c r="BU1822" s="772"/>
      <c r="BV1822" s="29"/>
      <c r="BW1822" s="29"/>
      <c r="BX1822" s="29"/>
      <c r="BY1822" s="29"/>
      <c r="BZ1822" s="29"/>
      <c r="CA1822" s="29"/>
      <c r="CB1822" s="29"/>
      <c r="CC1822" s="29"/>
      <c r="CD1822" s="31"/>
      <c r="CE1822" s="22"/>
      <c r="CF1822" s="448">
        <f>IF(CG1822="","",MAX($CF$2:CF1821)+1)</f>
        <v>949</v>
      </c>
      <c r="CG1822" s="749" t="s">
        <v>1157</v>
      </c>
      <c r="CH1822" s="767"/>
      <c r="CI1822" s="767"/>
      <c r="CO1822" s="29"/>
      <c r="CP1822" s="29"/>
      <c r="CQ1822" s="29"/>
      <c r="CR1822" s="29"/>
      <c r="CS1822" s="29"/>
      <c r="CT1822" s="29"/>
      <c r="CU1822" s="29"/>
      <c r="CV1822" s="29"/>
      <c r="CW1822" s="29"/>
      <c r="CX1822" s="29"/>
      <c r="CY1822" s="29"/>
      <c r="CZ1822" s="29"/>
      <c r="DA1822" s="29"/>
      <c r="DB1822" s="29"/>
      <c r="DC1822" s="29"/>
      <c r="DD1822" s="29"/>
    </row>
    <row r="1823" spans="1:108" s="11" customFormat="1" ht="13.5" customHeight="1">
      <c r="A1823" s="734"/>
      <c r="B1823" s="610" t="s">
        <v>83</v>
      </c>
      <c r="C1823" s="29"/>
      <c r="D1823" s="29" t="s">
        <v>2254</v>
      </c>
      <c r="E1823" s="29"/>
      <c r="F1823" s="29"/>
      <c r="G1823" s="29"/>
      <c r="H1823" s="29"/>
      <c r="I1823" s="29"/>
      <c r="J1823" s="28"/>
      <c r="K1823" s="29"/>
      <c r="L1823" s="29"/>
      <c r="M1823" s="29"/>
      <c r="N1823" s="29"/>
      <c r="O1823" s="29"/>
      <c r="P1823" s="29"/>
      <c r="Q1823" s="29"/>
      <c r="R1823" s="29"/>
      <c r="S1823" s="575"/>
      <c r="T1823" s="29"/>
      <c r="U1823" s="432"/>
      <c r="V1823" s="29"/>
      <c r="W1823" s="29"/>
      <c r="X1823" s="29"/>
      <c r="Y1823" s="29"/>
      <c r="Z1823" s="29"/>
      <c r="AA1823" s="29"/>
      <c r="AB1823" s="690" t="s">
        <v>84</v>
      </c>
      <c r="AC1823" s="691"/>
      <c r="AD1823" s="691"/>
      <c r="AE1823" s="691"/>
      <c r="AF1823" s="691"/>
      <c r="AG1823" s="578"/>
      <c r="AH1823" s="52" t="s">
        <v>1065</v>
      </c>
      <c r="AI1823" s="53"/>
      <c r="AJ1823" s="53"/>
      <c r="AK1823" s="53"/>
      <c r="AL1823" s="53"/>
      <c r="AM1823" s="53"/>
      <c r="AN1823" s="53"/>
      <c r="AO1823" s="53"/>
      <c r="AP1823" s="53"/>
      <c r="AQ1823" s="53"/>
      <c r="AR1823" s="53"/>
      <c r="AS1823" s="53"/>
      <c r="AT1823" s="53"/>
      <c r="AU1823" s="53" t="s">
        <v>2284</v>
      </c>
      <c r="AV1823" s="53"/>
      <c r="AW1823" s="53"/>
      <c r="AX1823" s="53"/>
      <c r="AY1823" s="53"/>
      <c r="AZ1823" s="53"/>
      <c r="BA1823" s="53"/>
      <c r="BB1823" s="53"/>
      <c r="BC1823" s="53"/>
      <c r="BD1823" s="53"/>
      <c r="BE1823" s="53"/>
      <c r="BF1823" s="53"/>
      <c r="BG1823" s="53"/>
      <c r="BH1823" s="53"/>
      <c r="BI1823" s="53"/>
      <c r="BJ1823" s="53"/>
      <c r="BK1823" s="54"/>
      <c r="BL1823" s="764" t="s">
        <v>1155</v>
      </c>
      <c r="BM1823" s="757"/>
      <c r="BN1823" s="757"/>
      <c r="BO1823" s="757"/>
      <c r="BP1823" s="757"/>
      <c r="BQ1823" s="757"/>
      <c r="BR1823" s="757"/>
      <c r="BS1823" s="758"/>
      <c r="BU1823" s="772"/>
      <c r="BV1823" s="29"/>
      <c r="BW1823" s="29"/>
      <c r="BX1823" s="29"/>
      <c r="BY1823" s="29"/>
      <c r="BZ1823" s="29"/>
      <c r="CA1823" s="29"/>
      <c r="CB1823" s="29"/>
      <c r="CC1823" s="29"/>
      <c r="CD1823" s="31"/>
      <c r="CE1823" s="22"/>
      <c r="CF1823" s="448">
        <f>IF(CG1823="","",MAX($CF$2:CF1822)+1)</f>
        <v>950</v>
      </c>
      <c r="CG1823" s="749" t="s">
        <v>1157</v>
      </c>
      <c r="CH1823" s="767"/>
      <c r="CI1823" s="767"/>
      <c r="CO1823" s="29"/>
      <c r="CP1823" s="29"/>
      <c r="CQ1823" s="29"/>
      <c r="CR1823" s="29"/>
      <c r="CS1823" s="29"/>
      <c r="CT1823" s="29"/>
      <c r="CU1823" s="29"/>
      <c r="CV1823" s="29"/>
      <c r="CW1823" s="29"/>
      <c r="CX1823" s="29"/>
      <c r="CY1823" s="29"/>
      <c r="CZ1823" s="29"/>
      <c r="DA1823" s="29"/>
      <c r="DB1823" s="29"/>
      <c r="DC1823" s="29"/>
      <c r="DD1823" s="29"/>
    </row>
    <row r="1824" spans="1:108" s="11" customFormat="1" ht="13.5" customHeight="1">
      <c r="A1824" s="734"/>
      <c r="B1824" s="610" t="s">
        <v>83</v>
      </c>
      <c r="C1824" s="29"/>
      <c r="D1824" s="29"/>
      <c r="E1824" s="29"/>
      <c r="F1824" s="29"/>
      <c r="G1824" s="29"/>
      <c r="H1824" s="29"/>
      <c r="I1824" s="29"/>
      <c r="J1824" s="28"/>
      <c r="K1824" s="29"/>
      <c r="L1824" s="29"/>
      <c r="M1824" s="29"/>
      <c r="N1824" s="29"/>
      <c r="O1824" s="29"/>
      <c r="P1824" s="29"/>
      <c r="Q1824" s="29"/>
      <c r="R1824" s="29"/>
      <c r="S1824" s="575"/>
      <c r="T1824" s="29"/>
      <c r="U1824" s="432"/>
      <c r="V1824" s="29"/>
      <c r="W1824" s="29"/>
      <c r="X1824" s="29"/>
      <c r="Y1824" s="29"/>
      <c r="Z1824" s="29"/>
      <c r="AA1824" s="29"/>
      <c r="AB1824" s="751"/>
      <c r="AC1824" s="579"/>
      <c r="AD1824" s="579"/>
      <c r="AE1824" s="579"/>
      <c r="AF1824" s="579"/>
      <c r="AG1824" s="576"/>
      <c r="AH1824" s="618" t="s">
        <v>1554</v>
      </c>
      <c r="AI1824" s="583"/>
      <c r="AJ1824" s="583"/>
      <c r="AK1824" s="583"/>
      <c r="AL1824" s="583"/>
      <c r="AM1824" s="583"/>
      <c r="AN1824" s="583"/>
      <c r="AO1824" s="583"/>
      <c r="AP1824" s="583"/>
      <c r="AQ1824" s="583"/>
      <c r="AR1824" s="583"/>
      <c r="AS1824" s="583"/>
      <c r="AT1824" s="583"/>
      <c r="AU1824" s="583" t="s">
        <v>2339</v>
      </c>
      <c r="AV1824" s="583"/>
      <c r="AW1824" s="583"/>
      <c r="AX1824" s="583"/>
      <c r="AY1824" s="583"/>
      <c r="AZ1824" s="583"/>
      <c r="BA1824" s="583"/>
      <c r="BB1824" s="583"/>
      <c r="BC1824" s="583"/>
      <c r="BD1824" s="583"/>
      <c r="BE1824" s="583"/>
      <c r="BF1824" s="583"/>
      <c r="BG1824" s="583"/>
      <c r="BH1824" s="583"/>
      <c r="BI1824" s="583"/>
      <c r="BJ1824" s="583"/>
      <c r="BK1824" s="587"/>
      <c r="BL1824" s="430" t="s">
        <v>1154</v>
      </c>
      <c r="BM1824" s="583"/>
      <c r="BN1824" s="583"/>
      <c r="BO1824" s="583"/>
      <c r="BP1824" s="583"/>
      <c r="BQ1824" s="583"/>
      <c r="BR1824" s="583"/>
      <c r="BS1824" s="587"/>
      <c r="BU1824" s="772"/>
      <c r="BV1824" s="29"/>
      <c r="BW1824" s="29"/>
      <c r="BX1824" s="29"/>
      <c r="BY1824" s="29"/>
      <c r="BZ1824" s="29"/>
      <c r="CA1824" s="29"/>
      <c r="CB1824" s="29"/>
      <c r="CC1824" s="29"/>
      <c r="CD1824" s="31"/>
      <c r="CE1824" s="22"/>
      <c r="CF1824" s="448" t="str">
        <f>IF(CG1824="","",MAX($CF$2:CF1823)+1)</f>
        <v/>
      </c>
      <c r="CG1824" s="749"/>
      <c r="CH1824" s="767"/>
      <c r="CI1824" s="767"/>
      <c r="CO1824" s="29"/>
      <c r="CP1824" s="29"/>
      <c r="CQ1824" s="29"/>
      <c r="CR1824" s="29"/>
      <c r="CS1824" s="29"/>
      <c r="CT1824" s="29"/>
      <c r="CU1824" s="29"/>
      <c r="CV1824" s="29"/>
      <c r="CW1824" s="29"/>
      <c r="CX1824" s="29"/>
      <c r="CY1824" s="29"/>
      <c r="CZ1824" s="29"/>
      <c r="DA1824" s="29"/>
      <c r="DB1824" s="29"/>
      <c r="DC1824" s="29"/>
      <c r="DD1824" s="29"/>
    </row>
    <row r="1825" spans="1:108" s="11" customFormat="1" ht="13.5" customHeight="1">
      <c r="A1825" s="734"/>
      <c r="B1825" s="610" t="s">
        <v>83</v>
      </c>
      <c r="C1825" s="29"/>
      <c r="D1825" s="29"/>
      <c r="E1825" s="29"/>
      <c r="F1825" s="29"/>
      <c r="G1825" s="29"/>
      <c r="H1825" s="29"/>
      <c r="I1825" s="29"/>
      <c r="J1825" s="28"/>
      <c r="K1825" s="29"/>
      <c r="L1825" s="29"/>
      <c r="M1825" s="29"/>
      <c r="N1825" s="29"/>
      <c r="O1825" s="29"/>
      <c r="P1825" s="29"/>
      <c r="Q1825" s="29"/>
      <c r="R1825" s="29"/>
      <c r="S1825" s="575"/>
      <c r="T1825" s="29"/>
      <c r="U1825" s="432"/>
      <c r="V1825" s="29"/>
      <c r="W1825" s="29"/>
      <c r="X1825" s="29"/>
      <c r="Y1825" s="29"/>
      <c r="Z1825" s="29"/>
      <c r="AA1825" s="29"/>
      <c r="AB1825" s="692"/>
      <c r="AC1825" s="693"/>
      <c r="AD1825" s="693"/>
      <c r="AE1825" s="693"/>
      <c r="AF1825" s="693"/>
      <c r="AG1825" s="694"/>
      <c r="AH1825" s="55"/>
      <c r="AI1825" s="56"/>
      <c r="AJ1825" s="56"/>
      <c r="AK1825" s="56"/>
      <c r="AL1825" s="56"/>
      <c r="AM1825" s="56"/>
      <c r="AN1825" s="56"/>
      <c r="AO1825" s="56"/>
      <c r="AP1825" s="56"/>
      <c r="AQ1825" s="56"/>
      <c r="AR1825" s="56"/>
      <c r="AS1825" s="56"/>
      <c r="AT1825" s="56"/>
      <c r="AU1825" s="56"/>
      <c r="AV1825" s="56"/>
      <c r="AW1825" s="56"/>
      <c r="AX1825" s="56"/>
      <c r="AY1825" s="56"/>
      <c r="AZ1825" s="56"/>
      <c r="BA1825" s="56"/>
      <c r="BB1825" s="56"/>
      <c r="BC1825" s="56"/>
      <c r="BD1825" s="56"/>
      <c r="BE1825" s="56"/>
      <c r="BF1825" s="56"/>
      <c r="BG1825" s="56"/>
      <c r="BH1825" s="56"/>
      <c r="BI1825" s="56"/>
      <c r="BJ1825" s="56"/>
      <c r="BK1825" s="57"/>
      <c r="BL1825" s="56"/>
      <c r="BM1825" s="56"/>
      <c r="BN1825" s="56"/>
      <c r="BO1825" s="56"/>
      <c r="BP1825" s="56"/>
      <c r="BQ1825" s="56"/>
      <c r="BR1825" s="56"/>
      <c r="BS1825" s="57"/>
      <c r="BU1825" s="772"/>
      <c r="BV1825" s="29"/>
      <c r="BW1825" s="29"/>
      <c r="BX1825" s="29"/>
      <c r="BY1825" s="29"/>
      <c r="BZ1825" s="29"/>
      <c r="CA1825" s="29"/>
      <c r="CB1825" s="29"/>
      <c r="CC1825" s="29"/>
      <c r="CD1825" s="31"/>
      <c r="CE1825" s="22"/>
      <c r="CF1825" s="448" t="str">
        <f>IF(CG1825="","",MAX($CF$2:CF1824)+1)</f>
        <v/>
      </c>
      <c r="CG1825" s="767"/>
      <c r="CH1825" s="767"/>
      <c r="CI1825" s="767"/>
      <c r="CO1825" s="29"/>
      <c r="CP1825" s="29"/>
      <c r="CQ1825" s="29"/>
      <c r="CR1825" s="29"/>
      <c r="CS1825" s="29"/>
      <c r="CT1825" s="29"/>
      <c r="CU1825" s="29"/>
      <c r="CV1825" s="29"/>
      <c r="CW1825" s="29"/>
      <c r="CX1825" s="29"/>
      <c r="CY1825" s="29"/>
      <c r="CZ1825" s="29"/>
      <c r="DA1825" s="29"/>
      <c r="DB1825" s="29"/>
      <c r="DC1825" s="29"/>
      <c r="DD1825" s="29"/>
    </row>
    <row r="1826" spans="1:108" s="11" customFormat="1" ht="13.5" customHeight="1">
      <c r="A1826" s="734"/>
      <c r="B1826" s="610" t="s">
        <v>83</v>
      </c>
      <c r="C1826" s="29"/>
      <c r="D1826" s="29"/>
      <c r="E1826" s="29"/>
      <c r="F1826" s="29"/>
      <c r="G1826" s="29"/>
      <c r="H1826" s="29"/>
      <c r="I1826" s="29"/>
      <c r="J1826" s="28"/>
      <c r="K1826" s="29"/>
      <c r="L1826" s="29"/>
      <c r="M1826" s="29"/>
      <c r="N1826" s="29"/>
      <c r="O1826" s="29"/>
      <c r="P1826" s="29"/>
      <c r="Q1826" s="29"/>
      <c r="R1826" s="29"/>
      <c r="S1826" s="575"/>
      <c r="T1826" s="29"/>
      <c r="U1826" s="432"/>
      <c r="V1826" s="29"/>
      <c r="W1826" s="29"/>
      <c r="X1826" s="29"/>
      <c r="Y1826" s="29"/>
      <c r="Z1826" s="29"/>
      <c r="AA1826" s="29"/>
      <c r="AB1826" s="690" t="s">
        <v>62</v>
      </c>
      <c r="AC1826" s="691"/>
      <c r="AD1826" s="691"/>
      <c r="AE1826" s="691"/>
      <c r="AF1826" s="691"/>
      <c r="AG1826" s="578"/>
      <c r="AH1826" s="52" t="s">
        <v>925</v>
      </c>
      <c r="AI1826" s="53"/>
      <c r="AJ1826" s="53"/>
      <c r="AK1826" s="53"/>
      <c r="AL1826" s="53"/>
      <c r="AM1826" s="53"/>
      <c r="AN1826" s="53"/>
      <c r="AO1826" s="53"/>
      <c r="AP1826" s="53"/>
      <c r="AQ1826" s="53"/>
      <c r="AR1826" s="53"/>
      <c r="AS1826" s="53"/>
      <c r="AT1826" s="53"/>
      <c r="AU1826" s="53"/>
      <c r="AV1826" s="53"/>
      <c r="AW1826" s="53"/>
      <c r="AX1826" s="53"/>
      <c r="AY1826" s="53"/>
      <c r="AZ1826" s="53"/>
      <c r="BA1826" s="53"/>
      <c r="BB1826" s="53"/>
      <c r="BC1826" s="53"/>
      <c r="BD1826" s="53"/>
      <c r="BE1826" s="53"/>
      <c r="BF1826" s="53"/>
      <c r="BG1826" s="53"/>
      <c r="BH1826" s="53"/>
      <c r="BI1826" s="53"/>
      <c r="BJ1826" s="53"/>
      <c r="BK1826" s="54"/>
      <c r="BL1826" s="53" t="s">
        <v>80</v>
      </c>
      <c r="BM1826" s="53"/>
      <c r="BN1826" s="53"/>
      <c r="BO1826" s="53"/>
      <c r="BP1826" s="53"/>
      <c r="BQ1826" s="53"/>
      <c r="BR1826" s="53"/>
      <c r="BS1826" s="54"/>
      <c r="BU1826" s="772"/>
      <c r="BV1826" s="29"/>
      <c r="BW1826" s="29"/>
      <c r="BX1826" s="29"/>
      <c r="BY1826" s="29"/>
      <c r="BZ1826" s="29"/>
      <c r="CA1826" s="29"/>
      <c r="CB1826" s="29"/>
      <c r="CC1826" s="29"/>
      <c r="CD1826" s="31"/>
      <c r="CE1826" s="22"/>
      <c r="CF1826" s="448">
        <f>IF(CG1826="","",MAX($CF$2:CF1825)+1)</f>
        <v>951</v>
      </c>
      <c r="CG1826" s="749" t="s">
        <v>1157</v>
      </c>
      <c r="CH1826" s="767"/>
      <c r="CI1826" s="767"/>
      <c r="CO1826" s="29"/>
      <c r="CP1826" s="29"/>
      <c r="CQ1826" s="29"/>
      <c r="CR1826" s="29"/>
      <c r="CS1826" s="29"/>
      <c r="CT1826" s="29"/>
      <c r="CU1826" s="29"/>
      <c r="CV1826" s="29"/>
      <c r="CW1826" s="29"/>
      <c r="CX1826" s="29"/>
      <c r="CY1826" s="29"/>
      <c r="CZ1826" s="29"/>
      <c r="DA1826" s="29"/>
      <c r="DB1826" s="29"/>
      <c r="DC1826" s="29"/>
      <c r="DD1826" s="29"/>
    </row>
    <row r="1827" spans="1:108" s="11" customFormat="1" ht="13.5" customHeight="1">
      <c r="A1827" s="734"/>
      <c r="B1827" s="610" t="s">
        <v>83</v>
      </c>
      <c r="C1827" s="29" t="s">
        <v>2325</v>
      </c>
      <c r="D1827" s="29"/>
      <c r="E1827" s="29"/>
      <c r="F1827" s="29"/>
      <c r="G1827" s="29"/>
      <c r="H1827" s="29"/>
      <c r="I1827" s="29"/>
      <c r="J1827" s="28"/>
      <c r="K1827" s="29"/>
      <c r="L1827" s="29"/>
      <c r="M1827" s="29"/>
      <c r="N1827" s="29"/>
      <c r="O1827" s="29"/>
      <c r="P1827" s="29"/>
      <c r="Q1827" s="29"/>
      <c r="R1827" s="29"/>
      <c r="S1827" s="575"/>
      <c r="T1827" s="29"/>
      <c r="U1827" s="432"/>
      <c r="V1827" s="29"/>
      <c r="W1827" s="29"/>
      <c r="X1827" s="29"/>
      <c r="Y1827" s="29"/>
      <c r="Z1827" s="29"/>
      <c r="AA1827" s="29"/>
      <c r="AB1827" s="753"/>
      <c r="AC1827" s="579"/>
      <c r="AD1827" s="579"/>
      <c r="AE1827" s="579"/>
      <c r="AF1827" s="579"/>
      <c r="AG1827" s="576"/>
      <c r="AH1827" s="582" t="s">
        <v>1107</v>
      </c>
      <c r="AI1827" s="583"/>
      <c r="AJ1827" s="583"/>
      <c r="AK1827" s="583"/>
      <c r="AL1827" s="583"/>
      <c r="AM1827" s="583"/>
      <c r="AN1827" s="583"/>
      <c r="AO1827" s="583"/>
      <c r="AP1827" s="583"/>
      <c r="AQ1827" s="583"/>
      <c r="AR1827" s="583"/>
      <c r="AS1827" s="583"/>
      <c r="AT1827" s="583"/>
      <c r="AU1827" s="583"/>
      <c r="AV1827" s="583"/>
      <c r="AW1827" s="583"/>
      <c r="AX1827" s="583"/>
      <c r="AY1827" s="583"/>
      <c r="AZ1827" s="583"/>
      <c r="BA1827" s="583"/>
      <c r="BB1827" s="583"/>
      <c r="BC1827" s="583"/>
      <c r="BD1827" s="583"/>
      <c r="BE1827" s="583"/>
      <c r="BF1827" s="583"/>
      <c r="BG1827" s="583"/>
      <c r="BH1827" s="583"/>
      <c r="BI1827" s="583"/>
      <c r="BJ1827" s="583"/>
      <c r="BK1827" s="587"/>
      <c r="BL1827" s="583"/>
      <c r="BM1827" s="583"/>
      <c r="BN1827" s="583"/>
      <c r="BO1827" s="583"/>
      <c r="BP1827" s="583"/>
      <c r="BQ1827" s="583"/>
      <c r="BR1827" s="583"/>
      <c r="BS1827" s="587"/>
      <c r="BU1827" s="772"/>
      <c r="BV1827" s="29"/>
      <c r="BW1827" s="29"/>
      <c r="BX1827" s="29"/>
      <c r="BY1827" s="29"/>
      <c r="BZ1827" s="29"/>
      <c r="CA1827" s="29"/>
      <c r="CB1827" s="29"/>
      <c r="CC1827" s="29"/>
      <c r="CD1827" s="31"/>
      <c r="CE1827" s="22"/>
      <c r="CF1827" s="448">
        <f>IF(CG1827="","",MAX($CF$2:CF1826)+1)</f>
        <v>952</v>
      </c>
      <c r="CG1827" s="749" t="s">
        <v>1157</v>
      </c>
      <c r="CH1827" s="767"/>
      <c r="CI1827" s="767"/>
      <c r="CO1827" s="29"/>
      <c r="CP1827" s="29"/>
      <c r="CQ1827" s="29"/>
      <c r="CR1827" s="29"/>
      <c r="CS1827" s="29"/>
      <c r="CT1827" s="29"/>
      <c r="CU1827" s="29"/>
      <c r="CV1827" s="29"/>
      <c r="CW1827" s="29"/>
      <c r="CX1827" s="29"/>
      <c r="CY1827" s="29"/>
      <c r="CZ1827" s="29"/>
      <c r="DA1827" s="29"/>
      <c r="DB1827" s="29"/>
      <c r="DC1827" s="29"/>
      <c r="DD1827" s="29"/>
    </row>
    <row r="1828" spans="1:108" s="11" customFormat="1" ht="13.5" customHeight="1">
      <c r="A1828" s="734"/>
      <c r="B1828" s="610" t="s">
        <v>83</v>
      </c>
      <c r="C1828" s="29"/>
      <c r="D1828" s="29"/>
      <c r="E1828" s="29"/>
      <c r="F1828" s="29"/>
      <c r="G1828" s="29"/>
      <c r="H1828" s="29"/>
      <c r="I1828" s="29"/>
      <c r="J1828" s="28"/>
      <c r="K1828" s="29"/>
      <c r="L1828" s="29"/>
      <c r="M1828" s="29"/>
      <c r="N1828" s="29"/>
      <c r="O1828" s="29"/>
      <c r="P1828" s="29"/>
      <c r="Q1828" s="29"/>
      <c r="R1828" s="29"/>
      <c r="S1828" s="575"/>
      <c r="T1828" s="29"/>
      <c r="U1828" s="432"/>
      <c r="V1828" s="29"/>
      <c r="W1828" s="29"/>
      <c r="X1828" s="29"/>
      <c r="Y1828" s="29"/>
      <c r="Z1828" s="29"/>
      <c r="AA1828" s="29"/>
      <c r="AB1828" s="771"/>
      <c r="AC1828" s="579"/>
      <c r="AD1828" s="579"/>
      <c r="AE1828" s="579"/>
      <c r="AF1828" s="579"/>
      <c r="AG1828" s="576"/>
      <c r="AH1828" s="582" t="s">
        <v>1558</v>
      </c>
      <c r="AI1828" s="583"/>
      <c r="AJ1828" s="583"/>
      <c r="AK1828" s="583"/>
      <c r="AL1828" s="583"/>
      <c r="AM1828" s="583"/>
      <c r="AN1828" s="583"/>
      <c r="AO1828" s="583"/>
      <c r="AP1828" s="583"/>
      <c r="AQ1828" s="583"/>
      <c r="AR1828" s="583"/>
      <c r="AS1828" s="583"/>
      <c r="AT1828" s="583"/>
      <c r="AU1828" s="583"/>
      <c r="AV1828" s="583"/>
      <c r="AW1828" s="583"/>
      <c r="AX1828" s="583"/>
      <c r="AY1828" s="583"/>
      <c r="AZ1828" s="583"/>
      <c r="BA1828" s="583"/>
      <c r="BB1828" s="583"/>
      <c r="BC1828" s="583"/>
      <c r="BD1828" s="583"/>
      <c r="BE1828" s="583"/>
      <c r="BF1828" s="583"/>
      <c r="BG1828" s="583"/>
      <c r="BH1828" s="583"/>
      <c r="BI1828" s="583"/>
      <c r="BJ1828" s="583"/>
      <c r="BK1828" s="587"/>
      <c r="BL1828" s="583"/>
      <c r="BM1828" s="583"/>
      <c r="BN1828" s="583"/>
      <c r="BO1828" s="583"/>
      <c r="BP1828" s="583"/>
      <c r="BQ1828" s="583"/>
      <c r="BR1828" s="583"/>
      <c r="BS1828" s="587"/>
      <c r="BU1828" s="772"/>
      <c r="BV1828" s="29"/>
      <c r="BW1828" s="29"/>
      <c r="BX1828" s="29"/>
      <c r="BY1828" s="29"/>
      <c r="BZ1828" s="29"/>
      <c r="CA1828" s="29"/>
      <c r="CB1828" s="29"/>
      <c r="CC1828" s="29"/>
      <c r="CD1828" s="31"/>
      <c r="CE1828" s="22"/>
      <c r="CF1828" s="448">
        <f>IF(CG1828="","",MAX($CF$2:CF1827)+1)</f>
        <v>953</v>
      </c>
      <c r="CG1828" s="749" t="s">
        <v>1157</v>
      </c>
      <c r="CH1828" s="767"/>
      <c r="CI1828" s="767"/>
      <c r="CO1828" s="29"/>
      <c r="CP1828" s="29"/>
      <c r="CQ1828" s="29"/>
      <c r="CR1828" s="29"/>
      <c r="CS1828" s="29"/>
      <c r="CT1828" s="29"/>
      <c r="CU1828" s="29"/>
      <c r="CV1828" s="29"/>
      <c r="CW1828" s="29"/>
      <c r="CX1828" s="29"/>
      <c r="CY1828" s="29"/>
      <c r="CZ1828" s="29"/>
      <c r="DA1828" s="29"/>
      <c r="DB1828" s="29"/>
      <c r="DC1828" s="29"/>
      <c r="DD1828" s="29"/>
    </row>
    <row r="1829" spans="1:108" s="11" customFormat="1" ht="13.5" customHeight="1">
      <c r="A1829" s="734"/>
      <c r="B1829" s="610" t="s">
        <v>83</v>
      </c>
      <c r="C1829" s="29"/>
      <c r="D1829" s="29"/>
      <c r="E1829" s="29"/>
      <c r="F1829" s="29"/>
      <c r="G1829" s="29"/>
      <c r="H1829" s="29"/>
      <c r="I1829" s="29"/>
      <c r="J1829" s="28"/>
      <c r="K1829" s="29"/>
      <c r="L1829" s="29"/>
      <c r="M1829" s="29"/>
      <c r="N1829" s="29"/>
      <c r="O1829" s="29"/>
      <c r="P1829" s="29"/>
      <c r="Q1829" s="29"/>
      <c r="R1829" s="29"/>
      <c r="S1829" s="575"/>
      <c r="T1829" s="29"/>
      <c r="U1829" s="432"/>
      <c r="V1829" s="29"/>
      <c r="W1829" s="29"/>
      <c r="X1829" s="29"/>
      <c r="Y1829" s="29"/>
      <c r="Z1829" s="29"/>
      <c r="AA1829" s="29"/>
      <c r="AB1829" s="692"/>
      <c r="AC1829" s="693"/>
      <c r="AD1829" s="693"/>
      <c r="AE1829" s="693"/>
      <c r="AF1829" s="693"/>
      <c r="AG1829" s="694"/>
      <c r="AH1829" s="55"/>
      <c r="AI1829" s="56"/>
      <c r="AJ1829" s="56"/>
      <c r="AK1829" s="56"/>
      <c r="AL1829" s="56"/>
      <c r="AM1829" s="56"/>
      <c r="AN1829" s="56"/>
      <c r="AO1829" s="56"/>
      <c r="AP1829" s="56"/>
      <c r="AQ1829" s="56"/>
      <c r="AR1829" s="56"/>
      <c r="AS1829" s="56"/>
      <c r="AT1829" s="56"/>
      <c r="AU1829" s="56"/>
      <c r="AV1829" s="56"/>
      <c r="AW1829" s="56"/>
      <c r="AX1829" s="56"/>
      <c r="AY1829" s="56"/>
      <c r="AZ1829" s="56"/>
      <c r="BA1829" s="56"/>
      <c r="BB1829" s="56"/>
      <c r="BC1829" s="56"/>
      <c r="BD1829" s="56"/>
      <c r="BE1829" s="56"/>
      <c r="BF1829" s="56"/>
      <c r="BG1829" s="56"/>
      <c r="BH1829" s="56"/>
      <c r="BI1829" s="56"/>
      <c r="BJ1829" s="56"/>
      <c r="BK1829" s="57"/>
      <c r="BL1829" s="56"/>
      <c r="BM1829" s="56"/>
      <c r="BN1829" s="56"/>
      <c r="BO1829" s="56"/>
      <c r="BP1829" s="56"/>
      <c r="BQ1829" s="56"/>
      <c r="BR1829" s="56"/>
      <c r="BS1829" s="57"/>
      <c r="BU1829" s="772"/>
      <c r="BV1829" s="29"/>
      <c r="BW1829" s="29"/>
      <c r="BX1829" s="29"/>
      <c r="BY1829" s="29"/>
      <c r="BZ1829" s="29"/>
      <c r="CA1829" s="29"/>
      <c r="CB1829" s="29"/>
      <c r="CC1829" s="29"/>
      <c r="CD1829" s="31"/>
      <c r="CE1829" s="22"/>
      <c r="CF1829" s="448" t="str">
        <f>IF(CG1829="","",MAX($CF$2:CF1828)+1)</f>
        <v/>
      </c>
      <c r="CG1829" s="767"/>
      <c r="CH1829" s="767"/>
      <c r="CI1829" s="767"/>
      <c r="CO1829" s="29"/>
      <c r="CP1829" s="29"/>
      <c r="CQ1829" s="29"/>
      <c r="CR1829" s="29"/>
      <c r="CS1829" s="29"/>
      <c r="CT1829" s="29"/>
      <c r="CU1829" s="29"/>
      <c r="CV1829" s="29"/>
      <c r="CW1829" s="29"/>
      <c r="CX1829" s="29"/>
      <c r="CY1829" s="29"/>
      <c r="CZ1829" s="29"/>
      <c r="DA1829" s="29"/>
      <c r="DB1829" s="29"/>
      <c r="DC1829" s="29"/>
      <c r="DD1829" s="29"/>
    </row>
    <row r="1830" spans="1:108" s="11" customFormat="1" ht="13.5" customHeight="1">
      <c r="A1830" s="734"/>
      <c r="B1830" s="610" t="s">
        <v>83</v>
      </c>
      <c r="C1830" s="29"/>
      <c r="D1830" s="29"/>
      <c r="E1830" s="29"/>
      <c r="F1830" s="29"/>
      <c r="G1830" s="29"/>
      <c r="H1830" s="29"/>
      <c r="I1830" s="29"/>
      <c r="J1830" s="28"/>
      <c r="K1830" s="29"/>
      <c r="L1830" s="29"/>
      <c r="M1830" s="29"/>
      <c r="N1830" s="29"/>
      <c r="O1830" s="29"/>
      <c r="P1830" s="29"/>
      <c r="Q1830" s="29"/>
      <c r="R1830" s="29"/>
      <c r="S1830" s="575"/>
      <c r="T1830" s="29"/>
      <c r="U1830" s="432"/>
      <c r="V1830" s="29"/>
      <c r="W1830" s="29"/>
      <c r="X1830" s="29"/>
      <c r="Y1830" s="29"/>
      <c r="Z1830" s="29"/>
      <c r="AA1830" s="29"/>
      <c r="AB1830" s="690" t="s">
        <v>777</v>
      </c>
      <c r="AC1830" s="691"/>
      <c r="AD1830" s="691"/>
      <c r="AE1830" s="691"/>
      <c r="AF1830" s="691"/>
      <c r="AG1830" s="578"/>
      <c r="AH1830" s="52"/>
      <c r="AI1830" s="53"/>
      <c r="AJ1830" s="53"/>
      <c r="AK1830" s="580"/>
      <c r="AL1830" s="581" t="s">
        <v>1075</v>
      </c>
      <c r="AM1830" s="53"/>
      <c r="AN1830" s="53"/>
      <c r="AO1830" s="53"/>
      <c r="AP1830" s="53"/>
      <c r="AQ1830" s="53"/>
      <c r="AR1830" s="53"/>
      <c r="AS1830" s="53"/>
      <c r="AT1830" s="53"/>
      <c r="AU1830" s="53"/>
      <c r="AV1830" s="581" t="s">
        <v>558</v>
      </c>
      <c r="AW1830" s="580"/>
      <c r="AX1830" s="581" t="s">
        <v>984</v>
      </c>
      <c r="AY1830" s="53"/>
      <c r="AZ1830" s="53"/>
      <c r="BA1830" s="53"/>
      <c r="BB1830" s="53"/>
      <c r="BC1830" s="53"/>
      <c r="BD1830" s="53"/>
      <c r="BE1830" s="53"/>
      <c r="BF1830" s="53"/>
      <c r="BG1830" s="53"/>
      <c r="BH1830" s="53"/>
      <c r="BI1830" s="53"/>
      <c r="BJ1830" s="53"/>
      <c r="BK1830" s="54"/>
      <c r="BL1830" s="52" t="s">
        <v>1111</v>
      </c>
      <c r="BM1830" s="53"/>
      <c r="BN1830" s="53"/>
      <c r="BO1830" s="53"/>
      <c r="BP1830" s="53"/>
      <c r="BQ1830" s="53"/>
      <c r="BR1830" s="53"/>
      <c r="BS1830" s="54"/>
      <c r="BU1830" s="772"/>
      <c r="BV1830" s="29"/>
      <c r="BW1830" s="29"/>
      <c r="BX1830" s="29"/>
      <c r="BY1830" s="29"/>
      <c r="BZ1830" s="29"/>
      <c r="CA1830" s="29"/>
      <c r="CB1830" s="29"/>
      <c r="CC1830" s="29"/>
      <c r="CD1830" s="31"/>
      <c r="CE1830" s="22"/>
      <c r="CF1830" s="448">
        <f>IF(CG1830="","",MAX($CF$2:CF1829)+1)</f>
        <v>954</v>
      </c>
      <c r="CG1830" s="749" t="s">
        <v>1157</v>
      </c>
      <c r="CH1830" s="767"/>
      <c r="CI1830" s="767"/>
      <c r="CO1830" s="29"/>
      <c r="CP1830" s="29"/>
      <c r="CQ1830" s="29"/>
      <c r="CR1830" s="29"/>
      <c r="CS1830" s="29"/>
      <c r="CT1830" s="29"/>
      <c r="CU1830" s="29"/>
      <c r="CV1830" s="29"/>
      <c r="CW1830" s="29"/>
      <c r="CX1830" s="29"/>
      <c r="CY1830" s="29"/>
      <c r="CZ1830" s="29"/>
      <c r="DA1830" s="29"/>
      <c r="DB1830" s="29"/>
      <c r="DC1830" s="29"/>
      <c r="DD1830" s="29"/>
    </row>
    <row r="1831" spans="1:108" s="11" customFormat="1" ht="13.5" customHeight="1">
      <c r="A1831" s="734"/>
      <c r="B1831" s="610" t="s">
        <v>83</v>
      </c>
      <c r="C1831" s="29" t="s">
        <v>2330</v>
      </c>
      <c r="D1831" s="29"/>
      <c r="E1831" s="29"/>
      <c r="F1831" s="29"/>
      <c r="G1831" s="29"/>
      <c r="H1831" s="29"/>
      <c r="I1831" s="29"/>
      <c r="J1831" s="28"/>
      <c r="K1831" s="29"/>
      <c r="L1831" s="29"/>
      <c r="M1831" s="29"/>
      <c r="N1831" s="29"/>
      <c r="O1831" s="29"/>
      <c r="P1831" s="29"/>
      <c r="Q1831" s="29"/>
      <c r="R1831" s="29"/>
      <c r="S1831" s="575"/>
      <c r="T1831" s="29"/>
      <c r="U1831" s="432"/>
      <c r="V1831" s="29"/>
      <c r="W1831" s="29"/>
      <c r="X1831" s="29"/>
      <c r="Y1831" s="29"/>
      <c r="Z1831" s="29"/>
      <c r="AA1831" s="29"/>
      <c r="AB1831" s="771"/>
      <c r="AC1831" s="579"/>
      <c r="AD1831" s="579"/>
      <c r="AE1831" s="579"/>
      <c r="AF1831" s="579"/>
      <c r="AG1831" s="576"/>
      <c r="AH1831" s="582" t="s">
        <v>63</v>
      </c>
      <c r="AI1831" s="430"/>
      <c r="AJ1831" s="430"/>
      <c r="AK1831" s="619"/>
      <c r="AL1831" s="620" t="s">
        <v>1076</v>
      </c>
      <c r="AM1831" s="430"/>
      <c r="AN1831" s="430"/>
      <c r="AO1831" s="430"/>
      <c r="AP1831" s="430"/>
      <c r="AQ1831" s="430"/>
      <c r="AR1831" s="430"/>
      <c r="AS1831" s="430"/>
      <c r="AT1831" s="430"/>
      <c r="AU1831" s="430"/>
      <c r="AV1831" s="585" t="s">
        <v>558</v>
      </c>
      <c r="AW1831" s="619"/>
      <c r="AX1831" s="620" t="s">
        <v>985</v>
      </c>
      <c r="AY1831" s="430"/>
      <c r="AZ1831" s="430"/>
      <c r="BA1831" s="430"/>
      <c r="BB1831" s="430"/>
      <c r="BC1831" s="430"/>
      <c r="BD1831" s="430"/>
      <c r="BE1831" s="430"/>
      <c r="BF1831" s="430"/>
      <c r="BG1831" s="430"/>
      <c r="BH1831" s="430"/>
      <c r="BI1831" s="430"/>
      <c r="BJ1831" s="430"/>
      <c r="BK1831" s="431"/>
      <c r="BL1831" s="618" t="s">
        <v>930</v>
      </c>
      <c r="BM1831" s="430"/>
      <c r="BN1831" s="430"/>
      <c r="BO1831" s="430"/>
      <c r="BP1831" s="430"/>
      <c r="BQ1831" s="430"/>
      <c r="BR1831" s="430"/>
      <c r="BS1831" s="575"/>
      <c r="BU1831" s="772"/>
      <c r="BV1831" s="29"/>
      <c r="BW1831" s="29"/>
      <c r="BX1831" s="29"/>
      <c r="BY1831" s="29"/>
      <c r="BZ1831" s="29"/>
      <c r="CA1831" s="29"/>
      <c r="CB1831" s="29"/>
      <c r="CC1831" s="29"/>
      <c r="CD1831" s="31"/>
      <c r="CE1831" s="22"/>
      <c r="CF1831" s="448">
        <f>IF(CG1831="","",MAX($CF$2:CF1830)+1)</f>
        <v>955</v>
      </c>
      <c r="CG1831" s="749" t="s">
        <v>1157</v>
      </c>
      <c r="CH1831" s="767"/>
      <c r="CI1831" s="767"/>
      <c r="CO1831" s="29"/>
      <c r="CP1831" s="29"/>
      <c r="CQ1831" s="29"/>
      <c r="CR1831" s="29"/>
      <c r="CS1831" s="29"/>
      <c r="CT1831" s="29"/>
      <c r="CU1831" s="29"/>
      <c r="CV1831" s="29"/>
      <c r="CW1831" s="29"/>
      <c r="CX1831" s="29"/>
      <c r="CY1831" s="29"/>
      <c r="CZ1831" s="29"/>
      <c r="DA1831" s="29"/>
      <c r="DB1831" s="29"/>
      <c r="DC1831" s="29"/>
      <c r="DD1831" s="29"/>
    </row>
    <row r="1832" spans="1:108" s="11" customFormat="1" ht="13.5" customHeight="1">
      <c r="A1832" s="734"/>
      <c r="B1832" s="610" t="s">
        <v>83</v>
      </c>
      <c r="C1832" s="29"/>
      <c r="D1832" s="29"/>
      <c r="E1832" s="29"/>
      <c r="F1832" s="29"/>
      <c r="G1832" s="29"/>
      <c r="H1832" s="29"/>
      <c r="I1832" s="29"/>
      <c r="J1832" s="28"/>
      <c r="K1832" s="29"/>
      <c r="L1832" s="29"/>
      <c r="M1832" s="29"/>
      <c r="N1832" s="29"/>
      <c r="O1832" s="29"/>
      <c r="P1832" s="29"/>
      <c r="Q1832" s="29"/>
      <c r="R1832" s="29"/>
      <c r="S1832" s="575"/>
      <c r="T1832" s="29"/>
      <c r="U1832" s="432"/>
      <c r="V1832" s="29"/>
      <c r="W1832" s="29"/>
      <c r="X1832" s="29"/>
      <c r="Y1832" s="29"/>
      <c r="Z1832" s="29"/>
      <c r="AA1832" s="29"/>
      <c r="AB1832" s="771"/>
      <c r="AC1832" s="579"/>
      <c r="AD1832" s="579"/>
      <c r="AE1832" s="579"/>
      <c r="AF1832" s="579"/>
      <c r="AG1832" s="576"/>
      <c r="AH1832" s="582" t="s">
        <v>63</v>
      </c>
      <c r="AI1832" s="583"/>
      <c r="AJ1832" s="583"/>
      <c r="AK1832" s="584"/>
      <c r="AL1832" s="585" t="s">
        <v>1121</v>
      </c>
      <c r="AM1832" s="583"/>
      <c r="AN1832" s="583"/>
      <c r="AO1832" s="583"/>
      <c r="AP1832" s="583"/>
      <c r="AQ1832" s="583"/>
      <c r="AR1832" s="583"/>
      <c r="AS1832" s="583"/>
      <c r="AT1832" s="583"/>
      <c r="AU1832" s="583"/>
      <c r="AV1832" s="585"/>
      <c r="AW1832" s="584"/>
      <c r="AX1832" s="586"/>
      <c r="AY1832" s="583"/>
      <c r="AZ1832" s="583"/>
      <c r="BA1832" s="583"/>
      <c r="BB1832" s="583"/>
      <c r="BC1832" s="583"/>
      <c r="BD1832" s="583"/>
      <c r="BE1832" s="583"/>
      <c r="BF1832" s="583"/>
      <c r="BG1832" s="583"/>
      <c r="BH1832" s="583"/>
      <c r="BI1832" s="583"/>
      <c r="BJ1832" s="583"/>
      <c r="BK1832" s="587"/>
      <c r="BL1832" s="582"/>
      <c r="BM1832" s="583"/>
      <c r="BN1832" s="583"/>
      <c r="BO1832" s="583"/>
      <c r="BP1832" s="583"/>
      <c r="BQ1832" s="583"/>
      <c r="BR1832" s="583"/>
      <c r="BS1832" s="587"/>
      <c r="BU1832" s="772"/>
      <c r="BV1832" s="29"/>
      <c r="BW1832" s="29"/>
      <c r="BX1832" s="29"/>
      <c r="BY1832" s="29"/>
      <c r="BZ1832" s="29"/>
      <c r="CA1832" s="29"/>
      <c r="CB1832" s="29"/>
      <c r="CC1832" s="29"/>
      <c r="CD1832" s="31"/>
      <c r="CE1832" s="22"/>
      <c r="CF1832" s="448" t="str">
        <f>IF(CG1832="","",MAX($CF$2:CF1831)+1)</f>
        <v/>
      </c>
      <c r="CG1832" s="767"/>
      <c r="CH1832" s="767"/>
      <c r="CI1832" s="767"/>
      <c r="CO1832" s="29"/>
      <c r="CP1832" s="29"/>
      <c r="CQ1832" s="29"/>
      <c r="CR1832" s="29"/>
      <c r="CS1832" s="29"/>
      <c r="CT1832" s="29"/>
      <c r="CU1832" s="29"/>
      <c r="CV1832" s="29"/>
      <c r="CW1832" s="29"/>
      <c r="CX1832" s="29"/>
      <c r="CY1832" s="29"/>
      <c r="CZ1832" s="29"/>
      <c r="DA1832" s="29"/>
      <c r="DB1832" s="29"/>
      <c r="DC1832" s="29"/>
      <c r="DD1832" s="29"/>
    </row>
    <row r="1833" spans="1:108" s="11" customFormat="1" ht="13.5" customHeight="1">
      <c r="A1833" s="734"/>
      <c r="B1833" s="610" t="s">
        <v>83</v>
      </c>
      <c r="C1833" s="29"/>
      <c r="D1833" s="29"/>
      <c r="E1833" s="29"/>
      <c r="F1833" s="29"/>
      <c r="G1833" s="29"/>
      <c r="H1833" s="29"/>
      <c r="I1833" s="29"/>
      <c r="J1833" s="28"/>
      <c r="K1833" s="29"/>
      <c r="L1833" s="29"/>
      <c r="M1833" s="29"/>
      <c r="N1833" s="29"/>
      <c r="O1833" s="29"/>
      <c r="P1833" s="29"/>
      <c r="Q1833" s="29"/>
      <c r="R1833" s="29"/>
      <c r="S1833" s="575"/>
      <c r="T1833" s="29"/>
      <c r="U1833" s="432"/>
      <c r="V1833" s="29"/>
      <c r="W1833" s="29"/>
      <c r="X1833" s="29"/>
      <c r="Y1833" s="29"/>
      <c r="Z1833" s="29"/>
      <c r="AA1833" s="29"/>
      <c r="AB1833" s="771"/>
      <c r="AC1833" s="579"/>
      <c r="AD1833" s="579"/>
      <c r="AE1833" s="579"/>
      <c r="AF1833" s="579"/>
      <c r="AG1833" s="576"/>
      <c r="AH1833" s="582"/>
      <c r="AI1833" s="583"/>
      <c r="AJ1833" s="583"/>
      <c r="AK1833" s="584"/>
      <c r="AL1833" s="585"/>
      <c r="AM1833" s="583" t="s">
        <v>1193</v>
      </c>
      <c r="AN1833" s="583"/>
      <c r="AO1833" s="583"/>
      <c r="AP1833" s="583"/>
      <c r="AQ1833" s="583"/>
      <c r="AR1833" s="583"/>
      <c r="AS1833" s="583"/>
      <c r="AT1833" s="583"/>
      <c r="AU1833" s="583" t="s">
        <v>2326</v>
      </c>
      <c r="AV1833" s="585" t="s">
        <v>558</v>
      </c>
      <c r="AW1833" s="584"/>
      <c r="AX1833" s="586" t="s">
        <v>1126</v>
      </c>
      <c r="AY1833" s="583"/>
      <c r="AZ1833" s="583"/>
      <c r="BA1833" s="583"/>
      <c r="BB1833" s="583"/>
      <c r="BC1833" s="583"/>
      <c r="BD1833" s="583"/>
      <c r="BE1833" s="583"/>
      <c r="BF1833" s="583"/>
      <c r="BG1833" s="583"/>
      <c r="BH1833" s="583"/>
      <c r="BI1833" s="583"/>
      <c r="BJ1833" s="583"/>
      <c r="BK1833" s="587"/>
      <c r="BL1833" s="582"/>
      <c r="BM1833" s="583"/>
      <c r="BN1833" s="583"/>
      <c r="BO1833" s="583"/>
      <c r="BP1833" s="583"/>
      <c r="BQ1833" s="583"/>
      <c r="BR1833" s="583"/>
      <c r="BS1833" s="587"/>
      <c r="BU1833" s="772"/>
      <c r="BV1833" s="29"/>
      <c r="BW1833" s="29"/>
      <c r="BX1833" s="29"/>
      <c r="BY1833" s="29"/>
      <c r="BZ1833" s="29"/>
      <c r="CA1833" s="29"/>
      <c r="CB1833" s="29"/>
      <c r="CC1833" s="29"/>
      <c r="CD1833" s="31"/>
      <c r="CE1833" s="22"/>
      <c r="CF1833" s="448">
        <f>IF(CG1833="","",MAX($CF$2:CF1832)+1)</f>
        <v>956</v>
      </c>
      <c r="CG1833" s="749" t="s">
        <v>1157</v>
      </c>
      <c r="CH1833" s="767"/>
      <c r="CI1833" s="767"/>
      <c r="CO1833" s="29"/>
      <c r="CP1833" s="29"/>
      <c r="CQ1833" s="29"/>
      <c r="CR1833" s="29"/>
      <c r="CS1833" s="29"/>
      <c r="CT1833" s="29"/>
      <c r="CU1833" s="29"/>
      <c r="CV1833" s="29"/>
      <c r="CW1833" s="29"/>
      <c r="CX1833" s="29"/>
      <c r="CY1833" s="29"/>
      <c r="CZ1833" s="29"/>
      <c r="DA1833" s="29"/>
      <c r="DB1833" s="29"/>
      <c r="DC1833" s="29"/>
      <c r="DD1833" s="29"/>
    </row>
    <row r="1834" spans="1:108" s="11" customFormat="1" ht="13.5" customHeight="1">
      <c r="A1834" s="734"/>
      <c r="B1834" s="610" t="s">
        <v>83</v>
      </c>
      <c r="C1834" s="29"/>
      <c r="D1834" s="29"/>
      <c r="E1834" s="29"/>
      <c r="F1834" s="29"/>
      <c r="G1834" s="29"/>
      <c r="H1834" s="29"/>
      <c r="I1834" s="29"/>
      <c r="J1834" s="28"/>
      <c r="K1834" s="29"/>
      <c r="L1834" s="29"/>
      <c r="M1834" s="29"/>
      <c r="N1834" s="29"/>
      <c r="O1834" s="29"/>
      <c r="P1834" s="29"/>
      <c r="Q1834" s="29"/>
      <c r="R1834" s="29"/>
      <c r="S1834" s="575"/>
      <c r="T1834" s="29"/>
      <c r="U1834" s="432"/>
      <c r="V1834" s="29"/>
      <c r="W1834" s="29"/>
      <c r="X1834" s="29"/>
      <c r="Y1834" s="29"/>
      <c r="Z1834" s="29"/>
      <c r="AA1834" s="29"/>
      <c r="AB1834" s="771"/>
      <c r="AC1834" s="579"/>
      <c r="AD1834" s="579"/>
      <c r="AE1834" s="579"/>
      <c r="AF1834" s="579"/>
      <c r="AG1834" s="576"/>
      <c r="AH1834" s="582"/>
      <c r="AI1834" s="583"/>
      <c r="AJ1834" s="583"/>
      <c r="AK1834" s="584"/>
      <c r="AL1834" s="583" t="s">
        <v>1122</v>
      </c>
      <c r="AM1834" s="583"/>
      <c r="AN1834" s="583"/>
      <c r="AO1834" s="583"/>
      <c r="AP1834" s="583"/>
      <c r="AQ1834" s="583"/>
      <c r="AR1834" s="583"/>
      <c r="AS1834" s="583"/>
      <c r="AT1834" s="583"/>
      <c r="AU1834" s="583"/>
      <c r="AV1834" s="585"/>
      <c r="AW1834" s="584"/>
      <c r="AX1834" s="586"/>
      <c r="AY1834" s="583"/>
      <c r="AZ1834" s="583"/>
      <c r="BA1834" s="583"/>
      <c r="BB1834" s="583"/>
      <c r="BC1834" s="583"/>
      <c r="BD1834" s="583"/>
      <c r="BE1834" s="583"/>
      <c r="BF1834" s="583"/>
      <c r="BG1834" s="583"/>
      <c r="BH1834" s="583"/>
      <c r="BI1834" s="583"/>
      <c r="BJ1834" s="583"/>
      <c r="BK1834" s="587"/>
      <c r="BL1834" s="582"/>
      <c r="BM1834" s="583"/>
      <c r="BN1834" s="583"/>
      <c r="BO1834" s="583"/>
      <c r="BP1834" s="583"/>
      <c r="BQ1834" s="583"/>
      <c r="BR1834" s="583"/>
      <c r="BS1834" s="587"/>
      <c r="BU1834" s="772"/>
      <c r="BV1834" s="29"/>
      <c r="BW1834" s="29"/>
      <c r="BX1834" s="29"/>
      <c r="BY1834" s="29"/>
      <c r="BZ1834" s="29"/>
      <c r="CA1834" s="29"/>
      <c r="CB1834" s="29"/>
      <c r="CC1834" s="29"/>
      <c r="CD1834" s="31"/>
      <c r="CE1834" s="22"/>
      <c r="CF1834" s="448" t="str">
        <f>IF(CG1834="","",MAX($CF$2:CF1833)+1)</f>
        <v/>
      </c>
      <c r="CG1834" s="767"/>
      <c r="CH1834" s="767"/>
      <c r="CI1834" s="767"/>
      <c r="CO1834" s="29"/>
      <c r="CP1834" s="29"/>
      <c r="CQ1834" s="29"/>
      <c r="CR1834" s="29"/>
      <c r="CS1834" s="29"/>
      <c r="CT1834" s="29"/>
      <c r="CU1834" s="29"/>
      <c r="CV1834" s="29"/>
      <c r="CW1834" s="29"/>
      <c r="CX1834" s="29"/>
      <c r="CY1834" s="29"/>
      <c r="CZ1834" s="29"/>
      <c r="DA1834" s="29"/>
      <c r="DB1834" s="29"/>
      <c r="DC1834" s="29"/>
      <c r="DD1834" s="29"/>
    </row>
    <row r="1835" spans="1:108" s="11" customFormat="1" ht="13.5" customHeight="1">
      <c r="A1835" s="734"/>
      <c r="B1835" s="610" t="s">
        <v>83</v>
      </c>
      <c r="C1835" s="29"/>
      <c r="D1835" s="29"/>
      <c r="E1835" s="29"/>
      <c r="F1835" s="29"/>
      <c r="G1835" s="29"/>
      <c r="H1835" s="29"/>
      <c r="I1835" s="29"/>
      <c r="J1835" s="28"/>
      <c r="K1835" s="29"/>
      <c r="L1835" s="29"/>
      <c r="M1835" s="29"/>
      <c r="N1835" s="29"/>
      <c r="O1835" s="29"/>
      <c r="P1835" s="29"/>
      <c r="Q1835" s="29"/>
      <c r="R1835" s="29"/>
      <c r="S1835" s="575"/>
      <c r="T1835" s="29"/>
      <c r="U1835" s="432"/>
      <c r="V1835" s="29"/>
      <c r="W1835" s="29"/>
      <c r="X1835" s="29"/>
      <c r="Y1835" s="29"/>
      <c r="Z1835" s="29"/>
      <c r="AA1835" s="29"/>
      <c r="AB1835" s="771"/>
      <c r="AC1835" s="579"/>
      <c r="AD1835" s="579"/>
      <c r="AE1835" s="579"/>
      <c r="AF1835" s="579"/>
      <c r="AG1835" s="576"/>
      <c r="AH1835" s="582"/>
      <c r="AI1835" s="583"/>
      <c r="AJ1835" s="583"/>
      <c r="AK1835" s="584"/>
      <c r="AL1835" s="585"/>
      <c r="AM1835" s="583" t="s">
        <v>1193</v>
      </c>
      <c r="AN1835" s="583"/>
      <c r="AO1835" s="583"/>
      <c r="AP1835" s="583"/>
      <c r="AQ1835" s="583"/>
      <c r="AR1835" s="583"/>
      <c r="AS1835" s="583"/>
      <c r="AT1835" s="583"/>
      <c r="AU1835" s="583"/>
      <c r="AV1835" s="585" t="s">
        <v>558</v>
      </c>
      <c r="AW1835" s="584"/>
      <c r="AX1835" s="586" t="s">
        <v>1127</v>
      </c>
      <c r="AY1835" s="583"/>
      <c r="AZ1835" s="583"/>
      <c r="BA1835" s="583"/>
      <c r="BB1835" s="583"/>
      <c r="BC1835" s="583"/>
      <c r="BD1835" s="583"/>
      <c r="BE1835" s="583"/>
      <c r="BF1835" s="583"/>
      <c r="BG1835" s="583"/>
      <c r="BH1835" s="583"/>
      <c r="BI1835" s="583"/>
      <c r="BJ1835" s="583"/>
      <c r="BK1835" s="587"/>
      <c r="BL1835" s="582"/>
      <c r="BM1835" s="583"/>
      <c r="BN1835" s="583"/>
      <c r="BO1835" s="583"/>
      <c r="BP1835" s="583"/>
      <c r="BQ1835" s="583"/>
      <c r="BR1835" s="583"/>
      <c r="BS1835" s="587"/>
      <c r="BU1835" s="772"/>
      <c r="BV1835" s="29"/>
      <c r="BW1835" s="29"/>
      <c r="BX1835" s="29"/>
      <c r="BY1835" s="29"/>
      <c r="BZ1835" s="29"/>
      <c r="CA1835" s="29"/>
      <c r="CB1835" s="29"/>
      <c r="CC1835" s="29"/>
      <c r="CD1835" s="31"/>
      <c r="CE1835" s="22"/>
      <c r="CF1835" s="448">
        <f>IF(CG1835="","",MAX($CF$2:CF1834)+1)</f>
        <v>957</v>
      </c>
      <c r="CG1835" s="749" t="s">
        <v>1157</v>
      </c>
      <c r="CH1835" s="767"/>
      <c r="CI1835" s="767"/>
      <c r="CO1835" s="29"/>
      <c r="CP1835" s="29"/>
      <c r="CQ1835" s="29"/>
      <c r="CR1835" s="29"/>
      <c r="CS1835" s="29"/>
      <c r="CT1835" s="29"/>
      <c r="CU1835" s="29"/>
      <c r="CV1835" s="29"/>
      <c r="CW1835" s="29"/>
      <c r="CX1835" s="29"/>
      <c r="CY1835" s="29"/>
      <c r="CZ1835" s="29"/>
      <c r="DA1835" s="29"/>
      <c r="DB1835" s="29"/>
      <c r="DC1835" s="29"/>
      <c r="DD1835" s="29"/>
    </row>
    <row r="1836" spans="1:108" s="11" customFormat="1" ht="13.5" customHeight="1">
      <c r="A1836" s="734"/>
      <c r="B1836" s="610" t="s">
        <v>83</v>
      </c>
      <c r="C1836" s="29"/>
      <c r="D1836" s="29"/>
      <c r="E1836" s="29"/>
      <c r="F1836" s="29"/>
      <c r="G1836" s="29"/>
      <c r="H1836" s="29"/>
      <c r="I1836" s="29"/>
      <c r="J1836" s="28"/>
      <c r="K1836" s="29"/>
      <c r="L1836" s="29"/>
      <c r="M1836" s="29"/>
      <c r="N1836" s="29"/>
      <c r="O1836" s="29"/>
      <c r="P1836" s="29"/>
      <c r="Q1836" s="29"/>
      <c r="R1836" s="29"/>
      <c r="S1836" s="575"/>
      <c r="T1836" s="29"/>
      <c r="U1836" s="432"/>
      <c r="V1836" s="29"/>
      <c r="W1836" s="29"/>
      <c r="X1836" s="29"/>
      <c r="Y1836" s="29"/>
      <c r="Z1836" s="29"/>
      <c r="AA1836" s="29"/>
      <c r="AB1836" s="771"/>
      <c r="AC1836" s="579"/>
      <c r="AD1836" s="579"/>
      <c r="AE1836" s="579"/>
      <c r="AF1836" s="579"/>
      <c r="AG1836" s="576"/>
      <c r="AH1836" s="582"/>
      <c r="AI1836" s="583"/>
      <c r="AJ1836" s="583"/>
      <c r="AK1836" s="584"/>
      <c r="AL1836" s="585" t="s">
        <v>1123</v>
      </c>
      <c r="AM1836" s="583"/>
      <c r="AN1836" s="583"/>
      <c r="AO1836" s="583"/>
      <c r="AP1836" s="583"/>
      <c r="AQ1836" s="583"/>
      <c r="AR1836" s="583"/>
      <c r="AS1836" s="583"/>
      <c r="AT1836" s="583"/>
      <c r="AU1836" s="583"/>
      <c r="AV1836" s="585"/>
      <c r="AW1836" s="584"/>
      <c r="AX1836" s="586"/>
      <c r="AY1836" s="583"/>
      <c r="AZ1836" s="583"/>
      <c r="BA1836" s="583"/>
      <c r="BB1836" s="583"/>
      <c r="BC1836" s="583"/>
      <c r="BD1836" s="583"/>
      <c r="BE1836" s="583"/>
      <c r="BF1836" s="583"/>
      <c r="BG1836" s="583"/>
      <c r="BH1836" s="583"/>
      <c r="BI1836" s="583"/>
      <c r="BJ1836" s="583"/>
      <c r="BK1836" s="587"/>
      <c r="BL1836" s="582"/>
      <c r="BM1836" s="583"/>
      <c r="BN1836" s="583"/>
      <c r="BO1836" s="583"/>
      <c r="BP1836" s="583"/>
      <c r="BQ1836" s="583"/>
      <c r="BR1836" s="583"/>
      <c r="BS1836" s="587"/>
      <c r="BU1836" s="772"/>
      <c r="BV1836" s="29"/>
      <c r="BW1836" s="29"/>
      <c r="BX1836" s="29"/>
      <c r="BY1836" s="29"/>
      <c r="BZ1836" s="29"/>
      <c r="CA1836" s="29"/>
      <c r="CB1836" s="29"/>
      <c r="CC1836" s="29"/>
      <c r="CD1836" s="31"/>
      <c r="CE1836" s="22"/>
      <c r="CF1836" s="448" t="str">
        <f>IF(CG1836="","",MAX($CF$2:CF1835)+1)</f>
        <v/>
      </c>
      <c r="CG1836" s="767"/>
      <c r="CH1836" s="767"/>
      <c r="CI1836" s="767"/>
      <c r="CO1836" s="29"/>
      <c r="CP1836" s="29"/>
      <c r="CQ1836" s="29"/>
      <c r="CR1836" s="29"/>
      <c r="CS1836" s="29"/>
      <c r="CT1836" s="29"/>
      <c r="CU1836" s="29"/>
      <c r="CV1836" s="29"/>
      <c r="CW1836" s="29"/>
      <c r="CX1836" s="29"/>
      <c r="CY1836" s="29"/>
      <c r="CZ1836" s="29"/>
      <c r="DA1836" s="29"/>
      <c r="DB1836" s="29"/>
      <c r="DC1836" s="29"/>
      <c r="DD1836" s="29"/>
    </row>
    <row r="1837" spans="1:108" s="11" customFormat="1" ht="13.5" customHeight="1">
      <c r="A1837" s="734"/>
      <c r="B1837" s="610" t="s">
        <v>83</v>
      </c>
      <c r="C1837" s="29"/>
      <c r="D1837" s="29"/>
      <c r="E1837" s="29"/>
      <c r="F1837" s="29"/>
      <c r="G1837" s="29"/>
      <c r="H1837" s="29"/>
      <c r="I1837" s="29"/>
      <c r="J1837" s="28"/>
      <c r="K1837" s="29"/>
      <c r="L1837" s="29"/>
      <c r="M1837" s="29"/>
      <c r="N1837" s="29"/>
      <c r="O1837" s="29"/>
      <c r="P1837" s="29"/>
      <c r="Q1837" s="29"/>
      <c r="R1837" s="29"/>
      <c r="S1837" s="575"/>
      <c r="T1837" s="29"/>
      <c r="U1837" s="432"/>
      <c r="V1837" s="29"/>
      <c r="W1837" s="29"/>
      <c r="X1837" s="29"/>
      <c r="Y1837" s="29"/>
      <c r="Z1837" s="29"/>
      <c r="AA1837" s="29"/>
      <c r="AB1837" s="771"/>
      <c r="AC1837" s="579"/>
      <c r="AD1837" s="579"/>
      <c r="AE1837" s="579"/>
      <c r="AF1837" s="579"/>
      <c r="AG1837" s="576"/>
      <c r="AH1837" s="582" t="s">
        <v>63</v>
      </c>
      <c r="AI1837" s="430"/>
      <c r="AJ1837" s="430"/>
      <c r="AK1837" s="619"/>
      <c r="AL1837" s="620" t="s">
        <v>1129</v>
      </c>
      <c r="AM1837" s="430"/>
      <c r="AN1837" s="430"/>
      <c r="AO1837" s="430"/>
      <c r="AP1837" s="430"/>
      <c r="AQ1837" s="430"/>
      <c r="AR1837" s="430"/>
      <c r="AS1837" s="430"/>
      <c r="AT1837" s="430"/>
      <c r="AU1837" s="430" t="s">
        <v>2328</v>
      </c>
      <c r="AV1837" s="620" t="s">
        <v>1492</v>
      </c>
      <c r="AW1837" s="619"/>
      <c r="AX1837" s="783" t="s">
        <v>1128</v>
      </c>
      <c r="AY1837" s="430"/>
      <c r="AZ1837" s="430"/>
      <c r="BA1837" s="430"/>
      <c r="BB1837" s="430"/>
      <c r="BC1837" s="430"/>
      <c r="BD1837" s="430"/>
      <c r="BE1837" s="430"/>
      <c r="BF1837" s="430"/>
      <c r="BG1837" s="430"/>
      <c r="BH1837" s="430"/>
      <c r="BI1837" s="430"/>
      <c r="BJ1837" s="430"/>
      <c r="BK1837" s="431"/>
      <c r="BL1837" s="618"/>
      <c r="BM1837" s="430"/>
      <c r="BN1837" s="430"/>
      <c r="BO1837" s="430"/>
      <c r="BP1837" s="430"/>
      <c r="BQ1837" s="430"/>
      <c r="BR1837" s="430"/>
      <c r="BS1837" s="575"/>
      <c r="BU1837" s="772"/>
      <c r="BV1837" s="29"/>
      <c r="BW1837" s="29"/>
      <c r="BX1837" s="29"/>
      <c r="BY1837" s="29"/>
      <c r="BZ1837" s="29"/>
      <c r="CA1837" s="29"/>
      <c r="CB1837" s="29"/>
      <c r="CC1837" s="29"/>
      <c r="CD1837" s="31"/>
      <c r="CE1837" s="22"/>
      <c r="CF1837" s="448">
        <f>IF(CG1837="","",MAX($CF$2:CF1836)+1)</f>
        <v>958</v>
      </c>
      <c r="CG1837" s="749" t="s">
        <v>1157</v>
      </c>
      <c r="CH1837" s="767"/>
      <c r="CI1837" s="767"/>
      <c r="CO1837" s="29"/>
      <c r="CP1837" s="29"/>
      <c r="CQ1837" s="29"/>
      <c r="CR1837" s="29"/>
      <c r="CS1837" s="29"/>
      <c r="CT1837" s="29"/>
      <c r="CU1837" s="29"/>
      <c r="CV1837" s="29"/>
      <c r="CW1837" s="29"/>
      <c r="CX1837" s="29"/>
      <c r="CY1837" s="29"/>
      <c r="CZ1837" s="29"/>
      <c r="DA1837" s="29"/>
      <c r="DB1837" s="29"/>
      <c r="DC1837" s="29"/>
      <c r="DD1837" s="29"/>
    </row>
    <row r="1838" spans="1:108" s="11" customFormat="1" ht="13.5" customHeight="1">
      <c r="A1838" s="734"/>
      <c r="B1838" s="610" t="s">
        <v>83</v>
      </c>
      <c r="C1838" s="29"/>
      <c r="D1838" s="29"/>
      <c r="E1838" s="29"/>
      <c r="F1838" s="29"/>
      <c r="G1838" s="29"/>
      <c r="H1838" s="29"/>
      <c r="I1838" s="29"/>
      <c r="J1838" s="28"/>
      <c r="K1838" s="29"/>
      <c r="L1838" s="29"/>
      <c r="M1838" s="29"/>
      <c r="N1838" s="29"/>
      <c r="O1838" s="29"/>
      <c r="P1838" s="29"/>
      <c r="Q1838" s="29"/>
      <c r="R1838" s="29"/>
      <c r="S1838" s="575"/>
      <c r="T1838" s="29"/>
      <c r="U1838" s="432"/>
      <c r="V1838" s="29"/>
      <c r="W1838" s="29"/>
      <c r="X1838" s="29"/>
      <c r="Y1838" s="29"/>
      <c r="Z1838" s="29"/>
      <c r="AA1838" s="29"/>
      <c r="AB1838" s="771"/>
      <c r="AC1838" s="579"/>
      <c r="AD1838" s="579"/>
      <c r="AE1838" s="579"/>
      <c r="AF1838" s="579"/>
      <c r="AG1838" s="576"/>
      <c r="AH1838" s="582" t="s">
        <v>63</v>
      </c>
      <c r="AI1838" s="430"/>
      <c r="AJ1838" s="430"/>
      <c r="AK1838" s="619"/>
      <c r="AL1838" s="620" t="s">
        <v>1648</v>
      </c>
      <c r="AM1838" s="430"/>
      <c r="AN1838" s="430"/>
      <c r="AO1838" s="430"/>
      <c r="AP1838" s="430"/>
      <c r="AQ1838" s="430"/>
      <c r="AR1838" s="430"/>
      <c r="AS1838" s="430"/>
      <c r="AT1838" s="430"/>
      <c r="AU1838" s="430" t="s">
        <v>2329</v>
      </c>
      <c r="AV1838" s="620" t="s">
        <v>1094</v>
      </c>
      <c r="AW1838" s="619"/>
      <c r="AX1838" s="620" t="s">
        <v>1109</v>
      </c>
      <c r="AY1838" s="430"/>
      <c r="AZ1838" s="430"/>
      <c r="BA1838" s="430"/>
      <c r="BB1838" s="430"/>
      <c r="BC1838" s="430"/>
      <c r="BD1838" s="430"/>
      <c r="BE1838" s="430"/>
      <c r="BF1838" s="430"/>
      <c r="BG1838" s="430"/>
      <c r="BH1838" s="430"/>
      <c r="BI1838" s="430"/>
      <c r="BJ1838" s="430"/>
      <c r="BK1838" s="431"/>
      <c r="BL1838" s="618"/>
      <c r="BM1838" s="430"/>
      <c r="BN1838" s="430"/>
      <c r="BO1838" s="430"/>
      <c r="BP1838" s="430"/>
      <c r="BQ1838" s="430"/>
      <c r="BR1838" s="430"/>
      <c r="BS1838" s="575"/>
      <c r="BU1838" s="772"/>
      <c r="BV1838" s="29"/>
      <c r="BW1838" s="29"/>
      <c r="BX1838" s="29"/>
      <c r="BY1838" s="29"/>
      <c r="BZ1838" s="29"/>
      <c r="CA1838" s="29"/>
      <c r="CB1838" s="29"/>
      <c r="CC1838" s="29"/>
      <c r="CD1838" s="31"/>
      <c r="CE1838" s="22"/>
      <c r="CF1838" s="448">
        <f>IF(CG1838="","",MAX($CF$2:CF1837)+1)</f>
        <v>959</v>
      </c>
      <c r="CG1838" s="749" t="s">
        <v>1157</v>
      </c>
      <c r="CH1838" s="767"/>
      <c r="CI1838" s="767"/>
      <c r="CO1838" s="29"/>
      <c r="CP1838" s="29"/>
      <c r="CQ1838" s="29"/>
      <c r="CR1838" s="29"/>
      <c r="CS1838" s="29"/>
      <c r="CT1838" s="29"/>
      <c r="CU1838" s="29"/>
      <c r="CV1838" s="29"/>
      <c r="CW1838" s="29"/>
      <c r="CX1838" s="29"/>
      <c r="CY1838" s="29"/>
      <c r="CZ1838" s="29"/>
      <c r="DA1838" s="29"/>
      <c r="DB1838" s="29"/>
      <c r="DC1838" s="29"/>
      <c r="DD1838" s="29"/>
    </row>
    <row r="1839" spans="1:108" s="11" customFormat="1" ht="13.5" customHeight="1">
      <c r="A1839" s="734"/>
      <c r="B1839" s="610" t="s">
        <v>83</v>
      </c>
      <c r="C1839" s="29"/>
      <c r="D1839" s="29"/>
      <c r="E1839" s="29"/>
      <c r="F1839" s="29"/>
      <c r="G1839" s="29"/>
      <c r="H1839" s="29"/>
      <c r="I1839" s="29"/>
      <c r="J1839" s="28"/>
      <c r="K1839" s="29"/>
      <c r="L1839" s="29"/>
      <c r="M1839" s="29"/>
      <c r="N1839" s="29"/>
      <c r="O1839" s="29"/>
      <c r="P1839" s="29"/>
      <c r="Q1839" s="29"/>
      <c r="R1839" s="29"/>
      <c r="S1839" s="575"/>
      <c r="T1839" s="29"/>
      <c r="U1839" s="432"/>
      <c r="V1839" s="29"/>
      <c r="W1839" s="29"/>
      <c r="X1839" s="29"/>
      <c r="Y1839" s="29"/>
      <c r="Z1839" s="29"/>
      <c r="AA1839" s="29"/>
      <c r="AB1839" s="751"/>
      <c r="AC1839" s="579"/>
      <c r="AD1839" s="579"/>
      <c r="AE1839" s="579"/>
      <c r="AF1839" s="579"/>
      <c r="AG1839" s="576"/>
      <c r="AH1839" s="582" t="s">
        <v>63</v>
      </c>
      <c r="AI1839" s="583"/>
      <c r="AJ1839" s="583"/>
      <c r="AK1839" s="584"/>
      <c r="AL1839" s="585" t="s">
        <v>554</v>
      </c>
      <c r="AM1839" s="583"/>
      <c r="AN1839" s="583"/>
      <c r="AO1839" s="583"/>
      <c r="AP1839" s="583"/>
      <c r="AQ1839" s="583"/>
      <c r="AR1839" s="583"/>
      <c r="AS1839" s="583"/>
      <c r="AT1839" s="583"/>
      <c r="AU1839" s="583"/>
      <c r="AV1839" s="585" t="s">
        <v>558</v>
      </c>
      <c r="AW1839" s="584"/>
      <c r="AX1839" s="586" t="s">
        <v>64</v>
      </c>
      <c r="AY1839" s="583"/>
      <c r="AZ1839" s="583"/>
      <c r="BA1839" s="583"/>
      <c r="BB1839" s="583"/>
      <c r="BC1839" s="583"/>
      <c r="BD1839" s="583"/>
      <c r="BE1839" s="583"/>
      <c r="BF1839" s="583"/>
      <c r="BG1839" s="583"/>
      <c r="BH1839" s="583"/>
      <c r="BI1839" s="583"/>
      <c r="BJ1839" s="583"/>
      <c r="BK1839" s="587"/>
      <c r="BL1839" s="618"/>
      <c r="BM1839" s="583"/>
      <c r="BN1839" s="583"/>
      <c r="BO1839" s="583"/>
      <c r="BP1839" s="583"/>
      <c r="BQ1839" s="583"/>
      <c r="BR1839" s="583"/>
      <c r="BS1839" s="575"/>
      <c r="BU1839" s="772"/>
      <c r="BV1839" s="29"/>
      <c r="BW1839" s="29"/>
      <c r="BX1839" s="29"/>
      <c r="BY1839" s="29"/>
      <c r="BZ1839" s="29"/>
      <c r="CA1839" s="29"/>
      <c r="CB1839" s="29"/>
      <c r="CC1839" s="29"/>
      <c r="CD1839" s="31"/>
      <c r="CE1839" s="22"/>
      <c r="CF1839" s="448">
        <f>IF(CG1839="","",MAX($CF$2:CF1838)+1)</f>
        <v>960</v>
      </c>
      <c r="CG1839" s="749" t="s">
        <v>1157</v>
      </c>
      <c r="CH1839" s="767"/>
      <c r="CI1839" s="767"/>
      <c r="CO1839" s="29"/>
      <c r="CP1839" s="29"/>
      <c r="CQ1839" s="29"/>
      <c r="CR1839" s="29"/>
      <c r="CS1839" s="29"/>
      <c r="CT1839" s="29"/>
      <c r="CU1839" s="29"/>
      <c r="CV1839" s="29"/>
      <c r="CW1839" s="29"/>
      <c r="CX1839" s="29"/>
      <c r="CY1839" s="29"/>
      <c r="CZ1839" s="29"/>
      <c r="DA1839" s="29"/>
      <c r="DB1839" s="29"/>
      <c r="DC1839" s="29"/>
      <c r="DD1839" s="29"/>
    </row>
    <row r="1840" spans="1:108" s="11" customFormat="1" ht="13.5" customHeight="1">
      <c r="A1840" s="734"/>
      <c r="B1840" s="610" t="s">
        <v>83</v>
      </c>
      <c r="C1840" s="29"/>
      <c r="D1840" s="29"/>
      <c r="E1840" s="29"/>
      <c r="F1840" s="29"/>
      <c r="G1840" s="29"/>
      <c r="H1840" s="29"/>
      <c r="I1840" s="29"/>
      <c r="J1840" s="28"/>
      <c r="K1840" s="29"/>
      <c r="L1840" s="29"/>
      <c r="M1840" s="29"/>
      <c r="N1840" s="29"/>
      <c r="O1840" s="29"/>
      <c r="P1840" s="29"/>
      <c r="Q1840" s="29"/>
      <c r="R1840" s="29"/>
      <c r="S1840" s="575"/>
      <c r="T1840" s="29"/>
      <c r="U1840" s="432"/>
      <c r="V1840" s="29"/>
      <c r="W1840" s="29"/>
      <c r="X1840" s="29"/>
      <c r="Y1840" s="29"/>
      <c r="Z1840" s="29"/>
      <c r="AA1840" s="29"/>
      <c r="AB1840" s="753"/>
      <c r="AC1840" s="579"/>
      <c r="AD1840" s="579"/>
      <c r="AE1840" s="579"/>
      <c r="AF1840" s="579"/>
      <c r="AG1840" s="576"/>
      <c r="AH1840" s="55"/>
      <c r="AI1840" s="56"/>
      <c r="AJ1840" s="56"/>
      <c r="AK1840" s="588"/>
      <c r="AL1840" s="589"/>
      <c r="AM1840" s="56"/>
      <c r="AN1840" s="56"/>
      <c r="AO1840" s="56"/>
      <c r="AP1840" s="590"/>
      <c r="AQ1840" s="56"/>
      <c r="AR1840" s="56"/>
      <c r="AS1840" s="56"/>
      <c r="AT1840" s="56"/>
      <c r="AU1840" s="56"/>
      <c r="AV1840" s="589"/>
      <c r="AW1840" s="588"/>
      <c r="AX1840" s="589"/>
      <c r="AY1840" s="56"/>
      <c r="AZ1840" s="56"/>
      <c r="BA1840" s="56"/>
      <c r="BB1840" s="56"/>
      <c r="BC1840" s="56"/>
      <c r="BD1840" s="56"/>
      <c r="BE1840" s="56"/>
      <c r="BF1840" s="56"/>
      <c r="BG1840" s="56"/>
      <c r="BH1840" s="56"/>
      <c r="BI1840" s="56"/>
      <c r="BJ1840" s="56"/>
      <c r="BK1840" s="57"/>
      <c r="BL1840" s="55"/>
      <c r="BM1840" s="56"/>
      <c r="BN1840" s="56"/>
      <c r="BO1840" s="56"/>
      <c r="BP1840" s="56"/>
      <c r="BQ1840" s="56"/>
      <c r="BR1840" s="56"/>
      <c r="BS1840" s="57"/>
      <c r="BU1840" s="772"/>
      <c r="BV1840" s="29"/>
      <c r="BW1840" s="29"/>
      <c r="BX1840" s="29"/>
      <c r="BY1840" s="29"/>
      <c r="BZ1840" s="29"/>
      <c r="CA1840" s="29"/>
      <c r="CB1840" s="29"/>
      <c r="CC1840" s="29"/>
      <c r="CD1840" s="31"/>
      <c r="CE1840" s="22"/>
      <c r="CF1840" s="448" t="str">
        <f>IF(CG1840="","",MAX($CF$2:CF1839)+1)</f>
        <v/>
      </c>
      <c r="CG1840" s="767"/>
      <c r="CH1840" s="767"/>
      <c r="CI1840" s="767"/>
      <c r="CO1840" s="29"/>
      <c r="CP1840" s="29"/>
      <c r="CQ1840" s="29"/>
      <c r="CR1840" s="29"/>
      <c r="CS1840" s="29"/>
      <c r="CT1840" s="29"/>
      <c r="CU1840" s="29"/>
      <c r="CV1840" s="29"/>
      <c r="CW1840" s="29"/>
      <c r="CX1840" s="29"/>
      <c r="CY1840" s="29"/>
      <c r="CZ1840" s="29"/>
      <c r="DA1840" s="29"/>
      <c r="DB1840" s="29"/>
      <c r="DC1840" s="29"/>
      <c r="DD1840" s="29"/>
    </row>
    <row r="1841" spans="1:108" s="11" customFormat="1" ht="13.5" customHeight="1">
      <c r="A1841" s="734"/>
      <c r="B1841" s="610" t="s">
        <v>83</v>
      </c>
      <c r="C1841" s="29"/>
      <c r="D1841" s="29"/>
      <c r="E1841" s="29"/>
      <c r="F1841" s="29"/>
      <c r="G1841" s="29"/>
      <c r="H1841" s="29"/>
      <c r="I1841" s="29"/>
      <c r="J1841" s="28"/>
      <c r="K1841" s="29"/>
      <c r="L1841" s="29"/>
      <c r="M1841" s="29"/>
      <c r="N1841" s="29"/>
      <c r="O1841" s="29"/>
      <c r="P1841" s="29"/>
      <c r="Q1841" s="29"/>
      <c r="R1841" s="29"/>
      <c r="S1841" s="575"/>
      <c r="T1841" s="29"/>
      <c r="U1841" s="432"/>
      <c r="V1841" s="29"/>
      <c r="W1841" s="29"/>
      <c r="X1841" s="29"/>
      <c r="Y1841" s="29"/>
      <c r="Z1841" s="29"/>
      <c r="AB1841" s="771"/>
      <c r="AC1841" s="579"/>
      <c r="AD1841" s="579"/>
      <c r="AE1841" s="579"/>
      <c r="AF1841" s="579"/>
      <c r="AG1841" s="576"/>
      <c r="AH1841" s="52"/>
      <c r="AI1841" s="53"/>
      <c r="AJ1841" s="53"/>
      <c r="AK1841" s="580"/>
      <c r="AL1841" s="581" t="s">
        <v>1115</v>
      </c>
      <c r="AM1841" s="53"/>
      <c r="AN1841" s="53"/>
      <c r="AO1841" s="53"/>
      <c r="AP1841" s="53"/>
      <c r="AQ1841" s="53"/>
      <c r="AR1841" s="53"/>
      <c r="AS1841" s="53"/>
      <c r="AT1841" s="53"/>
      <c r="AU1841" s="53"/>
      <c r="AV1841" s="581" t="s">
        <v>609</v>
      </c>
      <c r="AW1841" s="580"/>
      <c r="AX1841" s="581" t="s">
        <v>984</v>
      </c>
      <c r="AY1841" s="53"/>
      <c r="AZ1841" s="53"/>
      <c r="BA1841" s="53"/>
      <c r="BB1841" s="53"/>
      <c r="BC1841" s="53"/>
      <c r="BD1841" s="53"/>
      <c r="BE1841" s="53"/>
      <c r="BF1841" s="53"/>
      <c r="BG1841" s="53"/>
      <c r="BH1841" s="53"/>
      <c r="BI1841" s="53"/>
      <c r="BJ1841" s="53"/>
      <c r="BK1841" s="54"/>
      <c r="BL1841" s="52" t="s">
        <v>1114</v>
      </c>
      <c r="BM1841" s="53"/>
      <c r="BN1841" s="53"/>
      <c r="BO1841" s="53"/>
      <c r="BP1841" s="53"/>
      <c r="BQ1841" s="53"/>
      <c r="BR1841" s="53"/>
      <c r="BS1841" s="54"/>
      <c r="BU1841" s="772"/>
      <c r="BV1841" s="29"/>
      <c r="BW1841" s="29"/>
      <c r="BX1841" s="29"/>
      <c r="BY1841" s="29"/>
      <c r="BZ1841" s="29"/>
      <c r="CA1841" s="29"/>
      <c r="CB1841" s="29"/>
      <c r="CC1841" s="29"/>
      <c r="CD1841" s="31"/>
      <c r="CE1841" s="22"/>
      <c r="CF1841" s="448">
        <f>IF(CG1841="","",MAX($CF$2:CF1840)+1)</f>
        <v>961</v>
      </c>
      <c r="CG1841" s="767" t="s">
        <v>102</v>
      </c>
      <c r="CH1841" s="767"/>
      <c r="CI1841" s="767"/>
      <c r="CO1841" s="29"/>
      <c r="CP1841" s="29"/>
      <c r="CQ1841" s="29"/>
      <c r="CR1841" s="29"/>
      <c r="CS1841" s="29"/>
      <c r="CT1841" s="29"/>
      <c r="CU1841" s="29"/>
      <c r="CV1841" s="29"/>
      <c r="CW1841" s="29"/>
      <c r="CX1841" s="29"/>
      <c r="CY1841" s="29"/>
      <c r="CZ1841" s="29"/>
      <c r="DA1841" s="29"/>
      <c r="DB1841" s="29"/>
      <c r="DC1841" s="29"/>
      <c r="DD1841" s="29"/>
    </row>
    <row r="1842" spans="1:108" s="11" customFormat="1" ht="13.5" customHeight="1">
      <c r="A1842" s="734"/>
      <c r="B1842" s="610" t="s">
        <v>83</v>
      </c>
      <c r="C1842" s="29"/>
      <c r="D1842" s="29"/>
      <c r="E1842" s="29"/>
      <c r="F1842" s="29"/>
      <c r="G1842" s="29"/>
      <c r="H1842" s="29"/>
      <c r="I1842" s="29"/>
      <c r="J1842" s="28"/>
      <c r="K1842" s="29"/>
      <c r="L1842" s="29"/>
      <c r="M1842" s="29"/>
      <c r="N1842" s="29"/>
      <c r="O1842" s="29"/>
      <c r="P1842" s="29"/>
      <c r="Q1842" s="29"/>
      <c r="R1842" s="29"/>
      <c r="S1842" s="575"/>
      <c r="T1842" s="29"/>
      <c r="U1842" s="432"/>
      <c r="V1842" s="29"/>
      <c r="W1842" s="29"/>
      <c r="X1842" s="29"/>
      <c r="Y1842" s="29"/>
      <c r="Z1842" s="29"/>
      <c r="AB1842" s="771"/>
      <c r="AC1842" s="579"/>
      <c r="AD1842" s="579"/>
      <c r="AE1842" s="579"/>
      <c r="AF1842" s="579"/>
      <c r="AG1842" s="576"/>
      <c r="AH1842" s="582" t="s">
        <v>63</v>
      </c>
      <c r="AI1842" s="583"/>
      <c r="AJ1842" s="583"/>
      <c r="AK1842" s="584"/>
      <c r="AL1842" s="585" t="s">
        <v>1116</v>
      </c>
      <c r="AM1842" s="583"/>
      <c r="AN1842" s="583"/>
      <c r="AO1842" s="583"/>
      <c r="AP1842" s="583"/>
      <c r="AQ1842" s="583"/>
      <c r="AR1842" s="583"/>
      <c r="AS1842" s="583"/>
      <c r="AT1842" s="583"/>
      <c r="AU1842" s="583"/>
      <c r="AV1842" s="585" t="s">
        <v>609</v>
      </c>
      <c r="AW1842" s="584"/>
      <c r="AX1842" s="585" t="s">
        <v>985</v>
      </c>
      <c r="AY1842" s="583"/>
      <c r="AZ1842" s="583"/>
      <c r="BA1842" s="583"/>
      <c r="BB1842" s="583"/>
      <c r="BC1842" s="583"/>
      <c r="BD1842" s="583"/>
      <c r="BE1842" s="583"/>
      <c r="BF1842" s="583"/>
      <c r="BG1842" s="583"/>
      <c r="BH1842" s="583"/>
      <c r="BI1842" s="583"/>
      <c r="BJ1842" s="583"/>
      <c r="BK1842" s="587"/>
      <c r="BL1842" s="582" t="s">
        <v>902</v>
      </c>
      <c r="BM1842" s="583"/>
      <c r="BN1842" s="583"/>
      <c r="BO1842" s="583"/>
      <c r="BP1842" s="583"/>
      <c r="BQ1842" s="583"/>
      <c r="BR1842" s="583"/>
      <c r="BS1842" s="587"/>
      <c r="BU1842" s="772"/>
      <c r="BV1842" s="29"/>
      <c r="BW1842" s="29"/>
      <c r="BX1842" s="29"/>
      <c r="BY1842" s="29"/>
      <c r="BZ1842" s="29"/>
      <c r="CA1842" s="29"/>
      <c r="CB1842" s="29"/>
      <c r="CC1842" s="29"/>
      <c r="CD1842" s="31"/>
      <c r="CE1842" s="22"/>
      <c r="CF1842" s="448">
        <f>IF(CG1842="","",MAX($CF$2:CF1841)+1)</f>
        <v>962</v>
      </c>
      <c r="CG1842" s="767" t="s">
        <v>102</v>
      </c>
      <c r="CH1842" s="767"/>
      <c r="CI1842" s="767"/>
      <c r="CO1842" s="29"/>
      <c r="CP1842" s="29"/>
      <c r="CQ1842" s="29"/>
      <c r="CR1842" s="29"/>
      <c r="CS1842" s="29"/>
      <c r="CT1842" s="29"/>
      <c r="CU1842" s="29"/>
      <c r="CV1842" s="29"/>
      <c r="CW1842" s="29"/>
      <c r="CX1842" s="29"/>
      <c r="CY1842" s="29"/>
      <c r="CZ1842" s="29"/>
      <c r="DA1842" s="29"/>
      <c r="DB1842" s="29"/>
      <c r="DC1842" s="29"/>
      <c r="DD1842" s="29"/>
    </row>
    <row r="1843" spans="1:108" s="11" customFormat="1" ht="13.5" customHeight="1">
      <c r="A1843" s="734"/>
      <c r="B1843" s="610" t="s">
        <v>83</v>
      </c>
      <c r="C1843" s="29"/>
      <c r="D1843" s="29"/>
      <c r="E1843" s="29"/>
      <c r="F1843" s="29"/>
      <c r="G1843" s="29"/>
      <c r="H1843" s="29"/>
      <c r="I1843" s="29"/>
      <c r="J1843" s="28"/>
      <c r="K1843" s="29"/>
      <c r="L1843" s="29"/>
      <c r="M1843" s="29"/>
      <c r="N1843" s="29"/>
      <c r="O1843" s="29"/>
      <c r="P1843" s="29"/>
      <c r="Q1843" s="29"/>
      <c r="R1843" s="29"/>
      <c r="S1843" s="575"/>
      <c r="T1843" s="29"/>
      <c r="U1843" s="432"/>
      <c r="V1843" s="29"/>
      <c r="W1843" s="29"/>
      <c r="X1843" s="29"/>
      <c r="Y1843" s="29"/>
      <c r="Z1843" s="29"/>
      <c r="AA1843" s="29"/>
      <c r="AB1843" s="771"/>
      <c r="AC1843" s="579"/>
      <c r="AD1843" s="579"/>
      <c r="AE1843" s="579"/>
      <c r="AF1843" s="579"/>
      <c r="AG1843" s="576"/>
      <c r="AH1843" s="582" t="s">
        <v>63</v>
      </c>
      <c r="AI1843" s="583"/>
      <c r="AJ1843" s="583"/>
      <c r="AK1843" s="584"/>
      <c r="AL1843" s="585" t="s">
        <v>1117</v>
      </c>
      <c r="AM1843" s="583"/>
      <c r="AN1843" s="583"/>
      <c r="AO1843" s="583"/>
      <c r="AP1843" s="583"/>
      <c r="AQ1843" s="583"/>
      <c r="AR1843" s="583"/>
      <c r="AS1843" s="583"/>
      <c r="AT1843" s="583" t="s">
        <v>2331</v>
      </c>
      <c r="AU1843" s="583"/>
      <c r="AV1843" s="585" t="s">
        <v>558</v>
      </c>
      <c r="AW1843" s="584"/>
      <c r="AX1843" s="586" t="s">
        <v>1112</v>
      </c>
      <c r="AY1843" s="583"/>
      <c r="AZ1843" s="583"/>
      <c r="BA1843" s="583"/>
      <c r="BB1843" s="583"/>
      <c r="BC1843" s="583"/>
      <c r="BD1843" s="583"/>
      <c r="BE1843" s="583"/>
      <c r="BF1843" s="583"/>
      <c r="BG1843" s="583"/>
      <c r="BH1843" s="583"/>
      <c r="BI1843" s="583"/>
      <c r="BJ1843" s="583"/>
      <c r="BK1843" s="587"/>
      <c r="BL1843" s="582"/>
      <c r="BM1843" s="583"/>
      <c r="BN1843" s="583"/>
      <c r="BO1843" s="583"/>
      <c r="BP1843" s="583"/>
      <c r="BQ1843" s="583"/>
      <c r="BR1843" s="583"/>
      <c r="BS1843" s="587"/>
      <c r="BU1843" s="772"/>
      <c r="BV1843" s="29"/>
      <c r="BW1843" s="29"/>
      <c r="BX1843" s="29"/>
      <c r="BY1843" s="29"/>
      <c r="BZ1843" s="29"/>
      <c r="CA1843" s="29"/>
      <c r="CB1843" s="29"/>
      <c r="CC1843" s="29"/>
      <c r="CD1843" s="31"/>
      <c r="CE1843" s="22"/>
      <c r="CF1843" s="448">
        <f>IF(CG1843="","",MAX($CF$2:CF1842)+1)</f>
        <v>963</v>
      </c>
      <c r="CG1843" s="749" t="s">
        <v>1157</v>
      </c>
      <c r="CH1843" s="767"/>
      <c r="CI1843" s="767"/>
      <c r="CO1843" s="29"/>
      <c r="CP1843" s="29"/>
      <c r="CQ1843" s="29"/>
      <c r="CR1843" s="29"/>
      <c r="CS1843" s="29"/>
      <c r="CT1843" s="29"/>
      <c r="CU1843" s="29"/>
      <c r="CV1843" s="29"/>
      <c r="CW1843" s="29"/>
      <c r="CX1843" s="29"/>
      <c r="CY1843" s="29"/>
      <c r="CZ1843" s="29"/>
      <c r="DA1843" s="29"/>
      <c r="DB1843" s="29"/>
      <c r="DC1843" s="29"/>
      <c r="DD1843" s="29"/>
    </row>
    <row r="1844" spans="1:108" s="11" customFormat="1" ht="13.5" customHeight="1">
      <c r="A1844" s="734"/>
      <c r="B1844" s="610" t="s">
        <v>83</v>
      </c>
      <c r="C1844" s="29"/>
      <c r="D1844" s="29"/>
      <c r="E1844" s="29"/>
      <c r="F1844" s="29"/>
      <c r="G1844" s="29"/>
      <c r="H1844" s="29"/>
      <c r="I1844" s="29"/>
      <c r="J1844" s="28"/>
      <c r="K1844" s="29"/>
      <c r="L1844" s="29"/>
      <c r="M1844" s="29"/>
      <c r="N1844" s="29"/>
      <c r="O1844" s="29"/>
      <c r="P1844" s="29"/>
      <c r="Q1844" s="29"/>
      <c r="R1844" s="29"/>
      <c r="S1844" s="575"/>
      <c r="T1844" s="29"/>
      <c r="U1844" s="432"/>
      <c r="V1844" s="29"/>
      <c r="W1844" s="29"/>
      <c r="X1844" s="29"/>
      <c r="Y1844" s="29"/>
      <c r="Z1844" s="29"/>
      <c r="AA1844" s="29"/>
      <c r="AB1844" s="771"/>
      <c r="AC1844" s="579"/>
      <c r="AD1844" s="579"/>
      <c r="AE1844" s="579"/>
      <c r="AF1844" s="579"/>
      <c r="AG1844" s="576"/>
      <c r="AH1844" s="582" t="s">
        <v>63</v>
      </c>
      <c r="AI1844" s="583"/>
      <c r="AJ1844" s="583"/>
      <c r="AK1844" s="584"/>
      <c r="AL1844" s="585" t="s">
        <v>1119</v>
      </c>
      <c r="AM1844" s="583"/>
      <c r="AN1844" s="583"/>
      <c r="AO1844" s="583"/>
      <c r="AP1844" s="583"/>
      <c r="AQ1844" s="583"/>
      <c r="AR1844" s="583" t="s">
        <v>2335</v>
      </c>
      <c r="AS1844" s="583"/>
      <c r="AT1844" s="583"/>
      <c r="AU1844" s="583"/>
      <c r="AV1844" s="585" t="s">
        <v>558</v>
      </c>
      <c r="AW1844" s="584"/>
      <c r="AX1844" s="586" t="s">
        <v>1113</v>
      </c>
      <c r="AY1844" s="583"/>
      <c r="AZ1844" s="583"/>
      <c r="BA1844" s="583"/>
      <c r="BB1844" s="583"/>
      <c r="BC1844" s="583"/>
      <c r="BD1844" s="583"/>
      <c r="BE1844" s="583"/>
      <c r="BF1844" s="583"/>
      <c r="BG1844" s="583"/>
      <c r="BH1844" s="583"/>
      <c r="BI1844" s="583"/>
      <c r="BJ1844" s="583"/>
      <c r="BK1844" s="587"/>
      <c r="BL1844" s="582"/>
      <c r="BM1844" s="583"/>
      <c r="BN1844" s="583"/>
      <c r="BO1844" s="583"/>
      <c r="BP1844" s="583"/>
      <c r="BQ1844" s="583"/>
      <c r="BR1844" s="583"/>
      <c r="BS1844" s="587"/>
      <c r="BU1844" s="772"/>
      <c r="BV1844" s="29"/>
      <c r="BW1844" s="29"/>
      <c r="BX1844" s="29"/>
      <c r="BY1844" s="29"/>
      <c r="BZ1844" s="29"/>
      <c r="CA1844" s="29"/>
      <c r="CB1844" s="29"/>
      <c r="CC1844" s="29"/>
      <c r="CD1844" s="31"/>
      <c r="CE1844" s="22"/>
      <c r="CF1844" s="448">
        <f>IF(CG1844="","",MAX($CF$2:CF1843)+1)</f>
        <v>964</v>
      </c>
      <c r="CG1844" s="749" t="s">
        <v>1157</v>
      </c>
      <c r="CH1844" s="767"/>
      <c r="CI1844" s="767"/>
      <c r="CO1844" s="29"/>
      <c r="CP1844" s="29"/>
      <c r="CQ1844" s="29"/>
      <c r="CR1844" s="29"/>
      <c r="CS1844" s="29"/>
      <c r="CT1844" s="29"/>
      <c r="CU1844" s="29"/>
      <c r="CV1844" s="29"/>
      <c r="CW1844" s="29"/>
      <c r="CX1844" s="29"/>
      <c r="CY1844" s="29"/>
      <c r="CZ1844" s="29"/>
      <c r="DA1844" s="29"/>
      <c r="DB1844" s="29"/>
      <c r="DC1844" s="29"/>
      <c r="DD1844" s="29"/>
    </row>
    <row r="1845" spans="1:108" s="11" customFormat="1" ht="13.5" customHeight="1">
      <c r="A1845" s="734"/>
      <c r="B1845" s="610" t="s">
        <v>83</v>
      </c>
      <c r="C1845" s="29"/>
      <c r="D1845" s="29"/>
      <c r="E1845" s="29"/>
      <c r="F1845" s="29"/>
      <c r="G1845" s="29"/>
      <c r="H1845" s="29"/>
      <c r="I1845" s="29"/>
      <c r="J1845" s="28"/>
      <c r="K1845" s="29"/>
      <c r="L1845" s="29"/>
      <c r="M1845" s="29"/>
      <c r="N1845" s="29"/>
      <c r="O1845" s="29"/>
      <c r="P1845" s="29"/>
      <c r="Q1845" s="29"/>
      <c r="R1845" s="29"/>
      <c r="S1845" s="575"/>
      <c r="T1845" s="29"/>
      <c r="U1845" s="432"/>
      <c r="V1845" s="29"/>
      <c r="W1845" s="29"/>
      <c r="X1845" s="29"/>
      <c r="Y1845" s="29"/>
      <c r="Z1845" s="29"/>
      <c r="AA1845" s="29"/>
      <c r="AB1845" s="771"/>
      <c r="AC1845" s="579"/>
      <c r="AD1845" s="579"/>
      <c r="AE1845" s="579"/>
      <c r="AF1845" s="579"/>
      <c r="AG1845" s="576"/>
      <c r="AH1845" s="582" t="s">
        <v>63</v>
      </c>
      <c r="AI1845" s="583"/>
      <c r="AJ1845" s="583"/>
      <c r="AK1845" s="584"/>
      <c r="AL1845" s="585" t="s">
        <v>1118</v>
      </c>
      <c r="AM1845" s="583"/>
      <c r="AN1845" s="583"/>
      <c r="AO1845" s="583"/>
      <c r="AP1845" s="583"/>
      <c r="AQ1845" s="583"/>
      <c r="AR1845" s="583" t="s">
        <v>2336</v>
      </c>
      <c r="AS1845" s="583"/>
      <c r="AT1845" s="583"/>
      <c r="AU1845" s="583"/>
      <c r="AV1845" s="585" t="s">
        <v>558</v>
      </c>
      <c r="AW1845" s="584"/>
      <c r="AX1845" s="586" t="s">
        <v>1120</v>
      </c>
      <c r="AY1845" s="583"/>
      <c r="AZ1845" s="583"/>
      <c r="BA1845" s="583"/>
      <c r="BB1845" s="583"/>
      <c r="BC1845" s="583"/>
      <c r="BD1845" s="583"/>
      <c r="BE1845" s="583"/>
      <c r="BF1845" s="583"/>
      <c r="BG1845" s="583"/>
      <c r="BH1845" s="583"/>
      <c r="BI1845" s="583"/>
      <c r="BJ1845" s="583"/>
      <c r="BK1845" s="587"/>
      <c r="BL1845" s="582"/>
      <c r="BM1845" s="583"/>
      <c r="BN1845" s="583"/>
      <c r="BO1845" s="583"/>
      <c r="BP1845" s="583"/>
      <c r="BQ1845" s="583"/>
      <c r="BR1845" s="583"/>
      <c r="BS1845" s="587"/>
      <c r="BU1845" s="772"/>
      <c r="BV1845" s="29"/>
      <c r="BW1845" s="29"/>
      <c r="BX1845" s="29"/>
      <c r="BY1845" s="29"/>
      <c r="BZ1845" s="29"/>
      <c r="CA1845" s="29"/>
      <c r="CB1845" s="29"/>
      <c r="CC1845" s="29"/>
      <c r="CD1845" s="31"/>
      <c r="CE1845" s="22"/>
      <c r="CF1845" s="448">
        <f>IF(CG1845="","",MAX($CF$2:CF1844)+1)</f>
        <v>965</v>
      </c>
      <c r="CG1845" s="749" t="s">
        <v>1157</v>
      </c>
      <c r="CH1845" s="767"/>
      <c r="CI1845" s="767"/>
      <c r="CO1845" s="29"/>
      <c r="CP1845" s="29"/>
      <c r="CQ1845" s="29"/>
      <c r="CR1845" s="29"/>
      <c r="CS1845" s="29"/>
      <c r="CT1845" s="29"/>
      <c r="CU1845" s="29"/>
      <c r="CV1845" s="29"/>
      <c r="CW1845" s="29"/>
      <c r="CX1845" s="29"/>
      <c r="CY1845" s="29"/>
      <c r="CZ1845" s="29"/>
      <c r="DA1845" s="29"/>
      <c r="DB1845" s="29"/>
      <c r="DC1845" s="29"/>
      <c r="DD1845" s="29"/>
    </row>
    <row r="1846" spans="1:108" s="11" customFormat="1" ht="13.5" customHeight="1">
      <c r="A1846" s="734"/>
      <c r="B1846" s="610" t="s">
        <v>83</v>
      </c>
      <c r="C1846" s="29"/>
      <c r="D1846" s="29"/>
      <c r="E1846" s="29"/>
      <c r="F1846" s="29"/>
      <c r="G1846" s="29"/>
      <c r="H1846" s="29"/>
      <c r="I1846" s="29"/>
      <c r="J1846" s="28"/>
      <c r="K1846" s="29"/>
      <c r="L1846" s="29"/>
      <c r="M1846" s="29"/>
      <c r="N1846" s="29"/>
      <c r="O1846" s="29"/>
      <c r="P1846" s="29"/>
      <c r="Q1846" s="29"/>
      <c r="R1846" s="29"/>
      <c r="S1846" s="575"/>
      <c r="T1846" s="29"/>
      <c r="U1846" s="432"/>
      <c r="V1846" s="29"/>
      <c r="W1846" s="29"/>
      <c r="X1846" s="29"/>
      <c r="Y1846" s="29"/>
      <c r="Z1846" s="29"/>
      <c r="AA1846" s="29"/>
      <c r="AB1846" s="771"/>
      <c r="AC1846" s="579"/>
      <c r="AD1846" s="579"/>
      <c r="AE1846" s="579"/>
      <c r="AF1846" s="579"/>
      <c r="AG1846" s="576"/>
      <c r="AH1846" s="582" t="s">
        <v>63</v>
      </c>
      <c r="AI1846" s="583"/>
      <c r="AJ1846" s="583"/>
      <c r="AK1846" s="584"/>
      <c r="AL1846" s="585" t="s">
        <v>1121</v>
      </c>
      <c r="AM1846" s="583"/>
      <c r="AN1846" s="583"/>
      <c r="AO1846" s="583"/>
      <c r="AP1846" s="583"/>
      <c r="AQ1846" s="583"/>
      <c r="AR1846" s="583"/>
      <c r="AS1846" s="583"/>
      <c r="AT1846" s="583"/>
      <c r="AU1846" s="583"/>
      <c r="AV1846" s="585"/>
      <c r="AW1846" s="584"/>
      <c r="AX1846" s="586"/>
      <c r="AY1846" s="583"/>
      <c r="AZ1846" s="583"/>
      <c r="BA1846" s="583"/>
      <c r="BB1846" s="583"/>
      <c r="BC1846" s="583"/>
      <c r="BD1846" s="583"/>
      <c r="BE1846" s="583"/>
      <c r="BF1846" s="583"/>
      <c r="BG1846" s="583"/>
      <c r="BH1846" s="583"/>
      <c r="BI1846" s="583"/>
      <c r="BJ1846" s="583"/>
      <c r="BK1846" s="587"/>
      <c r="BL1846" s="582"/>
      <c r="BM1846" s="583"/>
      <c r="BN1846" s="583"/>
      <c r="BO1846" s="583"/>
      <c r="BP1846" s="583"/>
      <c r="BQ1846" s="583"/>
      <c r="BR1846" s="583"/>
      <c r="BS1846" s="587"/>
      <c r="BU1846" s="772"/>
      <c r="BV1846" s="29"/>
      <c r="BW1846" s="29"/>
      <c r="BX1846" s="29"/>
      <c r="BY1846" s="29"/>
      <c r="BZ1846" s="29"/>
      <c r="CA1846" s="29"/>
      <c r="CB1846" s="29"/>
      <c r="CC1846" s="29"/>
      <c r="CD1846" s="31"/>
      <c r="CE1846" s="22"/>
      <c r="CF1846" s="448" t="str">
        <f>IF(CG1846="","",MAX($CF$2:CF1845)+1)</f>
        <v/>
      </c>
      <c r="CG1846" s="767"/>
      <c r="CH1846" s="767"/>
      <c r="CI1846" s="767"/>
      <c r="CO1846" s="29"/>
      <c r="CP1846" s="29"/>
      <c r="CQ1846" s="29"/>
      <c r="CR1846" s="29"/>
      <c r="CS1846" s="29"/>
      <c r="CT1846" s="29"/>
      <c r="CU1846" s="29"/>
      <c r="CV1846" s="29"/>
      <c r="CW1846" s="29"/>
      <c r="CX1846" s="29"/>
      <c r="CY1846" s="29"/>
      <c r="CZ1846" s="29"/>
      <c r="DA1846" s="29"/>
      <c r="DB1846" s="29"/>
      <c r="DC1846" s="29"/>
      <c r="DD1846" s="29"/>
    </row>
    <row r="1847" spans="1:108" s="11" customFormat="1" ht="13.5" customHeight="1">
      <c r="A1847" s="734"/>
      <c r="B1847" s="610" t="s">
        <v>83</v>
      </c>
      <c r="C1847" s="29"/>
      <c r="D1847" s="29"/>
      <c r="E1847" s="29"/>
      <c r="F1847" s="29"/>
      <c r="G1847" s="29"/>
      <c r="H1847" s="29"/>
      <c r="I1847" s="29"/>
      <c r="J1847" s="28"/>
      <c r="K1847" s="29"/>
      <c r="L1847" s="29"/>
      <c r="M1847" s="29"/>
      <c r="N1847" s="29"/>
      <c r="O1847" s="29"/>
      <c r="P1847" s="29"/>
      <c r="Q1847" s="29"/>
      <c r="R1847" s="29"/>
      <c r="S1847" s="575"/>
      <c r="T1847" s="29"/>
      <c r="U1847" s="432"/>
      <c r="V1847" s="29"/>
      <c r="W1847" s="29"/>
      <c r="X1847" s="29"/>
      <c r="Y1847" s="29"/>
      <c r="Z1847" s="29"/>
      <c r="AA1847" s="29"/>
      <c r="AB1847" s="771"/>
      <c r="AC1847" s="579"/>
      <c r="AD1847" s="579"/>
      <c r="AE1847" s="579"/>
      <c r="AF1847" s="579"/>
      <c r="AG1847" s="576"/>
      <c r="AH1847" s="582"/>
      <c r="AI1847" s="583"/>
      <c r="AJ1847" s="583"/>
      <c r="AK1847" s="584"/>
      <c r="AL1847" s="585"/>
      <c r="AM1847" s="583" t="s">
        <v>1979</v>
      </c>
      <c r="AN1847" s="583"/>
      <c r="AO1847" s="583"/>
      <c r="AP1847" s="583"/>
      <c r="AQ1847" s="583"/>
      <c r="AR1847" s="583"/>
      <c r="AS1847" s="583"/>
      <c r="AT1847" s="583" t="s">
        <v>2333</v>
      </c>
      <c r="AU1847" s="583"/>
      <c r="AV1847" s="585" t="s">
        <v>558</v>
      </c>
      <c r="AW1847" s="584"/>
      <c r="AX1847" s="586" t="s">
        <v>1124</v>
      </c>
      <c r="AY1847" s="583"/>
      <c r="AZ1847" s="583"/>
      <c r="BA1847" s="583"/>
      <c r="BB1847" s="583"/>
      <c r="BC1847" s="583"/>
      <c r="BD1847" s="583"/>
      <c r="BE1847" s="583"/>
      <c r="BF1847" s="583"/>
      <c r="BG1847" s="583"/>
      <c r="BH1847" s="583"/>
      <c r="BI1847" s="583"/>
      <c r="BJ1847" s="583"/>
      <c r="BK1847" s="587"/>
      <c r="BL1847" s="582"/>
      <c r="BM1847" s="583"/>
      <c r="BN1847" s="583"/>
      <c r="BO1847" s="583"/>
      <c r="BP1847" s="583"/>
      <c r="BQ1847" s="583"/>
      <c r="BR1847" s="583"/>
      <c r="BS1847" s="587"/>
      <c r="BU1847" s="772"/>
      <c r="BV1847" s="29"/>
      <c r="BW1847" s="29"/>
      <c r="BX1847" s="29"/>
      <c r="BY1847" s="29"/>
      <c r="BZ1847" s="29"/>
      <c r="CA1847" s="29"/>
      <c r="CB1847" s="29"/>
      <c r="CC1847" s="29"/>
      <c r="CD1847" s="31"/>
      <c r="CE1847" s="22"/>
      <c r="CF1847" s="448">
        <f>IF(CG1847="","",MAX($CF$2:CF1846)+1)</f>
        <v>966</v>
      </c>
      <c r="CG1847" s="749" t="s">
        <v>1157</v>
      </c>
      <c r="CH1847" s="767"/>
      <c r="CI1847" s="767"/>
      <c r="CO1847" s="29"/>
      <c r="CP1847" s="29"/>
      <c r="CQ1847" s="29"/>
      <c r="CR1847" s="29"/>
      <c r="CS1847" s="29"/>
      <c r="CT1847" s="29"/>
      <c r="CU1847" s="29"/>
      <c r="CV1847" s="29"/>
      <c r="CW1847" s="29"/>
      <c r="CX1847" s="29"/>
      <c r="CY1847" s="29"/>
      <c r="CZ1847" s="29"/>
      <c r="DA1847" s="29"/>
      <c r="DB1847" s="29"/>
      <c r="DC1847" s="29"/>
      <c r="DD1847" s="29"/>
    </row>
    <row r="1848" spans="1:108" s="11" customFormat="1" ht="13.5" customHeight="1">
      <c r="A1848" s="734"/>
      <c r="B1848" s="610" t="s">
        <v>83</v>
      </c>
      <c r="C1848" s="29"/>
      <c r="D1848" s="29"/>
      <c r="E1848" s="29"/>
      <c r="F1848" s="29"/>
      <c r="G1848" s="29"/>
      <c r="H1848" s="29"/>
      <c r="I1848" s="29"/>
      <c r="J1848" s="28"/>
      <c r="K1848" s="29"/>
      <c r="L1848" s="29"/>
      <c r="M1848" s="29"/>
      <c r="N1848" s="29"/>
      <c r="O1848" s="29"/>
      <c r="P1848" s="29"/>
      <c r="Q1848" s="29"/>
      <c r="R1848" s="29"/>
      <c r="S1848" s="575"/>
      <c r="T1848" s="29"/>
      <c r="U1848" s="432"/>
      <c r="V1848" s="29"/>
      <c r="W1848" s="29"/>
      <c r="X1848" s="29"/>
      <c r="Y1848" s="29"/>
      <c r="Z1848" s="29"/>
      <c r="AA1848" s="29"/>
      <c r="AB1848" s="771"/>
      <c r="AC1848" s="579"/>
      <c r="AD1848" s="579"/>
      <c r="AE1848" s="579"/>
      <c r="AF1848" s="579"/>
      <c r="AG1848" s="576"/>
      <c r="AH1848" s="582"/>
      <c r="AI1848" s="583"/>
      <c r="AJ1848" s="583"/>
      <c r="AK1848" s="584"/>
      <c r="AL1848" s="583" t="s">
        <v>1122</v>
      </c>
      <c r="AM1848" s="583"/>
      <c r="AN1848" s="583"/>
      <c r="AO1848" s="583"/>
      <c r="AP1848" s="583"/>
      <c r="AQ1848" s="583"/>
      <c r="AR1848" s="583"/>
      <c r="AS1848" s="583"/>
      <c r="AT1848" s="583"/>
      <c r="AU1848" s="583"/>
      <c r="AV1848" s="585"/>
      <c r="AW1848" s="584"/>
      <c r="AX1848" s="586"/>
      <c r="AY1848" s="583"/>
      <c r="AZ1848" s="583"/>
      <c r="BA1848" s="583"/>
      <c r="BB1848" s="583"/>
      <c r="BC1848" s="583"/>
      <c r="BD1848" s="583"/>
      <c r="BE1848" s="583"/>
      <c r="BF1848" s="583"/>
      <c r="BG1848" s="583"/>
      <c r="BH1848" s="583"/>
      <c r="BI1848" s="583"/>
      <c r="BJ1848" s="583"/>
      <c r="BK1848" s="587"/>
      <c r="BL1848" s="582"/>
      <c r="BM1848" s="583"/>
      <c r="BN1848" s="583"/>
      <c r="BO1848" s="583"/>
      <c r="BP1848" s="583"/>
      <c r="BQ1848" s="583"/>
      <c r="BR1848" s="583"/>
      <c r="BS1848" s="587"/>
      <c r="BU1848" s="772"/>
      <c r="BV1848" s="29"/>
      <c r="BW1848" s="29"/>
      <c r="BX1848" s="29"/>
      <c r="BY1848" s="29"/>
      <c r="BZ1848" s="29"/>
      <c r="CA1848" s="29"/>
      <c r="CB1848" s="29"/>
      <c r="CC1848" s="29"/>
      <c r="CD1848" s="31"/>
      <c r="CE1848" s="22"/>
      <c r="CF1848" s="448" t="str">
        <f>IF(CG1848="","",MAX($CF$2:CF1847)+1)</f>
        <v/>
      </c>
      <c r="CG1848" s="767"/>
      <c r="CH1848" s="767"/>
      <c r="CI1848" s="767"/>
      <c r="CO1848" s="29"/>
      <c r="CP1848" s="29"/>
      <c r="CQ1848" s="29"/>
      <c r="CR1848" s="29"/>
      <c r="CS1848" s="29"/>
      <c r="CT1848" s="29"/>
      <c r="CU1848" s="29"/>
      <c r="CV1848" s="29"/>
      <c r="CW1848" s="29"/>
      <c r="CX1848" s="29"/>
      <c r="CY1848" s="29"/>
      <c r="CZ1848" s="29"/>
      <c r="DA1848" s="29"/>
      <c r="DB1848" s="29"/>
      <c r="DC1848" s="29"/>
      <c r="DD1848" s="29"/>
    </row>
    <row r="1849" spans="1:108" s="11" customFormat="1" ht="13.5" customHeight="1">
      <c r="A1849" s="734"/>
      <c r="B1849" s="610" t="s">
        <v>83</v>
      </c>
      <c r="C1849" s="29"/>
      <c r="D1849" s="29"/>
      <c r="E1849" s="29"/>
      <c r="F1849" s="29"/>
      <c r="G1849" s="29"/>
      <c r="H1849" s="29"/>
      <c r="I1849" s="29"/>
      <c r="J1849" s="28"/>
      <c r="K1849" s="29"/>
      <c r="L1849" s="29"/>
      <c r="M1849" s="29"/>
      <c r="N1849" s="29"/>
      <c r="O1849" s="29"/>
      <c r="P1849" s="29"/>
      <c r="Q1849" s="29"/>
      <c r="R1849" s="29"/>
      <c r="S1849" s="575"/>
      <c r="T1849" s="29"/>
      <c r="U1849" s="432"/>
      <c r="V1849" s="29"/>
      <c r="W1849" s="29"/>
      <c r="X1849" s="29"/>
      <c r="Y1849" s="29"/>
      <c r="Z1849" s="29"/>
      <c r="AA1849" s="29"/>
      <c r="AB1849" s="771"/>
      <c r="AC1849" s="579"/>
      <c r="AD1849" s="579"/>
      <c r="AE1849" s="579"/>
      <c r="AF1849" s="579"/>
      <c r="AG1849" s="576"/>
      <c r="AH1849" s="582"/>
      <c r="AI1849" s="583"/>
      <c r="AJ1849" s="583"/>
      <c r="AK1849" s="584"/>
      <c r="AL1849" s="585"/>
      <c r="AM1849" s="583" t="s">
        <v>1979</v>
      </c>
      <c r="AN1849" s="583"/>
      <c r="AO1849" s="583"/>
      <c r="AP1849" s="583"/>
      <c r="AQ1849" s="583"/>
      <c r="AR1849" s="583"/>
      <c r="AS1849" s="583"/>
      <c r="AT1849" s="583"/>
      <c r="AU1849" s="583"/>
      <c r="AV1849" s="585" t="s">
        <v>558</v>
      </c>
      <c r="AW1849" s="584"/>
      <c r="AX1849" s="586" t="s">
        <v>1152</v>
      </c>
      <c r="AY1849" s="583"/>
      <c r="AZ1849" s="583"/>
      <c r="BA1849" s="583"/>
      <c r="BB1849" s="583"/>
      <c r="BC1849" s="583"/>
      <c r="BD1849" s="583"/>
      <c r="BE1849" s="583"/>
      <c r="BF1849" s="583"/>
      <c r="BG1849" s="583"/>
      <c r="BH1849" s="583"/>
      <c r="BI1849" s="583"/>
      <c r="BJ1849" s="583"/>
      <c r="BK1849" s="587"/>
      <c r="BL1849" s="582"/>
      <c r="BM1849" s="583"/>
      <c r="BN1849" s="583"/>
      <c r="BO1849" s="583"/>
      <c r="BP1849" s="583"/>
      <c r="BQ1849" s="583"/>
      <c r="BR1849" s="583"/>
      <c r="BS1849" s="587"/>
      <c r="BU1849" s="772"/>
      <c r="BV1849" s="29"/>
      <c r="BW1849" s="29"/>
      <c r="BX1849" s="29"/>
      <c r="BY1849" s="29"/>
      <c r="BZ1849" s="29"/>
      <c r="CA1849" s="29"/>
      <c r="CB1849" s="29"/>
      <c r="CC1849" s="29"/>
      <c r="CD1849" s="31"/>
      <c r="CE1849" s="22"/>
      <c r="CF1849" s="448">
        <f>IF(CG1849="","",MAX($CF$2:CF1848)+1)</f>
        <v>967</v>
      </c>
      <c r="CG1849" s="749" t="s">
        <v>1157</v>
      </c>
      <c r="CH1849" s="767"/>
      <c r="CI1849" s="767"/>
      <c r="CO1849" s="29"/>
      <c r="CP1849" s="29"/>
      <c r="CQ1849" s="29"/>
      <c r="CR1849" s="29"/>
      <c r="CS1849" s="29"/>
      <c r="CT1849" s="29"/>
      <c r="CU1849" s="29"/>
      <c r="CV1849" s="29"/>
      <c r="CW1849" s="29"/>
      <c r="CX1849" s="29"/>
      <c r="CY1849" s="29"/>
      <c r="CZ1849" s="29"/>
      <c r="DA1849" s="29"/>
      <c r="DB1849" s="29"/>
      <c r="DC1849" s="29"/>
      <c r="DD1849" s="29"/>
    </row>
    <row r="1850" spans="1:108" s="11" customFormat="1" ht="13.5" customHeight="1">
      <c r="A1850" s="734"/>
      <c r="B1850" s="610" t="s">
        <v>83</v>
      </c>
      <c r="C1850" s="29"/>
      <c r="D1850" s="29"/>
      <c r="E1850" s="29"/>
      <c r="F1850" s="29"/>
      <c r="G1850" s="29"/>
      <c r="H1850" s="29"/>
      <c r="I1850" s="29"/>
      <c r="J1850" s="28"/>
      <c r="K1850" s="29"/>
      <c r="L1850" s="29"/>
      <c r="M1850" s="29"/>
      <c r="N1850" s="29"/>
      <c r="O1850" s="29"/>
      <c r="P1850" s="29"/>
      <c r="Q1850" s="29"/>
      <c r="R1850" s="29"/>
      <c r="S1850" s="575"/>
      <c r="T1850" s="29"/>
      <c r="U1850" s="432"/>
      <c r="V1850" s="29"/>
      <c r="W1850" s="29"/>
      <c r="X1850" s="29"/>
      <c r="Y1850" s="29"/>
      <c r="Z1850" s="29"/>
      <c r="AA1850" s="29"/>
      <c r="AB1850" s="771"/>
      <c r="AC1850" s="579"/>
      <c r="AD1850" s="579"/>
      <c r="AE1850" s="579"/>
      <c r="AF1850" s="579"/>
      <c r="AG1850" s="576"/>
      <c r="AH1850" s="582"/>
      <c r="AI1850" s="583"/>
      <c r="AJ1850" s="583"/>
      <c r="AK1850" s="584"/>
      <c r="AL1850" s="585" t="s">
        <v>1123</v>
      </c>
      <c r="AM1850" s="583"/>
      <c r="AN1850" s="583"/>
      <c r="AO1850" s="583"/>
      <c r="AP1850" s="583"/>
      <c r="AQ1850" s="583"/>
      <c r="AR1850" s="583"/>
      <c r="AS1850" s="583"/>
      <c r="AT1850" s="583"/>
      <c r="AU1850" s="583"/>
      <c r="AV1850" s="585"/>
      <c r="AW1850" s="584"/>
      <c r="AX1850" s="586"/>
      <c r="AY1850" s="583"/>
      <c r="AZ1850" s="583"/>
      <c r="BA1850" s="583"/>
      <c r="BB1850" s="583"/>
      <c r="BC1850" s="583"/>
      <c r="BD1850" s="583"/>
      <c r="BE1850" s="583"/>
      <c r="BF1850" s="583"/>
      <c r="BG1850" s="583"/>
      <c r="BH1850" s="583"/>
      <c r="BI1850" s="583"/>
      <c r="BJ1850" s="583"/>
      <c r="BK1850" s="587"/>
      <c r="BL1850" s="582"/>
      <c r="BM1850" s="583"/>
      <c r="BN1850" s="583"/>
      <c r="BO1850" s="583"/>
      <c r="BP1850" s="583"/>
      <c r="BQ1850" s="583"/>
      <c r="BR1850" s="583"/>
      <c r="BS1850" s="587"/>
      <c r="BU1850" s="772"/>
      <c r="BV1850" s="29"/>
      <c r="BW1850" s="29"/>
      <c r="BX1850" s="29"/>
      <c r="BY1850" s="29"/>
      <c r="BZ1850" s="29"/>
      <c r="CA1850" s="29"/>
      <c r="CB1850" s="29"/>
      <c r="CC1850" s="29"/>
      <c r="CD1850" s="31"/>
      <c r="CE1850" s="22"/>
      <c r="CF1850" s="448" t="str">
        <f>IF(CG1850="","",MAX($CF$2:CF1849)+1)</f>
        <v/>
      </c>
      <c r="CG1850" s="767"/>
      <c r="CH1850" s="767"/>
      <c r="CI1850" s="767"/>
      <c r="CO1850" s="29"/>
      <c r="CP1850" s="29"/>
      <c r="CQ1850" s="29"/>
      <c r="CR1850" s="29"/>
      <c r="CS1850" s="29"/>
      <c r="CT1850" s="29"/>
      <c r="CU1850" s="29"/>
      <c r="CV1850" s="29"/>
      <c r="CW1850" s="29"/>
      <c r="CX1850" s="29"/>
      <c r="CY1850" s="29"/>
      <c r="CZ1850" s="29"/>
      <c r="DA1850" s="29"/>
      <c r="DB1850" s="29"/>
      <c r="DC1850" s="29"/>
      <c r="DD1850" s="29"/>
    </row>
    <row r="1851" spans="1:108" s="11" customFormat="1" ht="13.5" customHeight="1">
      <c r="A1851" s="734"/>
      <c r="B1851" s="610" t="s">
        <v>83</v>
      </c>
      <c r="C1851" s="29"/>
      <c r="D1851" s="29"/>
      <c r="E1851" s="29"/>
      <c r="F1851" s="29"/>
      <c r="G1851" s="29"/>
      <c r="H1851" s="29"/>
      <c r="I1851" s="29"/>
      <c r="J1851" s="28"/>
      <c r="K1851" s="29"/>
      <c r="L1851" s="29"/>
      <c r="M1851" s="29"/>
      <c r="N1851" s="29"/>
      <c r="O1851" s="29"/>
      <c r="P1851" s="29"/>
      <c r="Q1851" s="29"/>
      <c r="R1851" s="29"/>
      <c r="S1851" s="575"/>
      <c r="T1851" s="29"/>
      <c r="U1851" s="432"/>
      <c r="V1851" s="29"/>
      <c r="W1851" s="29"/>
      <c r="X1851" s="29"/>
      <c r="Y1851" s="29"/>
      <c r="Z1851" s="29"/>
      <c r="AA1851" s="29"/>
      <c r="AB1851" s="771"/>
      <c r="AC1851" s="579"/>
      <c r="AD1851" s="579"/>
      <c r="AE1851" s="579"/>
      <c r="AF1851" s="579"/>
      <c r="AG1851" s="576"/>
      <c r="AH1851" s="582" t="s">
        <v>63</v>
      </c>
      <c r="AI1851" s="583"/>
      <c r="AJ1851" s="583"/>
      <c r="AK1851" s="584"/>
      <c r="AL1851" s="585" t="s">
        <v>1125</v>
      </c>
      <c r="AM1851" s="583"/>
      <c r="AN1851" s="583"/>
      <c r="AO1851" s="583"/>
      <c r="AP1851" s="583"/>
      <c r="AQ1851" s="583"/>
      <c r="AR1851" s="583"/>
      <c r="AS1851" s="583" t="s">
        <v>2337</v>
      </c>
      <c r="AT1851" s="583"/>
      <c r="AU1851" s="583"/>
      <c r="AV1851" s="585" t="s">
        <v>825</v>
      </c>
      <c r="AW1851" s="584"/>
      <c r="AX1851" s="585" t="s">
        <v>2076</v>
      </c>
      <c r="AY1851" s="583"/>
      <c r="AZ1851" s="583"/>
      <c r="BA1851" s="583"/>
      <c r="BB1851" s="583"/>
      <c r="BC1851" s="583"/>
      <c r="BD1851" s="583"/>
      <c r="BE1851" s="583"/>
      <c r="BF1851" s="583"/>
      <c r="BG1851" s="583"/>
      <c r="BH1851" s="583"/>
      <c r="BI1851" s="583"/>
      <c r="BJ1851" s="583"/>
      <c r="BK1851" s="587"/>
      <c r="BL1851" s="582"/>
      <c r="BM1851" s="583"/>
      <c r="BN1851" s="583"/>
      <c r="BO1851" s="583"/>
      <c r="BP1851" s="583"/>
      <c r="BQ1851" s="583"/>
      <c r="BR1851" s="583"/>
      <c r="BS1851" s="587"/>
      <c r="BU1851" s="772"/>
      <c r="BV1851" s="29"/>
      <c r="BW1851" s="29"/>
      <c r="BX1851" s="29"/>
      <c r="BY1851" s="29"/>
      <c r="BZ1851" s="29"/>
      <c r="CA1851" s="29"/>
      <c r="CB1851" s="29"/>
      <c r="CC1851" s="29"/>
      <c r="CD1851" s="31"/>
      <c r="CE1851" s="22"/>
      <c r="CF1851" s="448">
        <f>IF(CG1851="","",MAX($CF$2:CF1850)+1)</f>
        <v>968</v>
      </c>
      <c r="CG1851" s="767" t="s">
        <v>1157</v>
      </c>
      <c r="CH1851" s="767"/>
      <c r="CI1851" s="767"/>
      <c r="CO1851" s="29"/>
      <c r="CP1851" s="29"/>
      <c r="CQ1851" s="29"/>
      <c r="CR1851" s="29"/>
      <c r="CS1851" s="29"/>
      <c r="CT1851" s="29"/>
      <c r="CU1851" s="29"/>
      <c r="CV1851" s="29"/>
      <c r="CW1851" s="29"/>
      <c r="CX1851" s="29"/>
      <c r="CY1851" s="29"/>
      <c r="CZ1851" s="29"/>
      <c r="DA1851" s="29"/>
      <c r="DB1851" s="29"/>
      <c r="DC1851" s="29"/>
      <c r="DD1851" s="29"/>
    </row>
    <row r="1852" spans="1:108" s="11" customFormat="1" ht="13.5" customHeight="1">
      <c r="A1852" s="734"/>
      <c r="B1852" s="610" t="s">
        <v>83</v>
      </c>
      <c r="C1852" s="29"/>
      <c r="D1852" s="29"/>
      <c r="E1852" s="29"/>
      <c r="F1852" s="29"/>
      <c r="G1852" s="29"/>
      <c r="H1852" s="29"/>
      <c r="I1852" s="29"/>
      <c r="J1852" s="28"/>
      <c r="K1852" s="29"/>
      <c r="L1852" s="29"/>
      <c r="M1852" s="29"/>
      <c r="N1852" s="29"/>
      <c r="O1852" s="29"/>
      <c r="P1852" s="29"/>
      <c r="Q1852" s="29"/>
      <c r="R1852" s="29"/>
      <c r="S1852" s="575"/>
      <c r="T1852" s="29"/>
      <c r="U1852" s="432"/>
      <c r="V1852" s="29"/>
      <c r="W1852" s="29"/>
      <c r="X1852" s="29"/>
      <c r="Y1852" s="29"/>
      <c r="Z1852" s="29"/>
      <c r="AA1852" s="29"/>
      <c r="AB1852" s="771"/>
      <c r="AC1852" s="579"/>
      <c r="AD1852" s="579"/>
      <c r="AE1852" s="579"/>
      <c r="AF1852" s="579"/>
      <c r="AG1852" s="576"/>
      <c r="AH1852" s="582" t="s">
        <v>63</v>
      </c>
      <c r="AI1852" s="583"/>
      <c r="AJ1852" s="583"/>
      <c r="AK1852" s="584"/>
      <c r="AL1852" s="585" t="s">
        <v>1125</v>
      </c>
      <c r="AM1852" s="583"/>
      <c r="AN1852" s="583"/>
      <c r="AO1852" s="583"/>
      <c r="AP1852" s="583"/>
      <c r="AQ1852" s="583"/>
      <c r="AR1852" s="583"/>
      <c r="AS1852" s="583"/>
      <c r="AT1852" s="583"/>
      <c r="AU1852" s="583"/>
      <c r="AV1852" s="585" t="s">
        <v>826</v>
      </c>
      <c r="AW1852" s="584"/>
      <c r="AX1852" s="585" t="s">
        <v>1552</v>
      </c>
      <c r="AY1852" s="583"/>
      <c r="AZ1852" s="583"/>
      <c r="BA1852" s="583"/>
      <c r="BB1852" s="583"/>
      <c r="BC1852" s="583"/>
      <c r="BD1852" s="583"/>
      <c r="BE1852" s="583"/>
      <c r="BF1852" s="583"/>
      <c r="BG1852" s="583"/>
      <c r="BH1852" s="583"/>
      <c r="BI1852" s="583"/>
      <c r="BJ1852" s="583"/>
      <c r="BK1852" s="587"/>
      <c r="BL1852" s="582"/>
      <c r="BM1852" s="583"/>
      <c r="BN1852" s="583"/>
      <c r="BO1852" s="583"/>
      <c r="BP1852" s="583"/>
      <c r="BQ1852" s="583"/>
      <c r="BR1852" s="583"/>
      <c r="BS1852" s="587"/>
      <c r="BU1852" s="772"/>
      <c r="BV1852" s="29"/>
      <c r="BW1852" s="29"/>
      <c r="BX1852" s="29"/>
      <c r="BY1852" s="29"/>
      <c r="BZ1852" s="29"/>
      <c r="CA1852" s="29"/>
      <c r="CB1852" s="29"/>
      <c r="CC1852" s="29"/>
      <c r="CD1852" s="31"/>
      <c r="CE1852" s="22"/>
      <c r="CF1852" s="448">
        <f>IF(CG1852="","",MAX($CF$2:CF1851)+1)</f>
        <v>969</v>
      </c>
      <c r="CG1852" s="767" t="s">
        <v>1157</v>
      </c>
      <c r="CH1852" s="767"/>
      <c r="CI1852" s="767"/>
      <c r="CO1852" s="29"/>
      <c r="CP1852" s="29"/>
      <c r="CQ1852" s="29"/>
      <c r="CR1852" s="29"/>
      <c r="CS1852" s="29"/>
      <c r="CT1852" s="29"/>
      <c r="CU1852" s="29"/>
      <c r="CV1852" s="29"/>
      <c r="CW1852" s="29"/>
      <c r="CX1852" s="29"/>
      <c r="CY1852" s="29"/>
      <c r="CZ1852" s="29"/>
      <c r="DA1852" s="29"/>
      <c r="DB1852" s="29"/>
      <c r="DC1852" s="29"/>
      <c r="DD1852" s="29"/>
    </row>
    <row r="1853" spans="1:108" s="11" customFormat="1" ht="13.5" customHeight="1">
      <c r="A1853" s="734"/>
      <c r="B1853" s="610" t="s">
        <v>83</v>
      </c>
      <c r="C1853" s="29"/>
      <c r="D1853" s="29"/>
      <c r="E1853" s="29"/>
      <c r="F1853" s="29"/>
      <c r="G1853" s="29"/>
      <c r="H1853" s="29"/>
      <c r="I1853" s="29"/>
      <c r="J1853" s="28"/>
      <c r="K1853" s="29"/>
      <c r="L1853" s="29"/>
      <c r="M1853" s="29"/>
      <c r="N1853" s="29"/>
      <c r="O1853" s="29"/>
      <c r="P1853" s="29"/>
      <c r="Q1853" s="29"/>
      <c r="R1853" s="29"/>
      <c r="S1853" s="575"/>
      <c r="T1853" s="29"/>
      <c r="U1853" s="432"/>
      <c r="V1853" s="29"/>
      <c r="W1853" s="29"/>
      <c r="X1853" s="29"/>
      <c r="Y1853" s="29"/>
      <c r="Z1853" s="29"/>
      <c r="AA1853" s="29"/>
      <c r="AB1853" s="771"/>
      <c r="AC1853" s="579"/>
      <c r="AD1853" s="579"/>
      <c r="AE1853" s="579"/>
      <c r="AF1853" s="579"/>
      <c r="AG1853" s="576"/>
      <c r="AH1853" s="582" t="s">
        <v>63</v>
      </c>
      <c r="AI1853" s="583"/>
      <c r="AJ1853" s="583"/>
      <c r="AK1853" s="584"/>
      <c r="AL1853" s="585" t="s">
        <v>1980</v>
      </c>
      <c r="AM1853" s="583"/>
      <c r="AN1853" s="583"/>
      <c r="AO1853" s="583"/>
      <c r="AP1853" s="583"/>
      <c r="AQ1853" s="583"/>
      <c r="AR1853" s="583"/>
      <c r="AS1853" s="583" t="s">
        <v>2338</v>
      </c>
      <c r="AT1853" s="583"/>
      <c r="AU1853" s="583"/>
      <c r="AV1853" s="585" t="s">
        <v>558</v>
      </c>
      <c r="AW1853" s="584"/>
      <c r="AX1853" s="586" t="s">
        <v>1981</v>
      </c>
      <c r="AY1853" s="583"/>
      <c r="AZ1853" s="583"/>
      <c r="BA1853" s="583"/>
      <c r="BB1853" s="583"/>
      <c r="BC1853" s="583"/>
      <c r="BD1853" s="583"/>
      <c r="BE1853" s="583"/>
      <c r="BF1853" s="583" t="s">
        <v>2338</v>
      </c>
      <c r="BG1853" s="583"/>
      <c r="BH1853" s="583"/>
      <c r="BI1853" s="583"/>
      <c r="BJ1853" s="583"/>
      <c r="BK1853" s="587"/>
      <c r="BL1853" s="582"/>
      <c r="BM1853" s="583"/>
      <c r="BN1853" s="583"/>
      <c r="BO1853" s="583"/>
      <c r="BP1853" s="583"/>
      <c r="BQ1853" s="583"/>
      <c r="BR1853" s="583"/>
      <c r="BS1853" s="587"/>
      <c r="BU1853" s="772"/>
      <c r="BV1853" s="29"/>
      <c r="BW1853" s="29"/>
      <c r="BX1853" s="29"/>
      <c r="BY1853" s="29"/>
      <c r="BZ1853" s="29"/>
      <c r="CA1853" s="29"/>
      <c r="CB1853" s="29"/>
      <c r="CC1853" s="29"/>
      <c r="CD1853" s="31"/>
      <c r="CE1853" s="22"/>
      <c r="CF1853" s="448">
        <f>IF(CG1853="","",MAX($CF$2:CF1852)+1)</f>
        <v>970</v>
      </c>
      <c r="CG1853" s="767" t="s">
        <v>1157</v>
      </c>
      <c r="CH1853" s="767"/>
      <c r="CI1853" s="767"/>
      <c r="CO1853" s="29"/>
      <c r="CP1853" s="29"/>
      <c r="CQ1853" s="29"/>
      <c r="CR1853" s="29"/>
      <c r="CS1853" s="29"/>
      <c r="CT1853" s="29"/>
      <c r="CU1853" s="29"/>
      <c r="CV1853" s="29"/>
      <c r="CW1853" s="29"/>
      <c r="CX1853" s="29"/>
      <c r="CY1853" s="29"/>
      <c r="CZ1853" s="29"/>
      <c r="DA1853" s="29"/>
      <c r="DB1853" s="29"/>
      <c r="DC1853" s="29"/>
      <c r="DD1853" s="29"/>
    </row>
    <row r="1854" spans="1:108" s="11" customFormat="1" ht="13.5" customHeight="1">
      <c r="A1854" s="734"/>
      <c r="B1854" s="610" t="s">
        <v>83</v>
      </c>
      <c r="C1854" s="29"/>
      <c r="D1854" s="29"/>
      <c r="E1854" s="29"/>
      <c r="F1854" s="29"/>
      <c r="G1854" s="29"/>
      <c r="H1854" s="29"/>
      <c r="I1854" s="29"/>
      <c r="J1854" s="28"/>
      <c r="K1854" s="29"/>
      <c r="L1854" s="29"/>
      <c r="M1854" s="29"/>
      <c r="N1854" s="29"/>
      <c r="O1854" s="29"/>
      <c r="P1854" s="29"/>
      <c r="Q1854" s="29"/>
      <c r="R1854" s="29"/>
      <c r="S1854" s="575"/>
      <c r="T1854" s="29"/>
      <c r="U1854" s="432"/>
      <c r="V1854" s="29"/>
      <c r="W1854" s="29"/>
      <c r="X1854" s="29"/>
      <c r="Y1854" s="29"/>
      <c r="Z1854" s="29"/>
      <c r="AB1854" s="771"/>
      <c r="AC1854" s="579"/>
      <c r="AD1854" s="579"/>
      <c r="AE1854" s="579"/>
      <c r="AF1854" s="579"/>
      <c r="AG1854" s="576"/>
      <c r="AH1854" s="582" t="s">
        <v>63</v>
      </c>
      <c r="AI1854" s="583"/>
      <c r="AJ1854" s="583"/>
      <c r="AK1854" s="584"/>
      <c r="AL1854" s="585" t="s">
        <v>556</v>
      </c>
      <c r="AM1854" s="583"/>
      <c r="AN1854" s="583"/>
      <c r="AO1854" s="583"/>
      <c r="AP1854" s="583"/>
      <c r="AQ1854" s="583"/>
      <c r="AR1854" s="583"/>
      <c r="AS1854" s="583"/>
      <c r="AT1854" s="583"/>
      <c r="AU1854" s="583"/>
      <c r="AV1854" s="585" t="s">
        <v>558</v>
      </c>
      <c r="AW1854" s="584"/>
      <c r="AX1854" s="586" t="s">
        <v>64</v>
      </c>
      <c r="AY1854" s="583"/>
      <c r="AZ1854" s="583"/>
      <c r="BA1854" s="583"/>
      <c r="BB1854" s="583"/>
      <c r="BC1854" s="583"/>
      <c r="BD1854" s="583"/>
      <c r="BE1854" s="583"/>
      <c r="BF1854" s="583"/>
      <c r="BG1854" s="583"/>
      <c r="BH1854" s="583"/>
      <c r="BI1854" s="583"/>
      <c r="BJ1854" s="583"/>
      <c r="BK1854" s="587"/>
      <c r="BL1854" s="582"/>
      <c r="BM1854" s="583"/>
      <c r="BN1854" s="583"/>
      <c r="BO1854" s="583"/>
      <c r="BP1854" s="583"/>
      <c r="BQ1854" s="583"/>
      <c r="BR1854" s="583"/>
      <c r="BS1854" s="587"/>
      <c r="BU1854" s="772"/>
      <c r="BV1854" s="29"/>
      <c r="BW1854" s="29"/>
      <c r="BX1854" s="29"/>
      <c r="BY1854" s="29"/>
      <c r="BZ1854" s="29"/>
      <c r="CA1854" s="29"/>
      <c r="CB1854" s="29"/>
      <c r="CC1854" s="29"/>
      <c r="CD1854" s="31"/>
      <c r="CE1854" s="22"/>
      <c r="CF1854" s="448">
        <f>IF(CG1854="","",MAX($CF$2:CF1853)+1)</f>
        <v>971</v>
      </c>
      <c r="CG1854" s="767" t="s">
        <v>102</v>
      </c>
      <c r="CH1854" s="767"/>
      <c r="CI1854" s="767"/>
      <c r="CO1854" s="29"/>
      <c r="CP1854" s="29"/>
      <c r="CQ1854" s="29"/>
      <c r="CR1854" s="29"/>
      <c r="CS1854" s="29"/>
      <c r="CT1854" s="29"/>
      <c r="CU1854" s="29"/>
      <c r="CV1854" s="29"/>
      <c r="CW1854" s="29"/>
      <c r="CX1854" s="29"/>
      <c r="CY1854" s="29"/>
      <c r="CZ1854" s="29"/>
      <c r="DA1854" s="29"/>
      <c r="DB1854" s="29"/>
      <c r="DC1854" s="29"/>
      <c r="DD1854" s="29"/>
    </row>
    <row r="1855" spans="1:108" s="11" customFormat="1" ht="13.5" customHeight="1">
      <c r="A1855" s="734"/>
      <c r="B1855" s="610" t="s">
        <v>83</v>
      </c>
      <c r="C1855" s="29"/>
      <c r="D1855" s="29"/>
      <c r="E1855" s="29"/>
      <c r="F1855" s="29"/>
      <c r="G1855" s="29"/>
      <c r="H1855" s="29"/>
      <c r="I1855" s="29"/>
      <c r="J1855" s="28"/>
      <c r="K1855" s="29"/>
      <c r="L1855" s="29"/>
      <c r="M1855" s="29"/>
      <c r="N1855" s="29"/>
      <c r="O1855" s="29"/>
      <c r="P1855" s="29"/>
      <c r="Q1855" s="29"/>
      <c r="R1855" s="29"/>
      <c r="S1855" s="575"/>
      <c r="T1855" s="29"/>
      <c r="U1855" s="432"/>
      <c r="V1855" s="29"/>
      <c r="W1855" s="29"/>
      <c r="X1855" s="29"/>
      <c r="Y1855" s="29"/>
      <c r="Z1855" s="29"/>
      <c r="AB1855" s="771"/>
      <c r="AC1855" s="579"/>
      <c r="AD1855" s="579"/>
      <c r="AE1855" s="579"/>
      <c r="AF1855" s="579"/>
      <c r="AG1855" s="576"/>
      <c r="AH1855" s="55"/>
      <c r="AI1855" s="56"/>
      <c r="AJ1855" s="56"/>
      <c r="AK1855" s="588"/>
      <c r="AL1855" s="589"/>
      <c r="AM1855" s="56"/>
      <c r="AN1855" s="56"/>
      <c r="AO1855" s="56"/>
      <c r="AP1855" s="590"/>
      <c r="AQ1855" s="56"/>
      <c r="AR1855" s="56"/>
      <c r="AS1855" s="56"/>
      <c r="AT1855" s="56"/>
      <c r="AU1855" s="56"/>
      <c r="AV1855" s="589"/>
      <c r="AW1855" s="588"/>
      <c r="AX1855" s="589"/>
      <c r="AY1855" s="56"/>
      <c r="AZ1855" s="56"/>
      <c r="BA1855" s="56"/>
      <c r="BB1855" s="56"/>
      <c r="BC1855" s="56"/>
      <c r="BD1855" s="56"/>
      <c r="BE1855" s="56"/>
      <c r="BF1855" s="56"/>
      <c r="BG1855" s="56"/>
      <c r="BH1855" s="56"/>
      <c r="BI1855" s="56"/>
      <c r="BJ1855" s="56"/>
      <c r="BK1855" s="57"/>
      <c r="BL1855" s="55"/>
      <c r="BM1855" s="56"/>
      <c r="BN1855" s="56"/>
      <c r="BO1855" s="56"/>
      <c r="BP1855" s="56"/>
      <c r="BQ1855" s="56"/>
      <c r="BR1855" s="56"/>
      <c r="BS1855" s="57"/>
      <c r="BU1855" s="772"/>
      <c r="BV1855" s="29"/>
      <c r="BW1855" s="29"/>
      <c r="BX1855" s="29"/>
      <c r="BY1855" s="29"/>
      <c r="BZ1855" s="29"/>
      <c r="CA1855" s="29"/>
      <c r="CB1855" s="29"/>
      <c r="CC1855" s="29"/>
      <c r="CD1855" s="31"/>
      <c r="CE1855" s="22"/>
      <c r="CF1855" s="448" t="str">
        <f>IF(CG1855="","",MAX($CF$2:CF1854)+1)</f>
        <v/>
      </c>
      <c r="CG1855" s="767"/>
      <c r="CH1855" s="767"/>
      <c r="CI1855" s="767"/>
      <c r="CO1855" s="29"/>
      <c r="CP1855" s="29"/>
      <c r="CQ1855" s="29"/>
      <c r="CR1855" s="29"/>
      <c r="CS1855" s="29"/>
      <c r="CT1855" s="29"/>
      <c r="CU1855" s="29"/>
      <c r="CV1855" s="29"/>
      <c r="CW1855" s="29"/>
      <c r="CX1855" s="29"/>
      <c r="CY1855" s="29"/>
      <c r="CZ1855" s="29"/>
      <c r="DA1855" s="29"/>
      <c r="DB1855" s="29"/>
      <c r="DC1855" s="29"/>
      <c r="DD1855" s="29"/>
    </row>
    <row r="1856" spans="1:108" s="11" customFormat="1" ht="13.5" customHeight="1">
      <c r="A1856" s="734"/>
      <c r="B1856" s="610" t="s">
        <v>83</v>
      </c>
      <c r="C1856" s="29"/>
      <c r="D1856" s="29"/>
      <c r="E1856" s="29"/>
      <c r="F1856" s="29"/>
      <c r="G1856" s="29"/>
      <c r="H1856" s="29"/>
      <c r="I1856" s="29"/>
      <c r="J1856" s="28"/>
      <c r="K1856" s="29"/>
      <c r="L1856" s="29"/>
      <c r="M1856" s="29"/>
      <c r="N1856" s="29"/>
      <c r="O1856" s="29"/>
      <c r="P1856" s="29"/>
      <c r="Q1856" s="29"/>
      <c r="R1856" s="29"/>
      <c r="S1856" s="575"/>
      <c r="T1856" s="29"/>
      <c r="U1856" s="432"/>
      <c r="V1856" s="29"/>
      <c r="W1856" s="29"/>
      <c r="X1856" s="29"/>
      <c r="Y1856" s="29"/>
      <c r="Z1856" s="29"/>
      <c r="AA1856" s="29"/>
      <c r="AB1856" s="690" t="s">
        <v>32</v>
      </c>
      <c r="AC1856" s="754"/>
      <c r="AD1856" s="754"/>
      <c r="AE1856" s="754"/>
      <c r="AF1856" s="754"/>
      <c r="AG1856" s="724"/>
      <c r="AH1856" s="52"/>
      <c r="AI1856" s="53"/>
      <c r="AJ1856" s="53"/>
      <c r="AK1856" s="580"/>
      <c r="AL1856" s="581" t="s">
        <v>421</v>
      </c>
      <c r="AM1856" s="53"/>
      <c r="AN1856" s="53"/>
      <c r="AO1856" s="53"/>
      <c r="AP1856" s="53"/>
      <c r="AQ1856" s="53"/>
      <c r="AR1856" s="53"/>
      <c r="AS1856" s="53"/>
      <c r="AT1856" s="53"/>
      <c r="AU1856" s="53"/>
      <c r="AV1856" s="581" t="s">
        <v>558</v>
      </c>
      <c r="AW1856" s="580"/>
      <c r="AX1856" s="581" t="s">
        <v>984</v>
      </c>
      <c r="AY1856" s="53"/>
      <c r="AZ1856" s="53"/>
      <c r="BA1856" s="53"/>
      <c r="BB1856" s="53"/>
      <c r="BC1856" s="53"/>
      <c r="BD1856" s="53"/>
      <c r="BE1856" s="53"/>
      <c r="BF1856" s="53"/>
      <c r="BG1856" s="53"/>
      <c r="BH1856" s="53"/>
      <c r="BI1856" s="53"/>
      <c r="BJ1856" s="53"/>
      <c r="BK1856" s="54"/>
      <c r="BL1856" s="52"/>
      <c r="BM1856" s="53"/>
      <c r="BN1856" s="53"/>
      <c r="BO1856" s="53"/>
      <c r="BP1856" s="53"/>
      <c r="BQ1856" s="53"/>
      <c r="BR1856" s="53"/>
      <c r="BS1856" s="54"/>
      <c r="BU1856" s="772"/>
      <c r="BV1856" s="29"/>
      <c r="BW1856" s="29"/>
      <c r="BX1856" s="29"/>
      <c r="BY1856" s="29"/>
      <c r="BZ1856" s="29"/>
      <c r="CA1856" s="29"/>
      <c r="CB1856" s="29"/>
      <c r="CC1856" s="29"/>
      <c r="CD1856" s="31"/>
      <c r="CE1856" s="22"/>
      <c r="CF1856" s="448">
        <f>IF(CG1856="","",MAX($CF$2:CF1855)+1)</f>
        <v>972</v>
      </c>
      <c r="CG1856" s="767" t="s">
        <v>1157</v>
      </c>
      <c r="CH1856" s="767"/>
      <c r="CI1856" s="767"/>
      <c r="CO1856" s="29"/>
      <c r="CP1856" s="29"/>
      <c r="CQ1856" s="29"/>
      <c r="CR1856" s="29"/>
      <c r="CS1856" s="29"/>
      <c r="CT1856" s="29"/>
      <c r="CU1856" s="29"/>
      <c r="CV1856" s="29"/>
      <c r="CW1856" s="29"/>
      <c r="CX1856" s="29"/>
      <c r="CY1856" s="29"/>
      <c r="CZ1856" s="29"/>
      <c r="DA1856" s="29"/>
      <c r="DB1856" s="29"/>
      <c r="DC1856" s="29"/>
      <c r="DD1856" s="29"/>
    </row>
    <row r="1857" spans="1:108" s="11" customFormat="1" ht="13.5" customHeight="1">
      <c r="A1857" s="734"/>
      <c r="B1857" s="610" t="s">
        <v>83</v>
      </c>
      <c r="C1857" s="29"/>
      <c r="D1857" s="29"/>
      <c r="E1857" s="29"/>
      <c r="F1857" s="29"/>
      <c r="G1857" s="29"/>
      <c r="H1857" s="29"/>
      <c r="I1857" s="29"/>
      <c r="J1857" s="28"/>
      <c r="K1857" s="29"/>
      <c r="L1857" s="29"/>
      <c r="M1857" s="29"/>
      <c r="N1857" s="29"/>
      <c r="O1857" s="29"/>
      <c r="P1857" s="29"/>
      <c r="Q1857" s="29"/>
      <c r="R1857" s="29"/>
      <c r="S1857" s="575"/>
      <c r="T1857" s="29"/>
      <c r="U1857" s="432"/>
      <c r="V1857" s="29"/>
      <c r="W1857" s="29"/>
      <c r="X1857" s="29"/>
      <c r="Y1857" s="29"/>
      <c r="Z1857" s="29"/>
      <c r="AA1857" s="29"/>
      <c r="AB1857" s="654"/>
      <c r="AC1857" s="579"/>
      <c r="AD1857" s="579"/>
      <c r="AE1857" s="579"/>
      <c r="AF1857" s="579"/>
      <c r="AG1857" s="576"/>
      <c r="AH1857" s="582" t="s">
        <v>63</v>
      </c>
      <c r="AI1857" s="430"/>
      <c r="AJ1857" s="430"/>
      <c r="AK1857" s="619"/>
      <c r="AL1857" s="620" t="s">
        <v>358</v>
      </c>
      <c r="AM1857" s="430"/>
      <c r="AN1857" s="430"/>
      <c r="AO1857" s="430"/>
      <c r="AP1857" s="430"/>
      <c r="AQ1857" s="430"/>
      <c r="AR1857" s="430"/>
      <c r="AS1857" s="430"/>
      <c r="AT1857" s="430"/>
      <c r="AU1857" s="430"/>
      <c r="AV1857" s="585" t="s">
        <v>558</v>
      </c>
      <c r="AW1857" s="619"/>
      <c r="AX1857" s="620" t="s">
        <v>985</v>
      </c>
      <c r="AY1857" s="430"/>
      <c r="AZ1857" s="430"/>
      <c r="BA1857" s="430"/>
      <c r="BB1857" s="430"/>
      <c r="BC1857" s="430"/>
      <c r="BD1857" s="430"/>
      <c r="BE1857" s="430"/>
      <c r="BF1857" s="430"/>
      <c r="BG1857" s="430"/>
      <c r="BH1857" s="430"/>
      <c r="BI1857" s="430"/>
      <c r="BJ1857" s="430"/>
      <c r="BK1857" s="431"/>
      <c r="BL1857" s="618"/>
      <c r="BM1857" s="430"/>
      <c r="BN1857" s="430"/>
      <c r="BO1857" s="430"/>
      <c r="BP1857" s="430"/>
      <c r="BQ1857" s="430"/>
      <c r="BR1857" s="430"/>
      <c r="BS1857" s="431"/>
      <c r="BU1857" s="772"/>
      <c r="BV1857" s="29"/>
      <c r="BW1857" s="29"/>
      <c r="BX1857" s="29"/>
      <c r="BY1857" s="29"/>
      <c r="BZ1857" s="29"/>
      <c r="CA1857" s="29"/>
      <c r="CB1857" s="29"/>
      <c r="CC1857" s="29"/>
      <c r="CD1857" s="31"/>
      <c r="CE1857" s="22"/>
      <c r="CF1857" s="448">
        <f>IF(CG1857="","",MAX($CF$2:CF1856)+1)</f>
        <v>973</v>
      </c>
      <c r="CG1857" s="767" t="s">
        <v>1157</v>
      </c>
      <c r="CH1857" s="767"/>
      <c r="CI1857" s="767"/>
      <c r="CO1857" s="29"/>
      <c r="CP1857" s="29"/>
      <c r="CQ1857" s="29"/>
      <c r="CR1857" s="29"/>
      <c r="CS1857" s="29"/>
      <c r="CT1857" s="29"/>
      <c r="CU1857" s="29"/>
      <c r="CV1857" s="29"/>
      <c r="CW1857" s="29"/>
      <c r="CX1857" s="29"/>
      <c r="CY1857" s="29"/>
      <c r="CZ1857" s="29"/>
      <c r="DA1857" s="29"/>
      <c r="DB1857" s="29"/>
      <c r="DC1857" s="29"/>
      <c r="DD1857" s="29"/>
    </row>
    <row r="1858" spans="1:108" s="11" customFormat="1" ht="13.5" customHeight="1">
      <c r="A1858" s="734"/>
      <c r="B1858" s="610" t="s">
        <v>83</v>
      </c>
      <c r="C1858" s="29"/>
      <c r="D1858" s="29"/>
      <c r="E1858" s="29"/>
      <c r="F1858" s="29"/>
      <c r="G1858" s="29"/>
      <c r="H1858" s="29"/>
      <c r="I1858" s="29"/>
      <c r="J1858" s="28"/>
      <c r="K1858" s="29"/>
      <c r="L1858" s="29"/>
      <c r="M1858" s="29"/>
      <c r="N1858" s="29"/>
      <c r="O1858" s="29"/>
      <c r="P1858" s="29"/>
      <c r="Q1858" s="29"/>
      <c r="R1858" s="29"/>
      <c r="S1858" s="575"/>
      <c r="T1858" s="29"/>
      <c r="U1858" s="432"/>
      <c r="V1858" s="29"/>
      <c r="W1858" s="29"/>
      <c r="X1858" s="29"/>
      <c r="Y1858" s="29"/>
      <c r="Z1858" s="29"/>
      <c r="AA1858" s="29"/>
      <c r="AB1858" s="753"/>
      <c r="AC1858" s="579"/>
      <c r="AD1858" s="579"/>
      <c r="AE1858" s="579"/>
      <c r="AF1858" s="579"/>
      <c r="AG1858" s="576"/>
      <c r="AH1858" s="582" t="s">
        <v>63</v>
      </c>
      <c r="AI1858" s="430"/>
      <c r="AJ1858" s="430"/>
      <c r="AK1858" s="619"/>
      <c r="AL1858" s="620" t="s">
        <v>787</v>
      </c>
      <c r="AM1858" s="430"/>
      <c r="AN1858" s="430"/>
      <c r="AO1858" s="430"/>
      <c r="AP1858" s="430"/>
      <c r="AQ1858" s="430"/>
      <c r="AR1858" s="430"/>
      <c r="AS1858" s="430"/>
      <c r="AT1858" s="430"/>
      <c r="AU1858" s="430"/>
      <c r="AV1858" s="585" t="s">
        <v>609</v>
      </c>
      <c r="AW1858" s="619"/>
      <c r="AX1858" s="620" t="s">
        <v>1536</v>
      </c>
      <c r="AY1858" s="430"/>
      <c r="AZ1858" s="430"/>
      <c r="BA1858" s="430"/>
      <c r="BB1858" s="430"/>
      <c r="BC1858" s="430"/>
      <c r="BD1858" s="430"/>
      <c r="BE1858" s="430"/>
      <c r="BF1858" s="430"/>
      <c r="BG1858" s="430"/>
      <c r="BH1858" s="430"/>
      <c r="BI1858" s="430"/>
      <c r="BJ1858" s="430"/>
      <c r="BK1858" s="431"/>
      <c r="BL1858" s="582"/>
      <c r="BM1858" s="430"/>
      <c r="BN1858" s="430"/>
      <c r="BO1858" s="430"/>
      <c r="BP1858" s="430"/>
      <c r="BQ1858" s="430"/>
      <c r="BR1858" s="430"/>
      <c r="BS1858" s="431"/>
      <c r="BU1858" s="772"/>
      <c r="BV1858" s="29"/>
      <c r="BW1858" s="29"/>
      <c r="BX1858" s="29"/>
      <c r="BY1858" s="29"/>
      <c r="BZ1858" s="29"/>
      <c r="CA1858" s="29"/>
      <c r="CB1858" s="29"/>
      <c r="CC1858" s="29"/>
      <c r="CD1858" s="31"/>
      <c r="CE1858" s="22"/>
      <c r="CF1858" s="448">
        <f>IF(CG1858="","",MAX($CF$2:CF1857)+1)</f>
        <v>974</v>
      </c>
      <c r="CG1858" s="767" t="s">
        <v>1157</v>
      </c>
      <c r="CH1858" s="767"/>
      <c r="CI1858" s="767"/>
      <c r="CO1858" s="29"/>
      <c r="CP1858" s="29"/>
      <c r="CQ1858" s="29"/>
      <c r="CR1858" s="29"/>
      <c r="CS1858" s="29"/>
      <c r="CT1858" s="29"/>
      <c r="CU1858" s="29"/>
      <c r="CV1858" s="29"/>
      <c r="CW1858" s="29"/>
      <c r="CX1858" s="29"/>
      <c r="CY1858" s="29"/>
      <c r="CZ1858" s="29"/>
      <c r="DA1858" s="29"/>
      <c r="DB1858" s="29"/>
      <c r="DC1858" s="29"/>
      <c r="DD1858" s="29"/>
    </row>
    <row r="1859" spans="1:108" s="11" customFormat="1" ht="13.5" customHeight="1">
      <c r="A1859" s="734"/>
      <c r="B1859" s="610" t="s">
        <v>83</v>
      </c>
      <c r="C1859" s="29"/>
      <c r="D1859" s="29"/>
      <c r="E1859" s="29"/>
      <c r="F1859" s="29"/>
      <c r="G1859" s="29"/>
      <c r="H1859" s="29"/>
      <c r="I1859" s="29"/>
      <c r="J1859" s="28"/>
      <c r="K1859" s="29"/>
      <c r="L1859" s="29"/>
      <c r="M1859" s="29"/>
      <c r="N1859" s="29"/>
      <c r="O1859" s="29"/>
      <c r="P1859" s="29"/>
      <c r="Q1859" s="29"/>
      <c r="R1859" s="29"/>
      <c r="S1859" s="575"/>
      <c r="T1859" s="29"/>
      <c r="U1859" s="432"/>
      <c r="V1859" s="29"/>
      <c r="W1859" s="29"/>
      <c r="X1859" s="29"/>
      <c r="Y1859" s="29"/>
      <c r="Z1859" s="29"/>
      <c r="AA1859" s="29"/>
      <c r="AB1859" s="654"/>
      <c r="AC1859" s="579"/>
      <c r="AD1859" s="579"/>
      <c r="AE1859" s="579"/>
      <c r="AF1859" s="579"/>
      <c r="AG1859" s="576"/>
      <c r="AH1859" s="582" t="s">
        <v>63</v>
      </c>
      <c r="AI1859" s="430"/>
      <c r="AJ1859" s="430"/>
      <c r="AK1859" s="619"/>
      <c r="AL1859" s="620" t="s">
        <v>796</v>
      </c>
      <c r="AM1859" s="430"/>
      <c r="AN1859" s="430"/>
      <c r="AO1859" s="430"/>
      <c r="AP1859" s="430"/>
      <c r="AQ1859" s="430"/>
      <c r="AR1859" s="430"/>
      <c r="AS1859" s="430"/>
      <c r="AT1859" s="430"/>
      <c r="AU1859" s="430"/>
      <c r="AV1859" s="585" t="s">
        <v>609</v>
      </c>
      <c r="AW1859" s="619"/>
      <c r="AX1859" s="697" t="s">
        <v>1069</v>
      </c>
      <c r="AY1859" s="430"/>
      <c r="AZ1859" s="430"/>
      <c r="BA1859" s="430"/>
      <c r="BB1859" s="430"/>
      <c r="BC1859" s="430"/>
      <c r="BD1859" s="430"/>
      <c r="BE1859" s="430"/>
      <c r="BF1859" s="430"/>
      <c r="BG1859" s="430"/>
      <c r="BH1859" s="430"/>
      <c r="BI1859" s="430"/>
      <c r="BJ1859" s="430"/>
      <c r="BK1859" s="431"/>
      <c r="BL1859" s="582"/>
      <c r="BM1859" s="430"/>
      <c r="BN1859" s="430"/>
      <c r="BO1859" s="430"/>
      <c r="BP1859" s="430"/>
      <c r="BQ1859" s="430"/>
      <c r="BR1859" s="430"/>
      <c r="BS1859" s="431"/>
      <c r="BU1859" s="772"/>
      <c r="BV1859" s="29"/>
      <c r="BW1859" s="29"/>
      <c r="BX1859" s="29"/>
      <c r="BY1859" s="29"/>
      <c r="BZ1859" s="29"/>
      <c r="CA1859" s="29"/>
      <c r="CB1859" s="29"/>
      <c r="CC1859" s="29"/>
      <c r="CD1859" s="31"/>
      <c r="CE1859" s="22"/>
      <c r="CF1859" s="448">
        <f>IF(CG1859="","",MAX($CF$2:CF1858)+1)</f>
        <v>975</v>
      </c>
      <c r="CG1859" s="767" t="s">
        <v>1157</v>
      </c>
      <c r="CH1859" s="767"/>
      <c r="CI1859" s="767"/>
      <c r="CO1859" s="29"/>
      <c r="CP1859" s="29"/>
      <c r="CQ1859" s="29"/>
      <c r="CR1859" s="29"/>
      <c r="CS1859" s="29"/>
      <c r="CT1859" s="29"/>
      <c r="CU1859" s="29"/>
      <c r="CV1859" s="29"/>
      <c r="CW1859" s="29"/>
      <c r="CX1859" s="29"/>
      <c r="CY1859" s="29"/>
      <c r="CZ1859" s="29"/>
      <c r="DA1859" s="29"/>
      <c r="DB1859" s="29"/>
      <c r="DC1859" s="29"/>
      <c r="DD1859" s="29"/>
    </row>
    <row r="1860" spans="1:108" s="11" customFormat="1" ht="13.5" customHeight="1">
      <c r="A1860" s="734"/>
      <c r="B1860" s="610" t="s">
        <v>83</v>
      </c>
      <c r="C1860" s="29"/>
      <c r="D1860" s="29"/>
      <c r="E1860" s="29"/>
      <c r="F1860" s="29"/>
      <c r="G1860" s="29"/>
      <c r="H1860" s="29"/>
      <c r="I1860" s="29"/>
      <c r="J1860" s="28"/>
      <c r="K1860" s="29"/>
      <c r="L1860" s="29"/>
      <c r="M1860" s="29"/>
      <c r="N1860" s="29"/>
      <c r="O1860" s="29"/>
      <c r="P1860" s="29"/>
      <c r="Q1860" s="29"/>
      <c r="R1860" s="29"/>
      <c r="S1860" s="575"/>
      <c r="T1860" s="29"/>
      <c r="U1860" s="432"/>
      <c r="V1860" s="29"/>
      <c r="W1860" s="29"/>
      <c r="X1860" s="29"/>
      <c r="Y1860" s="29"/>
      <c r="Z1860" s="29"/>
      <c r="AA1860" s="29"/>
      <c r="AB1860" s="771"/>
      <c r="AC1860" s="579"/>
      <c r="AD1860" s="579"/>
      <c r="AE1860" s="579"/>
      <c r="AF1860" s="579"/>
      <c r="AG1860" s="576"/>
      <c r="AH1860" s="582" t="s">
        <v>63</v>
      </c>
      <c r="AI1860" s="430"/>
      <c r="AJ1860" s="430"/>
      <c r="AK1860" s="619"/>
      <c r="AL1860" s="620" t="s">
        <v>816</v>
      </c>
      <c r="AM1860" s="430"/>
      <c r="AN1860" s="430"/>
      <c r="AO1860" s="430"/>
      <c r="AP1860" s="430"/>
      <c r="AQ1860" s="430"/>
      <c r="AR1860" s="430"/>
      <c r="AS1860" s="430"/>
      <c r="AT1860" s="430"/>
      <c r="AU1860" s="430"/>
      <c r="AV1860" s="585" t="s">
        <v>609</v>
      </c>
      <c r="AW1860" s="619"/>
      <c r="AX1860" s="697" t="s">
        <v>1088</v>
      </c>
      <c r="AY1860" s="430"/>
      <c r="AZ1860" s="430"/>
      <c r="BA1860" s="430"/>
      <c r="BB1860" s="430"/>
      <c r="BC1860" s="430"/>
      <c r="BD1860" s="430"/>
      <c r="BE1860" s="430"/>
      <c r="BF1860" s="430"/>
      <c r="BG1860" s="430"/>
      <c r="BH1860" s="430"/>
      <c r="BI1860" s="430"/>
      <c r="BJ1860" s="430"/>
      <c r="BK1860" s="431"/>
      <c r="BL1860" s="582" t="s">
        <v>1106</v>
      </c>
      <c r="BM1860" s="430"/>
      <c r="BN1860" s="430"/>
      <c r="BO1860" s="430"/>
      <c r="BP1860" s="430"/>
      <c r="BQ1860" s="430"/>
      <c r="BR1860" s="430"/>
      <c r="BS1860" s="431"/>
      <c r="BU1860" s="772"/>
      <c r="BV1860" s="29"/>
      <c r="BW1860" s="29"/>
      <c r="BX1860" s="29"/>
      <c r="BY1860" s="29"/>
      <c r="BZ1860" s="29"/>
      <c r="CA1860" s="29"/>
      <c r="CB1860" s="29"/>
      <c r="CC1860" s="29"/>
      <c r="CD1860" s="31"/>
      <c r="CE1860" s="22"/>
      <c r="CF1860" s="448">
        <f>IF(CG1860="","",MAX($CF$2:CF1859)+1)</f>
        <v>976</v>
      </c>
      <c r="CG1860" s="767" t="s">
        <v>1157</v>
      </c>
      <c r="CH1860" s="767"/>
      <c r="CI1860" s="767"/>
      <c r="CO1860" s="29"/>
      <c r="CP1860" s="29"/>
      <c r="CQ1860" s="29"/>
      <c r="CR1860" s="29"/>
      <c r="CS1860" s="29"/>
      <c r="CT1860" s="29"/>
      <c r="CU1860" s="29"/>
      <c r="CV1860" s="29"/>
      <c r="CW1860" s="29"/>
      <c r="CX1860" s="29"/>
      <c r="CY1860" s="29"/>
      <c r="CZ1860" s="29"/>
      <c r="DA1860" s="29"/>
      <c r="DB1860" s="29"/>
      <c r="DC1860" s="29"/>
      <c r="DD1860" s="29"/>
    </row>
    <row r="1861" spans="1:108" s="11" customFormat="1" ht="13.5" customHeight="1">
      <c r="A1861" s="734"/>
      <c r="B1861" s="610" t="s">
        <v>83</v>
      </c>
      <c r="C1861" s="29"/>
      <c r="D1861" s="29"/>
      <c r="E1861" s="29"/>
      <c r="F1861" s="29"/>
      <c r="G1861" s="29"/>
      <c r="H1861" s="29"/>
      <c r="I1861" s="29"/>
      <c r="J1861" s="28"/>
      <c r="K1861" s="29"/>
      <c r="L1861" s="29"/>
      <c r="M1861" s="29"/>
      <c r="N1861" s="29"/>
      <c r="O1861" s="29"/>
      <c r="P1861" s="29"/>
      <c r="Q1861" s="29"/>
      <c r="R1861" s="29"/>
      <c r="S1861" s="575"/>
      <c r="T1861" s="29"/>
      <c r="U1861" s="432"/>
      <c r="V1861" s="29"/>
      <c r="W1861" s="29"/>
      <c r="X1861" s="29"/>
      <c r="Y1861" s="29"/>
      <c r="Z1861" s="29"/>
      <c r="AA1861" s="29"/>
      <c r="AB1861" s="654"/>
      <c r="AC1861" s="579"/>
      <c r="AD1861" s="579"/>
      <c r="AE1861" s="579"/>
      <c r="AF1861" s="579"/>
      <c r="AG1861" s="576"/>
      <c r="AH1861" s="582" t="s">
        <v>63</v>
      </c>
      <c r="AI1861" s="583"/>
      <c r="AJ1861" s="583"/>
      <c r="AK1861" s="584"/>
      <c r="AL1861" s="585" t="s">
        <v>606</v>
      </c>
      <c r="AM1861" s="583"/>
      <c r="AN1861" s="583"/>
      <c r="AO1861" s="583"/>
      <c r="AP1861" s="583"/>
      <c r="AQ1861" s="583"/>
      <c r="AR1861" s="583"/>
      <c r="AS1861" s="583"/>
      <c r="AT1861" s="583"/>
      <c r="AU1861" s="583"/>
      <c r="AV1861" s="585" t="s">
        <v>558</v>
      </c>
      <c r="AW1861" s="619"/>
      <c r="AX1861" s="586" t="s">
        <v>64</v>
      </c>
      <c r="AY1861" s="583"/>
      <c r="AZ1861" s="583"/>
      <c r="BA1861" s="583"/>
      <c r="BB1861" s="583"/>
      <c r="BC1861" s="583"/>
      <c r="BD1861" s="583"/>
      <c r="BE1861" s="583"/>
      <c r="BF1861" s="583"/>
      <c r="BG1861" s="583"/>
      <c r="BH1861" s="583"/>
      <c r="BI1861" s="583"/>
      <c r="BJ1861" s="583"/>
      <c r="BK1861" s="587"/>
      <c r="BL1861" s="582"/>
      <c r="BM1861" s="583"/>
      <c r="BN1861" s="583"/>
      <c r="BO1861" s="583"/>
      <c r="BP1861" s="583"/>
      <c r="BQ1861" s="583"/>
      <c r="BR1861" s="583"/>
      <c r="BS1861" s="587"/>
      <c r="BU1861" s="772"/>
      <c r="BV1861" s="29"/>
      <c r="BW1861" s="29"/>
      <c r="BX1861" s="29"/>
      <c r="BY1861" s="29"/>
      <c r="BZ1861" s="29"/>
      <c r="CA1861" s="29"/>
      <c r="CB1861" s="29"/>
      <c r="CC1861" s="29"/>
      <c r="CD1861" s="31"/>
      <c r="CE1861" s="22"/>
      <c r="CF1861" s="448">
        <f>IF(CG1861="","",MAX($CF$2:CF1860)+1)</f>
        <v>977</v>
      </c>
      <c r="CG1861" s="767" t="s">
        <v>1157</v>
      </c>
      <c r="CH1861" s="767"/>
      <c r="CI1861" s="767"/>
      <c r="CO1861" s="29"/>
      <c r="CP1861" s="29"/>
      <c r="CQ1861" s="29"/>
      <c r="CR1861" s="29"/>
      <c r="CS1861" s="29"/>
      <c r="CT1861" s="29"/>
      <c r="CU1861" s="29"/>
      <c r="CV1861" s="29"/>
      <c r="CW1861" s="29"/>
      <c r="CX1861" s="29"/>
      <c r="CY1861" s="29"/>
      <c r="CZ1861" s="29"/>
      <c r="DA1861" s="29"/>
      <c r="DB1861" s="29"/>
      <c r="DC1861" s="29"/>
      <c r="DD1861" s="29"/>
    </row>
    <row r="1862" spans="1:108" s="11" customFormat="1" ht="13.5" customHeight="1">
      <c r="A1862" s="734"/>
      <c r="B1862" s="610" t="s">
        <v>83</v>
      </c>
      <c r="C1862" s="29"/>
      <c r="D1862" s="29"/>
      <c r="E1862" s="29"/>
      <c r="F1862" s="29"/>
      <c r="G1862" s="29"/>
      <c r="H1862" s="29"/>
      <c r="I1862" s="29"/>
      <c r="J1862" s="28"/>
      <c r="K1862" s="29"/>
      <c r="L1862" s="29"/>
      <c r="M1862" s="29"/>
      <c r="N1862" s="29"/>
      <c r="O1862" s="29"/>
      <c r="P1862" s="29"/>
      <c r="Q1862" s="29"/>
      <c r="R1862" s="29"/>
      <c r="S1862" s="575"/>
      <c r="T1862" s="29"/>
      <c r="U1862" s="432"/>
      <c r="V1862" s="29"/>
      <c r="W1862" s="29"/>
      <c r="X1862" s="29"/>
      <c r="Y1862" s="29"/>
      <c r="Z1862" s="29"/>
      <c r="AA1862" s="29"/>
      <c r="AB1862" s="692"/>
      <c r="AC1862" s="693"/>
      <c r="AD1862" s="693"/>
      <c r="AE1862" s="693"/>
      <c r="AF1862" s="693"/>
      <c r="AG1862" s="694"/>
      <c r="AH1862" s="55"/>
      <c r="AI1862" s="56"/>
      <c r="AJ1862" s="56"/>
      <c r="AK1862" s="588"/>
      <c r="AL1862" s="589"/>
      <c r="AM1862" s="56"/>
      <c r="AN1862" s="56"/>
      <c r="AO1862" s="56"/>
      <c r="AP1862" s="590"/>
      <c r="AQ1862" s="56"/>
      <c r="AR1862" s="56"/>
      <c r="AS1862" s="56"/>
      <c r="AT1862" s="56"/>
      <c r="AU1862" s="56"/>
      <c r="AV1862" s="589"/>
      <c r="AW1862" s="588"/>
      <c r="AX1862" s="589"/>
      <c r="AY1862" s="56"/>
      <c r="AZ1862" s="56"/>
      <c r="BA1862" s="56"/>
      <c r="BB1862" s="56"/>
      <c r="BC1862" s="56"/>
      <c r="BD1862" s="56"/>
      <c r="BE1862" s="56"/>
      <c r="BF1862" s="56"/>
      <c r="BG1862" s="56"/>
      <c r="BH1862" s="56"/>
      <c r="BI1862" s="56"/>
      <c r="BJ1862" s="56"/>
      <c r="BK1862" s="57"/>
      <c r="BL1862" s="55"/>
      <c r="BM1862" s="56"/>
      <c r="BN1862" s="56"/>
      <c r="BO1862" s="56"/>
      <c r="BP1862" s="56"/>
      <c r="BQ1862" s="56"/>
      <c r="BR1862" s="56"/>
      <c r="BS1862" s="57"/>
      <c r="BU1862" s="772"/>
      <c r="BV1862" s="29"/>
      <c r="BW1862" s="29"/>
      <c r="BX1862" s="29"/>
      <c r="BY1862" s="29"/>
      <c r="BZ1862" s="29"/>
      <c r="CA1862" s="29"/>
      <c r="CB1862" s="29"/>
      <c r="CC1862" s="29"/>
      <c r="CD1862" s="31"/>
      <c r="CE1862" s="22"/>
      <c r="CF1862" s="448" t="str">
        <f>IF(CG1862="","",MAX($CF$2:CF1861)+1)</f>
        <v/>
      </c>
      <c r="CG1862" s="767"/>
      <c r="CH1862" s="767"/>
      <c r="CI1862" s="767"/>
      <c r="CO1862" s="29"/>
      <c r="CP1862" s="29"/>
      <c r="CQ1862" s="29"/>
      <c r="CR1862" s="29"/>
      <c r="CS1862" s="29"/>
      <c r="CT1862" s="29"/>
      <c r="CU1862" s="29"/>
      <c r="CV1862" s="29"/>
      <c r="CW1862" s="29"/>
      <c r="CX1862" s="29"/>
      <c r="CY1862" s="29"/>
      <c r="CZ1862" s="29"/>
      <c r="DA1862" s="29"/>
      <c r="DB1862" s="29"/>
      <c r="DC1862" s="29"/>
      <c r="DD1862" s="29"/>
    </row>
    <row r="1863" spans="1:108" s="11" customFormat="1" ht="13.5" customHeight="1">
      <c r="A1863" s="734"/>
      <c r="B1863" s="610" t="s">
        <v>83</v>
      </c>
      <c r="C1863" s="29"/>
      <c r="D1863" s="29"/>
      <c r="E1863" s="29"/>
      <c r="F1863" s="29"/>
      <c r="G1863" s="29"/>
      <c r="H1863" s="29"/>
      <c r="I1863" s="29"/>
      <c r="J1863" s="28"/>
      <c r="K1863" s="29"/>
      <c r="L1863" s="29"/>
      <c r="M1863" s="29"/>
      <c r="N1863" s="29"/>
      <c r="O1863" s="29"/>
      <c r="P1863" s="29"/>
      <c r="Q1863" s="29"/>
      <c r="R1863" s="29"/>
      <c r="S1863" s="575"/>
      <c r="T1863" s="29"/>
      <c r="U1863" s="432"/>
      <c r="V1863" s="29"/>
      <c r="W1863" s="29"/>
      <c r="X1863" s="29"/>
      <c r="Y1863" s="29"/>
      <c r="Z1863" s="29"/>
      <c r="AA1863" s="29"/>
      <c r="AB1863" s="690" t="s">
        <v>874</v>
      </c>
      <c r="AC1863" s="723"/>
      <c r="AD1863" s="723"/>
      <c r="AE1863" s="723"/>
      <c r="AF1863" s="723"/>
      <c r="AG1863" s="724"/>
      <c r="AH1863" s="52" t="s">
        <v>923</v>
      </c>
      <c r="AI1863" s="53"/>
      <c r="AJ1863" s="53"/>
      <c r="AK1863" s="53"/>
      <c r="AL1863" s="53"/>
      <c r="AM1863" s="53"/>
      <c r="AN1863" s="53"/>
      <c r="AO1863" s="53"/>
      <c r="AP1863" s="53"/>
      <c r="AQ1863" s="53"/>
      <c r="AR1863" s="53"/>
      <c r="AS1863" s="53"/>
      <c r="AT1863" s="53"/>
      <c r="AU1863" s="53"/>
      <c r="AV1863" s="53"/>
      <c r="AW1863" s="53"/>
      <c r="AX1863" s="53"/>
      <c r="AY1863" s="53"/>
      <c r="AZ1863" s="53"/>
      <c r="BA1863" s="53"/>
      <c r="BB1863" s="53"/>
      <c r="BC1863" s="53"/>
      <c r="BD1863" s="53"/>
      <c r="BE1863" s="53"/>
      <c r="BF1863" s="53"/>
      <c r="BG1863" s="53"/>
      <c r="BH1863" s="53"/>
      <c r="BI1863" s="53"/>
      <c r="BJ1863" s="53"/>
      <c r="BK1863" s="53"/>
      <c r="BL1863" s="52"/>
      <c r="BM1863" s="53"/>
      <c r="BN1863" s="53"/>
      <c r="BO1863" s="53"/>
      <c r="BP1863" s="53"/>
      <c r="BQ1863" s="53"/>
      <c r="BR1863" s="53"/>
      <c r="BS1863" s="54"/>
      <c r="BU1863" s="772"/>
      <c r="BV1863" s="29"/>
      <c r="BW1863" s="29"/>
      <c r="BX1863" s="29"/>
      <c r="BY1863" s="29"/>
      <c r="BZ1863" s="29"/>
      <c r="CA1863" s="29"/>
      <c r="CB1863" s="29"/>
      <c r="CC1863" s="29"/>
      <c r="CD1863" s="31"/>
      <c r="CE1863" s="22"/>
      <c r="CF1863" s="448">
        <f>IF(CG1863="","",MAX($CF$2:CF1862)+1)</f>
        <v>978</v>
      </c>
      <c r="CG1863" s="767" t="s">
        <v>1157</v>
      </c>
      <c r="CH1863" s="767"/>
      <c r="CI1863" s="767"/>
      <c r="CO1863" s="29"/>
      <c r="CP1863" s="29"/>
      <c r="CQ1863" s="29"/>
      <c r="CR1863" s="29"/>
      <c r="CS1863" s="29"/>
      <c r="CT1863" s="29"/>
      <c r="CU1863" s="29"/>
      <c r="CV1863" s="29"/>
      <c r="CW1863" s="29"/>
      <c r="CX1863" s="29"/>
      <c r="CY1863" s="29"/>
      <c r="CZ1863" s="29"/>
      <c r="DA1863" s="29"/>
      <c r="DB1863" s="29"/>
      <c r="DC1863" s="29"/>
      <c r="DD1863" s="29"/>
    </row>
    <row r="1864" spans="1:108" s="11" customFormat="1" ht="13.5" customHeight="1">
      <c r="A1864" s="734"/>
      <c r="B1864" s="610" t="s">
        <v>83</v>
      </c>
      <c r="C1864" s="29"/>
      <c r="D1864" s="29"/>
      <c r="E1864" s="29"/>
      <c r="F1864" s="29"/>
      <c r="G1864" s="29"/>
      <c r="H1864" s="29"/>
      <c r="I1864" s="29"/>
      <c r="J1864" s="28"/>
      <c r="K1864" s="29"/>
      <c r="L1864" s="29"/>
      <c r="M1864" s="29"/>
      <c r="N1864" s="29"/>
      <c r="O1864" s="29"/>
      <c r="P1864" s="29"/>
      <c r="Q1864" s="29"/>
      <c r="R1864" s="29"/>
      <c r="S1864" s="575"/>
      <c r="T1864" s="29"/>
      <c r="U1864" s="432"/>
      <c r="V1864" s="29"/>
      <c r="W1864" s="29"/>
      <c r="X1864" s="29"/>
      <c r="Y1864" s="29"/>
      <c r="Z1864" s="29"/>
      <c r="AA1864" s="29"/>
      <c r="AB1864" s="692"/>
      <c r="AC1864" s="693"/>
      <c r="AD1864" s="693"/>
      <c r="AE1864" s="693"/>
      <c r="AF1864" s="693"/>
      <c r="AG1864" s="694"/>
      <c r="AH1864" s="55"/>
      <c r="AI1864" s="56"/>
      <c r="AJ1864" s="56"/>
      <c r="AK1864" s="56"/>
      <c r="AL1864" s="56"/>
      <c r="AM1864" s="56"/>
      <c r="AN1864" s="56"/>
      <c r="AO1864" s="56"/>
      <c r="AP1864" s="56"/>
      <c r="AQ1864" s="56"/>
      <c r="AR1864" s="56"/>
      <c r="AS1864" s="56"/>
      <c r="AT1864" s="56"/>
      <c r="AU1864" s="56"/>
      <c r="AV1864" s="56"/>
      <c r="AW1864" s="56"/>
      <c r="AX1864" s="56"/>
      <c r="AY1864" s="56"/>
      <c r="AZ1864" s="56"/>
      <c r="BA1864" s="56"/>
      <c r="BB1864" s="56"/>
      <c r="BC1864" s="56"/>
      <c r="BD1864" s="56"/>
      <c r="BE1864" s="56"/>
      <c r="BF1864" s="56"/>
      <c r="BG1864" s="56"/>
      <c r="BH1864" s="56"/>
      <c r="BI1864" s="56"/>
      <c r="BJ1864" s="56"/>
      <c r="BK1864" s="56"/>
      <c r="BL1864" s="55"/>
      <c r="BM1864" s="56"/>
      <c r="BN1864" s="56"/>
      <c r="BO1864" s="56"/>
      <c r="BP1864" s="56"/>
      <c r="BQ1864" s="56"/>
      <c r="BR1864" s="56"/>
      <c r="BS1864" s="57"/>
      <c r="BU1864" s="772"/>
      <c r="BV1864" s="29"/>
      <c r="BW1864" s="29"/>
      <c r="BX1864" s="29"/>
      <c r="BY1864" s="29"/>
      <c r="BZ1864" s="29"/>
      <c r="CA1864" s="29"/>
      <c r="CB1864" s="29"/>
      <c r="CC1864" s="29"/>
      <c r="CD1864" s="31"/>
      <c r="CE1864" s="22"/>
      <c r="CF1864" s="448" t="str">
        <f>IF(CG1864="","",MAX($CF$2:CF1863)+1)</f>
        <v/>
      </c>
      <c r="CG1864" s="767"/>
      <c r="CH1864" s="767"/>
      <c r="CI1864" s="767"/>
      <c r="CO1864" s="29"/>
      <c r="CP1864" s="29"/>
      <c r="CQ1864" s="29"/>
      <c r="CR1864" s="29"/>
      <c r="CS1864" s="29"/>
      <c r="CT1864" s="29"/>
      <c r="CU1864" s="29"/>
      <c r="CV1864" s="29"/>
      <c r="CW1864" s="29"/>
      <c r="CX1864" s="29"/>
      <c r="CY1864" s="29"/>
      <c r="CZ1864" s="29"/>
      <c r="DA1864" s="29"/>
      <c r="DB1864" s="29"/>
      <c r="DC1864" s="29"/>
      <c r="DD1864" s="29"/>
    </row>
    <row r="1865" spans="1:108" s="11" customFormat="1" ht="13.5" customHeight="1">
      <c r="A1865" s="734"/>
      <c r="B1865" s="610" t="s">
        <v>83</v>
      </c>
      <c r="C1865" s="29"/>
      <c r="D1865" s="29"/>
      <c r="E1865" s="29"/>
      <c r="F1865" s="29"/>
      <c r="G1865" s="29"/>
      <c r="H1865" s="29"/>
      <c r="I1865" s="29"/>
      <c r="J1865" s="28"/>
      <c r="K1865" s="29"/>
      <c r="L1865" s="29"/>
      <c r="M1865" s="29"/>
      <c r="N1865" s="29"/>
      <c r="O1865" s="29"/>
      <c r="P1865" s="29"/>
      <c r="Q1865" s="29"/>
      <c r="R1865" s="29"/>
      <c r="S1865" s="575"/>
      <c r="T1865" s="29"/>
      <c r="U1865" s="432"/>
      <c r="V1865" s="29"/>
      <c r="W1865" s="29"/>
      <c r="X1865" s="29"/>
      <c r="Y1865" s="29"/>
      <c r="Z1865" s="29"/>
      <c r="AA1865" s="29"/>
      <c r="AB1865" s="690" t="s">
        <v>875</v>
      </c>
      <c r="AC1865" s="723"/>
      <c r="AD1865" s="723"/>
      <c r="AE1865" s="723"/>
      <c r="AF1865" s="723"/>
      <c r="AG1865" s="724"/>
      <c r="AH1865" s="52" t="s">
        <v>86</v>
      </c>
      <c r="AI1865" s="53"/>
      <c r="AJ1865" s="53"/>
      <c r="AK1865" s="53"/>
      <c r="AL1865" s="53"/>
      <c r="AM1865" s="53"/>
      <c r="AN1865" s="53"/>
      <c r="AO1865" s="53"/>
      <c r="AP1865" s="53"/>
      <c r="AQ1865" s="53"/>
      <c r="AR1865" s="53"/>
      <c r="AS1865" s="53"/>
      <c r="AT1865" s="53"/>
      <c r="AU1865" s="53"/>
      <c r="AV1865" s="53"/>
      <c r="AW1865" s="53"/>
      <c r="AX1865" s="53"/>
      <c r="AY1865" s="53"/>
      <c r="AZ1865" s="53"/>
      <c r="BA1865" s="53"/>
      <c r="BB1865" s="53"/>
      <c r="BC1865" s="53"/>
      <c r="BD1865" s="53"/>
      <c r="BE1865" s="53"/>
      <c r="BF1865" s="53"/>
      <c r="BG1865" s="53"/>
      <c r="BH1865" s="53"/>
      <c r="BI1865" s="53"/>
      <c r="BJ1865" s="53"/>
      <c r="BK1865" s="53"/>
      <c r="BL1865" s="52"/>
      <c r="BM1865" s="53"/>
      <c r="BN1865" s="53"/>
      <c r="BO1865" s="53"/>
      <c r="BP1865" s="53"/>
      <c r="BQ1865" s="53"/>
      <c r="BR1865" s="53"/>
      <c r="BS1865" s="54"/>
      <c r="BU1865" s="772"/>
      <c r="BV1865" s="29"/>
      <c r="BW1865" s="29"/>
      <c r="BX1865" s="29"/>
      <c r="BY1865" s="29"/>
      <c r="BZ1865" s="29"/>
      <c r="CA1865" s="29"/>
      <c r="CB1865" s="29"/>
      <c r="CC1865" s="29"/>
      <c r="CD1865" s="31"/>
      <c r="CE1865" s="22"/>
      <c r="CF1865" s="448" t="str">
        <f>IF(CG1865="","",MAX($CF$2:CF1864)+1)</f>
        <v/>
      </c>
      <c r="CG1865" s="767"/>
      <c r="CH1865" s="767"/>
      <c r="CI1865" s="767"/>
      <c r="CO1865" s="29"/>
      <c r="CP1865" s="29"/>
      <c r="CQ1865" s="29"/>
      <c r="CR1865" s="29"/>
      <c r="CS1865" s="29"/>
      <c r="CT1865" s="29"/>
      <c r="CU1865" s="29"/>
      <c r="CV1865" s="29"/>
      <c r="CW1865" s="29"/>
      <c r="CX1865" s="29"/>
      <c r="CY1865" s="29"/>
      <c r="CZ1865" s="29"/>
      <c r="DA1865" s="29"/>
      <c r="DB1865" s="29"/>
      <c r="DC1865" s="29"/>
      <c r="DD1865" s="29"/>
    </row>
    <row r="1866" spans="1:108" s="11" customFormat="1" ht="13.5" customHeight="1">
      <c r="A1866" s="734"/>
      <c r="B1866" s="610" t="s">
        <v>83</v>
      </c>
      <c r="C1866" s="29"/>
      <c r="D1866" s="29"/>
      <c r="E1866" s="29"/>
      <c r="F1866" s="29"/>
      <c r="G1866" s="29"/>
      <c r="H1866" s="29"/>
      <c r="I1866" s="29"/>
      <c r="J1866" s="28"/>
      <c r="K1866" s="29"/>
      <c r="L1866" s="29"/>
      <c r="M1866" s="29"/>
      <c r="N1866" s="29"/>
      <c r="O1866" s="29"/>
      <c r="P1866" s="29"/>
      <c r="Q1866" s="29"/>
      <c r="R1866" s="29"/>
      <c r="S1866" s="575"/>
      <c r="T1866" s="29"/>
      <c r="U1866" s="432"/>
      <c r="V1866" s="29"/>
      <c r="W1866" s="29"/>
      <c r="X1866" s="29"/>
      <c r="Y1866" s="29"/>
      <c r="Z1866" s="29"/>
      <c r="AA1866" s="29"/>
      <c r="AB1866" s="692"/>
      <c r="AC1866" s="693"/>
      <c r="AD1866" s="693"/>
      <c r="AE1866" s="693"/>
      <c r="AF1866" s="693"/>
      <c r="AG1866" s="694"/>
      <c r="AH1866" s="55"/>
      <c r="AI1866" s="56"/>
      <c r="AJ1866" s="56"/>
      <c r="AK1866" s="56"/>
      <c r="AL1866" s="56"/>
      <c r="AM1866" s="56"/>
      <c r="AN1866" s="56"/>
      <c r="AO1866" s="56"/>
      <c r="AP1866" s="56"/>
      <c r="AQ1866" s="56"/>
      <c r="AR1866" s="56"/>
      <c r="AS1866" s="56"/>
      <c r="AT1866" s="56"/>
      <c r="AU1866" s="56"/>
      <c r="AV1866" s="56"/>
      <c r="AW1866" s="56"/>
      <c r="AX1866" s="56"/>
      <c r="AY1866" s="56"/>
      <c r="AZ1866" s="56"/>
      <c r="BA1866" s="56"/>
      <c r="BB1866" s="56"/>
      <c r="BC1866" s="56"/>
      <c r="BD1866" s="56"/>
      <c r="BE1866" s="56"/>
      <c r="BF1866" s="56"/>
      <c r="BG1866" s="56"/>
      <c r="BH1866" s="56"/>
      <c r="BI1866" s="56"/>
      <c r="BJ1866" s="56"/>
      <c r="BK1866" s="56"/>
      <c r="BL1866" s="55"/>
      <c r="BM1866" s="56"/>
      <c r="BN1866" s="56"/>
      <c r="BO1866" s="56"/>
      <c r="BP1866" s="56"/>
      <c r="BQ1866" s="56"/>
      <c r="BR1866" s="56"/>
      <c r="BS1866" s="57"/>
      <c r="BU1866" s="772"/>
      <c r="BV1866" s="29"/>
      <c r="BW1866" s="29"/>
      <c r="BX1866" s="29"/>
      <c r="BY1866" s="29"/>
      <c r="BZ1866" s="29"/>
      <c r="CA1866" s="29"/>
      <c r="CB1866" s="29"/>
      <c r="CC1866" s="29"/>
      <c r="CD1866" s="31"/>
      <c r="CE1866" s="22"/>
      <c r="CF1866" s="448" t="str">
        <f>IF(CG1866="","",MAX($CF$2:CF1865)+1)</f>
        <v/>
      </c>
      <c r="CG1866" s="767"/>
      <c r="CH1866" s="767"/>
      <c r="CI1866" s="767"/>
      <c r="CO1866" s="29"/>
      <c r="CP1866" s="29"/>
      <c r="CQ1866" s="29"/>
      <c r="CR1866" s="29"/>
      <c r="CS1866" s="29"/>
      <c r="CT1866" s="29"/>
      <c r="CU1866" s="29"/>
      <c r="CV1866" s="29"/>
      <c r="CW1866" s="29"/>
      <c r="CX1866" s="29"/>
      <c r="CY1866" s="29"/>
      <c r="CZ1866" s="29"/>
      <c r="DA1866" s="29"/>
      <c r="DB1866" s="29"/>
      <c r="DC1866" s="29"/>
      <c r="DD1866" s="29"/>
    </row>
    <row r="1867" spans="1:108" s="11" customFormat="1" ht="13.5" customHeight="1">
      <c r="A1867" s="734"/>
      <c r="B1867" s="610" t="s">
        <v>83</v>
      </c>
      <c r="C1867" s="29"/>
      <c r="D1867" s="29"/>
      <c r="E1867" s="29"/>
      <c r="F1867" s="29"/>
      <c r="G1867" s="29"/>
      <c r="H1867" s="29"/>
      <c r="I1867" s="29"/>
      <c r="J1867" s="28"/>
      <c r="K1867" s="29"/>
      <c r="L1867" s="29"/>
      <c r="M1867" s="29"/>
      <c r="N1867" s="29"/>
      <c r="O1867" s="29"/>
      <c r="P1867" s="29"/>
      <c r="Q1867" s="29"/>
      <c r="R1867" s="29"/>
      <c r="S1867" s="575"/>
      <c r="T1867" s="29"/>
      <c r="U1867" s="432"/>
      <c r="V1867" s="29"/>
      <c r="W1867" s="29"/>
      <c r="X1867" s="29"/>
      <c r="Y1867" s="29"/>
      <c r="Z1867" s="29"/>
      <c r="AA1867" s="29"/>
      <c r="AB1867" s="11" t="s">
        <v>1636</v>
      </c>
      <c r="BP1867" s="29"/>
      <c r="BQ1867" s="29"/>
      <c r="BR1867" s="29"/>
      <c r="BS1867" s="29"/>
      <c r="BU1867" s="772"/>
      <c r="BV1867" s="29"/>
      <c r="BW1867" s="29"/>
      <c r="BX1867" s="29"/>
      <c r="BY1867" s="29"/>
      <c r="BZ1867" s="29"/>
      <c r="CA1867" s="29"/>
      <c r="CB1867" s="29"/>
      <c r="CC1867" s="29"/>
      <c r="CD1867" s="31"/>
      <c r="CE1867" s="22"/>
      <c r="CF1867" s="448" t="str">
        <f>IF(CG1867="","",MAX($CF$2:CF1866)+1)</f>
        <v/>
      </c>
      <c r="CG1867" s="767"/>
      <c r="CH1867" s="767"/>
      <c r="CI1867" s="767"/>
      <c r="CO1867" s="29"/>
      <c r="CP1867" s="29"/>
      <c r="CQ1867" s="29"/>
      <c r="CR1867" s="29"/>
      <c r="CS1867" s="29"/>
      <c r="CT1867" s="29"/>
      <c r="CU1867" s="29"/>
      <c r="CV1867" s="29"/>
      <c r="CW1867" s="29"/>
      <c r="CX1867" s="29"/>
      <c r="CY1867" s="29"/>
      <c r="CZ1867" s="29"/>
      <c r="DA1867" s="29"/>
      <c r="DB1867" s="29"/>
      <c r="DC1867" s="29"/>
      <c r="DD1867" s="29"/>
    </row>
    <row r="1868" spans="1:108" s="11" customFormat="1" ht="13.5" customHeight="1">
      <c r="A1868" s="734"/>
      <c r="B1868" s="610" t="s">
        <v>83</v>
      </c>
      <c r="C1868" s="29"/>
      <c r="D1868" s="29"/>
      <c r="E1868" s="29"/>
      <c r="F1868" s="29"/>
      <c r="G1868" s="29"/>
      <c r="H1868" s="29"/>
      <c r="I1868" s="29"/>
      <c r="J1868" s="28"/>
      <c r="K1868" s="29"/>
      <c r="L1868" s="29"/>
      <c r="M1868" s="29"/>
      <c r="N1868" s="29"/>
      <c r="O1868" s="29"/>
      <c r="P1868" s="29"/>
      <c r="Q1868" s="29"/>
      <c r="R1868" s="29"/>
      <c r="S1868" s="575"/>
      <c r="T1868" s="29"/>
      <c r="U1868" s="432"/>
      <c r="V1868" s="29"/>
      <c r="W1868" s="29"/>
      <c r="X1868" s="29"/>
      <c r="Y1868" s="29"/>
      <c r="Z1868" s="29"/>
      <c r="AA1868" s="29"/>
      <c r="AB1868" s="29"/>
      <c r="BP1868" s="29"/>
      <c r="BQ1868" s="29"/>
      <c r="BR1868" s="29"/>
      <c r="BS1868" s="29"/>
      <c r="BU1868" s="772"/>
      <c r="BV1868" s="29"/>
      <c r="BW1868" s="29"/>
      <c r="BX1868" s="29"/>
      <c r="BY1868" s="29"/>
      <c r="BZ1868" s="29"/>
      <c r="CA1868" s="29"/>
      <c r="CB1868" s="29"/>
      <c r="CC1868" s="29"/>
      <c r="CD1868" s="31"/>
      <c r="CE1868" s="22"/>
      <c r="CF1868" s="448" t="str">
        <f>IF(CG1868="","",MAX($CF$2:CF1867)+1)</f>
        <v/>
      </c>
      <c r="CG1868" s="767"/>
      <c r="CH1868" s="767"/>
      <c r="CI1868" s="767"/>
      <c r="CO1868" s="29"/>
      <c r="CP1868" s="29"/>
      <c r="CQ1868" s="29"/>
      <c r="CR1868" s="29"/>
      <c r="CS1868" s="29"/>
      <c r="CT1868" s="29"/>
      <c r="CU1868" s="29"/>
      <c r="CV1868" s="29"/>
      <c r="CW1868" s="29"/>
      <c r="CX1868" s="29"/>
      <c r="CY1868" s="29"/>
      <c r="CZ1868" s="29"/>
      <c r="DA1868" s="29"/>
      <c r="DB1868" s="29"/>
      <c r="DC1868" s="29"/>
      <c r="DD1868" s="29"/>
    </row>
    <row r="1869" spans="1:108" s="11" customFormat="1" ht="13.5" customHeight="1">
      <c r="A1869" s="734"/>
      <c r="B1869" s="610" t="s">
        <v>83</v>
      </c>
      <c r="C1869" s="29"/>
      <c r="D1869" s="29"/>
      <c r="E1869" s="29"/>
      <c r="F1869" s="29"/>
      <c r="G1869" s="29"/>
      <c r="H1869" s="29"/>
      <c r="I1869" s="29"/>
      <c r="J1869" s="28"/>
      <c r="K1869" s="29"/>
      <c r="L1869" s="29"/>
      <c r="M1869" s="29"/>
      <c r="N1869" s="29"/>
      <c r="O1869" s="29"/>
      <c r="P1869" s="29"/>
      <c r="Q1869" s="29"/>
      <c r="R1869" s="29"/>
      <c r="S1869" s="575"/>
      <c r="T1869" s="29"/>
      <c r="U1869" s="432"/>
      <c r="V1869" s="29"/>
      <c r="W1869" s="29"/>
      <c r="X1869" s="29"/>
      <c r="Y1869" s="29"/>
      <c r="Z1869" s="29"/>
      <c r="AA1869" s="29" t="s">
        <v>1555</v>
      </c>
      <c r="AB1869" s="29"/>
      <c r="AX1869" s="1147" t="s">
        <v>2383</v>
      </c>
      <c r="BP1869" s="29"/>
      <c r="BQ1869" s="29"/>
      <c r="BR1869" s="29"/>
      <c r="BS1869" s="29"/>
      <c r="BU1869" s="772"/>
      <c r="BV1869" s="29"/>
      <c r="BW1869" s="29"/>
      <c r="BX1869" s="29"/>
      <c r="BY1869" s="29"/>
      <c r="BZ1869" s="29"/>
      <c r="CA1869" s="29"/>
      <c r="CB1869" s="29"/>
      <c r="CC1869" s="29"/>
      <c r="CD1869" s="31"/>
      <c r="CE1869" s="22"/>
      <c r="CF1869" s="448">
        <f>IF(CG1869="","",MAX($CF$2:CF1868)+1)</f>
        <v>979</v>
      </c>
      <c r="CG1869" s="767" t="s">
        <v>1329</v>
      </c>
      <c r="CH1869" s="767"/>
      <c r="CI1869" s="767"/>
      <c r="CO1869" s="29"/>
      <c r="CP1869" s="29"/>
      <c r="CQ1869" s="29"/>
      <c r="CR1869" s="29"/>
      <c r="CS1869" s="29"/>
      <c r="CT1869" s="29"/>
      <c r="CU1869" s="29"/>
      <c r="CV1869" s="29"/>
      <c r="CW1869" s="29"/>
      <c r="CX1869" s="29"/>
      <c r="CY1869" s="29"/>
      <c r="CZ1869" s="29"/>
      <c r="DA1869" s="29"/>
      <c r="DB1869" s="29"/>
      <c r="DC1869" s="29"/>
      <c r="DD1869" s="29"/>
    </row>
    <row r="1870" spans="1:108" s="11" customFormat="1" ht="13.5" customHeight="1">
      <c r="A1870" s="734"/>
      <c r="B1870" s="610" t="s">
        <v>83</v>
      </c>
      <c r="C1870" s="29" t="s">
        <v>2254</v>
      </c>
      <c r="D1870" s="29"/>
      <c r="E1870" s="29"/>
      <c r="F1870" s="29"/>
      <c r="G1870" s="29"/>
      <c r="H1870" s="29"/>
      <c r="I1870" s="29"/>
      <c r="J1870" s="28"/>
      <c r="K1870" s="29"/>
      <c r="L1870" s="29"/>
      <c r="M1870" s="29"/>
      <c r="N1870" s="29"/>
      <c r="O1870" s="29"/>
      <c r="P1870" s="29"/>
      <c r="Q1870" s="29"/>
      <c r="R1870" s="29"/>
      <c r="S1870" s="575"/>
      <c r="T1870" s="29"/>
      <c r="U1870" s="432"/>
      <c r="V1870" s="29"/>
      <c r="W1870" s="29"/>
      <c r="X1870" s="29"/>
      <c r="Y1870" s="29"/>
      <c r="Z1870" s="29"/>
      <c r="AA1870" s="29"/>
      <c r="AB1870" s="690" t="s">
        <v>84</v>
      </c>
      <c r="AC1870" s="691"/>
      <c r="AD1870" s="691"/>
      <c r="AE1870" s="691"/>
      <c r="AF1870" s="691"/>
      <c r="AG1870" s="578"/>
      <c r="AH1870" s="52" t="s">
        <v>1065</v>
      </c>
      <c r="AI1870" s="53"/>
      <c r="AJ1870" s="53"/>
      <c r="AK1870" s="53"/>
      <c r="AL1870" s="53"/>
      <c r="AM1870" s="53"/>
      <c r="AN1870" s="53"/>
      <c r="AO1870" s="53"/>
      <c r="AP1870" s="53"/>
      <c r="AQ1870" s="53"/>
      <c r="AR1870" s="53"/>
      <c r="AS1870" s="53"/>
      <c r="AT1870" s="53"/>
      <c r="AU1870" s="53"/>
      <c r="AV1870" s="53"/>
      <c r="AW1870" s="53"/>
      <c r="AX1870" s="53"/>
      <c r="AY1870" s="53"/>
      <c r="AZ1870" s="53"/>
      <c r="BA1870" s="53"/>
      <c r="BB1870" s="53"/>
      <c r="BC1870" s="53"/>
      <c r="BD1870" s="53"/>
      <c r="BE1870" s="53"/>
      <c r="BF1870" s="53"/>
      <c r="BG1870" s="53"/>
      <c r="BH1870" s="53"/>
      <c r="BI1870" s="53"/>
      <c r="BJ1870" s="53"/>
      <c r="BK1870" s="54"/>
      <c r="BL1870" s="764" t="s">
        <v>641</v>
      </c>
      <c r="BM1870" s="757"/>
      <c r="BN1870" s="757"/>
      <c r="BO1870" s="757"/>
      <c r="BP1870" s="757"/>
      <c r="BQ1870" s="757"/>
      <c r="BR1870" s="757"/>
      <c r="BS1870" s="758"/>
      <c r="BU1870" s="752"/>
      <c r="BV1870" s="29"/>
      <c r="BW1870" s="29"/>
      <c r="BX1870" s="29"/>
      <c r="BY1870" s="29"/>
      <c r="BZ1870" s="29"/>
      <c r="CA1870" s="29"/>
      <c r="CB1870" s="29"/>
      <c r="CC1870" s="29"/>
      <c r="CD1870" s="31"/>
      <c r="CE1870" s="22"/>
      <c r="CF1870" s="448">
        <f>IF(CG1870="","",MAX($CF$2:CF1869)+1)</f>
        <v>980</v>
      </c>
      <c r="CG1870" s="749" t="s">
        <v>102</v>
      </c>
      <c r="CH1870" s="749"/>
      <c r="CI1870" s="749"/>
      <c r="CO1870" s="29"/>
      <c r="CP1870" s="29"/>
      <c r="CQ1870" s="29"/>
      <c r="CR1870" s="29"/>
      <c r="CS1870" s="29"/>
      <c r="CT1870" s="29"/>
      <c r="CU1870" s="29"/>
      <c r="CV1870" s="29"/>
      <c r="CW1870" s="29"/>
      <c r="CX1870" s="29"/>
      <c r="CY1870" s="29"/>
      <c r="CZ1870" s="29"/>
      <c r="DA1870" s="29"/>
      <c r="DB1870" s="29"/>
      <c r="DC1870" s="29"/>
      <c r="DD1870" s="29"/>
    </row>
    <row r="1871" spans="1:108" s="11" customFormat="1" ht="13.5" customHeight="1">
      <c r="A1871" s="734"/>
      <c r="B1871" s="610" t="s">
        <v>83</v>
      </c>
      <c r="C1871" s="29"/>
      <c r="D1871" s="29"/>
      <c r="E1871" s="29"/>
      <c r="F1871" s="29"/>
      <c r="G1871" s="29"/>
      <c r="H1871" s="29"/>
      <c r="I1871" s="29"/>
      <c r="J1871" s="28"/>
      <c r="K1871" s="29"/>
      <c r="L1871" s="29"/>
      <c r="M1871" s="29"/>
      <c r="N1871" s="29"/>
      <c r="O1871" s="29"/>
      <c r="P1871" s="29"/>
      <c r="Q1871" s="29"/>
      <c r="R1871" s="29"/>
      <c r="S1871" s="575"/>
      <c r="T1871" s="29"/>
      <c r="U1871" s="432"/>
      <c r="V1871" s="29"/>
      <c r="W1871" s="29"/>
      <c r="X1871" s="29"/>
      <c r="Y1871" s="29"/>
      <c r="Z1871" s="29"/>
      <c r="AA1871" s="29"/>
      <c r="AB1871" s="726"/>
      <c r="AC1871" s="579"/>
      <c r="AD1871" s="579"/>
      <c r="AE1871" s="579"/>
      <c r="AF1871" s="579"/>
      <c r="AG1871" s="576"/>
      <c r="AH1871" s="582" t="s">
        <v>1150</v>
      </c>
      <c r="AI1871" s="583"/>
      <c r="AJ1871" s="583"/>
      <c r="AK1871" s="583"/>
      <c r="AL1871" s="583"/>
      <c r="AM1871" s="583"/>
      <c r="AN1871" s="583"/>
      <c r="AO1871" s="583"/>
      <c r="AP1871" s="583"/>
      <c r="AQ1871" s="583"/>
      <c r="AR1871" s="583"/>
      <c r="AS1871" s="583"/>
      <c r="AT1871" s="583"/>
      <c r="AU1871" s="583"/>
      <c r="AV1871" s="583"/>
      <c r="AW1871" s="583"/>
      <c r="AX1871" s="583"/>
      <c r="AY1871" s="583"/>
      <c r="AZ1871" s="583"/>
      <c r="BA1871" s="583"/>
      <c r="BB1871" s="583"/>
      <c r="BC1871" s="583"/>
      <c r="BD1871" s="583"/>
      <c r="BE1871" s="583"/>
      <c r="BF1871" s="583"/>
      <c r="BG1871" s="583"/>
      <c r="BH1871" s="583"/>
      <c r="BI1871" s="583"/>
      <c r="BJ1871" s="583"/>
      <c r="BK1871" s="587"/>
      <c r="BL1871" s="430" t="s">
        <v>1154</v>
      </c>
      <c r="BM1871" s="583"/>
      <c r="BN1871" s="583"/>
      <c r="BO1871" s="583"/>
      <c r="BP1871" s="583"/>
      <c r="BQ1871" s="583"/>
      <c r="BR1871" s="583"/>
      <c r="BS1871" s="587"/>
      <c r="BU1871" s="752"/>
      <c r="BV1871" s="29"/>
      <c r="BW1871" s="29"/>
      <c r="BX1871" s="29"/>
      <c r="BY1871" s="29"/>
      <c r="BZ1871" s="29"/>
      <c r="CA1871" s="29"/>
      <c r="CB1871" s="29"/>
      <c r="CC1871" s="29"/>
      <c r="CD1871" s="31"/>
      <c r="CE1871" s="22"/>
      <c r="CF1871" s="448" t="str">
        <f>IF(CG1871="","",MAX($CF$2:CF1870)+1)</f>
        <v/>
      </c>
      <c r="CG1871" s="749"/>
      <c r="CH1871" s="749"/>
      <c r="CI1871" s="749"/>
      <c r="CO1871" s="29"/>
      <c r="CP1871" s="29"/>
      <c r="CQ1871" s="29"/>
      <c r="CR1871" s="29"/>
      <c r="CS1871" s="29"/>
      <c r="CT1871" s="29"/>
      <c r="CU1871" s="29"/>
      <c r="CV1871" s="29"/>
      <c r="CW1871" s="29"/>
      <c r="CX1871" s="29"/>
      <c r="CY1871" s="29"/>
      <c r="CZ1871" s="29"/>
      <c r="DA1871" s="29"/>
      <c r="DB1871" s="29"/>
      <c r="DC1871" s="29"/>
      <c r="DD1871" s="29"/>
    </row>
    <row r="1872" spans="1:108" s="11" customFormat="1" ht="13.5" customHeight="1">
      <c r="A1872" s="734"/>
      <c r="B1872" s="610" t="s">
        <v>83</v>
      </c>
      <c r="C1872" s="29"/>
      <c r="D1872" s="29"/>
      <c r="E1872" s="29"/>
      <c r="F1872" s="29"/>
      <c r="G1872" s="29"/>
      <c r="H1872" s="29"/>
      <c r="I1872" s="29"/>
      <c r="J1872" s="28"/>
      <c r="K1872" s="29"/>
      <c r="L1872" s="29"/>
      <c r="M1872" s="29"/>
      <c r="N1872" s="29"/>
      <c r="O1872" s="29"/>
      <c r="P1872" s="29"/>
      <c r="Q1872" s="29"/>
      <c r="R1872" s="29"/>
      <c r="S1872" s="575"/>
      <c r="T1872" s="29"/>
      <c r="U1872" s="432"/>
      <c r="V1872" s="29"/>
      <c r="W1872" s="29"/>
      <c r="X1872" s="29"/>
      <c r="Y1872" s="29"/>
      <c r="Z1872" s="29"/>
      <c r="AA1872" s="29"/>
      <c r="AB1872" s="771"/>
      <c r="AC1872" s="579"/>
      <c r="AD1872" s="579"/>
      <c r="AE1872" s="579"/>
      <c r="AF1872" s="579"/>
      <c r="AG1872" s="576"/>
      <c r="AH1872" s="612"/>
      <c r="AI1872" s="613" t="s">
        <v>1982</v>
      </c>
      <c r="AJ1872" s="613"/>
      <c r="AK1872" s="613"/>
      <c r="AL1872" s="613"/>
      <c r="AM1872" s="613"/>
      <c r="AN1872" s="613"/>
      <c r="AO1872" s="613"/>
      <c r="AP1872" s="613"/>
      <c r="AQ1872" s="613"/>
      <c r="AR1872" s="613"/>
      <c r="AS1872" s="613"/>
      <c r="AT1872" s="613"/>
      <c r="AU1872" s="613"/>
      <c r="AV1872" s="613"/>
      <c r="AW1872" s="613"/>
      <c r="AX1872" s="613"/>
      <c r="AY1872" s="613"/>
      <c r="AZ1872" s="613"/>
      <c r="BA1872" s="613" t="s">
        <v>2340</v>
      </c>
      <c r="BB1872" s="613"/>
      <c r="BC1872" s="613"/>
      <c r="BD1872" s="613"/>
      <c r="BE1872" s="613"/>
      <c r="BF1872" s="613"/>
      <c r="BG1872" s="613"/>
      <c r="BH1872" s="613"/>
      <c r="BI1872" s="613"/>
      <c r="BJ1872" s="613"/>
      <c r="BK1872" s="614"/>
      <c r="BL1872" s="613"/>
      <c r="BM1872" s="613"/>
      <c r="BN1872" s="613"/>
      <c r="BO1872" s="613"/>
      <c r="BP1872" s="613"/>
      <c r="BQ1872" s="613"/>
      <c r="BR1872" s="613"/>
      <c r="BS1872" s="614"/>
      <c r="BU1872" s="772"/>
      <c r="BV1872" s="29"/>
      <c r="BW1872" s="29"/>
      <c r="BX1872" s="29"/>
      <c r="BY1872" s="29"/>
      <c r="BZ1872" s="29"/>
      <c r="CA1872" s="29"/>
      <c r="CB1872" s="29"/>
      <c r="CC1872" s="29"/>
      <c r="CD1872" s="31"/>
      <c r="CE1872" s="22"/>
      <c r="CF1872" s="448" t="str">
        <f>IF(CG1872="","",MAX($CF$2:CF1871)+1)</f>
        <v/>
      </c>
      <c r="CG1872" s="767"/>
      <c r="CH1872" s="767"/>
      <c r="CI1872" s="767"/>
      <c r="CO1872" s="29"/>
      <c r="CP1872" s="29"/>
      <c r="CQ1872" s="29"/>
      <c r="CR1872" s="29"/>
      <c r="CS1872" s="29"/>
      <c r="CT1872" s="29"/>
      <c r="CU1872" s="29"/>
      <c r="CV1872" s="29"/>
      <c r="CW1872" s="29"/>
      <c r="CX1872" s="29"/>
      <c r="CY1872" s="29"/>
      <c r="CZ1872" s="29"/>
      <c r="DA1872" s="29"/>
      <c r="DB1872" s="29"/>
      <c r="DC1872" s="29"/>
      <c r="DD1872" s="29"/>
    </row>
    <row r="1873" spans="1:108" s="11" customFormat="1" ht="13.5" customHeight="1">
      <c r="A1873" s="734"/>
      <c r="B1873" s="610" t="s">
        <v>83</v>
      </c>
      <c r="C1873" s="29"/>
      <c r="D1873" s="29" t="s">
        <v>2261</v>
      </c>
      <c r="E1873" s="29"/>
      <c r="F1873" s="29"/>
      <c r="G1873" s="29"/>
      <c r="H1873" s="29"/>
      <c r="I1873" s="29"/>
      <c r="J1873" s="28"/>
      <c r="K1873" s="29"/>
      <c r="L1873" s="29"/>
      <c r="M1873" s="29"/>
      <c r="N1873" s="29"/>
      <c r="O1873" s="29"/>
      <c r="P1873" s="29"/>
      <c r="Q1873" s="29"/>
      <c r="R1873" s="29"/>
      <c r="S1873" s="575"/>
      <c r="T1873" s="29"/>
      <c r="U1873" s="432"/>
      <c r="V1873" s="29"/>
      <c r="W1873" s="29"/>
      <c r="X1873" s="29"/>
      <c r="Y1873" s="29"/>
      <c r="Z1873" s="29"/>
      <c r="AA1873" s="29"/>
      <c r="AB1873" s="771"/>
      <c r="AC1873" s="579"/>
      <c r="AD1873" s="579"/>
      <c r="AE1873" s="579"/>
      <c r="AF1873" s="579"/>
      <c r="AG1873" s="576"/>
      <c r="AH1873" s="612"/>
      <c r="AI1873" s="613" t="s">
        <v>1987</v>
      </c>
      <c r="AJ1873" s="613"/>
      <c r="AK1873" s="613"/>
      <c r="AL1873" s="613"/>
      <c r="AM1873" s="613"/>
      <c r="AN1873" s="613"/>
      <c r="AO1873" s="613"/>
      <c r="AP1873" s="613"/>
      <c r="AQ1873" s="613"/>
      <c r="AR1873" s="613"/>
      <c r="AS1873" s="613"/>
      <c r="AT1873" s="613"/>
      <c r="AU1873" s="613"/>
      <c r="AV1873" s="613"/>
      <c r="AW1873" s="613"/>
      <c r="AX1873" s="613"/>
      <c r="AY1873" s="613"/>
      <c r="AZ1873" s="613"/>
      <c r="BA1873" s="613" t="s">
        <v>2341</v>
      </c>
      <c r="BB1873" s="613"/>
      <c r="BC1873" s="613"/>
      <c r="BD1873" s="613"/>
      <c r="BE1873" s="613"/>
      <c r="BF1873" s="613"/>
      <c r="BG1873" s="613"/>
      <c r="BH1873" s="613"/>
      <c r="BI1873" s="613"/>
      <c r="BJ1873" s="613"/>
      <c r="BK1873" s="614"/>
      <c r="BL1873" s="613"/>
      <c r="BM1873" s="613"/>
      <c r="BN1873" s="613"/>
      <c r="BO1873" s="613"/>
      <c r="BP1873" s="613"/>
      <c r="BQ1873" s="613"/>
      <c r="BR1873" s="613"/>
      <c r="BS1873" s="614"/>
      <c r="BU1873" s="772"/>
      <c r="BV1873" s="29"/>
      <c r="BW1873" s="29"/>
      <c r="BX1873" s="29"/>
      <c r="BY1873" s="29"/>
      <c r="BZ1873" s="29"/>
      <c r="CA1873" s="29"/>
      <c r="CB1873" s="29"/>
      <c r="CC1873" s="29"/>
      <c r="CD1873" s="31"/>
      <c r="CE1873" s="22"/>
      <c r="CF1873" s="448" t="str">
        <f>IF(CG1873="","",MAX($CF$2:CF1872)+1)</f>
        <v/>
      </c>
      <c r="CG1873" s="767"/>
      <c r="CH1873" s="767"/>
      <c r="CI1873" s="767"/>
      <c r="CO1873" s="29"/>
      <c r="CP1873" s="29"/>
      <c r="CQ1873" s="29"/>
      <c r="CR1873" s="29"/>
      <c r="CS1873" s="29"/>
      <c r="CT1873" s="29"/>
      <c r="CU1873" s="29"/>
      <c r="CV1873" s="29"/>
      <c r="CW1873" s="29"/>
      <c r="CX1873" s="29"/>
      <c r="CY1873" s="29"/>
      <c r="CZ1873" s="29"/>
      <c r="DA1873" s="29"/>
      <c r="DB1873" s="29"/>
      <c r="DC1873" s="29"/>
      <c r="DD1873" s="29"/>
    </row>
    <row r="1874" spans="1:108" s="11" customFormat="1" ht="13.5" customHeight="1">
      <c r="A1874" s="734"/>
      <c r="B1874" s="610" t="s">
        <v>83</v>
      </c>
      <c r="C1874" s="29"/>
      <c r="D1874" s="29"/>
      <c r="E1874" s="29"/>
      <c r="F1874" s="29"/>
      <c r="G1874" s="29"/>
      <c r="H1874" s="29"/>
      <c r="I1874" s="29"/>
      <c r="J1874" s="28"/>
      <c r="K1874" s="29"/>
      <c r="L1874" s="29"/>
      <c r="M1874" s="29"/>
      <c r="N1874" s="29"/>
      <c r="O1874" s="29"/>
      <c r="P1874" s="29"/>
      <c r="Q1874" s="29"/>
      <c r="R1874" s="29"/>
      <c r="S1874" s="575"/>
      <c r="T1874" s="29"/>
      <c r="U1874" s="432"/>
      <c r="V1874" s="29"/>
      <c r="W1874" s="29"/>
      <c r="X1874" s="29"/>
      <c r="Y1874" s="29"/>
      <c r="Z1874" s="29"/>
      <c r="AA1874" s="29"/>
      <c r="AB1874" s="771"/>
      <c r="AC1874" s="579"/>
      <c r="AD1874" s="579"/>
      <c r="AE1874" s="579"/>
      <c r="AF1874" s="579"/>
      <c r="AG1874" s="576"/>
      <c r="AH1874" s="612"/>
      <c r="AI1874" s="613" t="s">
        <v>1983</v>
      </c>
      <c r="AJ1874" s="613"/>
      <c r="AK1874" s="613"/>
      <c r="AL1874" s="613"/>
      <c r="AM1874" s="613"/>
      <c r="AN1874" s="613"/>
      <c r="AO1874" s="613"/>
      <c r="AP1874" s="613"/>
      <c r="AQ1874" s="613"/>
      <c r="AR1874" s="613"/>
      <c r="AS1874" s="613"/>
      <c r="AT1874" s="613"/>
      <c r="AU1874" s="613"/>
      <c r="AV1874" s="613"/>
      <c r="AW1874" s="613"/>
      <c r="AX1874" s="613"/>
      <c r="AY1874" s="613"/>
      <c r="AZ1874" s="613"/>
      <c r="BA1874" s="613"/>
      <c r="BB1874" s="613"/>
      <c r="BC1874" s="613"/>
      <c r="BD1874" s="613"/>
      <c r="BE1874" s="613"/>
      <c r="BF1874" s="613"/>
      <c r="BG1874" s="613"/>
      <c r="BH1874" s="613"/>
      <c r="BI1874" s="613"/>
      <c r="BJ1874" s="613"/>
      <c r="BK1874" s="614"/>
      <c r="BL1874" s="613"/>
      <c r="BM1874" s="613"/>
      <c r="BN1874" s="613"/>
      <c r="BO1874" s="613"/>
      <c r="BP1874" s="613"/>
      <c r="BQ1874" s="613"/>
      <c r="BR1874" s="613"/>
      <c r="BS1874" s="614"/>
      <c r="BU1874" s="772"/>
      <c r="BV1874" s="29"/>
      <c r="BW1874" s="29"/>
      <c r="BX1874" s="29"/>
      <c r="BY1874" s="29"/>
      <c r="BZ1874" s="29"/>
      <c r="CA1874" s="29"/>
      <c r="CB1874" s="29"/>
      <c r="CC1874" s="29"/>
      <c r="CD1874" s="31"/>
      <c r="CE1874" s="22"/>
      <c r="CF1874" s="448" t="str">
        <f>IF(CG1874="","",MAX($CF$2:CF1873)+1)</f>
        <v/>
      </c>
      <c r="CG1874" s="767"/>
      <c r="CH1874" s="767"/>
      <c r="CI1874" s="767"/>
      <c r="CO1874" s="29"/>
      <c r="CP1874" s="29"/>
      <c r="CQ1874" s="29"/>
      <c r="CR1874" s="29"/>
      <c r="CS1874" s="29"/>
      <c r="CT1874" s="29"/>
      <c r="CU1874" s="29"/>
      <c r="CV1874" s="29"/>
      <c r="CW1874" s="29"/>
      <c r="CX1874" s="29"/>
      <c r="CY1874" s="29"/>
      <c r="CZ1874" s="29"/>
      <c r="DA1874" s="29"/>
      <c r="DB1874" s="29"/>
      <c r="DC1874" s="29"/>
      <c r="DD1874" s="29"/>
    </row>
    <row r="1875" spans="1:108" s="11" customFormat="1" ht="13.5" customHeight="1">
      <c r="A1875" s="734"/>
      <c r="B1875" s="610" t="s">
        <v>83</v>
      </c>
      <c r="C1875" s="29"/>
      <c r="D1875" s="29"/>
      <c r="E1875" s="29"/>
      <c r="F1875" s="29"/>
      <c r="G1875" s="29"/>
      <c r="H1875" s="29"/>
      <c r="I1875" s="29"/>
      <c r="J1875" s="28"/>
      <c r="K1875" s="29"/>
      <c r="L1875" s="29"/>
      <c r="M1875" s="29"/>
      <c r="N1875" s="29"/>
      <c r="O1875" s="29"/>
      <c r="P1875" s="29"/>
      <c r="Q1875" s="29"/>
      <c r="R1875" s="29"/>
      <c r="S1875" s="575"/>
      <c r="T1875" s="29"/>
      <c r="U1875" s="432"/>
      <c r="V1875" s="29"/>
      <c r="W1875" s="29"/>
      <c r="X1875" s="29"/>
      <c r="Y1875" s="29"/>
      <c r="Z1875" s="29"/>
      <c r="AA1875" s="29"/>
      <c r="AB1875" s="771"/>
      <c r="AC1875" s="579"/>
      <c r="AD1875" s="579"/>
      <c r="AE1875" s="579"/>
      <c r="AF1875" s="579"/>
      <c r="AG1875" s="576"/>
      <c r="AH1875" s="612" t="s">
        <v>1984</v>
      </c>
      <c r="AI1875" s="613"/>
      <c r="AJ1875" s="613"/>
      <c r="AK1875" s="613"/>
      <c r="AL1875" s="613"/>
      <c r="AM1875" s="613"/>
      <c r="AN1875" s="613"/>
      <c r="AO1875" s="613"/>
      <c r="AP1875" s="613"/>
      <c r="AQ1875" s="613"/>
      <c r="AR1875" s="613"/>
      <c r="AS1875" s="613"/>
      <c r="AT1875" s="613"/>
      <c r="AU1875" s="613"/>
      <c r="AV1875" s="613"/>
      <c r="AW1875" s="613" t="s">
        <v>2342</v>
      </c>
      <c r="AX1875" s="613"/>
      <c r="AY1875" s="613"/>
      <c r="AZ1875" s="613"/>
      <c r="BA1875" s="613"/>
      <c r="BB1875" s="613" t="s">
        <v>2343</v>
      </c>
      <c r="BC1875" s="613"/>
      <c r="BD1875" s="613"/>
      <c r="BE1875" s="613"/>
      <c r="BF1875" s="613"/>
      <c r="BG1875" s="613"/>
      <c r="BH1875" s="613"/>
      <c r="BI1875" s="613"/>
      <c r="BJ1875" s="613"/>
      <c r="BK1875" s="614"/>
      <c r="BL1875" s="613"/>
      <c r="BM1875" s="613"/>
      <c r="BN1875" s="613"/>
      <c r="BO1875" s="613"/>
      <c r="BP1875" s="613"/>
      <c r="BQ1875" s="613"/>
      <c r="BR1875" s="613"/>
      <c r="BS1875" s="614"/>
      <c r="BU1875" s="772"/>
      <c r="BV1875" s="29"/>
      <c r="BW1875" s="29"/>
      <c r="BX1875" s="29"/>
      <c r="BY1875" s="29"/>
      <c r="BZ1875" s="29"/>
      <c r="CA1875" s="29"/>
      <c r="CB1875" s="29"/>
      <c r="CC1875" s="29"/>
      <c r="CD1875" s="31"/>
      <c r="CE1875" s="22"/>
      <c r="CF1875" s="448" t="str">
        <f>IF(CG1875="","",MAX($CF$2:CF1874)+1)</f>
        <v/>
      </c>
      <c r="CG1875" s="767"/>
      <c r="CH1875" s="767"/>
      <c r="CI1875" s="767"/>
      <c r="CO1875" s="29"/>
      <c r="CP1875" s="29"/>
      <c r="CQ1875" s="29"/>
      <c r="CR1875" s="29"/>
      <c r="CS1875" s="29"/>
      <c r="CT1875" s="29"/>
      <c r="CU1875" s="29"/>
      <c r="CV1875" s="29"/>
      <c r="CW1875" s="29"/>
      <c r="CX1875" s="29"/>
      <c r="CY1875" s="29"/>
      <c r="CZ1875" s="29"/>
      <c r="DA1875" s="29"/>
      <c r="DB1875" s="29"/>
      <c r="DC1875" s="29"/>
      <c r="DD1875" s="29"/>
    </row>
    <row r="1876" spans="1:108" s="11" customFormat="1" ht="13.5" customHeight="1">
      <c r="A1876" s="734"/>
      <c r="B1876" s="610" t="s">
        <v>83</v>
      </c>
      <c r="C1876" s="29"/>
      <c r="D1876" s="29"/>
      <c r="E1876" s="29"/>
      <c r="F1876" s="29"/>
      <c r="G1876" s="29"/>
      <c r="H1876" s="29"/>
      <c r="I1876" s="29"/>
      <c r="J1876" s="28"/>
      <c r="K1876" s="29"/>
      <c r="L1876" s="29"/>
      <c r="M1876" s="29"/>
      <c r="N1876" s="29"/>
      <c r="O1876" s="29"/>
      <c r="P1876" s="29"/>
      <c r="Q1876" s="29"/>
      <c r="R1876" s="29"/>
      <c r="S1876" s="575"/>
      <c r="T1876" s="29"/>
      <c r="U1876" s="432"/>
      <c r="V1876" s="29"/>
      <c r="W1876" s="29"/>
      <c r="X1876" s="29"/>
      <c r="Y1876" s="29"/>
      <c r="Z1876" s="29"/>
      <c r="AA1876" s="29"/>
      <c r="AB1876" s="692"/>
      <c r="AC1876" s="693"/>
      <c r="AD1876" s="693"/>
      <c r="AE1876" s="693"/>
      <c r="AF1876" s="693"/>
      <c r="AG1876" s="694"/>
      <c r="AH1876" s="55"/>
      <c r="AI1876" s="56"/>
      <c r="AJ1876" s="56"/>
      <c r="AK1876" s="56"/>
      <c r="AL1876" s="56"/>
      <c r="AM1876" s="56"/>
      <c r="AN1876" s="56"/>
      <c r="AO1876" s="56"/>
      <c r="AP1876" s="56"/>
      <c r="AQ1876" s="56"/>
      <c r="AR1876" s="56"/>
      <c r="AS1876" s="56"/>
      <c r="AT1876" s="56"/>
      <c r="AU1876" s="56"/>
      <c r="AV1876" s="56"/>
      <c r="AW1876" s="56"/>
      <c r="AX1876" s="56"/>
      <c r="AY1876" s="56"/>
      <c r="AZ1876" s="56"/>
      <c r="BA1876" s="56"/>
      <c r="BB1876" s="56"/>
      <c r="BC1876" s="56"/>
      <c r="BD1876" s="56"/>
      <c r="BE1876" s="56"/>
      <c r="BF1876" s="56"/>
      <c r="BG1876" s="56"/>
      <c r="BH1876" s="56"/>
      <c r="BI1876" s="56"/>
      <c r="BJ1876" s="56"/>
      <c r="BK1876" s="57"/>
      <c r="BL1876" s="56"/>
      <c r="BM1876" s="56"/>
      <c r="BN1876" s="56"/>
      <c r="BO1876" s="56"/>
      <c r="BP1876" s="56"/>
      <c r="BQ1876" s="56"/>
      <c r="BR1876" s="56"/>
      <c r="BS1876" s="57"/>
      <c r="BU1876" s="752"/>
      <c r="BV1876" s="29"/>
      <c r="BW1876" s="29"/>
      <c r="BX1876" s="29"/>
      <c r="BY1876" s="29"/>
      <c r="BZ1876" s="29"/>
      <c r="CA1876" s="29"/>
      <c r="CB1876" s="29"/>
      <c r="CC1876" s="29"/>
      <c r="CD1876" s="31"/>
      <c r="CE1876" s="22"/>
      <c r="CF1876" s="448" t="str">
        <f>IF(CG1876="","",MAX($CF$2:CF1875)+1)</f>
        <v/>
      </c>
      <c r="CG1876" s="749"/>
      <c r="CH1876" s="749"/>
      <c r="CI1876" s="749"/>
      <c r="CO1876" s="29"/>
      <c r="CP1876" s="29"/>
      <c r="CQ1876" s="29"/>
      <c r="CR1876" s="29"/>
      <c r="CS1876" s="29"/>
      <c r="CT1876" s="29"/>
      <c r="CU1876" s="29"/>
      <c r="CV1876" s="29"/>
      <c r="CW1876" s="29"/>
      <c r="CX1876" s="29"/>
      <c r="CY1876" s="29"/>
      <c r="CZ1876" s="29"/>
      <c r="DA1876" s="29"/>
      <c r="DB1876" s="29"/>
      <c r="DC1876" s="29"/>
      <c r="DD1876" s="29"/>
    </row>
    <row r="1877" spans="1:108" s="11" customFormat="1" ht="13.5" customHeight="1">
      <c r="A1877" s="734"/>
      <c r="B1877" s="610" t="s">
        <v>83</v>
      </c>
      <c r="C1877" s="29" t="s">
        <v>2344</v>
      </c>
      <c r="D1877" s="29"/>
      <c r="E1877" s="29"/>
      <c r="F1877" s="29"/>
      <c r="G1877" s="29"/>
      <c r="H1877" s="29"/>
      <c r="I1877" s="29"/>
      <c r="J1877" s="28"/>
      <c r="K1877" s="29"/>
      <c r="L1877" s="29"/>
      <c r="M1877" s="29"/>
      <c r="N1877" s="29"/>
      <c r="O1877" s="29"/>
      <c r="P1877" s="29"/>
      <c r="Q1877" s="29"/>
      <c r="R1877" s="29"/>
      <c r="S1877" s="575"/>
      <c r="T1877" s="29"/>
      <c r="U1877" s="432"/>
      <c r="V1877" s="29"/>
      <c r="W1877" s="29"/>
      <c r="X1877" s="29"/>
      <c r="Y1877" s="29"/>
      <c r="Z1877" s="29"/>
      <c r="AA1877" s="29"/>
      <c r="AB1877" s="690" t="s">
        <v>62</v>
      </c>
      <c r="AC1877" s="691"/>
      <c r="AD1877" s="691"/>
      <c r="AE1877" s="691"/>
      <c r="AF1877" s="691"/>
      <c r="AG1877" s="578"/>
      <c r="AH1877" s="52" t="s">
        <v>947</v>
      </c>
      <c r="AI1877" s="53"/>
      <c r="AJ1877" s="53"/>
      <c r="AK1877" s="53"/>
      <c r="AL1877" s="53"/>
      <c r="AM1877" s="53"/>
      <c r="AN1877" s="53"/>
      <c r="AO1877" s="53"/>
      <c r="AP1877" s="53"/>
      <c r="AQ1877" s="53"/>
      <c r="AR1877" s="53"/>
      <c r="AS1877" s="53"/>
      <c r="AT1877" s="53"/>
      <c r="AU1877" s="53"/>
      <c r="AV1877" s="53"/>
      <c r="AW1877" s="53"/>
      <c r="AX1877" s="53"/>
      <c r="AY1877" s="53"/>
      <c r="AZ1877" s="53"/>
      <c r="BA1877" s="53"/>
      <c r="BB1877" s="53"/>
      <c r="BC1877" s="53"/>
      <c r="BD1877" s="53"/>
      <c r="BE1877" s="53"/>
      <c r="BF1877" s="53"/>
      <c r="BG1877" s="53"/>
      <c r="BH1877" s="53"/>
      <c r="BI1877" s="53"/>
      <c r="BJ1877" s="53"/>
      <c r="BK1877" s="54"/>
      <c r="BL1877" s="53" t="s">
        <v>80</v>
      </c>
      <c r="BM1877" s="53"/>
      <c r="BN1877" s="53"/>
      <c r="BO1877" s="53"/>
      <c r="BP1877" s="53"/>
      <c r="BQ1877" s="53"/>
      <c r="BR1877" s="53"/>
      <c r="BS1877" s="54"/>
      <c r="BU1877" s="752"/>
      <c r="BV1877" s="29"/>
      <c r="BW1877" s="29"/>
      <c r="BX1877" s="29"/>
      <c r="BY1877" s="29"/>
      <c r="BZ1877" s="29"/>
      <c r="CA1877" s="29"/>
      <c r="CB1877" s="29"/>
      <c r="CC1877" s="29"/>
      <c r="CD1877" s="31"/>
      <c r="CE1877" s="22"/>
      <c r="CF1877" s="448">
        <f>IF(CG1877="","",MAX($CF$2:CF1876)+1)</f>
        <v>981</v>
      </c>
      <c r="CG1877" s="749" t="s">
        <v>102</v>
      </c>
      <c r="CH1877" s="749"/>
      <c r="CI1877" s="749"/>
      <c r="CO1877" s="29"/>
      <c r="CP1877" s="29"/>
      <c r="CQ1877" s="29"/>
      <c r="CR1877" s="29"/>
      <c r="CS1877" s="29"/>
      <c r="CT1877" s="29"/>
      <c r="CU1877" s="29"/>
      <c r="CV1877" s="29"/>
      <c r="CW1877" s="29"/>
      <c r="CX1877" s="29"/>
      <c r="CY1877" s="29"/>
      <c r="CZ1877" s="29"/>
      <c r="DA1877" s="29"/>
      <c r="DB1877" s="29"/>
      <c r="DC1877" s="29"/>
      <c r="DD1877" s="29"/>
    </row>
    <row r="1878" spans="1:108" s="11" customFormat="1" ht="13.5" customHeight="1">
      <c r="A1878" s="734"/>
      <c r="B1878" s="610" t="s">
        <v>83</v>
      </c>
      <c r="C1878" s="29"/>
      <c r="D1878" s="29"/>
      <c r="E1878" s="29"/>
      <c r="F1878" s="29"/>
      <c r="G1878" s="29"/>
      <c r="H1878" s="29"/>
      <c r="I1878" s="29"/>
      <c r="J1878" s="28"/>
      <c r="K1878" s="29"/>
      <c r="L1878" s="29"/>
      <c r="M1878" s="29"/>
      <c r="N1878" s="29"/>
      <c r="O1878" s="29"/>
      <c r="P1878" s="29"/>
      <c r="Q1878" s="29"/>
      <c r="R1878" s="29"/>
      <c r="S1878" s="575"/>
      <c r="T1878" s="29"/>
      <c r="U1878" s="432"/>
      <c r="V1878" s="29"/>
      <c r="W1878" s="29"/>
      <c r="X1878" s="29"/>
      <c r="Y1878" s="29"/>
      <c r="Z1878" s="29"/>
      <c r="AA1878" s="29"/>
      <c r="AB1878" s="753"/>
      <c r="AC1878" s="579"/>
      <c r="AD1878" s="579"/>
      <c r="AE1878" s="579"/>
      <c r="AF1878" s="579"/>
      <c r="AG1878" s="576"/>
      <c r="AH1878" s="618" t="s">
        <v>877</v>
      </c>
      <c r="AI1878" s="430"/>
      <c r="AJ1878" s="430"/>
      <c r="AK1878" s="430"/>
      <c r="AL1878" s="430"/>
      <c r="AM1878" s="430"/>
      <c r="AN1878" s="430"/>
      <c r="AO1878" s="430"/>
      <c r="AP1878" s="430"/>
      <c r="AQ1878" s="430"/>
      <c r="AR1878" s="430"/>
      <c r="AS1878" s="430"/>
      <c r="AT1878" s="430"/>
      <c r="AU1878" s="430"/>
      <c r="AV1878" s="430"/>
      <c r="AW1878" s="430"/>
      <c r="AX1878" s="430"/>
      <c r="AY1878" s="430"/>
      <c r="AZ1878" s="430"/>
      <c r="BA1878" s="430"/>
      <c r="BB1878" s="430"/>
      <c r="BC1878" s="430"/>
      <c r="BD1878" s="430"/>
      <c r="BE1878" s="430"/>
      <c r="BF1878" s="430"/>
      <c r="BG1878" s="430"/>
      <c r="BH1878" s="430"/>
      <c r="BI1878" s="430"/>
      <c r="BJ1878" s="430"/>
      <c r="BK1878" s="431"/>
      <c r="BL1878" s="430"/>
      <c r="BM1878" s="430"/>
      <c r="BN1878" s="430"/>
      <c r="BO1878" s="430"/>
      <c r="BP1878" s="430"/>
      <c r="BQ1878" s="430"/>
      <c r="BR1878" s="430"/>
      <c r="BS1878" s="431"/>
      <c r="BU1878" s="752"/>
      <c r="BV1878" s="29"/>
      <c r="BW1878" s="29"/>
      <c r="BX1878" s="29"/>
      <c r="BY1878" s="29"/>
      <c r="BZ1878" s="29"/>
      <c r="CA1878" s="29"/>
      <c r="CB1878" s="29"/>
      <c r="CC1878" s="29"/>
      <c r="CD1878" s="31"/>
      <c r="CE1878" s="22"/>
      <c r="CF1878" s="448">
        <f>IF(CG1878="","",MAX($CF$2:CF1877)+1)</f>
        <v>982</v>
      </c>
      <c r="CG1878" s="749" t="s">
        <v>102</v>
      </c>
      <c r="CH1878" s="749"/>
      <c r="CI1878" s="749"/>
      <c r="CO1878" s="29"/>
      <c r="CP1878" s="29"/>
      <c r="CQ1878" s="29"/>
      <c r="CR1878" s="29"/>
      <c r="CS1878" s="29"/>
      <c r="CT1878" s="29"/>
      <c r="CU1878" s="29"/>
      <c r="CV1878" s="29"/>
      <c r="CW1878" s="29"/>
      <c r="CX1878" s="29"/>
      <c r="CY1878" s="29"/>
      <c r="CZ1878" s="29"/>
      <c r="DA1878" s="29"/>
      <c r="DB1878" s="29"/>
      <c r="DC1878" s="29"/>
      <c r="DD1878" s="29"/>
    </row>
    <row r="1879" spans="1:108" s="11" customFormat="1" ht="13.5" customHeight="1">
      <c r="A1879" s="734"/>
      <c r="B1879" s="610" t="s">
        <v>83</v>
      </c>
      <c r="C1879" s="29"/>
      <c r="D1879" s="29"/>
      <c r="E1879" s="29"/>
      <c r="F1879" s="29"/>
      <c r="G1879" s="29"/>
      <c r="H1879" s="29"/>
      <c r="I1879" s="29"/>
      <c r="J1879" s="28"/>
      <c r="K1879" s="29"/>
      <c r="L1879" s="29"/>
      <c r="M1879" s="29"/>
      <c r="N1879" s="29"/>
      <c r="O1879" s="29"/>
      <c r="P1879" s="29"/>
      <c r="Q1879" s="29"/>
      <c r="R1879" s="29"/>
      <c r="S1879" s="575"/>
      <c r="T1879" s="29"/>
      <c r="U1879" s="432"/>
      <c r="V1879" s="29"/>
      <c r="W1879" s="29"/>
      <c r="X1879" s="29"/>
      <c r="Y1879" s="29"/>
      <c r="Z1879" s="29"/>
      <c r="AA1879" s="29"/>
      <c r="AB1879" s="753"/>
      <c r="AC1879" s="579"/>
      <c r="AD1879" s="579"/>
      <c r="AE1879" s="579"/>
      <c r="AF1879" s="579"/>
      <c r="AG1879" s="576"/>
      <c r="AH1879" s="618" t="s">
        <v>1986</v>
      </c>
      <c r="AI1879" s="430"/>
      <c r="AJ1879" s="430"/>
      <c r="AK1879" s="430"/>
      <c r="AL1879" s="430"/>
      <c r="AM1879" s="430"/>
      <c r="AN1879" s="430"/>
      <c r="AO1879" s="430"/>
      <c r="AP1879" s="430"/>
      <c r="AQ1879" s="430"/>
      <c r="AR1879" s="430"/>
      <c r="AS1879" s="430"/>
      <c r="AT1879" s="430"/>
      <c r="AU1879" s="430"/>
      <c r="AV1879" s="430"/>
      <c r="AW1879" s="430"/>
      <c r="AX1879" s="430"/>
      <c r="AY1879" s="430"/>
      <c r="AZ1879" s="430"/>
      <c r="BA1879" s="430"/>
      <c r="BB1879" s="430"/>
      <c r="BC1879" s="430"/>
      <c r="BD1879" s="430"/>
      <c r="BE1879" s="430"/>
      <c r="BF1879" s="430"/>
      <c r="BG1879" s="430"/>
      <c r="BH1879" s="430"/>
      <c r="BI1879" s="430"/>
      <c r="BJ1879" s="430"/>
      <c r="BK1879" s="431"/>
      <c r="BL1879" s="430"/>
      <c r="BM1879" s="430"/>
      <c r="BN1879" s="430"/>
      <c r="BO1879" s="430"/>
      <c r="BP1879" s="430"/>
      <c r="BQ1879" s="430"/>
      <c r="BR1879" s="430"/>
      <c r="BS1879" s="431"/>
      <c r="BU1879" s="752"/>
      <c r="BV1879" s="29"/>
      <c r="BW1879" s="29"/>
      <c r="BX1879" s="29"/>
      <c r="BY1879" s="29"/>
      <c r="BZ1879" s="29"/>
      <c r="CA1879" s="29"/>
      <c r="CB1879" s="29"/>
      <c r="CC1879" s="29"/>
      <c r="CD1879" s="31"/>
      <c r="CE1879" s="22"/>
      <c r="CF1879" s="448">
        <f>IF(CG1879="","",MAX($CF$2:CF1878)+1)</f>
        <v>983</v>
      </c>
      <c r="CG1879" s="749" t="s">
        <v>102</v>
      </c>
      <c r="CH1879" s="749"/>
      <c r="CI1879" s="749"/>
      <c r="CO1879" s="29"/>
      <c r="CP1879" s="29"/>
      <c r="CQ1879" s="29"/>
      <c r="CR1879" s="29"/>
      <c r="CS1879" s="29"/>
      <c r="CT1879" s="29"/>
      <c r="CU1879" s="29"/>
      <c r="CV1879" s="29"/>
      <c r="CW1879" s="29"/>
      <c r="CX1879" s="29"/>
      <c r="CY1879" s="29"/>
      <c r="CZ1879" s="29"/>
      <c r="DA1879" s="29"/>
      <c r="DB1879" s="29"/>
      <c r="DC1879" s="29"/>
      <c r="DD1879" s="29"/>
    </row>
    <row r="1880" spans="1:108" s="11" customFormat="1" ht="13.5" customHeight="1">
      <c r="A1880" s="734"/>
      <c r="B1880" s="610" t="s">
        <v>83</v>
      </c>
      <c r="C1880" s="29"/>
      <c r="D1880" s="29"/>
      <c r="E1880" s="29"/>
      <c r="F1880" s="29"/>
      <c r="G1880" s="29"/>
      <c r="H1880" s="29"/>
      <c r="I1880" s="29"/>
      <c r="J1880" s="28"/>
      <c r="K1880" s="29"/>
      <c r="L1880" s="29"/>
      <c r="M1880" s="29"/>
      <c r="N1880" s="29"/>
      <c r="O1880" s="29"/>
      <c r="P1880" s="29"/>
      <c r="Q1880" s="29"/>
      <c r="R1880" s="29"/>
      <c r="S1880" s="575"/>
      <c r="T1880" s="29"/>
      <c r="U1880" s="432"/>
      <c r="V1880" s="29"/>
      <c r="W1880" s="29"/>
      <c r="X1880" s="29"/>
      <c r="Y1880" s="29"/>
      <c r="Z1880" s="29"/>
      <c r="AA1880" s="29"/>
      <c r="AB1880" s="692"/>
      <c r="AC1880" s="693"/>
      <c r="AD1880" s="693"/>
      <c r="AE1880" s="693"/>
      <c r="AF1880" s="693"/>
      <c r="AG1880" s="694"/>
      <c r="AH1880" s="55"/>
      <c r="AI1880" s="56"/>
      <c r="AJ1880" s="56"/>
      <c r="AK1880" s="56"/>
      <c r="AL1880" s="56"/>
      <c r="AM1880" s="56"/>
      <c r="AN1880" s="56"/>
      <c r="AO1880" s="56"/>
      <c r="AP1880" s="56"/>
      <c r="AQ1880" s="56"/>
      <c r="AR1880" s="56"/>
      <c r="AS1880" s="56"/>
      <c r="AT1880" s="56"/>
      <c r="AU1880" s="56"/>
      <c r="AV1880" s="56"/>
      <c r="AW1880" s="56"/>
      <c r="AX1880" s="56"/>
      <c r="AY1880" s="56"/>
      <c r="AZ1880" s="56"/>
      <c r="BA1880" s="56"/>
      <c r="BB1880" s="56"/>
      <c r="BC1880" s="56"/>
      <c r="BD1880" s="56"/>
      <c r="BE1880" s="56"/>
      <c r="BF1880" s="56"/>
      <c r="BG1880" s="56"/>
      <c r="BH1880" s="56"/>
      <c r="BI1880" s="56"/>
      <c r="BJ1880" s="56"/>
      <c r="BK1880" s="57"/>
      <c r="BL1880" s="56"/>
      <c r="BM1880" s="56"/>
      <c r="BN1880" s="56"/>
      <c r="BO1880" s="56"/>
      <c r="BP1880" s="56"/>
      <c r="BQ1880" s="56"/>
      <c r="BR1880" s="56"/>
      <c r="BS1880" s="57"/>
      <c r="BU1880" s="752"/>
      <c r="BV1880" s="29"/>
      <c r="BW1880" s="29"/>
      <c r="BX1880" s="29"/>
      <c r="BY1880" s="29"/>
      <c r="BZ1880" s="29"/>
      <c r="CA1880" s="29"/>
      <c r="CB1880" s="29"/>
      <c r="CC1880" s="29"/>
      <c r="CD1880" s="31"/>
      <c r="CE1880" s="22"/>
      <c r="CF1880" s="448" t="str">
        <f>IF(CG1880="","",MAX($CF$2:CF1879)+1)</f>
        <v/>
      </c>
      <c r="CG1880" s="749"/>
      <c r="CH1880" s="749"/>
      <c r="CI1880" s="749"/>
      <c r="CO1880" s="29"/>
      <c r="CP1880" s="29"/>
      <c r="CQ1880" s="29"/>
      <c r="CR1880" s="29"/>
      <c r="CS1880" s="29"/>
      <c r="CT1880" s="29"/>
      <c r="CU1880" s="29"/>
      <c r="CV1880" s="29"/>
      <c r="CW1880" s="29"/>
      <c r="CX1880" s="29"/>
      <c r="CY1880" s="29"/>
      <c r="CZ1880" s="29"/>
      <c r="DA1880" s="29"/>
      <c r="DB1880" s="29"/>
      <c r="DC1880" s="29"/>
      <c r="DD1880" s="29"/>
    </row>
    <row r="1881" spans="1:108" s="11" customFormat="1" ht="13.5" customHeight="1">
      <c r="A1881" s="734"/>
      <c r="B1881" s="610" t="s">
        <v>83</v>
      </c>
      <c r="C1881" s="29"/>
      <c r="D1881" s="29"/>
      <c r="E1881" s="29"/>
      <c r="F1881" s="29"/>
      <c r="G1881" s="29"/>
      <c r="H1881" s="29"/>
      <c r="I1881" s="29"/>
      <c r="J1881" s="28"/>
      <c r="K1881" s="29"/>
      <c r="L1881" s="29"/>
      <c r="M1881" s="29"/>
      <c r="N1881" s="29"/>
      <c r="O1881" s="29"/>
      <c r="P1881" s="29"/>
      <c r="Q1881" s="29"/>
      <c r="R1881" s="29"/>
      <c r="S1881" s="575"/>
      <c r="T1881" s="29"/>
      <c r="U1881" s="432"/>
      <c r="V1881" s="29"/>
      <c r="W1881" s="29"/>
      <c r="X1881" s="29"/>
      <c r="Y1881" s="29"/>
      <c r="Z1881" s="29"/>
      <c r="AB1881" s="690" t="s">
        <v>777</v>
      </c>
      <c r="AC1881" s="691"/>
      <c r="AD1881" s="691"/>
      <c r="AE1881" s="691"/>
      <c r="AF1881" s="691"/>
      <c r="AG1881" s="578"/>
      <c r="AH1881" s="52"/>
      <c r="AI1881" s="53"/>
      <c r="AJ1881" s="53"/>
      <c r="AK1881" s="580"/>
      <c r="AL1881" s="581" t="s">
        <v>924</v>
      </c>
      <c r="AM1881" s="53"/>
      <c r="AN1881" s="53"/>
      <c r="AO1881" s="53"/>
      <c r="AP1881" s="53"/>
      <c r="AQ1881" s="53"/>
      <c r="AR1881" s="53" t="s">
        <v>2284</v>
      </c>
      <c r="AS1881" s="53"/>
      <c r="AT1881" s="53"/>
      <c r="AU1881" s="53"/>
      <c r="AV1881" s="581" t="s">
        <v>558</v>
      </c>
      <c r="AW1881" s="580"/>
      <c r="AX1881" s="581" t="s">
        <v>923</v>
      </c>
      <c r="AY1881" s="53"/>
      <c r="AZ1881" s="53"/>
      <c r="BA1881" s="53"/>
      <c r="BB1881" s="53"/>
      <c r="BC1881" s="53"/>
      <c r="BD1881" s="53"/>
      <c r="BE1881" s="53"/>
      <c r="BF1881" s="53"/>
      <c r="BG1881" s="53"/>
      <c r="BH1881" s="53"/>
      <c r="BI1881" s="53"/>
      <c r="BJ1881" s="53"/>
      <c r="BK1881" s="54"/>
      <c r="BL1881" s="52" t="s">
        <v>884</v>
      </c>
      <c r="BM1881" s="53"/>
      <c r="BN1881" s="53"/>
      <c r="BO1881" s="53"/>
      <c r="BP1881" s="53"/>
      <c r="BQ1881" s="53"/>
      <c r="BR1881" s="53"/>
      <c r="BS1881" s="54"/>
      <c r="BU1881" s="750"/>
      <c r="BV1881" s="29"/>
      <c r="BW1881" s="29"/>
      <c r="BX1881" s="29"/>
      <c r="BY1881" s="29"/>
      <c r="BZ1881" s="29"/>
      <c r="CA1881" s="29"/>
      <c r="CB1881" s="29"/>
      <c r="CC1881" s="29"/>
      <c r="CD1881" s="31"/>
      <c r="CE1881" s="22"/>
      <c r="CF1881" s="448">
        <f>IF(CG1881="","",MAX($CF$2:CF1880)+1)</f>
        <v>984</v>
      </c>
      <c r="CG1881" s="655" t="s">
        <v>102</v>
      </c>
      <c r="CH1881" s="749"/>
      <c r="CI1881" s="749"/>
      <c r="CO1881" s="29"/>
      <c r="CP1881" s="29"/>
      <c r="CQ1881" s="29"/>
      <c r="CR1881" s="29"/>
      <c r="CS1881" s="29"/>
      <c r="CT1881" s="29"/>
      <c r="CU1881" s="29"/>
      <c r="CV1881" s="29"/>
      <c r="CW1881" s="29"/>
      <c r="CX1881" s="29"/>
      <c r="CY1881" s="29"/>
      <c r="CZ1881" s="29"/>
      <c r="DA1881" s="29"/>
      <c r="DB1881" s="29"/>
      <c r="DC1881" s="29"/>
      <c r="DD1881" s="29"/>
    </row>
    <row r="1882" spans="1:108" s="11" customFormat="1" ht="13.5" customHeight="1">
      <c r="A1882" s="734"/>
      <c r="B1882" s="610" t="s">
        <v>83</v>
      </c>
      <c r="C1882" s="29"/>
      <c r="D1882" s="29"/>
      <c r="E1882" s="29"/>
      <c r="F1882" s="29"/>
      <c r="G1882" s="29"/>
      <c r="H1882" s="29"/>
      <c r="I1882" s="29"/>
      <c r="J1882" s="28"/>
      <c r="K1882" s="29"/>
      <c r="L1882" s="29"/>
      <c r="M1882" s="29"/>
      <c r="N1882" s="29"/>
      <c r="O1882" s="29"/>
      <c r="P1882" s="29"/>
      <c r="Q1882" s="29"/>
      <c r="R1882" s="29"/>
      <c r="S1882" s="575"/>
      <c r="T1882" s="29"/>
      <c r="U1882" s="432"/>
      <c r="V1882" s="29"/>
      <c r="W1882" s="29"/>
      <c r="X1882" s="29"/>
      <c r="Y1882" s="29"/>
      <c r="Z1882" s="29"/>
      <c r="AB1882" s="751"/>
      <c r="AC1882" s="579"/>
      <c r="AD1882" s="579"/>
      <c r="AE1882" s="579"/>
      <c r="AF1882" s="579"/>
      <c r="AG1882" s="576"/>
      <c r="AH1882" s="582" t="s">
        <v>63</v>
      </c>
      <c r="AI1882" s="583"/>
      <c r="AJ1882" s="583"/>
      <c r="AK1882" s="584"/>
      <c r="AL1882" s="585" t="s">
        <v>1076</v>
      </c>
      <c r="AM1882" s="583"/>
      <c r="AN1882" s="583"/>
      <c r="AO1882" s="583"/>
      <c r="AP1882" s="583"/>
      <c r="AQ1882" s="583"/>
      <c r="AR1882" s="583"/>
      <c r="AS1882" s="583"/>
      <c r="AT1882" s="583"/>
      <c r="AU1882" s="583"/>
      <c r="AV1882" s="585" t="s">
        <v>558</v>
      </c>
      <c r="AW1882" s="584"/>
      <c r="AX1882" s="586" t="s">
        <v>1985</v>
      </c>
      <c r="AY1882" s="583"/>
      <c r="AZ1882" s="583"/>
      <c r="BA1882" s="583"/>
      <c r="BB1882" s="583"/>
      <c r="BC1882" s="583"/>
      <c r="BD1882" s="583"/>
      <c r="BE1882" s="583"/>
      <c r="BF1882" s="583"/>
      <c r="BG1882" s="583"/>
      <c r="BH1882" s="583"/>
      <c r="BI1882" s="583"/>
      <c r="BJ1882" s="583"/>
      <c r="BK1882" s="587"/>
      <c r="BL1882" s="618" t="s">
        <v>930</v>
      </c>
      <c r="BM1882" s="583"/>
      <c r="BN1882" s="583"/>
      <c r="BO1882" s="583"/>
      <c r="BP1882" s="583"/>
      <c r="BQ1882" s="583"/>
      <c r="BR1882" s="583"/>
      <c r="BS1882" s="575"/>
      <c r="BU1882" s="750"/>
      <c r="BV1882" s="29"/>
      <c r="BW1882" s="29"/>
      <c r="BX1882" s="29"/>
      <c r="BY1882" s="29"/>
      <c r="BZ1882" s="29"/>
      <c r="CA1882" s="29"/>
      <c r="CB1882" s="29"/>
      <c r="CC1882" s="29"/>
      <c r="CD1882" s="31"/>
      <c r="CE1882" s="22"/>
      <c r="CF1882" s="448">
        <f>IF(CG1882="","",MAX($CF$2:CF1881)+1)</f>
        <v>985</v>
      </c>
      <c r="CG1882" s="655" t="s">
        <v>102</v>
      </c>
      <c r="CH1882" s="749"/>
      <c r="CI1882" s="749"/>
      <c r="CO1882" s="29"/>
      <c r="CP1882" s="29"/>
      <c r="CQ1882" s="29"/>
      <c r="CR1882" s="29"/>
      <c r="CS1882" s="29"/>
      <c r="CT1882" s="29"/>
      <c r="CU1882" s="29"/>
      <c r="CV1882" s="29"/>
      <c r="CW1882" s="29"/>
      <c r="CX1882" s="29"/>
      <c r="CY1882" s="29"/>
      <c r="CZ1882" s="29"/>
      <c r="DA1882" s="29"/>
      <c r="DB1882" s="29"/>
      <c r="DC1882" s="29"/>
      <c r="DD1882" s="29"/>
    </row>
    <row r="1883" spans="1:108" s="11" customFormat="1" ht="13.5" customHeight="1">
      <c r="A1883" s="734"/>
      <c r="B1883" s="610" t="s">
        <v>83</v>
      </c>
      <c r="C1883" s="29"/>
      <c r="D1883" s="29"/>
      <c r="E1883" s="29"/>
      <c r="F1883" s="29"/>
      <c r="G1883" s="29"/>
      <c r="H1883" s="29"/>
      <c r="I1883" s="29"/>
      <c r="J1883" s="28"/>
      <c r="K1883" s="29" t="s">
        <v>2218</v>
      </c>
      <c r="L1883" s="29"/>
      <c r="M1883" s="29"/>
      <c r="N1883" s="29"/>
      <c r="O1883" s="29"/>
      <c r="P1883" s="29"/>
      <c r="Q1883" s="29"/>
      <c r="R1883" s="29"/>
      <c r="S1883" s="575"/>
      <c r="T1883" s="29"/>
      <c r="U1883" s="432"/>
      <c r="V1883" s="29"/>
      <c r="W1883" s="29"/>
      <c r="X1883" s="29"/>
      <c r="Y1883" s="29"/>
      <c r="Z1883" s="29"/>
      <c r="AB1883" s="751"/>
      <c r="AC1883" s="579"/>
      <c r="AD1883" s="579"/>
      <c r="AE1883" s="579"/>
      <c r="AF1883" s="579"/>
      <c r="AG1883" s="576"/>
      <c r="AH1883" s="582" t="s">
        <v>63</v>
      </c>
      <c r="AI1883" s="583"/>
      <c r="AJ1883" s="583"/>
      <c r="AK1883" s="584"/>
      <c r="AL1883" s="585" t="s">
        <v>554</v>
      </c>
      <c r="AM1883" s="583"/>
      <c r="AN1883" s="583"/>
      <c r="AO1883" s="583"/>
      <c r="AP1883" s="583"/>
      <c r="AQ1883" s="583"/>
      <c r="AR1883" s="583"/>
      <c r="AS1883" s="583"/>
      <c r="AT1883" s="583"/>
      <c r="AU1883" s="583"/>
      <c r="AV1883" s="585" t="s">
        <v>558</v>
      </c>
      <c r="AW1883" s="584"/>
      <c r="AX1883" s="586" t="s">
        <v>64</v>
      </c>
      <c r="AY1883" s="583"/>
      <c r="AZ1883" s="583"/>
      <c r="BA1883" s="583"/>
      <c r="BB1883" s="583"/>
      <c r="BC1883" s="583"/>
      <c r="BD1883" s="583"/>
      <c r="BE1883" s="583"/>
      <c r="BF1883" s="583"/>
      <c r="BG1883" s="583"/>
      <c r="BH1883" s="583"/>
      <c r="BI1883" s="583"/>
      <c r="BJ1883" s="583"/>
      <c r="BK1883" s="587"/>
      <c r="BL1883" s="618"/>
      <c r="BM1883" s="583"/>
      <c r="BN1883" s="583"/>
      <c r="BO1883" s="583"/>
      <c r="BP1883" s="583"/>
      <c r="BQ1883" s="583"/>
      <c r="BR1883" s="583"/>
      <c r="BS1883" s="575"/>
      <c r="BU1883" s="750"/>
      <c r="BV1883" s="29"/>
      <c r="BW1883" s="29"/>
      <c r="BX1883" s="29"/>
      <c r="BY1883" s="29"/>
      <c r="BZ1883" s="29"/>
      <c r="CA1883" s="29"/>
      <c r="CB1883" s="29"/>
      <c r="CC1883" s="29"/>
      <c r="CD1883" s="31"/>
      <c r="CE1883" s="22"/>
      <c r="CF1883" s="448">
        <f>IF(CG1883="","",MAX($CF$2:CF1882)+1)</f>
        <v>986</v>
      </c>
      <c r="CG1883" s="655" t="s">
        <v>102</v>
      </c>
      <c r="CH1883" s="749"/>
      <c r="CI1883" s="749"/>
      <c r="CO1883" s="29"/>
      <c r="CP1883" s="29"/>
      <c r="CQ1883" s="29"/>
      <c r="CR1883" s="29"/>
      <c r="CS1883" s="29"/>
      <c r="CT1883" s="29"/>
      <c r="CU1883" s="29"/>
      <c r="CV1883" s="29"/>
      <c r="CW1883" s="29"/>
      <c r="CX1883" s="29"/>
      <c r="CY1883" s="29"/>
      <c r="CZ1883" s="29"/>
      <c r="DA1883" s="29"/>
      <c r="DB1883" s="29"/>
      <c r="DC1883" s="29"/>
      <c r="DD1883" s="29"/>
    </row>
    <row r="1884" spans="1:108" s="11" customFormat="1" ht="13.5" customHeight="1">
      <c r="A1884" s="734"/>
      <c r="B1884" s="610" t="s">
        <v>83</v>
      </c>
      <c r="C1884" s="29"/>
      <c r="D1884" s="29"/>
      <c r="E1884" s="29"/>
      <c r="F1884" s="29"/>
      <c r="G1884" s="29"/>
      <c r="H1884" s="29"/>
      <c r="I1884" s="29"/>
      <c r="J1884" s="28"/>
      <c r="K1884" s="29"/>
      <c r="L1884" s="29"/>
      <c r="M1884" s="29"/>
      <c r="N1884" s="29"/>
      <c r="O1884" s="29"/>
      <c r="P1884" s="29"/>
      <c r="Q1884" s="29"/>
      <c r="R1884" s="29"/>
      <c r="S1884" s="575"/>
      <c r="T1884" s="29"/>
      <c r="U1884" s="432"/>
      <c r="V1884" s="29"/>
      <c r="W1884" s="29"/>
      <c r="X1884" s="29"/>
      <c r="Y1884" s="29"/>
      <c r="Z1884" s="29"/>
      <c r="AB1884" s="751"/>
      <c r="AC1884" s="579"/>
      <c r="AD1884" s="579"/>
      <c r="AE1884" s="579"/>
      <c r="AF1884" s="579"/>
      <c r="AG1884" s="576"/>
      <c r="AH1884" s="55"/>
      <c r="AI1884" s="56"/>
      <c r="AJ1884" s="56"/>
      <c r="AK1884" s="588"/>
      <c r="AL1884" s="589"/>
      <c r="AM1884" s="56"/>
      <c r="AN1884" s="56"/>
      <c r="AO1884" s="56"/>
      <c r="AP1884" s="590"/>
      <c r="AQ1884" s="56"/>
      <c r="AR1884" s="56"/>
      <c r="AS1884" s="56"/>
      <c r="AT1884" s="56"/>
      <c r="AU1884" s="56"/>
      <c r="AV1884" s="589"/>
      <c r="AW1884" s="588"/>
      <c r="AX1884" s="589"/>
      <c r="AY1884" s="56"/>
      <c r="AZ1884" s="56"/>
      <c r="BA1884" s="56"/>
      <c r="BB1884" s="56"/>
      <c r="BC1884" s="56"/>
      <c r="BD1884" s="56"/>
      <c r="BE1884" s="56"/>
      <c r="BF1884" s="56"/>
      <c r="BG1884" s="56"/>
      <c r="BH1884" s="56"/>
      <c r="BI1884" s="56"/>
      <c r="BJ1884" s="56"/>
      <c r="BK1884" s="57"/>
      <c r="BL1884" s="55"/>
      <c r="BM1884" s="56"/>
      <c r="BN1884" s="56"/>
      <c r="BO1884" s="56"/>
      <c r="BP1884" s="56"/>
      <c r="BQ1884" s="56"/>
      <c r="BR1884" s="56"/>
      <c r="BS1884" s="57"/>
      <c r="BU1884" s="750"/>
      <c r="BV1884" s="29"/>
      <c r="BW1884" s="29"/>
      <c r="BX1884" s="29"/>
      <c r="BY1884" s="29"/>
      <c r="BZ1884" s="29"/>
      <c r="CA1884" s="29"/>
      <c r="CB1884" s="29"/>
      <c r="CC1884" s="29"/>
      <c r="CD1884" s="31"/>
      <c r="CE1884" s="22"/>
      <c r="CF1884" s="448" t="str">
        <f>IF(CG1884="","",MAX($CF$2:CF1883)+1)</f>
        <v/>
      </c>
      <c r="CG1884" s="749"/>
      <c r="CH1884" s="749"/>
      <c r="CI1884" s="749"/>
      <c r="CO1884" s="29"/>
      <c r="CP1884" s="29"/>
      <c r="CQ1884" s="29"/>
      <c r="CR1884" s="29"/>
      <c r="CS1884" s="29"/>
      <c r="CT1884" s="29"/>
      <c r="CU1884" s="29"/>
      <c r="CV1884" s="29"/>
      <c r="CW1884" s="29"/>
      <c r="CX1884" s="29"/>
      <c r="CY1884" s="29"/>
      <c r="CZ1884" s="29"/>
      <c r="DA1884" s="29"/>
      <c r="DB1884" s="29"/>
      <c r="DC1884" s="29"/>
      <c r="DD1884" s="29"/>
    </row>
    <row r="1885" spans="1:108" s="11" customFormat="1" ht="13.5" customHeight="1">
      <c r="A1885" s="734"/>
      <c r="B1885" s="610" t="s">
        <v>83</v>
      </c>
      <c r="C1885" s="29"/>
      <c r="D1885" s="29"/>
      <c r="E1885" s="29"/>
      <c r="F1885" s="29"/>
      <c r="G1885" s="29"/>
      <c r="H1885" s="29"/>
      <c r="I1885" s="29"/>
      <c r="J1885" s="28"/>
      <c r="K1885" s="29"/>
      <c r="L1885" s="29"/>
      <c r="M1885" s="29"/>
      <c r="N1885" s="29"/>
      <c r="O1885" s="29"/>
      <c r="P1885" s="29"/>
      <c r="Q1885" s="29"/>
      <c r="R1885" s="29"/>
      <c r="S1885" s="575"/>
      <c r="T1885" s="29"/>
      <c r="U1885" s="432"/>
      <c r="V1885" s="29"/>
      <c r="W1885" s="29"/>
      <c r="X1885" s="29"/>
      <c r="Y1885" s="29"/>
      <c r="Z1885" s="29"/>
      <c r="AA1885" s="29"/>
      <c r="AB1885" s="751"/>
      <c r="AC1885" s="579"/>
      <c r="AD1885" s="579"/>
      <c r="AE1885" s="579"/>
      <c r="AF1885" s="579"/>
      <c r="AG1885" s="576"/>
      <c r="AH1885" s="52"/>
      <c r="AI1885" s="53"/>
      <c r="AJ1885" s="53"/>
      <c r="AK1885" s="580"/>
      <c r="AL1885" s="581" t="s">
        <v>1968</v>
      </c>
      <c r="AM1885" s="53"/>
      <c r="AN1885" s="53"/>
      <c r="AO1885" s="53"/>
      <c r="AP1885" s="53"/>
      <c r="AQ1885" s="53"/>
      <c r="AR1885" s="53"/>
      <c r="AS1885" s="53"/>
      <c r="AT1885" s="53"/>
      <c r="AU1885" s="53"/>
      <c r="AV1885" s="581" t="s">
        <v>558</v>
      </c>
      <c r="AW1885" s="580"/>
      <c r="AX1885" s="581" t="s">
        <v>923</v>
      </c>
      <c r="AY1885" s="53"/>
      <c r="AZ1885" s="53"/>
      <c r="BA1885" s="53"/>
      <c r="BB1885" s="53"/>
      <c r="BC1885" s="53"/>
      <c r="BD1885" s="53"/>
      <c r="BE1885" s="53"/>
      <c r="BF1885" s="53"/>
      <c r="BG1885" s="53"/>
      <c r="BH1885" s="53"/>
      <c r="BI1885" s="53"/>
      <c r="BJ1885" s="53"/>
      <c r="BK1885" s="54"/>
      <c r="BL1885" s="52" t="s">
        <v>931</v>
      </c>
      <c r="BM1885" s="53"/>
      <c r="BN1885" s="53"/>
      <c r="BO1885" s="53"/>
      <c r="BP1885" s="53"/>
      <c r="BQ1885" s="53"/>
      <c r="BR1885" s="53"/>
      <c r="BS1885" s="54"/>
      <c r="BU1885" s="752"/>
      <c r="BV1885" s="29"/>
      <c r="BW1885" s="29"/>
      <c r="BX1885" s="29"/>
      <c r="BY1885" s="29"/>
      <c r="BZ1885" s="29"/>
      <c r="CA1885" s="29"/>
      <c r="CB1885" s="29"/>
      <c r="CC1885" s="29"/>
      <c r="CD1885" s="31"/>
      <c r="CE1885" s="22"/>
      <c r="CF1885" s="448">
        <f>IF(CG1885="","",MAX($CF$2:CF1884)+1)</f>
        <v>987</v>
      </c>
      <c r="CG1885" s="655" t="s">
        <v>102</v>
      </c>
      <c r="CH1885" s="749"/>
      <c r="CI1885" s="749"/>
      <c r="CO1885" s="29"/>
      <c r="CP1885" s="29"/>
      <c r="CQ1885" s="29"/>
      <c r="CR1885" s="29"/>
      <c r="CS1885" s="29"/>
      <c r="CT1885" s="29"/>
      <c r="CU1885" s="29"/>
      <c r="CV1885" s="29"/>
      <c r="CW1885" s="29"/>
      <c r="CX1885" s="29"/>
      <c r="CY1885" s="29"/>
      <c r="CZ1885" s="29"/>
      <c r="DA1885" s="29"/>
      <c r="DB1885" s="29"/>
      <c r="DC1885" s="29"/>
      <c r="DD1885" s="29"/>
    </row>
    <row r="1886" spans="1:108" s="11" customFormat="1" ht="13.5" customHeight="1">
      <c r="A1886" s="734"/>
      <c r="B1886" s="610" t="s">
        <v>83</v>
      </c>
      <c r="C1886" s="29"/>
      <c r="D1886" s="29"/>
      <c r="E1886" s="29"/>
      <c r="F1886" s="29"/>
      <c r="G1886" s="29"/>
      <c r="H1886" s="29"/>
      <c r="I1886" s="29"/>
      <c r="J1886" s="28"/>
      <c r="K1886" s="29"/>
      <c r="L1886" s="29"/>
      <c r="M1886" s="29"/>
      <c r="N1886" s="29"/>
      <c r="O1886" s="29"/>
      <c r="P1886" s="29"/>
      <c r="Q1886" s="29"/>
      <c r="R1886" s="29"/>
      <c r="S1886" s="575"/>
      <c r="T1886" s="29"/>
      <c r="U1886" s="432"/>
      <c r="V1886" s="29"/>
      <c r="W1886" s="29"/>
      <c r="X1886" s="29"/>
      <c r="Y1886" s="29"/>
      <c r="Z1886" s="29"/>
      <c r="AA1886" s="29"/>
      <c r="AB1886" s="751"/>
      <c r="AC1886" s="579"/>
      <c r="AD1886" s="579"/>
      <c r="AE1886" s="579"/>
      <c r="AF1886" s="579"/>
      <c r="AG1886" s="576"/>
      <c r="AH1886" s="582"/>
      <c r="AI1886" s="583"/>
      <c r="AJ1886" s="583"/>
      <c r="AK1886" s="584"/>
      <c r="AL1886" s="585"/>
      <c r="AM1886" s="583"/>
      <c r="AN1886" s="583"/>
      <c r="AO1886" s="583"/>
      <c r="AP1886" s="583"/>
      <c r="AQ1886" s="583"/>
      <c r="AR1886" s="583"/>
      <c r="AS1886" s="583"/>
      <c r="AT1886" s="583"/>
      <c r="AU1886" s="583"/>
      <c r="AV1886" s="585"/>
      <c r="AW1886" s="584"/>
      <c r="AX1886" s="586"/>
      <c r="AY1886" s="583"/>
      <c r="AZ1886" s="583"/>
      <c r="BA1886" s="583"/>
      <c r="BB1886" s="583"/>
      <c r="BC1886" s="583"/>
      <c r="BD1886" s="583"/>
      <c r="BE1886" s="583"/>
      <c r="BF1886" s="583"/>
      <c r="BG1886" s="583"/>
      <c r="BH1886" s="583"/>
      <c r="BI1886" s="583"/>
      <c r="BJ1886" s="583"/>
      <c r="BK1886" s="587"/>
      <c r="BL1886" s="1527" t="s">
        <v>1143</v>
      </c>
      <c r="BM1886" s="1528"/>
      <c r="BN1886" s="1528"/>
      <c r="BO1886" s="1528"/>
      <c r="BP1886" s="1528"/>
      <c r="BQ1886" s="1528"/>
      <c r="BR1886" s="1528"/>
      <c r="BS1886" s="1529"/>
      <c r="BU1886" s="752"/>
      <c r="BV1886" s="29"/>
      <c r="BW1886" s="29"/>
      <c r="BX1886" s="29"/>
      <c r="BY1886" s="29"/>
      <c r="BZ1886" s="29"/>
      <c r="CA1886" s="29"/>
      <c r="CB1886" s="29"/>
      <c r="CC1886" s="29"/>
      <c r="CD1886" s="31"/>
      <c r="CE1886" s="22"/>
      <c r="CF1886" s="448" t="str">
        <f>IF(CG1886="","",MAX($CF$2:CF1885)+1)</f>
        <v/>
      </c>
      <c r="CG1886" s="749"/>
      <c r="CH1886" s="749"/>
      <c r="CI1886" s="749"/>
      <c r="CO1886" s="29"/>
      <c r="CP1886" s="29"/>
      <c r="CQ1886" s="29"/>
      <c r="CR1886" s="29"/>
      <c r="CS1886" s="29"/>
      <c r="CT1886" s="29"/>
      <c r="CU1886" s="29"/>
      <c r="CV1886" s="29"/>
      <c r="CW1886" s="29"/>
      <c r="CX1886" s="29"/>
      <c r="CY1886" s="29"/>
      <c r="CZ1886" s="29"/>
      <c r="DA1886" s="29"/>
      <c r="DB1886" s="29"/>
      <c r="DC1886" s="29"/>
      <c r="DD1886" s="29"/>
    </row>
    <row r="1887" spans="1:108" s="11" customFormat="1" ht="13.5" customHeight="1">
      <c r="A1887" s="734"/>
      <c r="B1887" s="610" t="s">
        <v>83</v>
      </c>
      <c r="C1887" s="29"/>
      <c r="D1887" s="29"/>
      <c r="E1887" s="29"/>
      <c r="F1887" s="29"/>
      <c r="G1887" s="29"/>
      <c r="H1887" s="29"/>
      <c r="I1887" s="29"/>
      <c r="J1887" s="28"/>
      <c r="K1887" s="29"/>
      <c r="L1887" s="29"/>
      <c r="M1887" s="29"/>
      <c r="N1887" s="29"/>
      <c r="O1887" s="29"/>
      <c r="P1887" s="29"/>
      <c r="Q1887" s="29"/>
      <c r="R1887" s="29"/>
      <c r="S1887" s="575"/>
      <c r="T1887" s="29"/>
      <c r="U1887" s="432"/>
      <c r="V1887" s="29"/>
      <c r="W1887" s="29"/>
      <c r="X1887" s="29"/>
      <c r="Y1887" s="29"/>
      <c r="Z1887" s="29"/>
      <c r="AA1887" s="29"/>
      <c r="AB1887" s="751"/>
      <c r="AC1887" s="579"/>
      <c r="AD1887" s="579"/>
      <c r="AE1887" s="579"/>
      <c r="AF1887" s="579"/>
      <c r="AG1887" s="576"/>
      <c r="AH1887" s="55"/>
      <c r="AI1887" s="56"/>
      <c r="AJ1887" s="56"/>
      <c r="AK1887" s="588"/>
      <c r="AL1887" s="589"/>
      <c r="AM1887" s="56"/>
      <c r="AN1887" s="56"/>
      <c r="AO1887" s="56"/>
      <c r="AP1887" s="590"/>
      <c r="AQ1887" s="56"/>
      <c r="AR1887" s="56"/>
      <c r="AS1887" s="56"/>
      <c r="AT1887" s="56"/>
      <c r="AU1887" s="56"/>
      <c r="AV1887" s="589"/>
      <c r="AW1887" s="588"/>
      <c r="AX1887" s="589"/>
      <c r="AY1887" s="56"/>
      <c r="AZ1887" s="56"/>
      <c r="BA1887" s="56"/>
      <c r="BB1887" s="56"/>
      <c r="BC1887" s="56"/>
      <c r="BD1887" s="56"/>
      <c r="BE1887" s="56"/>
      <c r="BF1887" s="56"/>
      <c r="BG1887" s="56"/>
      <c r="BH1887" s="56"/>
      <c r="BI1887" s="56"/>
      <c r="BJ1887" s="56"/>
      <c r="BK1887" s="57"/>
      <c r="BL1887" s="55" t="s">
        <v>902</v>
      </c>
      <c r="BM1887" s="56"/>
      <c r="BN1887" s="56"/>
      <c r="BO1887" s="56"/>
      <c r="BP1887" s="56"/>
      <c r="BQ1887" s="56"/>
      <c r="BR1887" s="56"/>
      <c r="BS1887" s="57"/>
      <c r="BU1887" s="752"/>
      <c r="BV1887" s="29"/>
      <c r="BW1887" s="29"/>
      <c r="BX1887" s="29"/>
      <c r="BY1887" s="29"/>
      <c r="BZ1887" s="29"/>
      <c r="CA1887" s="29"/>
      <c r="CB1887" s="29"/>
      <c r="CC1887" s="29"/>
      <c r="CD1887" s="31"/>
      <c r="CE1887" s="22"/>
      <c r="CF1887" s="448" t="str">
        <f>IF(CG1887="","",MAX($CF$2:CF1886)+1)</f>
        <v/>
      </c>
      <c r="CG1887" s="749"/>
      <c r="CH1887" s="749"/>
      <c r="CI1887" s="749"/>
      <c r="CO1887" s="29"/>
      <c r="CP1887" s="29"/>
      <c r="CQ1887" s="29"/>
      <c r="CR1887" s="29"/>
      <c r="CS1887" s="29"/>
      <c r="CT1887" s="29"/>
      <c r="CU1887" s="29"/>
      <c r="CV1887" s="29"/>
      <c r="CW1887" s="29"/>
      <c r="CX1887" s="29"/>
      <c r="CY1887" s="29"/>
      <c r="CZ1887" s="29"/>
      <c r="DA1887" s="29"/>
      <c r="DB1887" s="29"/>
      <c r="DC1887" s="29"/>
      <c r="DD1887" s="29"/>
    </row>
    <row r="1888" spans="1:108" s="11" customFormat="1" ht="13.5" customHeight="1">
      <c r="A1888" s="734"/>
      <c r="B1888" s="610" t="s">
        <v>83</v>
      </c>
      <c r="C1888" s="29"/>
      <c r="D1888" s="29"/>
      <c r="E1888" s="29"/>
      <c r="F1888" s="29"/>
      <c r="G1888" s="29"/>
      <c r="H1888" s="29"/>
      <c r="I1888" s="29"/>
      <c r="J1888" s="28"/>
      <c r="K1888" s="29"/>
      <c r="L1888" s="29"/>
      <c r="M1888" s="29"/>
      <c r="N1888" s="29"/>
      <c r="O1888" s="29"/>
      <c r="P1888" s="29"/>
      <c r="Q1888" s="29"/>
      <c r="R1888" s="29"/>
      <c r="S1888" s="575"/>
      <c r="T1888" s="29"/>
      <c r="U1888" s="432"/>
      <c r="V1888" s="29"/>
      <c r="W1888" s="29"/>
      <c r="X1888" s="29"/>
      <c r="Y1888" s="29"/>
      <c r="Z1888" s="29"/>
      <c r="AA1888" s="29"/>
      <c r="AB1888" s="690" t="s">
        <v>32</v>
      </c>
      <c r="AC1888" s="691"/>
      <c r="AD1888" s="691"/>
      <c r="AE1888" s="691"/>
      <c r="AF1888" s="691"/>
      <c r="AG1888" s="578"/>
      <c r="AH1888" s="52"/>
      <c r="AI1888" s="53"/>
      <c r="AJ1888" s="53"/>
      <c r="AK1888" s="580"/>
      <c r="AL1888" s="620" t="s">
        <v>952</v>
      </c>
      <c r="AM1888" s="430"/>
      <c r="AN1888" s="430"/>
      <c r="AO1888" s="430"/>
      <c r="AP1888" s="430"/>
      <c r="AQ1888" s="430"/>
      <c r="AR1888" s="430"/>
      <c r="AS1888" s="430"/>
      <c r="AT1888" s="430"/>
      <c r="AU1888" s="430"/>
      <c r="AV1888" s="585" t="s">
        <v>609</v>
      </c>
      <c r="AW1888" s="619"/>
      <c r="AX1888" s="581" t="s">
        <v>984</v>
      </c>
      <c r="AY1888" s="53"/>
      <c r="AZ1888" s="53"/>
      <c r="BA1888" s="53"/>
      <c r="BB1888" s="53"/>
      <c r="BC1888" s="53"/>
      <c r="BD1888" s="53"/>
      <c r="BE1888" s="53"/>
      <c r="BF1888" s="53"/>
      <c r="BG1888" s="53"/>
      <c r="BH1888" s="53"/>
      <c r="BI1888" s="53"/>
      <c r="BJ1888" s="53"/>
      <c r="BK1888" s="54"/>
      <c r="BL1888" s="52"/>
      <c r="BM1888" s="53"/>
      <c r="BN1888" s="53"/>
      <c r="BO1888" s="53"/>
      <c r="BP1888" s="53"/>
      <c r="BQ1888" s="53"/>
      <c r="BR1888" s="53"/>
      <c r="BS1888" s="54"/>
      <c r="BU1888" s="752"/>
      <c r="BV1888" s="29"/>
      <c r="BW1888" s="29"/>
      <c r="BX1888" s="29"/>
      <c r="BY1888" s="29"/>
      <c r="BZ1888" s="29"/>
      <c r="CA1888" s="29"/>
      <c r="CB1888" s="29"/>
      <c r="CC1888" s="29"/>
      <c r="CD1888" s="31"/>
      <c r="CE1888" s="22"/>
      <c r="CF1888" s="448">
        <f>IF(CG1888="","",MAX($CF$2:CF1887)+1)</f>
        <v>988</v>
      </c>
      <c r="CG1888" s="655" t="s">
        <v>102</v>
      </c>
      <c r="CH1888" s="749"/>
      <c r="CI1888" s="749"/>
      <c r="CO1888" s="29"/>
      <c r="CP1888" s="29"/>
      <c r="CQ1888" s="29"/>
      <c r="CR1888" s="29"/>
      <c r="CS1888" s="29"/>
      <c r="CT1888" s="29"/>
      <c r="CU1888" s="29"/>
      <c r="CV1888" s="29"/>
      <c r="CW1888" s="29"/>
      <c r="CX1888" s="29"/>
      <c r="CY1888" s="29"/>
      <c r="CZ1888" s="29"/>
      <c r="DA1888" s="29"/>
      <c r="DB1888" s="29"/>
      <c r="DC1888" s="29"/>
      <c r="DD1888" s="29"/>
    </row>
    <row r="1889" spans="1:108" s="11" customFormat="1" ht="13.5" customHeight="1">
      <c r="A1889" s="734"/>
      <c r="B1889" s="610" t="s">
        <v>83</v>
      </c>
      <c r="C1889" s="29"/>
      <c r="D1889" s="29"/>
      <c r="E1889" s="29"/>
      <c r="F1889" s="29"/>
      <c r="G1889" s="29"/>
      <c r="H1889" s="29"/>
      <c r="I1889" s="29"/>
      <c r="J1889" s="28"/>
      <c r="K1889" s="29"/>
      <c r="L1889" s="29"/>
      <c r="M1889" s="29"/>
      <c r="N1889" s="29"/>
      <c r="O1889" s="29"/>
      <c r="P1889" s="29"/>
      <c r="Q1889" s="29"/>
      <c r="R1889" s="29"/>
      <c r="S1889" s="575"/>
      <c r="T1889" s="29"/>
      <c r="U1889" s="432"/>
      <c r="V1889" s="29"/>
      <c r="W1889" s="29"/>
      <c r="X1889" s="29"/>
      <c r="Y1889" s="29"/>
      <c r="Z1889" s="29"/>
      <c r="AA1889" s="29"/>
      <c r="AB1889" s="753"/>
      <c r="AC1889" s="579"/>
      <c r="AD1889" s="579"/>
      <c r="AE1889" s="579"/>
      <c r="AF1889" s="579"/>
      <c r="AG1889" s="576"/>
      <c r="AH1889" s="582" t="s">
        <v>801</v>
      </c>
      <c r="AI1889" s="583"/>
      <c r="AJ1889" s="583"/>
      <c r="AK1889" s="584"/>
      <c r="AL1889" s="585" t="s">
        <v>953</v>
      </c>
      <c r="AM1889" s="583"/>
      <c r="AN1889" s="583"/>
      <c r="AO1889" s="583"/>
      <c r="AP1889" s="583"/>
      <c r="AQ1889" s="583"/>
      <c r="AR1889" s="583"/>
      <c r="AS1889" s="583"/>
      <c r="AT1889" s="583"/>
      <c r="AU1889" s="583"/>
      <c r="AV1889" s="585" t="s">
        <v>609</v>
      </c>
      <c r="AW1889" s="619"/>
      <c r="AX1889" s="620" t="s">
        <v>985</v>
      </c>
      <c r="AY1889" s="583"/>
      <c r="AZ1889" s="430"/>
      <c r="BA1889" s="430"/>
      <c r="BB1889" s="430"/>
      <c r="BC1889" s="430"/>
      <c r="BD1889" s="430"/>
      <c r="BE1889" s="430"/>
      <c r="BF1889" s="430"/>
      <c r="BG1889" s="430"/>
      <c r="BH1889" s="430"/>
      <c r="BI1889" s="430"/>
      <c r="BJ1889" s="430"/>
      <c r="BK1889" s="431"/>
      <c r="BL1889" s="618"/>
      <c r="BM1889" s="430"/>
      <c r="BN1889" s="430"/>
      <c r="BO1889" s="430"/>
      <c r="BP1889" s="430"/>
      <c r="BQ1889" s="430"/>
      <c r="BR1889" s="430"/>
      <c r="BS1889" s="431"/>
      <c r="BU1889" s="752"/>
      <c r="BV1889" s="29"/>
      <c r="BW1889" s="29"/>
      <c r="BX1889" s="29"/>
      <c r="BY1889" s="29"/>
      <c r="BZ1889" s="29"/>
      <c r="CA1889" s="29"/>
      <c r="CB1889" s="29"/>
      <c r="CC1889" s="29"/>
      <c r="CD1889" s="31"/>
      <c r="CE1889" s="22"/>
      <c r="CF1889" s="448">
        <f>IF(CG1889="","",MAX($CF$2:CF1888)+1)</f>
        <v>989</v>
      </c>
      <c r="CG1889" s="655" t="s">
        <v>102</v>
      </c>
      <c r="CH1889" s="749"/>
      <c r="CI1889" s="749"/>
      <c r="CO1889" s="29"/>
      <c r="CP1889" s="29"/>
      <c r="CQ1889" s="29"/>
      <c r="CR1889" s="29"/>
      <c r="CS1889" s="29"/>
      <c r="CT1889" s="29"/>
      <c r="CU1889" s="29"/>
      <c r="CV1889" s="29"/>
      <c r="CW1889" s="29"/>
      <c r="CX1889" s="29"/>
      <c r="CY1889" s="29"/>
      <c r="CZ1889" s="29"/>
      <c r="DA1889" s="29"/>
      <c r="DB1889" s="29"/>
      <c r="DC1889" s="29"/>
      <c r="DD1889" s="29"/>
    </row>
    <row r="1890" spans="1:108" s="11" customFormat="1" ht="13.5" customHeight="1">
      <c r="A1890" s="734"/>
      <c r="B1890" s="610" t="s">
        <v>83</v>
      </c>
      <c r="C1890" s="29"/>
      <c r="D1890" s="29"/>
      <c r="E1890" s="29"/>
      <c r="F1890" s="29"/>
      <c r="G1890" s="29"/>
      <c r="H1890" s="29"/>
      <c r="I1890" s="29"/>
      <c r="J1890" s="28"/>
      <c r="K1890" s="29"/>
      <c r="L1890" s="29"/>
      <c r="M1890" s="29"/>
      <c r="N1890" s="29"/>
      <c r="O1890" s="29"/>
      <c r="P1890" s="29"/>
      <c r="Q1890" s="29"/>
      <c r="R1890" s="29"/>
      <c r="S1890" s="575"/>
      <c r="T1890" s="29"/>
      <c r="U1890" s="432"/>
      <c r="V1890" s="29"/>
      <c r="W1890" s="29"/>
      <c r="X1890" s="29"/>
      <c r="Y1890" s="29"/>
      <c r="Z1890" s="29"/>
      <c r="AB1890" s="753"/>
      <c r="AC1890" s="579"/>
      <c r="AD1890" s="579"/>
      <c r="AE1890" s="579"/>
      <c r="AF1890" s="579"/>
      <c r="AG1890" s="576"/>
      <c r="AH1890" s="582" t="s">
        <v>63</v>
      </c>
      <c r="AI1890" s="430"/>
      <c r="AJ1890" s="430"/>
      <c r="AK1890" s="619"/>
      <c r="AL1890" s="620" t="s">
        <v>787</v>
      </c>
      <c r="AM1890" s="430"/>
      <c r="AN1890" s="430"/>
      <c r="AO1890" s="430"/>
      <c r="AP1890" s="430"/>
      <c r="AQ1890" s="430"/>
      <c r="AR1890" s="430"/>
      <c r="AS1890" s="430"/>
      <c r="AT1890" s="430"/>
      <c r="AU1890" s="430"/>
      <c r="AV1890" s="585" t="s">
        <v>609</v>
      </c>
      <c r="AW1890" s="619"/>
      <c r="AX1890" s="620" t="s">
        <v>1536</v>
      </c>
      <c r="AY1890" s="430"/>
      <c r="AZ1890" s="430"/>
      <c r="BA1890" s="430"/>
      <c r="BB1890" s="430"/>
      <c r="BC1890" s="430"/>
      <c r="BD1890" s="430"/>
      <c r="BE1890" s="430"/>
      <c r="BF1890" s="430"/>
      <c r="BG1890" s="430"/>
      <c r="BH1890" s="430"/>
      <c r="BI1890" s="430"/>
      <c r="BJ1890" s="430"/>
      <c r="BK1890" s="431"/>
      <c r="BL1890" s="582"/>
      <c r="BM1890" s="430"/>
      <c r="BN1890" s="430"/>
      <c r="BO1890" s="430"/>
      <c r="BP1890" s="430"/>
      <c r="BQ1890" s="430"/>
      <c r="BR1890" s="430"/>
      <c r="BS1890" s="431"/>
      <c r="BT1890" s="29"/>
      <c r="BU1890" s="752"/>
      <c r="BV1890" s="29"/>
      <c r="BW1890" s="29"/>
      <c r="BX1890" s="29"/>
      <c r="BY1890" s="29"/>
      <c r="BZ1890" s="29"/>
      <c r="CA1890" s="29"/>
      <c r="CB1890" s="29"/>
      <c r="CC1890" s="29"/>
      <c r="CD1890" s="31"/>
      <c r="CE1890" s="22"/>
      <c r="CF1890" s="448">
        <f>IF(CG1890="","",MAX($CF$2:CF1889)+1)</f>
        <v>990</v>
      </c>
      <c r="CG1890" s="655" t="s">
        <v>102</v>
      </c>
      <c r="CH1890" s="749"/>
      <c r="CI1890" s="749"/>
      <c r="CO1890" s="29"/>
      <c r="CP1890" s="29"/>
      <c r="CQ1890" s="29"/>
      <c r="CR1890" s="29"/>
      <c r="CS1890" s="29"/>
      <c r="CT1890" s="29"/>
      <c r="CU1890" s="29"/>
      <c r="CV1890" s="29"/>
      <c r="CW1890" s="29"/>
      <c r="CX1890" s="29"/>
      <c r="CY1890" s="29"/>
      <c r="CZ1890" s="29"/>
      <c r="DA1890" s="29"/>
      <c r="DB1890" s="29"/>
      <c r="DC1890" s="29"/>
      <c r="DD1890" s="29"/>
    </row>
    <row r="1891" spans="1:108" s="11" customFormat="1" ht="13.5" customHeight="1">
      <c r="A1891" s="734"/>
      <c r="B1891" s="610" t="s">
        <v>83</v>
      </c>
      <c r="C1891" s="29"/>
      <c r="D1891" s="29"/>
      <c r="E1891" s="29"/>
      <c r="F1891" s="29"/>
      <c r="G1891" s="29"/>
      <c r="H1891" s="29"/>
      <c r="I1891" s="29"/>
      <c r="J1891" s="28"/>
      <c r="K1891" s="29"/>
      <c r="L1891" s="29"/>
      <c r="M1891" s="29"/>
      <c r="N1891" s="29"/>
      <c r="O1891" s="29"/>
      <c r="P1891" s="29"/>
      <c r="Q1891" s="29"/>
      <c r="R1891" s="29"/>
      <c r="S1891" s="575"/>
      <c r="T1891" s="29"/>
      <c r="U1891" s="432"/>
      <c r="V1891" s="29"/>
      <c r="W1891" s="29"/>
      <c r="X1891" s="29"/>
      <c r="Y1891" s="29"/>
      <c r="Z1891" s="29"/>
      <c r="AA1891" s="29"/>
      <c r="AB1891" s="753"/>
      <c r="AC1891" s="579"/>
      <c r="AD1891" s="579"/>
      <c r="AE1891" s="579"/>
      <c r="AF1891" s="579"/>
      <c r="AG1891" s="576"/>
      <c r="AH1891" s="582" t="s">
        <v>63</v>
      </c>
      <c r="AI1891" s="583"/>
      <c r="AJ1891" s="583"/>
      <c r="AK1891" s="584"/>
      <c r="AL1891" s="620" t="s">
        <v>796</v>
      </c>
      <c r="AM1891" s="430"/>
      <c r="AN1891" s="430"/>
      <c r="AO1891" s="430"/>
      <c r="AP1891" s="430"/>
      <c r="AQ1891" s="430"/>
      <c r="AR1891" s="430"/>
      <c r="AS1891" s="430"/>
      <c r="AT1891" s="430"/>
      <c r="AU1891" s="430"/>
      <c r="AV1891" s="585" t="s">
        <v>609</v>
      </c>
      <c r="AW1891" s="619"/>
      <c r="AX1891" s="697" t="s">
        <v>1069</v>
      </c>
      <c r="AY1891" s="583"/>
      <c r="AZ1891" s="430"/>
      <c r="BA1891" s="430"/>
      <c r="BB1891" s="430"/>
      <c r="BC1891" s="430"/>
      <c r="BD1891" s="430"/>
      <c r="BE1891" s="430"/>
      <c r="BF1891" s="430"/>
      <c r="BG1891" s="430"/>
      <c r="BH1891" s="430"/>
      <c r="BI1891" s="430"/>
      <c r="BJ1891" s="430"/>
      <c r="BK1891" s="431"/>
      <c r="BL1891" s="618"/>
      <c r="BM1891" s="430"/>
      <c r="BN1891" s="430"/>
      <c r="BO1891" s="430"/>
      <c r="BP1891" s="430"/>
      <c r="BQ1891" s="430"/>
      <c r="BR1891" s="430"/>
      <c r="BS1891" s="431"/>
      <c r="BU1891" s="752"/>
      <c r="BV1891" s="29"/>
      <c r="BW1891" s="29"/>
      <c r="BX1891" s="29"/>
      <c r="BY1891" s="29"/>
      <c r="BZ1891" s="29"/>
      <c r="CA1891" s="29"/>
      <c r="CB1891" s="29"/>
      <c r="CC1891" s="29"/>
      <c r="CD1891" s="31"/>
      <c r="CE1891" s="22"/>
      <c r="CF1891" s="448">
        <f>IF(CG1891="","",MAX($CF$2:CF1890)+1)</f>
        <v>991</v>
      </c>
      <c r="CG1891" s="655" t="s">
        <v>102</v>
      </c>
      <c r="CH1891" s="749"/>
      <c r="CI1891" s="749"/>
      <c r="CO1891" s="29"/>
      <c r="CP1891" s="29"/>
      <c r="CQ1891" s="29"/>
      <c r="CR1891" s="29"/>
      <c r="CS1891" s="29"/>
      <c r="CT1891" s="29"/>
      <c r="CU1891" s="29"/>
      <c r="CV1891" s="29"/>
      <c r="CW1891" s="29"/>
      <c r="CX1891" s="29"/>
      <c r="CY1891" s="29"/>
      <c r="CZ1891" s="29"/>
      <c r="DA1891" s="29"/>
      <c r="DB1891" s="29"/>
      <c r="DC1891" s="29"/>
      <c r="DD1891" s="29"/>
    </row>
    <row r="1892" spans="1:108" s="11" customFormat="1" ht="13.5" customHeight="1">
      <c r="A1892" s="734"/>
      <c r="B1892" s="610" t="s">
        <v>83</v>
      </c>
      <c r="C1892" s="29"/>
      <c r="D1892" s="29"/>
      <c r="E1892" s="29"/>
      <c r="F1892" s="29"/>
      <c r="G1892" s="29"/>
      <c r="H1892" s="29"/>
      <c r="I1892" s="29"/>
      <c r="J1892" s="28"/>
      <c r="K1892" s="29"/>
      <c r="L1892" s="29"/>
      <c r="M1892" s="29"/>
      <c r="N1892" s="29"/>
      <c r="O1892" s="29"/>
      <c r="P1892" s="29"/>
      <c r="Q1892" s="29"/>
      <c r="R1892" s="29"/>
      <c r="S1892" s="575"/>
      <c r="T1892" s="29"/>
      <c r="U1892" s="432"/>
      <c r="V1892" s="29"/>
      <c r="W1892" s="29"/>
      <c r="X1892" s="29"/>
      <c r="Y1892" s="29"/>
      <c r="Z1892" s="29"/>
      <c r="AA1892" s="29"/>
      <c r="AB1892" s="771"/>
      <c r="AC1892" s="579"/>
      <c r="AD1892" s="579"/>
      <c r="AE1892" s="579"/>
      <c r="AF1892" s="579"/>
      <c r="AG1892" s="576"/>
      <c r="AH1892" s="582" t="s">
        <v>63</v>
      </c>
      <c r="AI1892" s="430"/>
      <c r="AJ1892" s="430"/>
      <c r="AK1892" s="619"/>
      <c r="AL1892" s="620" t="s">
        <v>816</v>
      </c>
      <c r="AM1892" s="430"/>
      <c r="AN1892" s="430"/>
      <c r="AO1892" s="430"/>
      <c r="AP1892" s="430"/>
      <c r="AQ1892" s="430"/>
      <c r="AR1892" s="430"/>
      <c r="AS1892" s="430"/>
      <c r="AT1892" s="430"/>
      <c r="AU1892" s="430"/>
      <c r="AV1892" s="585" t="s">
        <v>609</v>
      </c>
      <c r="AW1892" s="619"/>
      <c r="AX1892" s="697" t="s">
        <v>1088</v>
      </c>
      <c r="AY1892" s="430"/>
      <c r="AZ1892" s="430"/>
      <c r="BA1892" s="430"/>
      <c r="BB1892" s="430"/>
      <c r="BC1892" s="430"/>
      <c r="BD1892" s="430"/>
      <c r="BE1892" s="430"/>
      <c r="BF1892" s="430"/>
      <c r="BG1892" s="430"/>
      <c r="BH1892" s="430"/>
      <c r="BI1892" s="430"/>
      <c r="BJ1892" s="430"/>
      <c r="BK1892" s="431"/>
      <c r="BL1892" s="582" t="s">
        <v>1106</v>
      </c>
      <c r="BM1892" s="430"/>
      <c r="BN1892" s="430"/>
      <c r="BO1892" s="430"/>
      <c r="BP1892" s="430"/>
      <c r="BQ1892" s="430"/>
      <c r="BR1892" s="430"/>
      <c r="BS1892" s="431"/>
      <c r="BU1892" s="772"/>
      <c r="BV1892" s="29"/>
      <c r="BW1892" s="29"/>
      <c r="BX1892" s="29"/>
      <c r="BY1892" s="29"/>
      <c r="BZ1892" s="29"/>
      <c r="CA1892" s="29"/>
      <c r="CB1892" s="29"/>
      <c r="CC1892" s="29"/>
      <c r="CD1892" s="31"/>
      <c r="CE1892" s="22"/>
      <c r="CF1892" s="448">
        <f>IF(CG1892="","",MAX($CF$2:CF1891)+1)</f>
        <v>992</v>
      </c>
      <c r="CG1892" s="655" t="s">
        <v>102</v>
      </c>
      <c r="CH1892" s="767"/>
      <c r="CI1892" s="767"/>
      <c r="CO1892" s="29"/>
      <c r="CP1892" s="29"/>
      <c r="CQ1892" s="29"/>
      <c r="CR1892" s="29"/>
      <c r="CS1892" s="29"/>
      <c r="CT1892" s="29"/>
      <c r="CU1892" s="29"/>
      <c r="CV1892" s="29"/>
      <c r="CW1892" s="29"/>
      <c r="CX1892" s="29"/>
      <c r="CY1892" s="29"/>
      <c r="CZ1892" s="29"/>
      <c r="DA1892" s="29"/>
      <c r="DB1892" s="29"/>
      <c r="DC1892" s="29"/>
      <c r="DD1892" s="29"/>
    </row>
    <row r="1893" spans="1:108" s="11" customFormat="1" ht="13.5" customHeight="1">
      <c r="A1893" s="734"/>
      <c r="B1893" s="610" t="s">
        <v>83</v>
      </c>
      <c r="C1893" s="29"/>
      <c r="D1893" s="29"/>
      <c r="E1893" s="29"/>
      <c r="F1893" s="29"/>
      <c r="G1893" s="29"/>
      <c r="H1893" s="29"/>
      <c r="I1893" s="29"/>
      <c r="J1893" s="28"/>
      <c r="K1893" s="29"/>
      <c r="L1893" s="29"/>
      <c r="M1893" s="29"/>
      <c r="N1893" s="29"/>
      <c r="O1893" s="29"/>
      <c r="P1893" s="29"/>
      <c r="Q1893" s="29"/>
      <c r="R1893" s="29"/>
      <c r="S1893" s="575"/>
      <c r="T1893" s="29"/>
      <c r="U1893" s="432"/>
      <c r="V1893" s="29"/>
      <c r="W1893" s="29"/>
      <c r="X1893" s="29"/>
      <c r="Y1893" s="29"/>
      <c r="Z1893" s="29"/>
      <c r="AA1893" s="29"/>
      <c r="AB1893" s="654"/>
      <c r="AC1893" s="579"/>
      <c r="AD1893" s="579"/>
      <c r="AE1893" s="579"/>
      <c r="AF1893" s="579"/>
      <c r="AG1893" s="576"/>
      <c r="AH1893" s="582" t="s">
        <v>63</v>
      </c>
      <c r="AI1893" s="583"/>
      <c r="AJ1893" s="583"/>
      <c r="AK1893" s="584"/>
      <c r="AL1893" s="585" t="s">
        <v>606</v>
      </c>
      <c r="AM1893" s="583"/>
      <c r="AN1893" s="583"/>
      <c r="AO1893" s="583"/>
      <c r="AP1893" s="583"/>
      <c r="AQ1893" s="583"/>
      <c r="AR1893" s="583"/>
      <c r="AS1893" s="583"/>
      <c r="AT1893" s="583"/>
      <c r="AU1893" s="583"/>
      <c r="AV1893" s="585" t="s">
        <v>558</v>
      </c>
      <c r="AW1893" s="619"/>
      <c r="AX1893" s="586" t="s">
        <v>64</v>
      </c>
      <c r="AY1893" s="583"/>
      <c r="AZ1893" s="583"/>
      <c r="BA1893" s="583"/>
      <c r="BB1893" s="583"/>
      <c r="BC1893" s="583"/>
      <c r="BD1893" s="583"/>
      <c r="BE1893" s="583"/>
      <c r="BF1893" s="583"/>
      <c r="BG1893" s="583"/>
      <c r="BH1893" s="583"/>
      <c r="BI1893" s="583"/>
      <c r="BJ1893" s="583"/>
      <c r="BK1893" s="587"/>
      <c r="BL1893" s="582"/>
      <c r="BM1893" s="583"/>
      <c r="BN1893" s="583"/>
      <c r="BO1893" s="583"/>
      <c r="BP1893" s="583"/>
      <c r="BQ1893" s="583"/>
      <c r="BR1893" s="583"/>
      <c r="BS1893" s="587"/>
      <c r="BU1893" s="752"/>
      <c r="BV1893" s="29"/>
      <c r="BW1893" s="29"/>
      <c r="BX1893" s="29"/>
      <c r="BY1893" s="29"/>
      <c r="BZ1893" s="29"/>
      <c r="CA1893" s="29"/>
      <c r="CB1893" s="29"/>
      <c r="CC1893" s="29"/>
      <c r="CD1893" s="31"/>
      <c r="CE1893" s="22"/>
      <c r="CF1893" s="448">
        <f>IF(CG1893="","",MAX($CF$2:CF1892)+1)</f>
        <v>993</v>
      </c>
      <c r="CG1893" s="655" t="s">
        <v>102</v>
      </c>
      <c r="CH1893" s="749"/>
      <c r="CI1893" s="749"/>
      <c r="CO1893" s="29"/>
      <c r="CP1893" s="29"/>
      <c r="CQ1893" s="29"/>
      <c r="CR1893" s="29"/>
      <c r="CS1893" s="29"/>
      <c r="CT1893" s="29"/>
      <c r="CU1893" s="29"/>
      <c r="CV1893" s="29"/>
      <c r="CW1893" s="29"/>
      <c r="CX1893" s="29"/>
      <c r="CY1893" s="29"/>
      <c r="CZ1893" s="29"/>
      <c r="DA1893" s="29"/>
      <c r="DB1893" s="29"/>
      <c r="DC1893" s="29"/>
      <c r="DD1893" s="29"/>
    </row>
    <row r="1894" spans="1:108" s="11" customFormat="1" ht="13.5" customHeight="1">
      <c r="A1894" s="734"/>
      <c r="B1894" s="610" t="s">
        <v>83</v>
      </c>
      <c r="C1894" s="29"/>
      <c r="D1894" s="29"/>
      <c r="E1894" s="29"/>
      <c r="F1894" s="29"/>
      <c r="G1894" s="29"/>
      <c r="H1894" s="29"/>
      <c r="I1894" s="29"/>
      <c r="J1894" s="28"/>
      <c r="K1894" s="29"/>
      <c r="L1894" s="29"/>
      <c r="M1894" s="29"/>
      <c r="N1894" s="29"/>
      <c r="O1894" s="29"/>
      <c r="P1894" s="29"/>
      <c r="Q1894" s="29"/>
      <c r="R1894" s="29"/>
      <c r="S1894" s="575"/>
      <c r="T1894" s="29"/>
      <c r="U1894" s="432"/>
      <c r="V1894" s="29"/>
      <c r="W1894" s="29"/>
      <c r="X1894" s="29"/>
      <c r="Y1894" s="29"/>
      <c r="Z1894" s="29"/>
      <c r="AA1894" s="29"/>
      <c r="AB1894" s="692"/>
      <c r="AC1894" s="693"/>
      <c r="AD1894" s="693"/>
      <c r="AE1894" s="693"/>
      <c r="AF1894" s="693"/>
      <c r="AG1894" s="694"/>
      <c r="AH1894" s="55"/>
      <c r="AI1894" s="56"/>
      <c r="AJ1894" s="56"/>
      <c r="AK1894" s="588"/>
      <c r="AL1894" s="589"/>
      <c r="AM1894" s="56"/>
      <c r="AN1894" s="56"/>
      <c r="AO1894" s="56"/>
      <c r="AP1894" s="590"/>
      <c r="AQ1894" s="56"/>
      <c r="AR1894" s="56"/>
      <c r="AS1894" s="56"/>
      <c r="AT1894" s="56"/>
      <c r="AU1894" s="56"/>
      <c r="AV1894" s="589"/>
      <c r="AW1894" s="588"/>
      <c r="AX1894" s="589"/>
      <c r="AY1894" s="56"/>
      <c r="AZ1894" s="56"/>
      <c r="BA1894" s="56"/>
      <c r="BB1894" s="56"/>
      <c r="BC1894" s="56"/>
      <c r="BD1894" s="56"/>
      <c r="BE1894" s="56"/>
      <c r="BF1894" s="56"/>
      <c r="BG1894" s="56"/>
      <c r="BH1894" s="56"/>
      <c r="BI1894" s="56"/>
      <c r="BJ1894" s="56"/>
      <c r="BK1894" s="57"/>
      <c r="BL1894" s="55"/>
      <c r="BM1894" s="56"/>
      <c r="BN1894" s="56"/>
      <c r="BO1894" s="56"/>
      <c r="BP1894" s="56"/>
      <c r="BQ1894" s="56"/>
      <c r="BR1894" s="56"/>
      <c r="BS1894" s="57"/>
      <c r="BU1894" s="752"/>
      <c r="BV1894" s="29"/>
      <c r="BW1894" s="29"/>
      <c r="BX1894" s="29"/>
      <c r="BY1894" s="29"/>
      <c r="BZ1894" s="29"/>
      <c r="CA1894" s="29"/>
      <c r="CB1894" s="29"/>
      <c r="CC1894" s="29"/>
      <c r="CD1894" s="31"/>
      <c r="CE1894" s="22"/>
      <c r="CF1894" s="448" t="str">
        <f>IF(CG1894="","",MAX($CF$2:CF1893)+1)</f>
        <v/>
      </c>
      <c r="CG1894" s="749"/>
      <c r="CH1894" s="749"/>
      <c r="CI1894" s="749"/>
      <c r="CO1894" s="29"/>
      <c r="CP1894" s="29"/>
      <c r="CQ1894" s="29"/>
      <c r="CR1894" s="29"/>
      <c r="CS1894" s="29"/>
      <c r="CT1894" s="29"/>
      <c r="CU1894" s="29"/>
      <c r="CV1894" s="29"/>
      <c r="CW1894" s="29"/>
      <c r="CX1894" s="29"/>
      <c r="CY1894" s="29"/>
      <c r="CZ1894" s="29"/>
      <c r="DA1894" s="29"/>
      <c r="DB1894" s="29"/>
      <c r="DC1894" s="29"/>
      <c r="DD1894" s="29"/>
    </row>
    <row r="1895" spans="1:108" s="11" customFormat="1" ht="13.5" customHeight="1">
      <c r="A1895" s="734"/>
      <c r="B1895" s="610" t="s">
        <v>83</v>
      </c>
      <c r="C1895" s="29"/>
      <c r="D1895" s="29"/>
      <c r="E1895" s="29"/>
      <c r="F1895" s="29"/>
      <c r="G1895" s="29"/>
      <c r="H1895" s="29"/>
      <c r="I1895" s="29"/>
      <c r="J1895" s="28"/>
      <c r="K1895" s="29"/>
      <c r="L1895" s="29"/>
      <c r="M1895" s="29"/>
      <c r="N1895" s="29"/>
      <c r="O1895" s="29"/>
      <c r="P1895" s="29"/>
      <c r="Q1895" s="29"/>
      <c r="R1895" s="29"/>
      <c r="S1895" s="575"/>
      <c r="T1895" s="29"/>
      <c r="U1895" s="432"/>
      <c r="V1895" s="29"/>
      <c r="W1895" s="29"/>
      <c r="X1895" s="29"/>
      <c r="Y1895" s="29"/>
      <c r="Z1895" s="29"/>
      <c r="AA1895" s="29"/>
      <c r="AB1895" s="690" t="s">
        <v>874</v>
      </c>
      <c r="AC1895" s="723"/>
      <c r="AD1895" s="723"/>
      <c r="AE1895" s="723"/>
      <c r="AF1895" s="723"/>
      <c r="AG1895" s="724"/>
      <c r="AH1895" s="52" t="s">
        <v>86</v>
      </c>
      <c r="AI1895" s="53"/>
      <c r="AJ1895" s="53"/>
      <c r="AK1895" s="53"/>
      <c r="AL1895" s="53"/>
      <c r="AM1895" s="53"/>
      <c r="AN1895" s="53"/>
      <c r="AO1895" s="53"/>
      <c r="AP1895" s="53"/>
      <c r="AQ1895" s="53"/>
      <c r="AR1895" s="53"/>
      <c r="AS1895" s="53"/>
      <c r="AT1895" s="53"/>
      <c r="AU1895" s="53"/>
      <c r="AV1895" s="53"/>
      <c r="AW1895" s="53"/>
      <c r="AX1895" s="53"/>
      <c r="AY1895" s="53"/>
      <c r="AZ1895" s="53"/>
      <c r="BA1895" s="53"/>
      <c r="BB1895" s="53"/>
      <c r="BC1895" s="53"/>
      <c r="BD1895" s="53"/>
      <c r="BE1895" s="53"/>
      <c r="BF1895" s="53"/>
      <c r="BG1895" s="53"/>
      <c r="BH1895" s="53"/>
      <c r="BI1895" s="53"/>
      <c r="BJ1895" s="53"/>
      <c r="BK1895" s="53"/>
      <c r="BL1895" s="52"/>
      <c r="BM1895" s="53"/>
      <c r="BN1895" s="53"/>
      <c r="BO1895" s="53"/>
      <c r="BP1895" s="53"/>
      <c r="BQ1895" s="53"/>
      <c r="BR1895" s="53"/>
      <c r="BS1895" s="54"/>
      <c r="BU1895" s="752"/>
      <c r="BV1895" s="29"/>
      <c r="BW1895" s="29"/>
      <c r="BX1895" s="29"/>
      <c r="BY1895" s="29"/>
      <c r="BZ1895" s="29"/>
      <c r="CA1895" s="29"/>
      <c r="CB1895" s="29"/>
      <c r="CC1895" s="29"/>
      <c r="CD1895" s="31"/>
      <c r="CE1895" s="22"/>
      <c r="CF1895" s="448" t="str">
        <f>IF(CG1895="","",MAX($CF$2:CF1894)+1)</f>
        <v/>
      </c>
      <c r="CG1895" s="749"/>
      <c r="CH1895" s="749"/>
      <c r="CI1895" s="749"/>
      <c r="CO1895" s="29"/>
      <c r="CP1895" s="29"/>
      <c r="CQ1895" s="29"/>
      <c r="CR1895" s="29"/>
      <c r="CS1895" s="29"/>
      <c r="CT1895" s="29"/>
      <c r="CU1895" s="29"/>
      <c r="CV1895" s="29"/>
      <c r="CW1895" s="29"/>
      <c r="CX1895" s="29"/>
      <c r="CY1895" s="29"/>
      <c r="CZ1895" s="29"/>
      <c r="DA1895" s="29"/>
      <c r="DB1895" s="29"/>
      <c r="DC1895" s="29"/>
      <c r="DD1895" s="29"/>
    </row>
    <row r="1896" spans="1:108" s="11" customFormat="1" ht="13.5" customHeight="1">
      <c r="A1896" s="734"/>
      <c r="B1896" s="610" t="s">
        <v>83</v>
      </c>
      <c r="C1896" s="29"/>
      <c r="D1896" s="29"/>
      <c r="E1896" s="29"/>
      <c r="F1896" s="29"/>
      <c r="G1896" s="29"/>
      <c r="H1896" s="29"/>
      <c r="I1896" s="29"/>
      <c r="J1896" s="28"/>
      <c r="K1896" s="29"/>
      <c r="L1896" s="29"/>
      <c r="M1896" s="29"/>
      <c r="N1896" s="29"/>
      <c r="O1896" s="29"/>
      <c r="P1896" s="29"/>
      <c r="Q1896" s="29"/>
      <c r="R1896" s="29"/>
      <c r="S1896" s="575"/>
      <c r="T1896" s="29"/>
      <c r="U1896" s="432"/>
      <c r="V1896" s="29"/>
      <c r="W1896" s="29"/>
      <c r="X1896" s="29"/>
      <c r="Y1896" s="29"/>
      <c r="Z1896" s="29"/>
      <c r="AA1896" s="29"/>
      <c r="AB1896" s="692"/>
      <c r="AC1896" s="693"/>
      <c r="AD1896" s="693"/>
      <c r="AE1896" s="693"/>
      <c r="AF1896" s="693"/>
      <c r="AG1896" s="694"/>
      <c r="AH1896" s="55"/>
      <c r="AI1896" s="56"/>
      <c r="AJ1896" s="56"/>
      <c r="AK1896" s="56"/>
      <c r="AL1896" s="56"/>
      <c r="AM1896" s="56"/>
      <c r="AN1896" s="56"/>
      <c r="AO1896" s="56"/>
      <c r="AP1896" s="56"/>
      <c r="AQ1896" s="56"/>
      <c r="AR1896" s="56"/>
      <c r="AS1896" s="56"/>
      <c r="AT1896" s="56"/>
      <c r="AU1896" s="56"/>
      <c r="AV1896" s="56"/>
      <c r="AW1896" s="56"/>
      <c r="AX1896" s="56"/>
      <c r="AY1896" s="56"/>
      <c r="AZ1896" s="56"/>
      <c r="BA1896" s="56"/>
      <c r="BB1896" s="56"/>
      <c r="BC1896" s="56"/>
      <c r="BD1896" s="56"/>
      <c r="BE1896" s="56"/>
      <c r="BF1896" s="56"/>
      <c r="BG1896" s="56"/>
      <c r="BH1896" s="56"/>
      <c r="BI1896" s="56"/>
      <c r="BJ1896" s="56"/>
      <c r="BK1896" s="56"/>
      <c r="BL1896" s="55"/>
      <c r="BM1896" s="56"/>
      <c r="BN1896" s="56"/>
      <c r="BO1896" s="56"/>
      <c r="BP1896" s="56"/>
      <c r="BQ1896" s="56"/>
      <c r="BR1896" s="56"/>
      <c r="BS1896" s="57"/>
      <c r="BU1896" s="752"/>
      <c r="BV1896" s="29"/>
      <c r="BW1896" s="29"/>
      <c r="BX1896" s="29"/>
      <c r="BY1896" s="29"/>
      <c r="BZ1896" s="29"/>
      <c r="CA1896" s="29"/>
      <c r="CB1896" s="29"/>
      <c r="CC1896" s="29"/>
      <c r="CD1896" s="31"/>
      <c r="CE1896" s="22"/>
      <c r="CF1896" s="448" t="str">
        <f>IF(CG1896="","",MAX($CF$2:CF1895)+1)</f>
        <v/>
      </c>
      <c r="CG1896" s="749"/>
      <c r="CH1896" s="749"/>
      <c r="CI1896" s="749"/>
      <c r="CO1896" s="29"/>
      <c r="CP1896" s="29"/>
      <c r="CQ1896" s="29"/>
      <c r="CR1896" s="29"/>
      <c r="CS1896" s="29"/>
      <c r="CT1896" s="29"/>
      <c r="CU1896" s="29"/>
      <c r="CV1896" s="29"/>
      <c r="CW1896" s="29"/>
      <c r="CX1896" s="29"/>
      <c r="CY1896" s="29"/>
      <c r="CZ1896" s="29"/>
      <c r="DA1896" s="29"/>
      <c r="DB1896" s="29"/>
      <c r="DC1896" s="29"/>
      <c r="DD1896" s="29"/>
    </row>
    <row r="1897" spans="1:108" s="11" customFormat="1" ht="13.5" customHeight="1">
      <c r="A1897" s="734"/>
      <c r="B1897" s="610" t="s">
        <v>83</v>
      </c>
      <c r="C1897" s="29"/>
      <c r="D1897" s="29"/>
      <c r="E1897" s="29"/>
      <c r="F1897" s="29"/>
      <c r="G1897" s="29"/>
      <c r="H1897" s="29"/>
      <c r="I1897" s="29"/>
      <c r="J1897" s="28"/>
      <c r="K1897" s="29"/>
      <c r="L1897" s="29"/>
      <c r="M1897" s="29"/>
      <c r="N1897" s="29"/>
      <c r="O1897" s="29"/>
      <c r="P1897" s="29"/>
      <c r="Q1897" s="29"/>
      <c r="R1897" s="29"/>
      <c r="S1897" s="575"/>
      <c r="T1897" s="29"/>
      <c r="U1897" s="432"/>
      <c r="V1897" s="29"/>
      <c r="W1897" s="29"/>
      <c r="X1897" s="29"/>
      <c r="Y1897" s="29"/>
      <c r="Z1897" s="29"/>
      <c r="AA1897" s="29"/>
      <c r="AB1897" s="690" t="s">
        <v>875</v>
      </c>
      <c r="AC1897" s="723"/>
      <c r="AD1897" s="723"/>
      <c r="AE1897" s="723"/>
      <c r="AF1897" s="723"/>
      <c r="AG1897" s="724"/>
      <c r="AH1897" s="52" t="s">
        <v>86</v>
      </c>
      <c r="AI1897" s="53"/>
      <c r="AJ1897" s="53"/>
      <c r="AK1897" s="53"/>
      <c r="AL1897" s="53"/>
      <c r="AM1897" s="53"/>
      <c r="AN1897" s="53"/>
      <c r="AO1897" s="53"/>
      <c r="AP1897" s="53"/>
      <c r="AQ1897" s="53"/>
      <c r="AR1897" s="53"/>
      <c r="AS1897" s="53"/>
      <c r="AT1897" s="53"/>
      <c r="AU1897" s="53"/>
      <c r="AV1897" s="53"/>
      <c r="AW1897" s="53"/>
      <c r="AX1897" s="53"/>
      <c r="AY1897" s="53"/>
      <c r="AZ1897" s="53"/>
      <c r="BA1897" s="53"/>
      <c r="BB1897" s="53"/>
      <c r="BC1897" s="53"/>
      <c r="BD1897" s="53"/>
      <c r="BE1897" s="53"/>
      <c r="BF1897" s="53"/>
      <c r="BG1897" s="53"/>
      <c r="BH1897" s="53"/>
      <c r="BI1897" s="53"/>
      <c r="BJ1897" s="53"/>
      <c r="BK1897" s="53"/>
      <c r="BL1897" s="52"/>
      <c r="BM1897" s="53"/>
      <c r="BN1897" s="53"/>
      <c r="BO1897" s="53"/>
      <c r="BP1897" s="53"/>
      <c r="BQ1897" s="53"/>
      <c r="BR1897" s="53"/>
      <c r="BS1897" s="54"/>
      <c r="BU1897" s="752"/>
      <c r="BV1897" s="29"/>
      <c r="BW1897" s="29"/>
      <c r="BX1897" s="29"/>
      <c r="BY1897" s="29"/>
      <c r="BZ1897" s="29"/>
      <c r="CA1897" s="29"/>
      <c r="CB1897" s="29"/>
      <c r="CC1897" s="29"/>
      <c r="CD1897" s="31"/>
      <c r="CE1897" s="22"/>
      <c r="CF1897" s="448" t="str">
        <f>IF(CG1897="","",MAX($CF$2:CF1896)+1)</f>
        <v/>
      </c>
      <c r="CG1897" s="749"/>
      <c r="CH1897" s="749"/>
      <c r="CI1897" s="749"/>
      <c r="CO1897" s="29"/>
      <c r="CP1897" s="29"/>
      <c r="CQ1897" s="29"/>
      <c r="CR1897" s="29"/>
      <c r="CS1897" s="29"/>
      <c r="CT1897" s="29"/>
      <c r="CU1897" s="29"/>
      <c r="CV1897" s="29"/>
      <c r="CW1897" s="29"/>
      <c r="CX1897" s="29"/>
      <c r="CY1897" s="29"/>
      <c r="CZ1897" s="29"/>
      <c r="DA1897" s="29"/>
      <c r="DB1897" s="29"/>
      <c r="DC1897" s="29"/>
      <c r="DD1897" s="29"/>
    </row>
    <row r="1898" spans="1:108" s="11" customFormat="1" ht="13.5" customHeight="1">
      <c r="A1898" s="734"/>
      <c r="B1898" s="610" t="s">
        <v>83</v>
      </c>
      <c r="C1898" s="29"/>
      <c r="D1898" s="29"/>
      <c r="E1898" s="29"/>
      <c r="F1898" s="29"/>
      <c r="G1898" s="29"/>
      <c r="H1898" s="29"/>
      <c r="I1898" s="29"/>
      <c r="J1898" s="28"/>
      <c r="K1898" s="29"/>
      <c r="L1898" s="29"/>
      <c r="M1898" s="29"/>
      <c r="N1898" s="29"/>
      <c r="O1898" s="29"/>
      <c r="P1898" s="29"/>
      <c r="Q1898" s="29"/>
      <c r="R1898" s="29"/>
      <c r="S1898" s="575"/>
      <c r="T1898" s="29"/>
      <c r="U1898" s="432"/>
      <c r="V1898" s="29"/>
      <c r="W1898" s="29"/>
      <c r="X1898" s="29"/>
      <c r="Y1898" s="29"/>
      <c r="Z1898" s="29"/>
      <c r="AA1898" s="29"/>
      <c r="AB1898" s="692"/>
      <c r="AC1898" s="693"/>
      <c r="AD1898" s="693"/>
      <c r="AE1898" s="693"/>
      <c r="AF1898" s="693"/>
      <c r="AG1898" s="694"/>
      <c r="AH1898" s="55"/>
      <c r="AI1898" s="56"/>
      <c r="AJ1898" s="56"/>
      <c r="AK1898" s="56"/>
      <c r="AL1898" s="56"/>
      <c r="AM1898" s="56"/>
      <c r="AN1898" s="56"/>
      <c r="AO1898" s="56"/>
      <c r="AP1898" s="56"/>
      <c r="AQ1898" s="56"/>
      <c r="AR1898" s="56"/>
      <c r="AS1898" s="56"/>
      <c r="AT1898" s="56"/>
      <c r="AU1898" s="56"/>
      <c r="AV1898" s="56"/>
      <c r="AW1898" s="56"/>
      <c r="AX1898" s="56"/>
      <c r="AY1898" s="56"/>
      <c r="AZ1898" s="56"/>
      <c r="BA1898" s="56"/>
      <c r="BB1898" s="56"/>
      <c r="BC1898" s="56"/>
      <c r="BD1898" s="56"/>
      <c r="BE1898" s="56"/>
      <c r="BF1898" s="56"/>
      <c r="BG1898" s="56"/>
      <c r="BH1898" s="56"/>
      <c r="BI1898" s="56"/>
      <c r="BJ1898" s="56"/>
      <c r="BK1898" s="56"/>
      <c r="BL1898" s="55"/>
      <c r="BM1898" s="56"/>
      <c r="BN1898" s="56"/>
      <c r="BO1898" s="56"/>
      <c r="BP1898" s="56"/>
      <c r="BQ1898" s="56"/>
      <c r="BR1898" s="56"/>
      <c r="BS1898" s="57"/>
      <c r="BU1898" s="752"/>
      <c r="BV1898" s="29"/>
      <c r="BW1898" s="29"/>
      <c r="BX1898" s="29"/>
      <c r="BY1898" s="29"/>
      <c r="BZ1898" s="29"/>
      <c r="CA1898" s="29"/>
      <c r="CB1898" s="29"/>
      <c r="CC1898" s="29"/>
      <c r="CD1898" s="31"/>
      <c r="CE1898" s="22"/>
      <c r="CF1898" s="448" t="str">
        <f>IF(CG1898="","",MAX($CF$2:CF1897)+1)</f>
        <v/>
      </c>
      <c r="CG1898" s="749"/>
      <c r="CH1898" s="749"/>
      <c r="CI1898" s="749"/>
      <c r="CO1898" s="29"/>
      <c r="CP1898" s="29"/>
      <c r="CQ1898" s="29"/>
      <c r="CR1898" s="29"/>
      <c r="CS1898" s="29"/>
      <c r="CT1898" s="29"/>
      <c r="CU1898" s="29"/>
      <c r="CV1898" s="29"/>
      <c r="CW1898" s="29"/>
      <c r="CX1898" s="29"/>
      <c r="CY1898" s="29"/>
      <c r="CZ1898" s="29"/>
      <c r="DA1898" s="29"/>
      <c r="DB1898" s="29"/>
      <c r="DC1898" s="29"/>
      <c r="DD1898" s="29"/>
    </row>
    <row r="1899" spans="1:108" s="11" customFormat="1" ht="13.5" customHeight="1">
      <c r="A1899" s="734"/>
      <c r="B1899" s="610" t="s">
        <v>83</v>
      </c>
      <c r="C1899" s="29"/>
      <c r="D1899" s="29"/>
      <c r="E1899" s="29"/>
      <c r="F1899" s="29"/>
      <c r="G1899" s="29"/>
      <c r="H1899" s="29"/>
      <c r="I1899" s="29"/>
      <c r="J1899" s="28"/>
      <c r="K1899" s="29"/>
      <c r="L1899" s="29"/>
      <c r="M1899" s="29"/>
      <c r="N1899" s="29"/>
      <c r="O1899" s="29"/>
      <c r="P1899" s="29"/>
      <c r="Q1899" s="29"/>
      <c r="R1899" s="29"/>
      <c r="S1899" s="575"/>
      <c r="T1899" s="29"/>
      <c r="U1899" s="432"/>
      <c r="V1899" s="29"/>
      <c r="W1899" s="29"/>
      <c r="X1899" s="29"/>
      <c r="Y1899" s="29"/>
      <c r="Z1899" s="29"/>
      <c r="AA1899" s="29"/>
      <c r="AB1899" s="11" t="s">
        <v>1637</v>
      </c>
      <c r="BP1899" s="29"/>
      <c r="BQ1899" s="29"/>
      <c r="BR1899" s="29"/>
      <c r="BS1899" s="29"/>
      <c r="BU1899" s="772"/>
      <c r="BV1899" s="29"/>
      <c r="BW1899" s="29"/>
      <c r="BX1899" s="29"/>
      <c r="BY1899" s="29"/>
      <c r="BZ1899" s="29"/>
      <c r="CA1899" s="29"/>
      <c r="CB1899" s="29"/>
      <c r="CC1899" s="29"/>
      <c r="CD1899" s="31"/>
      <c r="CE1899" s="22"/>
      <c r="CF1899" s="448" t="str">
        <f>IF(CG1899="","",MAX($CF$2:CF1898)+1)</f>
        <v/>
      </c>
      <c r="CG1899" s="767"/>
      <c r="CH1899" s="767"/>
      <c r="CI1899" s="767"/>
      <c r="CO1899" s="29"/>
      <c r="CP1899" s="29"/>
      <c r="CQ1899" s="29"/>
      <c r="CR1899" s="29"/>
      <c r="CS1899" s="29"/>
      <c r="CT1899" s="29"/>
      <c r="CU1899" s="29"/>
      <c r="CV1899" s="29"/>
      <c r="CW1899" s="29"/>
      <c r="CX1899" s="29"/>
      <c r="CY1899" s="29"/>
      <c r="CZ1899" s="29"/>
      <c r="DA1899" s="29"/>
      <c r="DB1899" s="29"/>
      <c r="DC1899" s="29"/>
      <c r="DD1899" s="29"/>
    </row>
    <row r="1900" spans="1:108" s="11" customFormat="1" ht="13.5" customHeight="1">
      <c r="A1900" s="734"/>
      <c r="B1900" s="610" t="s">
        <v>83</v>
      </c>
      <c r="C1900" s="29"/>
      <c r="D1900" s="29"/>
      <c r="E1900" s="29"/>
      <c r="F1900" s="29"/>
      <c r="G1900" s="29"/>
      <c r="H1900" s="29"/>
      <c r="I1900" s="29"/>
      <c r="J1900" s="28"/>
      <c r="K1900" s="29"/>
      <c r="L1900" s="29"/>
      <c r="M1900" s="29"/>
      <c r="N1900" s="29"/>
      <c r="O1900" s="29"/>
      <c r="P1900" s="29"/>
      <c r="Q1900" s="29"/>
      <c r="R1900" s="29"/>
      <c r="S1900" s="575"/>
      <c r="T1900" s="29"/>
      <c r="U1900" s="432"/>
      <c r="V1900" s="29"/>
      <c r="W1900" s="29"/>
      <c r="X1900" s="29"/>
      <c r="Y1900" s="29"/>
      <c r="Z1900" s="29"/>
      <c r="AA1900" s="29"/>
      <c r="BU1900" s="752"/>
      <c r="BV1900" s="29"/>
      <c r="BW1900" s="29"/>
      <c r="BX1900" s="29"/>
      <c r="BY1900" s="29"/>
      <c r="BZ1900" s="29"/>
      <c r="CA1900" s="29"/>
      <c r="CB1900" s="29"/>
      <c r="CC1900" s="29"/>
      <c r="CD1900" s="31"/>
      <c r="CE1900" s="22"/>
      <c r="CF1900" s="448" t="str">
        <f>IF(CG1900="","",MAX($CF$2:CF1899)+1)</f>
        <v/>
      </c>
      <c r="CG1900" s="749"/>
      <c r="CH1900" s="749"/>
      <c r="CI1900" s="749"/>
      <c r="CO1900" s="29"/>
      <c r="CP1900" s="29"/>
      <c r="CQ1900" s="29"/>
      <c r="CR1900" s="29"/>
      <c r="CS1900" s="29"/>
      <c r="CT1900" s="29"/>
      <c r="CU1900" s="29"/>
      <c r="CV1900" s="29"/>
      <c r="CW1900" s="29"/>
      <c r="CX1900" s="29"/>
      <c r="CY1900" s="29"/>
      <c r="CZ1900" s="29"/>
      <c r="DA1900" s="29"/>
      <c r="DB1900" s="29"/>
      <c r="DC1900" s="29"/>
      <c r="DD1900" s="29"/>
    </row>
    <row r="1901" spans="1:108" s="11" customFormat="1" ht="13.5" customHeight="1">
      <c r="A1901" s="734"/>
      <c r="B1901" s="610" t="s">
        <v>83</v>
      </c>
      <c r="C1901" s="29"/>
      <c r="D1901" s="29"/>
      <c r="E1901" s="29"/>
      <c r="F1901" s="29"/>
      <c r="G1901" s="29"/>
      <c r="H1901" s="29"/>
      <c r="I1901" s="29"/>
      <c r="J1901" s="28"/>
      <c r="K1901" s="29"/>
      <c r="L1901" s="29"/>
      <c r="M1901" s="29"/>
      <c r="N1901" s="29"/>
      <c r="O1901" s="29"/>
      <c r="P1901" s="29"/>
      <c r="Q1901" s="29"/>
      <c r="R1901" s="29"/>
      <c r="S1901" s="575"/>
      <c r="T1901" s="29"/>
      <c r="U1901" s="432"/>
      <c r="V1901" s="29"/>
      <c r="W1901" s="29"/>
      <c r="X1901" s="29"/>
      <c r="Y1901" s="29"/>
      <c r="Z1901" s="29"/>
      <c r="AA1901" s="1141"/>
      <c r="AB1901" s="1145" t="s">
        <v>1142</v>
      </c>
      <c r="AC1901" s="1145"/>
      <c r="AD1901" s="1145"/>
      <c r="AE1901" s="1145"/>
      <c r="AF1901" s="1145"/>
      <c r="AG1901" s="1145"/>
      <c r="AH1901" s="1145"/>
      <c r="AI1901" s="1145"/>
      <c r="AJ1901" s="1145"/>
      <c r="AK1901" s="1145"/>
      <c r="AL1901" s="1145"/>
      <c r="AM1901" s="1145"/>
      <c r="AN1901" s="1145"/>
      <c r="BP1901" s="29"/>
      <c r="BQ1901" s="29"/>
      <c r="BR1901" s="29"/>
      <c r="BS1901" s="29"/>
      <c r="BU1901" s="752"/>
      <c r="BV1901" s="29"/>
      <c r="BW1901" s="29"/>
      <c r="BX1901" s="29"/>
      <c r="BY1901" s="29"/>
      <c r="BZ1901" s="29"/>
      <c r="CA1901" s="29"/>
      <c r="CB1901" s="29"/>
      <c r="CC1901" s="29"/>
      <c r="CD1901" s="31"/>
      <c r="CE1901" s="22"/>
      <c r="CF1901" s="448" t="str">
        <f>IF(CG1901="","",MAX($CF$2:CF1900)+1)</f>
        <v/>
      </c>
      <c r="CG1901" s="749"/>
      <c r="CH1901" s="749"/>
      <c r="CI1901" s="749"/>
      <c r="CO1901" s="29"/>
      <c r="CP1901" s="29"/>
      <c r="CQ1901" s="29"/>
      <c r="CR1901" s="29"/>
      <c r="CS1901" s="29"/>
      <c r="CT1901" s="29"/>
      <c r="CU1901" s="29"/>
      <c r="CV1901" s="29"/>
      <c r="CW1901" s="29"/>
      <c r="CX1901" s="29"/>
      <c r="CY1901" s="29"/>
      <c r="CZ1901" s="29"/>
      <c r="DA1901" s="29"/>
      <c r="DB1901" s="29"/>
      <c r="DC1901" s="29"/>
      <c r="DD1901" s="29"/>
    </row>
    <row r="1902" spans="1:108" s="11" customFormat="1" ht="13.5" customHeight="1">
      <c r="A1902" s="734"/>
      <c r="B1902" s="610" t="s">
        <v>83</v>
      </c>
      <c r="C1902" s="29"/>
      <c r="D1902" s="29"/>
      <c r="E1902" s="29"/>
      <c r="F1902" s="29"/>
      <c r="G1902" s="29"/>
      <c r="H1902" s="29"/>
      <c r="I1902" s="29"/>
      <c r="J1902" s="28"/>
      <c r="K1902" s="29"/>
      <c r="L1902" s="29"/>
      <c r="M1902" s="29"/>
      <c r="N1902" s="29"/>
      <c r="O1902" s="29"/>
      <c r="P1902" s="29"/>
      <c r="Q1902" s="29"/>
      <c r="R1902" s="29"/>
      <c r="S1902" s="575"/>
      <c r="T1902" s="29"/>
      <c r="U1902" s="432"/>
      <c r="V1902" s="29"/>
      <c r="W1902" s="29"/>
      <c r="X1902" s="29"/>
      <c r="Y1902" s="29"/>
      <c r="Z1902" s="29"/>
      <c r="AA1902" s="29"/>
      <c r="AB1902" s="690" t="s">
        <v>84</v>
      </c>
      <c r="AC1902" s="691"/>
      <c r="AD1902" s="691"/>
      <c r="AE1902" s="691"/>
      <c r="AF1902" s="691"/>
      <c r="AG1902" s="578"/>
      <c r="AH1902" s="52" t="s">
        <v>1065</v>
      </c>
      <c r="AI1902" s="53"/>
      <c r="AJ1902" s="53"/>
      <c r="AK1902" s="53"/>
      <c r="AL1902" s="53"/>
      <c r="AM1902" s="53"/>
      <c r="AN1902" s="53"/>
      <c r="AO1902" s="53"/>
      <c r="AP1902" s="53"/>
      <c r="AQ1902" s="53"/>
      <c r="AR1902" s="53"/>
      <c r="AS1902" s="53"/>
      <c r="AT1902" s="53"/>
      <c r="AU1902" s="53" t="s">
        <v>2284</v>
      </c>
      <c r="AV1902" s="53"/>
      <c r="AW1902" s="53"/>
      <c r="AX1902" s="53"/>
      <c r="AY1902" s="53"/>
      <c r="AZ1902" s="53"/>
      <c r="BA1902" s="53"/>
      <c r="BB1902" s="53"/>
      <c r="BC1902" s="53"/>
      <c r="BD1902" s="53"/>
      <c r="BE1902" s="53"/>
      <c r="BF1902" s="53"/>
      <c r="BG1902" s="53"/>
      <c r="BH1902" s="53"/>
      <c r="BI1902" s="53"/>
      <c r="BJ1902" s="53"/>
      <c r="BK1902" s="54"/>
      <c r="BL1902" s="764"/>
      <c r="BM1902" s="757"/>
      <c r="BN1902" s="757"/>
      <c r="BO1902" s="757"/>
      <c r="BP1902" s="757"/>
      <c r="BQ1902" s="757"/>
      <c r="BR1902" s="757"/>
      <c r="BS1902" s="758"/>
      <c r="BU1902" s="752"/>
      <c r="BV1902" s="29"/>
      <c r="BW1902" s="29"/>
      <c r="BX1902" s="29"/>
      <c r="BY1902" s="29"/>
      <c r="BZ1902" s="29"/>
      <c r="CA1902" s="29"/>
      <c r="CB1902" s="29"/>
      <c r="CC1902" s="29"/>
      <c r="CD1902" s="31"/>
      <c r="CE1902" s="22"/>
      <c r="CF1902" s="448">
        <f>IF(CG1902="","",MAX($CF$2:CF1901)+1)</f>
        <v>994</v>
      </c>
      <c r="CG1902" s="749" t="s">
        <v>1157</v>
      </c>
      <c r="CH1902" s="749"/>
      <c r="CI1902" s="749"/>
      <c r="CO1902" s="29"/>
      <c r="CP1902" s="29"/>
      <c r="CQ1902" s="29"/>
      <c r="CR1902" s="29"/>
      <c r="CS1902" s="29"/>
      <c r="CT1902" s="29"/>
      <c r="CU1902" s="29"/>
      <c r="CV1902" s="29"/>
      <c r="CW1902" s="29"/>
      <c r="CX1902" s="29"/>
      <c r="CY1902" s="29"/>
      <c r="CZ1902" s="29"/>
      <c r="DA1902" s="29"/>
      <c r="DB1902" s="29"/>
      <c r="DC1902" s="29"/>
      <c r="DD1902" s="29"/>
    </row>
    <row r="1903" spans="1:108" s="11" customFormat="1" ht="13.5" customHeight="1">
      <c r="A1903" s="734"/>
      <c r="B1903" s="610" t="s">
        <v>83</v>
      </c>
      <c r="C1903" s="29"/>
      <c r="D1903" s="29"/>
      <c r="E1903" s="29"/>
      <c r="F1903" s="29"/>
      <c r="G1903" s="29"/>
      <c r="H1903" s="29"/>
      <c r="I1903" s="29"/>
      <c r="J1903" s="28"/>
      <c r="K1903" s="29"/>
      <c r="L1903" s="29"/>
      <c r="M1903" s="29"/>
      <c r="N1903" s="29"/>
      <c r="O1903" s="29"/>
      <c r="P1903" s="29"/>
      <c r="Q1903" s="29"/>
      <c r="R1903" s="29"/>
      <c r="S1903" s="575"/>
      <c r="T1903" s="29"/>
      <c r="U1903" s="432"/>
      <c r="V1903" s="29"/>
      <c r="W1903" s="29"/>
      <c r="X1903" s="29"/>
      <c r="Y1903" s="29"/>
      <c r="Z1903" s="29"/>
      <c r="AA1903" s="29"/>
      <c r="AB1903" s="751"/>
      <c r="AC1903" s="579"/>
      <c r="AD1903" s="579"/>
      <c r="AE1903" s="579"/>
      <c r="AF1903" s="579"/>
      <c r="AG1903" s="576"/>
      <c r="AH1903" s="618" t="s">
        <v>1147</v>
      </c>
      <c r="AI1903" s="583"/>
      <c r="AJ1903" s="583"/>
      <c r="AK1903" s="583"/>
      <c r="AL1903" s="583"/>
      <c r="AM1903" s="583"/>
      <c r="AN1903" s="583"/>
      <c r="AO1903" s="583"/>
      <c r="AP1903" s="583"/>
      <c r="AQ1903" s="583"/>
      <c r="AR1903" s="583"/>
      <c r="AS1903" s="583"/>
      <c r="AT1903" s="583"/>
      <c r="AU1903" s="583" t="s">
        <v>2347</v>
      </c>
      <c r="AV1903" s="583"/>
      <c r="AW1903" s="583"/>
      <c r="AX1903" s="583"/>
      <c r="AY1903" s="583"/>
      <c r="AZ1903" s="583"/>
      <c r="BA1903" s="583"/>
      <c r="BB1903" s="583"/>
      <c r="BC1903" s="583"/>
      <c r="BD1903" s="583"/>
      <c r="BE1903" s="583"/>
      <c r="BF1903" s="583"/>
      <c r="BG1903" s="583"/>
      <c r="BH1903" s="583"/>
      <c r="BI1903" s="583"/>
      <c r="BJ1903" s="583"/>
      <c r="BK1903" s="587"/>
      <c r="BL1903" s="430" t="s">
        <v>1144</v>
      </c>
      <c r="BM1903" s="583"/>
      <c r="BN1903" s="583"/>
      <c r="BO1903" s="583"/>
      <c r="BP1903" s="583"/>
      <c r="BQ1903" s="583"/>
      <c r="BR1903" s="583"/>
      <c r="BS1903" s="587"/>
      <c r="BU1903" s="752"/>
      <c r="BV1903" s="29"/>
      <c r="BW1903" s="29"/>
      <c r="BX1903" s="29"/>
      <c r="BY1903" s="29"/>
      <c r="BZ1903" s="29"/>
      <c r="CA1903" s="29"/>
      <c r="CB1903" s="29"/>
      <c r="CC1903" s="29"/>
      <c r="CD1903" s="31"/>
      <c r="CE1903" s="22"/>
      <c r="CF1903" s="448" t="str">
        <f>IF(CG1903="","",MAX($CF$2:CF1902)+1)</f>
        <v/>
      </c>
      <c r="CG1903" s="749"/>
      <c r="CH1903" s="749"/>
      <c r="CI1903" s="749"/>
      <c r="CO1903" s="29"/>
      <c r="CP1903" s="29"/>
      <c r="CQ1903" s="29"/>
      <c r="CR1903" s="29"/>
      <c r="CS1903" s="29"/>
      <c r="CT1903" s="29"/>
      <c r="CU1903" s="29"/>
      <c r="CV1903" s="29"/>
      <c r="CW1903" s="29"/>
      <c r="CX1903" s="29"/>
      <c r="CY1903" s="29"/>
      <c r="CZ1903" s="29"/>
      <c r="DA1903" s="29"/>
      <c r="DB1903" s="29"/>
      <c r="DC1903" s="29"/>
      <c r="DD1903" s="29"/>
    </row>
    <row r="1904" spans="1:108" s="11" customFormat="1" ht="13.5" customHeight="1">
      <c r="A1904" s="734"/>
      <c r="B1904" s="610" t="s">
        <v>83</v>
      </c>
      <c r="C1904" s="29"/>
      <c r="D1904" s="29"/>
      <c r="E1904" s="29"/>
      <c r="F1904" s="29"/>
      <c r="G1904" s="29"/>
      <c r="H1904" s="29"/>
      <c r="I1904" s="29"/>
      <c r="J1904" s="28"/>
      <c r="K1904" s="29"/>
      <c r="L1904" s="29"/>
      <c r="M1904" s="29"/>
      <c r="N1904" s="29"/>
      <c r="O1904" s="29"/>
      <c r="P1904" s="29"/>
      <c r="Q1904" s="29"/>
      <c r="R1904" s="29"/>
      <c r="S1904" s="575"/>
      <c r="T1904" s="29"/>
      <c r="U1904" s="432"/>
      <c r="V1904" s="29"/>
      <c r="W1904" s="29"/>
      <c r="X1904" s="29"/>
      <c r="Y1904" s="29"/>
      <c r="Z1904" s="29"/>
      <c r="AA1904" s="29"/>
      <c r="AB1904" s="771"/>
      <c r="AC1904" s="579"/>
      <c r="AD1904" s="579"/>
      <c r="AE1904" s="579"/>
      <c r="AF1904" s="579"/>
      <c r="AG1904" s="576"/>
      <c r="AH1904" s="618" t="s">
        <v>1148</v>
      </c>
      <c r="AI1904" s="613"/>
      <c r="AJ1904" s="613"/>
      <c r="AK1904" s="613"/>
      <c r="AL1904" s="613"/>
      <c r="AM1904" s="613"/>
      <c r="AN1904" s="613"/>
      <c r="AO1904" s="613"/>
      <c r="AP1904" s="613"/>
      <c r="AQ1904" s="613"/>
      <c r="AR1904" s="613"/>
      <c r="AS1904" s="613"/>
      <c r="AT1904" s="613"/>
      <c r="AU1904" s="613" t="s">
        <v>2348</v>
      </c>
      <c r="AV1904" s="613"/>
      <c r="AW1904" s="613"/>
      <c r="AX1904" s="613"/>
      <c r="AY1904" s="613"/>
      <c r="AZ1904" s="613"/>
      <c r="BA1904" s="613"/>
      <c r="BB1904" s="613"/>
      <c r="BC1904" s="613"/>
      <c r="BD1904" s="613"/>
      <c r="BE1904" s="613"/>
      <c r="BF1904" s="613"/>
      <c r="BG1904" s="613"/>
      <c r="BH1904" s="613"/>
      <c r="BI1904" s="613"/>
      <c r="BJ1904" s="613"/>
      <c r="BK1904" s="614"/>
      <c r="BL1904" s="430" t="s">
        <v>1145</v>
      </c>
      <c r="BM1904" s="613"/>
      <c r="BN1904" s="613"/>
      <c r="BO1904" s="613"/>
      <c r="BP1904" s="613"/>
      <c r="BQ1904" s="613"/>
      <c r="BR1904" s="613"/>
      <c r="BS1904" s="614"/>
      <c r="BU1904" s="772"/>
      <c r="BV1904" s="29"/>
      <c r="BW1904" s="29"/>
      <c r="BX1904" s="29"/>
      <c r="BY1904" s="29"/>
      <c r="BZ1904" s="29"/>
      <c r="CA1904" s="29"/>
      <c r="CB1904" s="29"/>
      <c r="CC1904" s="29"/>
      <c r="CD1904" s="31"/>
      <c r="CE1904" s="22"/>
      <c r="CF1904" s="448" t="str">
        <f>IF(CG1904="","",MAX($CF$2:CF1903)+1)</f>
        <v/>
      </c>
      <c r="CG1904" s="749"/>
      <c r="CH1904" s="767"/>
      <c r="CI1904" s="767"/>
      <c r="CO1904" s="29"/>
      <c r="CP1904" s="29"/>
      <c r="CQ1904" s="29"/>
      <c r="CR1904" s="29"/>
      <c r="CS1904" s="29"/>
      <c r="CT1904" s="29"/>
      <c r="CU1904" s="29"/>
      <c r="CV1904" s="29"/>
      <c r="CW1904" s="29"/>
      <c r="CX1904" s="29"/>
      <c r="CY1904" s="29"/>
      <c r="CZ1904" s="29"/>
      <c r="DA1904" s="29"/>
      <c r="DB1904" s="29"/>
      <c r="DC1904" s="29"/>
      <c r="DD1904" s="29"/>
    </row>
    <row r="1905" spans="1:108" s="11" customFormat="1" ht="13.5" customHeight="1">
      <c r="A1905" s="734"/>
      <c r="B1905" s="610" t="s">
        <v>83</v>
      </c>
      <c r="C1905" s="29"/>
      <c r="D1905" s="29"/>
      <c r="E1905" s="29"/>
      <c r="F1905" s="29"/>
      <c r="G1905" s="29"/>
      <c r="H1905" s="29"/>
      <c r="I1905" s="29"/>
      <c r="J1905" s="29"/>
      <c r="K1905" s="29"/>
      <c r="L1905" s="28"/>
      <c r="M1905" s="29"/>
      <c r="N1905" s="29"/>
      <c r="O1905" s="29"/>
      <c r="P1905" s="29"/>
      <c r="Q1905" s="29"/>
      <c r="R1905" s="29"/>
      <c r="S1905" s="29"/>
      <c r="T1905" s="29"/>
      <c r="U1905" s="575"/>
      <c r="V1905" s="29"/>
      <c r="W1905" s="432"/>
      <c r="X1905" s="29"/>
      <c r="Y1905" s="29"/>
      <c r="Z1905" s="29"/>
      <c r="AA1905" s="29"/>
      <c r="AB1905" s="771"/>
      <c r="AC1905" s="579"/>
      <c r="AD1905" s="579"/>
      <c r="AE1905" s="579"/>
      <c r="AF1905" s="579"/>
      <c r="AG1905" s="576"/>
      <c r="AH1905" s="618" t="s">
        <v>1149</v>
      </c>
      <c r="AI1905" s="613"/>
      <c r="AJ1905" s="613"/>
      <c r="AK1905" s="613"/>
      <c r="AL1905" s="613"/>
      <c r="AM1905" s="613"/>
      <c r="AN1905" s="613"/>
      <c r="AO1905" s="613"/>
      <c r="AP1905" s="613"/>
      <c r="AQ1905" s="613"/>
      <c r="AR1905" s="613"/>
      <c r="AS1905" s="613"/>
      <c r="AT1905" s="613"/>
      <c r="AU1905" s="613" t="s">
        <v>2349</v>
      </c>
      <c r="AV1905" s="613"/>
      <c r="AW1905" s="613"/>
      <c r="AX1905" s="613"/>
      <c r="AY1905" s="613"/>
      <c r="AZ1905" s="613"/>
      <c r="BA1905" s="613"/>
      <c r="BB1905" s="613"/>
      <c r="BC1905" s="613"/>
      <c r="BD1905" s="613"/>
      <c r="BE1905" s="613"/>
      <c r="BF1905" s="613"/>
      <c r="BG1905" s="613"/>
      <c r="BH1905" s="613"/>
      <c r="BI1905" s="613"/>
      <c r="BJ1905" s="613"/>
      <c r="BK1905" s="614"/>
      <c r="BL1905" s="430" t="s">
        <v>1146</v>
      </c>
      <c r="BM1905" s="613"/>
      <c r="BN1905" s="613"/>
      <c r="BO1905" s="613"/>
      <c r="BP1905" s="613"/>
      <c r="BQ1905" s="613"/>
      <c r="BR1905" s="613"/>
      <c r="BS1905" s="614"/>
      <c r="BU1905" s="772"/>
      <c r="BV1905" s="29"/>
      <c r="BW1905" s="29"/>
      <c r="BX1905" s="29"/>
      <c r="BY1905" s="29"/>
      <c r="BZ1905" s="29"/>
      <c r="CA1905" s="29"/>
      <c r="CB1905" s="29"/>
      <c r="CC1905" s="29"/>
      <c r="CD1905" s="31"/>
      <c r="CE1905" s="22"/>
      <c r="CF1905" s="448" t="str">
        <f>IF(CG1905="","",MAX($CF$2:CF1904)+1)</f>
        <v/>
      </c>
      <c r="CG1905" s="749"/>
      <c r="CH1905" s="767"/>
      <c r="CI1905" s="767"/>
      <c r="CO1905" s="29"/>
      <c r="CP1905" s="29"/>
      <c r="CQ1905" s="29"/>
      <c r="CR1905" s="29"/>
      <c r="CS1905" s="29"/>
      <c r="CT1905" s="29"/>
      <c r="CU1905" s="29"/>
      <c r="CV1905" s="29"/>
      <c r="CW1905" s="29"/>
      <c r="CX1905" s="29"/>
      <c r="CY1905" s="29"/>
      <c r="CZ1905" s="29"/>
      <c r="DA1905" s="29"/>
      <c r="DB1905" s="29"/>
      <c r="DC1905" s="29"/>
      <c r="DD1905" s="29"/>
    </row>
    <row r="1906" spans="1:108" s="11" customFormat="1" ht="13.5" customHeight="1">
      <c r="A1906" s="734"/>
      <c r="B1906" s="610" t="s">
        <v>83</v>
      </c>
      <c r="C1906" s="29"/>
      <c r="D1906" s="29"/>
      <c r="E1906" s="29"/>
      <c r="F1906" s="29"/>
      <c r="G1906" s="29"/>
      <c r="H1906" s="29"/>
      <c r="I1906" s="29"/>
      <c r="J1906" s="29"/>
      <c r="K1906" s="29"/>
      <c r="L1906" s="28"/>
      <c r="M1906" s="29"/>
      <c r="N1906" s="29"/>
      <c r="O1906" s="29"/>
      <c r="P1906" s="29"/>
      <c r="Q1906" s="29"/>
      <c r="R1906" s="29"/>
      <c r="S1906" s="29"/>
      <c r="T1906" s="29"/>
      <c r="U1906" s="575"/>
      <c r="V1906" s="29"/>
      <c r="W1906" s="432"/>
      <c r="X1906" s="29"/>
      <c r="Y1906" s="29"/>
      <c r="Z1906" s="29"/>
      <c r="AA1906" s="29"/>
      <c r="AB1906" s="692"/>
      <c r="AC1906" s="693"/>
      <c r="AD1906" s="693"/>
      <c r="AE1906" s="693"/>
      <c r="AF1906" s="693"/>
      <c r="AG1906" s="694"/>
      <c r="AH1906" s="55"/>
      <c r="AI1906" s="56"/>
      <c r="AJ1906" s="56"/>
      <c r="AK1906" s="56"/>
      <c r="AL1906" s="56"/>
      <c r="AM1906" s="56"/>
      <c r="AN1906" s="56"/>
      <c r="AO1906" s="56"/>
      <c r="AP1906" s="56"/>
      <c r="AQ1906" s="56"/>
      <c r="AR1906" s="56"/>
      <c r="AS1906" s="56"/>
      <c r="AT1906" s="56"/>
      <c r="AU1906" s="56"/>
      <c r="AV1906" s="56"/>
      <c r="AW1906" s="56"/>
      <c r="AX1906" s="56"/>
      <c r="AY1906" s="56"/>
      <c r="AZ1906" s="56"/>
      <c r="BA1906" s="56"/>
      <c r="BB1906" s="56"/>
      <c r="BC1906" s="56"/>
      <c r="BD1906" s="56"/>
      <c r="BE1906" s="56"/>
      <c r="BF1906" s="56"/>
      <c r="BG1906" s="56"/>
      <c r="BH1906" s="56"/>
      <c r="BI1906" s="56"/>
      <c r="BJ1906" s="56"/>
      <c r="BK1906" s="57"/>
      <c r="BL1906" s="56"/>
      <c r="BM1906" s="56"/>
      <c r="BN1906" s="56"/>
      <c r="BO1906" s="56"/>
      <c r="BP1906" s="56"/>
      <c r="BQ1906" s="56"/>
      <c r="BR1906" s="56"/>
      <c r="BS1906" s="57"/>
      <c r="BU1906" s="752"/>
      <c r="BV1906" s="29"/>
      <c r="BW1906" s="29"/>
      <c r="BX1906" s="29"/>
      <c r="BY1906" s="29"/>
      <c r="BZ1906" s="29"/>
      <c r="CA1906" s="29"/>
      <c r="CB1906" s="29"/>
      <c r="CC1906" s="29"/>
      <c r="CD1906" s="31"/>
      <c r="CE1906" s="22"/>
      <c r="CF1906" s="448" t="str">
        <f>IF(CG1906="","",MAX($CF$2:CF1905)+1)</f>
        <v/>
      </c>
      <c r="CG1906" s="749"/>
      <c r="CH1906" s="749"/>
      <c r="CI1906" s="749"/>
      <c r="CO1906" s="29"/>
      <c r="CP1906" s="29"/>
      <c r="CQ1906" s="29"/>
      <c r="CR1906" s="29"/>
      <c r="CS1906" s="29"/>
      <c r="CT1906" s="29"/>
      <c r="CU1906" s="29"/>
      <c r="CV1906" s="29"/>
      <c r="CW1906" s="29"/>
      <c r="CX1906" s="29"/>
      <c r="CY1906" s="29"/>
      <c r="CZ1906" s="29"/>
      <c r="DA1906" s="29"/>
      <c r="DB1906" s="29"/>
      <c r="DC1906" s="29"/>
      <c r="DD1906" s="29"/>
    </row>
    <row r="1907" spans="1:108" s="11" customFormat="1" ht="13.5" customHeight="1">
      <c r="A1907" s="734"/>
      <c r="B1907" s="610" t="s">
        <v>83</v>
      </c>
      <c r="C1907" s="29"/>
      <c r="D1907" s="29" t="s">
        <v>2344</v>
      </c>
      <c r="E1907" s="29"/>
      <c r="F1907" s="29"/>
      <c r="G1907" s="29"/>
      <c r="H1907" s="29"/>
      <c r="I1907" s="29"/>
      <c r="J1907" s="29"/>
      <c r="K1907" s="29"/>
      <c r="L1907" s="28"/>
      <c r="M1907" s="29"/>
      <c r="N1907" s="29"/>
      <c r="O1907" s="29"/>
      <c r="P1907" s="29"/>
      <c r="Q1907" s="29"/>
      <c r="R1907" s="29"/>
      <c r="S1907" s="29"/>
      <c r="T1907" s="29"/>
      <c r="U1907" s="575"/>
      <c r="V1907" s="29"/>
      <c r="W1907" s="432"/>
      <c r="X1907" s="29"/>
      <c r="Y1907" s="29"/>
      <c r="Z1907" s="29"/>
      <c r="AA1907" s="29"/>
      <c r="AB1907" s="690" t="s">
        <v>62</v>
      </c>
      <c r="AC1907" s="691"/>
      <c r="AD1907" s="691"/>
      <c r="AE1907" s="691"/>
      <c r="AF1907" s="691"/>
      <c r="AG1907" s="578"/>
      <c r="AH1907" s="52" t="s">
        <v>1130</v>
      </c>
      <c r="AI1907" s="53"/>
      <c r="AJ1907" s="53"/>
      <c r="AK1907" s="53"/>
      <c r="AL1907" s="53"/>
      <c r="AM1907" s="53"/>
      <c r="AN1907" s="53"/>
      <c r="AO1907" s="53"/>
      <c r="AP1907" s="53"/>
      <c r="AQ1907" s="53"/>
      <c r="AR1907" s="53"/>
      <c r="AS1907" s="53"/>
      <c r="AT1907" s="53"/>
      <c r="AU1907" s="53"/>
      <c r="AV1907" s="53"/>
      <c r="AW1907" s="53"/>
      <c r="AX1907" s="53"/>
      <c r="AY1907" s="53"/>
      <c r="AZ1907" s="53"/>
      <c r="BA1907" s="53"/>
      <c r="BB1907" s="53"/>
      <c r="BC1907" s="53"/>
      <c r="BD1907" s="53"/>
      <c r="BE1907" s="53"/>
      <c r="BF1907" s="53"/>
      <c r="BG1907" s="53"/>
      <c r="BH1907" s="53"/>
      <c r="BI1907" s="53"/>
      <c r="BJ1907" s="53"/>
      <c r="BK1907" s="54"/>
      <c r="BL1907" s="53" t="s">
        <v>80</v>
      </c>
      <c r="BM1907" s="53"/>
      <c r="BN1907" s="53"/>
      <c r="BO1907" s="53"/>
      <c r="BP1907" s="53"/>
      <c r="BQ1907" s="53"/>
      <c r="BR1907" s="53"/>
      <c r="BS1907" s="54"/>
      <c r="BU1907" s="752"/>
      <c r="BV1907" s="29"/>
      <c r="BW1907" s="29"/>
      <c r="BX1907" s="29"/>
      <c r="BY1907" s="29"/>
      <c r="BZ1907" s="29"/>
      <c r="CA1907" s="29"/>
      <c r="CB1907" s="29"/>
      <c r="CC1907" s="29"/>
      <c r="CD1907" s="31"/>
      <c r="CE1907" s="22"/>
      <c r="CF1907" s="448">
        <f>IF(CG1907="","",MAX($CF$2:CF1906)+1)</f>
        <v>995</v>
      </c>
      <c r="CG1907" s="749" t="s">
        <v>1157</v>
      </c>
      <c r="CH1907" s="749"/>
      <c r="CI1907" s="749"/>
      <c r="CO1907" s="29"/>
      <c r="CP1907" s="29"/>
      <c r="CQ1907" s="29"/>
      <c r="CR1907" s="29"/>
      <c r="CS1907" s="29"/>
      <c r="CT1907" s="29"/>
      <c r="CU1907" s="29"/>
      <c r="CV1907" s="29"/>
      <c r="CW1907" s="29"/>
      <c r="CX1907" s="29"/>
      <c r="CY1907" s="29"/>
      <c r="CZ1907" s="29"/>
      <c r="DA1907" s="29"/>
      <c r="DB1907" s="29"/>
      <c r="DC1907" s="29"/>
      <c r="DD1907" s="29"/>
    </row>
    <row r="1908" spans="1:108" s="11" customFormat="1" ht="13.5" customHeight="1">
      <c r="A1908" s="734"/>
      <c r="B1908" s="610" t="s">
        <v>83</v>
      </c>
      <c r="C1908" s="29"/>
      <c r="D1908" s="29"/>
      <c r="E1908" s="29"/>
      <c r="F1908" s="29"/>
      <c r="G1908" s="29"/>
      <c r="H1908" s="29"/>
      <c r="I1908" s="29"/>
      <c r="J1908" s="29"/>
      <c r="K1908" s="29"/>
      <c r="L1908" s="28"/>
      <c r="M1908" s="29"/>
      <c r="N1908" s="29"/>
      <c r="O1908" s="29"/>
      <c r="P1908" s="29"/>
      <c r="Q1908" s="29"/>
      <c r="R1908" s="29"/>
      <c r="S1908" s="29"/>
      <c r="T1908" s="29"/>
      <c r="U1908" s="575"/>
      <c r="V1908" s="29"/>
      <c r="W1908" s="432"/>
      <c r="X1908" s="29"/>
      <c r="Y1908" s="29"/>
      <c r="Z1908" s="29"/>
      <c r="AA1908" s="29"/>
      <c r="AB1908" s="753"/>
      <c r="AC1908" s="579"/>
      <c r="AD1908" s="579"/>
      <c r="AE1908" s="579"/>
      <c r="AF1908" s="579"/>
      <c r="AG1908" s="576"/>
      <c r="AH1908" s="752" t="s">
        <v>1131</v>
      </c>
      <c r="AI1908" s="29"/>
      <c r="AJ1908" s="29"/>
      <c r="AK1908" s="29"/>
      <c r="AL1908" s="29"/>
      <c r="AM1908" s="29"/>
      <c r="AN1908" s="29"/>
      <c r="AO1908" s="29"/>
      <c r="AP1908" s="29"/>
      <c r="AQ1908" s="29"/>
      <c r="AR1908" s="29"/>
      <c r="AS1908" s="29"/>
      <c r="AT1908" s="29"/>
      <c r="AU1908" s="29"/>
      <c r="AV1908" s="29"/>
      <c r="AW1908" s="29"/>
      <c r="AX1908" s="29"/>
      <c r="AY1908" s="29"/>
      <c r="AZ1908" s="29"/>
      <c r="BA1908" s="29"/>
      <c r="BB1908" s="29"/>
      <c r="BC1908" s="29"/>
      <c r="BD1908" s="29"/>
      <c r="BE1908" s="29"/>
      <c r="BF1908" s="29"/>
      <c r="BG1908" s="29"/>
      <c r="BH1908" s="29"/>
      <c r="BI1908" s="29"/>
      <c r="BJ1908" s="29"/>
      <c r="BK1908" s="575"/>
      <c r="BL1908" s="29"/>
      <c r="BM1908" s="29"/>
      <c r="BN1908" s="29"/>
      <c r="BO1908" s="29"/>
      <c r="BP1908" s="29"/>
      <c r="BQ1908" s="29"/>
      <c r="BR1908" s="29"/>
      <c r="BS1908" s="575"/>
      <c r="BU1908" s="752"/>
      <c r="BV1908" s="29"/>
      <c r="BW1908" s="29"/>
      <c r="BX1908" s="29"/>
      <c r="BY1908" s="29"/>
      <c r="BZ1908" s="29"/>
      <c r="CA1908" s="29"/>
      <c r="CB1908" s="29"/>
      <c r="CC1908" s="29"/>
      <c r="CD1908" s="31"/>
      <c r="CE1908" s="22"/>
      <c r="CF1908" s="448">
        <f>IF(CG1908="","",MAX($CF$2:CF1907)+1)</f>
        <v>996</v>
      </c>
      <c r="CG1908" s="749" t="s">
        <v>1157</v>
      </c>
      <c r="CH1908" s="749"/>
      <c r="CI1908" s="749"/>
      <c r="CO1908" s="29"/>
      <c r="CP1908" s="29"/>
      <c r="CQ1908" s="29"/>
      <c r="CR1908" s="29"/>
      <c r="CS1908" s="29"/>
      <c r="CT1908" s="29"/>
      <c r="CU1908" s="29"/>
      <c r="CV1908" s="29"/>
      <c r="CW1908" s="29"/>
      <c r="CX1908" s="29"/>
      <c r="CY1908" s="29"/>
      <c r="CZ1908" s="29"/>
      <c r="DA1908" s="29"/>
      <c r="DB1908" s="29"/>
      <c r="DC1908" s="29"/>
      <c r="DD1908" s="29"/>
    </row>
    <row r="1909" spans="1:108" s="11" customFormat="1" ht="13.5" customHeight="1">
      <c r="A1909" s="734"/>
      <c r="B1909" s="610" t="s">
        <v>83</v>
      </c>
      <c r="C1909" s="29"/>
      <c r="D1909" s="29"/>
      <c r="E1909" s="29"/>
      <c r="F1909" s="29"/>
      <c r="G1909" s="29"/>
      <c r="H1909" s="29"/>
      <c r="I1909" s="29"/>
      <c r="J1909" s="29"/>
      <c r="K1909" s="29"/>
      <c r="L1909" s="28"/>
      <c r="M1909" s="29"/>
      <c r="N1909" s="29"/>
      <c r="O1909" s="29"/>
      <c r="P1909" s="29"/>
      <c r="Q1909" s="29"/>
      <c r="R1909" s="29"/>
      <c r="S1909" s="29"/>
      <c r="T1909" s="29"/>
      <c r="U1909" s="575"/>
      <c r="V1909" s="29"/>
      <c r="W1909" s="432"/>
      <c r="X1909" s="29"/>
      <c r="Y1909" s="29"/>
      <c r="Z1909" s="29"/>
      <c r="AA1909" s="29"/>
      <c r="AB1909" s="692"/>
      <c r="AC1909" s="693"/>
      <c r="AD1909" s="693"/>
      <c r="AE1909" s="693"/>
      <c r="AF1909" s="693"/>
      <c r="AG1909" s="694"/>
      <c r="AH1909" s="55"/>
      <c r="AI1909" s="56"/>
      <c r="AJ1909" s="56"/>
      <c r="AK1909" s="56"/>
      <c r="AL1909" s="56"/>
      <c r="AM1909" s="56"/>
      <c r="AN1909" s="56"/>
      <c r="AO1909" s="56"/>
      <c r="AP1909" s="56"/>
      <c r="AQ1909" s="56"/>
      <c r="AR1909" s="56"/>
      <c r="AS1909" s="56"/>
      <c r="AT1909" s="56"/>
      <c r="AU1909" s="56"/>
      <c r="AV1909" s="56"/>
      <c r="AW1909" s="56"/>
      <c r="AX1909" s="56"/>
      <c r="AY1909" s="56"/>
      <c r="AZ1909" s="56"/>
      <c r="BA1909" s="56"/>
      <c r="BB1909" s="56"/>
      <c r="BC1909" s="56"/>
      <c r="BD1909" s="56"/>
      <c r="BE1909" s="56"/>
      <c r="BF1909" s="56"/>
      <c r="BG1909" s="56"/>
      <c r="BH1909" s="56"/>
      <c r="BI1909" s="56"/>
      <c r="BJ1909" s="56"/>
      <c r="BK1909" s="57"/>
      <c r="BL1909" s="56"/>
      <c r="BM1909" s="56"/>
      <c r="BN1909" s="56"/>
      <c r="BO1909" s="56"/>
      <c r="BP1909" s="56"/>
      <c r="BQ1909" s="56"/>
      <c r="BR1909" s="56"/>
      <c r="BS1909" s="57"/>
      <c r="BU1909" s="752"/>
      <c r="BV1909" s="29"/>
      <c r="BW1909" s="29"/>
      <c r="BX1909" s="29"/>
      <c r="BY1909" s="29"/>
      <c r="BZ1909" s="29"/>
      <c r="CA1909" s="29"/>
      <c r="CB1909" s="29"/>
      <c r="CC1909" s="29"/>
      <c r="CD1909" s="31"/>
      <c r="CE1909" s="22"/>
      <c r="CF1909" s="448" t="str">
        <f>IF(CG1909="","",MAX($CF$2:CF1908)+1)</f>
        <v/>
      </c>
      <c r="CG1909" s="749"/>
      <c r="CH1909" s="749"/>
      <c r="CI1909" s="749"/>
      <c r="CO1909" s="29"/>
      <c r="CP1909" s="29"/>
      <c r="CQ1909" s="29"/>
      <c r="CR1909" s="29"/>
      <c r="CS1909" s="29"/>
      <c r="CT1909" s="29"/>
      <c r="CU1909" s="29"/>
      <c r="CV1909" s="29"/>
      <c r="CW1909" s="29"/>
      <c r="CX1909" s="29"/>
      <c r="CY1909" s="29"/>
      <c r="CZ1909" s="29"/>
      <c r="DA1909" s="29"/>
      <c r="DB1909" s="29"/>
      <c r="DC1909" s="29"/>
      <c r="DD1909" s="29"/>
    </row>
    <row r="1910" spans="1:108" s="11" customFormat="1" ht="13.5" customHeight="1">
      <c r="A1910" s="734"/>
      <c r="B1910" s="610" t="s">
        <v>83</v>
      </c>
      <c r="C1910" s="29"/>
      <c r="D1910" s="29"/>
      <c r="E1910" s="29"/>
      <c r="F1910" s="29"/>
      <c r="G1910" s="29"/>
      <c r="H1910" s="29"/>
      <c r="I1910" s="29"/>
      <c r="J1910" s="29"/>
      <c r="K1910" s="29"/>
      <c r="L1910" s="28"/>
      <c r="M1910" s="29"/>
      <c r="N1910" s="29"/>
      <c r="O1910" s="29"/>
      <c r="P1910" s="29"/>
      <c r="Q1910" s="29"/>
      <c r="R1910" s="29"/>
      <c r="S1910" s="29"/>
      <c r="T1910" s="29"/>
      <c r="U1910" s="575"/>
      <c r="V1910" s="29"/>
      <c r="W1910" s="432"/>
      <c r="X1910" s="29"/>
      <c r="Y1910" s="29"/>
      <c r="Z1910" s="29"/>
      <c r="AA1910" s="29"/>
      <c r="AB1910" s="690" t="s">
        <v>777</v>
      </c>
      <c r="AC1910" s="691"/>
      <c r="AD1910" s="691"/>
      <c r="AE1910" s="691"/>
      <c r="AF1910" s="691"/>
      <c r="AG1910" s="578"/>
      <c r="AH1910" s="52"/>
      <c r="AI1910" s="53"/>
      <c r="AJ1910" s="53"/>
      <c r="AK1910" s="580"/>
      <c r="AL1910" s="581" t="s">
        <v>1075</v>
      </c>
      <c r="AM1910" s="53"/>
      <c r="AN1910" s="53"/>
      <c r="AO1910" s="53"/>
      <c r="AP1910" s="53"/>
      <c r="AQ1910" s="53"/>
      <c r="AR1910" s="53"/>
      <c r="AS1910" s="53"/>
      <c r="AT1910" s="53"/>
      <c r="AU1910" s="53"/>
      <c r="AV1910" s="581" t="s">
        <v>558</v>
      </c>
      <c r="AW1910" s="580"/>
      <c r="AX1910" s="581" t="s">
        <v>984</v>
      </c>
      <c r="AY1910" s="53"/>
      <c r="AZ1910" s="53"/>
      <c r="BA1910" s="53"/>
      <c r="BB1910" s="53"/>
      <c r="BC1910" s="53"/>
      <c r="BD1910" s="53"/>
      <c r="BE1910" s="53"/>
      <c r="BF1910" s="53"/>
      <c r="BG1910" s="53"/>
      <c r="BH1910" s="53"/>
      <c r="BI1910" s="53"/>
      <c r="BJ1910" s="53"/>
      <c r="BK1910" s="54"/>
      <c r="BL1910" s="52" t="s">
        <v>1132</v>
      </c>
      <c r="BM1910" s="53"/>
      <c r="BN1910" s="53"/>
      <c r="BO1910" s="53"/>
      <c r="BP1910" s="53"/>
      <c r="BQ1910" s="53"/>
      <c r="BR1910" s="53"/>
      <c r="BS1910" s="54"/>
      <c r="BU1910" s="752"/>
      <c r="BV1910" s="29"/>
      <c r="BW1910" s="29"/>
      <c r="BX1910" s="29"/>
      <c r="BY1910" s="29"/>
      <c r="BZ1910" s="29"/>
      <c r="CA1910" s="29"/>
      <c r="CB1910" s="29"/>
      <c r="CC1910" s="29"/>
      <c r="CD1910" s="31"/>
      <c r="CE1910" s="22"/>
      <c r="CF1910" s="448">
        <f>IF(CG1910="","",MAX($CF$2:CF1909)+1)</f>
        <v>997</v>
      </c>
      <c r="CG1910" s="749" t="s">
        <v>1157</v>
      </c>
      <c r="CH1910" s="749"/>
      <c r="CI1910" s="749"/>
      <c r="CO1910" s="29"/>
      <c r="CP1910" s="29"/>
      <c r="CQ1910" s="29"/>
      <c r="CR1910" s="29"/>
      <c r="CS1910" s="29"/>
      <c r="CT1910" s="29"/>
      <c r="CU1910" s="29"/>
      <c r="CV1910" s="29"/>
      <c r="CW1910" s="29"/>
      <c r="CX1910" s="29"/>
      <c r="CY1910" s="29"/>
      <c r="CZ1910" s="29"/>
      <c r="DA1910" s="29"/>
      <c r="DB1910" s="29"/>
      <c r="DC1910" s="29"/>
      <c r="DD1910" s="29"/>
    </row>
    <row r="1911" spans="1:108" s="11" customFormat="1" ht="13.5" customHeight="1">
      <c r="A1911" s="734"/>
      <c r="B1911" s="610" t="s">
        <v>83</v>
      </c>
      <c r="C1911" s="29"/>
      <c r="D1911" s="29"/>
      <c r="E1911" s="29"/>
      <c r="F1911" s="29"/>
      <c r="G1911" s="29"/>
      <c r="H1911" s="29"/>
      <c r="I1911" s="29"/>
      <c r="J1911" s="29"/>
      <c r="K1911" s="29"/>
      <c r="L1911" s="28"/>
      <c r="M1911" s="29"/>
      <c r="N1911" s="29"/>
      <c r="O1911" s="29"/>
      <c r="P1911" s="29"/>
      <c r="Q1911" s="29"/>
      <c r="R1911" s="29"/>
      <c r="S1911" s="29"/>
      <c r="T1911" s="29"/>
      <c r="U1911" s="575"/>
      <c r="V1911" s="29"/>
      <c r="W1911" s="432"/>
      <c r="X1911" s="29"/>
      <c r="Y1911" s="29"/>
      <c r="Z1911" s="29"/>
      <c r="AA1911" s="29"/>
      <c r="AB1911" s="771"/>
      <c r="AC1911" s="579"/>
      <c r="AD1911" s="579"/>
      <c r="AE1911" s="579"/>
      <c r="AF1911" s="579"/>
      <c r="AG1911" s="576"/>
      <c r="AH1911" s="582" t="s">
        <v>63</v>
      </c>
      <c r="AI1911" s="430"/>
      <c r="AJ1911" s="430"/>
      <c r="AK1911" s="619"/>
      <c r="AL1911" s="620" t="s">
        <v>1076</v>
      </c>
      <c r="AM1911" s="430"/>
      <c r="AN1911" s="430"/>
      <c r="AO1911" s="430"/>
      <c r="AP1911" s="430"/>
      <c r="AQ1911" s="430"/>
      <c r="AR1911" s="430"/>
      <c r="AS1911" s="430"/>
      <c r="AT1911" s="430"/>
      <c r="AU1911" s="430"/>
      <c r="AV1911" s="585" t="s">
        <v>558</v>
      </c>
      <c r="AW1911" s="619"/>
      <c r="AX1911" s="620" t="s">
        <v>985</v>
      </c>
      <c r="AY1911" s="430"/>
      <c r="AZ1911" s="430"/>
      <c r="BA1911" s="430"/>
      <c r="BB1911" s="430"/>
      <c r="BC1911" s="430"/>
      <c r="BD1911" s="430"/>
      <c r="BE1911" s="430"/>
      <c r="BF1911" s="430"/>
      <c r="BG1911" s="430"/>
      <c r="BH1911" s="430"/>
      <c r="BI1911" s="430"/>
      <c r="BJ1911" s="430"/>
      <c r="BK1911" s="431"/>
      <c r="BL1911" s="582" t="s">
        <v>930</v>
      </c>
      <c r="BM1911" s="583"/>
      <c r="BN1911" s="583"/>
      <c r="BO1911" s="583"/>
      <c r="BP1911" s="583"/>
      <c r="BQ1911" s="583"/>
      <c r="BR1911" s="583"/>
      <c r="BS1911" s="587"/>
      <c r="BU1911" s="772"/>
      <c r="BV1911" s="29"/>
      <c r="BW1911" s="29"/>
      <c r="BX1911" s="29"/>
      <c r="BY1911" s="29"/>
      <c r="BZ1911" s="29"/>
      <c r="CA1911" s="29"/>
      <c r="CB1911" s="29"/>
      <c r="CC1911" s="29"/>
      <c r="CD1911" s="31"/>
      <c r="CE1911" s="22"/>
      <c r="CF1911" s="448">
        <f>IF(CG1911="","",MAX($CF$2:CF1910)+1)</f>
        <v>998</v>
      </c>
      <c r="CG1911" s="749" t="s">
        <v>1157</v>
      </c>
      <c r="CH1911" s="767"/>
      <c r="CI1911" s="767"/>
      <c r="CO1911" s="29"/>
      <c r="CP1911" s="29"/>
      <c r="CQ1911" s="29"/>
      <c r="CR1911" s="29"/>
      <c r="CS1911" s="29"/>
      <c r="CT1911" s="29"/>
      <c r="CU1911" s="29"/>
      <c r="CV1911" s="29"/>
      <c r="CW1911" s="29"/>
      <c r="CX1911" s="29"/>
      <c r="CY1911" s="29"/>
      <c r="CZ1911" s="29"/>
      <c r="DA1911" s="29"/>
      <c r="DB1911" s="29"/>
      <c r="DC1911" s="29"/>
      <c r="DD1911" s="29"/>
    </row>
    <row r="1912" spans="1:108" s="11" customFormat="1" ht="13.5" customHeight="1">
      <c r="A1912" s="734"/>
      <c r="B1912" s="610" t="s">
        <v>83</v>
      </c>
      <c r="C1912" s="29"/>
      <c r="D1912" s="29"/>
      <c r="E1912" s="29"/>
      <c r="F1912" s="29"/>
      <c r="G1912" s="29"/>
      <c r="H1912" s="29"/>
      <c r="I1912" s="29"/>
      <c r="J1912" s="29"/>
      <c r="K1912" s="29"/>
      <c r="L1912" s="28"/>
      <c r="M1912" s="29"/>
      <c r="N1912" s="29"/>
      <c r="O1912" s="29"/>
      <c r="P1912" s="29"/>
      <c r="Q1912" s="29"/>
      <c r="R1912" s="29"/>
      <c r="S1912" s="29"/>
      <c r="T1912" s="29"/>
      <c r="U1912" s="575"/>
      <c r="V1912" s="29"/>
      <c r="W1912" s="432"/>
      <c r="X1912" s="29"/>
      <c r="Y1912" s="29"/>
      <c r="Z1912" s="29"/>
      <c r="AA1912" s="29"/>
      <c r="AB1912" s="771"/>
      <c r="AC1912" s="579"/>
      <c r="AD1912" s="579"/>
      <c r="AE1912" s="579"/>
      <c r="AF1912" s="579"/>
      <c r="AG1912" s="576"/>
      <c r="AH1912" s="582" t="s">
        <v>63</v>
      </c>
      <c r="AI1912" s="430"/>
      <c r="AJ1912" s="430"/>
      <c r="AK1912" s="619"/>
      <c r="AL1912" s="620" t="s">
        <v>1133</v>
      </c>
      <c r="AM1912" s="430"/>
      <c r="AN1912" s="430"/>
      <c r="AO1912" s="430"/>
      <c r="AP1912" s="430"/>
      <c r="AQ1912" s="430"/>
      <c r="AR1912" s="430"/>
      <c r="AS1912" s="430"/>
      <c r="AT1912" s="430"/>
      <c r="AU1912" s="430" t="s">
        <v>2346</v>
      </c>
      <c r="AV1912" s="620" t="s">
        <v>1492</v>
      </c>
      <c r="AW1912" s="619"/>
      <c r="AX1912" s="620" t="s">
        <v>1136</v>
      </c>
      <c r="AY1912" s="430"/>
      <c r="AZ1912" s="430"/>
      <c r="BA1912" s="430"/>
      <c r="BB1912" s="430"/>
      <c r="BC1912" s="430"/>
      <c r="BD1912" s="430"/>
      <c r="BE1912" s="430"/>
      <c r="BF1912" s="430"/>
      <c r="BG1912" s="430"/>
      <c r="BH1912" s="430"/>
      <c r="BI1912" s="430"/>
      <c r="BJ1912" s="430"/>
      <c r="BK1912" s="431"/>
      <c r="BL1912" s="582"/>
      <c r="BM1912" s="583"/>
      <c r="BN1912" s="583"/>
      <c r="BO1912" s="583"/>
      <c r="BP1912" s="583"/>
      <c r="BQ1912" s="583"/>
      <c r="BR1912" s="583"/>
      <c r="BS1912" s="587"/>
      <c r="BU1912" s="772"/>
      <c r="BV1912" s="29"/>
      <c r="BW1912" s="29"/>
      <c r="BX1912" s="29"/>
      <c r="BY1912" s="29"/>
      <c r="BZ1912" s="29"/>
      <c r="CA1912" s="29"/>
      <c r="CB1912" s="29"/>
      <c r="CC1912" s="29"/>
      <c r="CD1912" s="31"/>
      <c r="CE1912" s="22"/>
      <c r="CF1912" s="448">
        <f>IF(CG1912="","",MAX($CF$2:CF1911)+1)</f>
        <v>999</v>
      </c>
      <c r="CG1912" s="749" t="s">
        <v>1157</v>
      </c>
      <c r="CH1912" s="767"/>
      <c r="CI1912" s="767"/>
      <c r="CO1912" s="29"/>
      <c r="CP1912" s="29"/>
      <c r="CQ1912" s="29"/>
      <c r="CR1912" s="29"/>
      <c r="CS1912" s="29"/>
      <c r="CT1912" s="29"/>
      <c r="CU1912" s="29"/>
      <c r="CV1912" s="29"/>
      <c r="CW1912" s="29"/>
      <c r="CX1912" s="29"/>
      <c r="CY1912" s="29"/>
      <c r="CZ1912" s="29"/>
      <c r="DA1912" s="29"/>
      <c r="DB1912" s="29"/>
      <c r="DC1912" s="29"/>
      <c r="DD1912" s="29"/>
    </row>
    <row r="1913" spans="1:108" s="11" customFormat="1" ht="13.5" customHeight="1">
      <c r="A1913" s="734"/>
      <c r="B1913" s="610" t="s">
        <v>83</v>
      </c>
      <c r="C1913" s="29"/>
      <c r="D1913" s="29"/>
      <c r="E1913" s="29"/>
      <c r="F1913" s="29"/>
      <c r="G1913" s="29"/>
      <c r="H1913" s="29"/>
      <c r="I1913" s="29"/>
      <c r="J1913" s="29"/>
      <c r="K1913" s="29"/>
      <c r="L1913" s="28"/>
      <c r="M1913" s="29" t="s">
        <v>2345</v>
      </c>
      <c r="N1913" s="29"/>
      <c r="O1913" s="29"/>
      <c r="P1913" s="29"/>
      <c r="Q1913" s="29"/>
      <c r="R1913" s="29"/>
      <c r="S1913" s="29"/>
      <c r="T1913" s="29"/>
      <c r="U1913" s="575"/>
      <c r="V1913" s="29"/>
      <c r="W1913" s="432"/>
      <c r="X1913" s="29"/>
      <c r="Y1913" s="29"/>
      <c r="Z1913" s="29"/>
      <c r="AA1913" s="29"/>
      <c r="AB1913" s="771"/>
      <c r="AC1913" s="579"/>
      <c r="AD1913" s="579"/>
      <c r="AE1913" s="579"/>
      <c r="AF1913" s="579"/>
      <c r="AG1913" s="576"/>
      <c r="AH1913" s="582" t="s">
        <v>63</v>
      </c>
      <c r="AI1913" s="430"/>
      <c r="AJ1913" s="430"/>
      <c r="AK1913" s="619"/>
      <c r="AL1913" s="620" t="s">
        <v>1133</v>
      </c>
      <c r="AM1913" s="430"/>
      <c r="AN1913" s="430"/>
      <c r="AO1913" s="430"/>
      <c r="AP1913" s="430"/>
      <c r="AQ1913" s="430"/>
      <c r="AR1913" s="430"/>
      <c r="AS1913" s="430"/>
      <c r="AT1913" s="430"/>
      <c r="AU1913" s="430"/>
      <c r="AV1913" s="620" t="s">
        <v>1094</v>
      </c>
      <c r="AW1913" s="619"/>
      <c r="AX1913" s="620" t="s">
        <v>1134</v>
      </c>
      <c r="AY1913" s="430"/>
      <c r="AZ1913" s="430"/>
      <c r="BA1913" s="430"/>
      <c r="BB1913" s="430"/>
      <c r="BC1913" s="430"/>
      <c r="BD1913" s="430"/>
      <c r="BE1913" s="430"/>
      <c r="BF1913" s="430"/>
      <c r="BG1913" s="430" t="s">
        <v>2346</v>
      </c>
      <c r="BH1913" s="430"/>
      <c r="BI1913" s="430"/>
      <c r="BJ1913" s="430"/>
      <c r="BK1913" s="431"/>
      <c r="BL1913" s="582"/>
      <c r="BM1913" s="583"/>
      <c r="BN1913" s="583"/>
      <c r="BO1913" s="583"/>
      <c r="BP1913" s="583"/>
      <c r="BQ1913" s="583"/>
      <c r="BR1913" s="583"/>
      <c r="BS1913" s="587"/>
      <c r="BU1913" s="772"/>
      <c r="BV1913" s="29"/>
      <c r="BW1913" s="29"/>
      <c r="BX1913" s="29"/>
      <c r="BY1913" s="29"/>
      <c r="BZ1913" s="29"/>
      <c r="CA1913" s="29"/>
      <c r="CB1913" s="29"/>
      <c r="CC1913" s="29"/>
      <c r="CD1913" s="31"/>
      <c r="CE1913" s="22"/>
      <c r="CF1913" s="448">
        <f>IF(CG1913="","",MAX($CF$2:CF1912)+1)</f>
        <v>1000</v>
      </c>
      <c r="CG1913" s="749" t="s">
        <v>1157</v>
      </c>
      <c r="CH1913" s="767"/>
      <c r="CI1913" s="767"/>
      <c r="CO1913" s="29"/>
      <c r="CP1913" s="29"/>
      <c r="CQ1913" s="29"/>
      <c r="CR1913" s="29"/>
      <c r="CS1913" s="29"/>
      <c r="CT1913" s="29"/>
      <c r="CU1913" s="29"/>
      <c r="CV1913" s="29"/>
      <c r="CW1913" s="29"/>
      <c r="CX1913" s="29"/>
      <c r="CY1913" s="29"/>
      <c r="CZ1913" s="29"/>
      <c r="DA1913" s="29"/>
      <c r="DB1913" s="29"/>
      <c r="DC1913" s="29"/>
      <c r="DD1913" s="29"/>
    </row>
    <row r="1914" spans="1:108" s="11" customFormat="1" ht="13.5" customHeight="1">
      <c r="A1914" s="734"/>
      <c r="B1914" s="610" t="s">
        <v>83</v>
      </c>
      <c r="C1914" s="29"/>
      <c r="D1914" s="29"/>
      <c r="E1914" s="29"/>
      <c r="F1914" s="29"/>
      <c r="G1914" s="29"/>
      <c r="H1914" s="29"/>
      <c r="I1914" s="29"/>
      <c r="J1914" s="29"/>
      <c r="K1914" s="29"/>
      <c r="L1914" s="28"/>
      <c r="M1914" s="29"/>
      <c r="N1914" s="29"/>
      <c r="O1914" s="29"/>
      <c r="P1914" s="29"/>
      <c r="Q1914" s="29"/>
      <c r="R1914" s="29"/>
      <c r="S1914" s="29"/>
      <c r="T1914" s="29"/>
      <c r="U1914" s="575"/>
      <c r="V1914" s="29"/>
      <c r="W1914" s="432"/>
      <c r="X1914" s="29"/>
      <c r="Y1914" s="29"/>
      <c r="Z1914" s="29"/>
      <c r="AA1914" s="29"/>
      <c r="AB1914" s="771"/>
      <c r="AC1914" s="579"/>
      <c r="AD1914" s="579"/>
      <c r="AE1914" s="579"/>
      <c r="AF1914" s="579"/>
      <c r="AG1914" s="576"/>
      <c r="AH1914" s="582" t="s">
        <v>1137</v>
      </c>
      <c r="AI1914" s="430"/>
      <c r="AJ1914" s="430"/>
      <c r="AK1914" s="619"/>
      <c r="AL1914" s="620" t="s">
        <v>939</v>
      </c>
      <c r="AM1914" s="430"/>
      <c r="AN1914" s="430"/>
      <c r="AO1914" s="430"/>
      <c r="AP1914" s="430"/>
      <c r="AQ1914" s="430"/>
      <c r="AR1914" s="430"/>
      <c r="AS1914" s="430"/>
      <c r="AT1914" s="430"/>
      <c r="AU1914" s="430"/>
      <c r="AV1914" s="620"/>
      <c r="AW1914" s="619"/>
      <c r="AX1914" s="620"/>
      <c r="AY1914" s="430"/>
      <c r="AZ1914" s="430"/>
      <c r="BA1914" s="430"/>
      <c r="BB1914" s="430"/>
      <c r="BC1914" s="430"/>
      <c r="BD1914" s="430"/>
      <c r="BE1914" s="430"/>
      <c r="BF1914" s="430"/>
      <c r="BG1914" s="430"/>
      <c r="BH1914" s="430"/>
      <c r="BI1914" s="430"/>
      <c r="BJ1914" s="430"/>
      <c r="BK1914" s="431"/>
      <c r="BL1914" s="582"/>
      <c r="BM1914" s="583"/>
      <c r="BN1914" s="583"/>
      <c r="BO1914" s="583"/>
      <c r="BP1914" s="583"/>
      <c r="BQ1914" s="583"/>
      <c r="BR1914" s="583"/>
      <c r="BS1914" s="587"/>
      <c r="BU1914" s="772"/>
      <c r="BV1914" s="29"/>
      <c r="BW1914" s="29"/>
      <c r="BX1914" s="29"/>
      <c r="BY1914" s="29"/>
      <c r="BZ1914" s="29"/>
      <c r="CA1914" s="29"/>
      <c r="CB1914" s="29"/>
      <c r="CC1914" s="29"/>
      <c r="CD1914" s="31"/>
      <c r="CE1914" s="22"/>
      <c r="CF1914" s="448" t="str">
        <f>IF(CG1914="","",MAX($CF$2:CF1913)+1)</f>
        <v/>
      </c>
      <c r="CG1914" s="767"/>
      <c r="CH1914" s="767"/>
      <c r="CI1914" s="767"/>
      <c r="CO1914" s="29"/>
      <c r="CP1914" s="29"/>
      <c r="CQ1914" s="29"/>
      <c r="CR1914" s="29"/>
      <c r="CS1914" s="29"/>
      <c r="CT1914" s="29"/>
      <c r="CU1914" s="29"/>
      <c r="CV1914" s="29"/>
      <c r="CW1914" s="29"/>
      <c r="CX1914" s="29"/>
      <c r="CY1914" s="29"/>
      <c r="CZ1914" s="29"/>
      <c r="DA1914" s="29"/>
      <c r="DB1914" s="29"/>
      <c r="DC1914" s="29"/>
      <c r="DD1914" s="29"/>
    </row>
    <row r="1915" spans="1:108" s="11" customFormat="1" ht="13.5" customHeight="1">
      <c r="A1915" s="734"/>
      <c r="B1915" s="610" t="s">
        <v>83</v>
      </c>
      <c r="C1915" s="29"/>
      <c r="D1915" s="29"/>
      <c r="E1915" s="29"/>
      <c r="F1915" s="29"/>
      <c r="G1915" s="29"/>
      <c r="H1915" s="29"/>
      <c r="I1915" s="29"/>
      <c r="J1915" s="29"/>
      <c r="K1915" s="29"/>
      <c r="L1915" s="28"/>
      <c r="M1915" s="29"/>
      <c r="N1915" s="29"/>
      <c r="O1915" s="29"/>
      <c r="P1915" s="29"/>
      <c r="Q1915" s="29"/>
      <c r="R1915" s="29"/>
      <c r="S1915" s="29"/>
      <c r="T1915" s="29"/>
      <c r="U1915" s="575"/>
      <c r="V1915" s="29"/>
      <c r="W1915" s="432"/>
      <c r="X1915" s="29"/>
      <c r="Y1915" s="29"/>
      <c r="Z1915" s="29"/>
      <c r="AA1915" s="29"/>
      <c r="AB1915" s="771"/>
      <c r="AC1915" s="579"/>
      <c r="AD1915" s="579"/>
      <c r="AE1915" s="579"/>
      <c r="AF1915" s="579"/>
      <c r="AG1915" s="576"/>
      <c r="AH1915" s="582"/>
      <c r="AI1915" s="430"/>
      <c r="AJ1915" s="430"/>
      <c r="AK1915" s="619"/>
      <c r="AL1915" s="620"/>
      <c r="AM1915" s="430" t="s">
        <v>1138</v>
      </c>
      <c r="AN1915" s="430"/>
      <c r="AO1915" s="430"/>
      <c r="AP1915" s="430"/>
      <c r="AQ1915" s="430"/>
      <c r="AR1915" s="430"/>
      <c r="AS1915" s="430"/>
      <c r="AT1915" s="430"/>
      <c r="AU1915" s="430"/>
      <c r="AV1915" s="620" t="s">
        <v>1094</v>
      </c>
      <c r="AW1915" s="619"/>
      <c r="AX1915" s="620" t="s">
        <v>1141</v>
      </c>
      <c r="AY1915" s="430"/>
      <c r="AZ1915" s="430"/>
      <c r="BA1915" s="430"/>
      <c r="BB1915" s="430"/>
      <c r="BC1915" s="430"/>
      <c r="BD1915" s="430"/>
      <c r="BE1915" s="430"/>
      <c r="BF1915" s="430"/>
      <c r="BG1915" s="430"/>
      <c r="BH1915" s="430"/>
      <c r="BI1915" s="430"/>
      <c r="BJ1915" s="430"/>
      <c r="BK1915" s="431"/>
      <c r="BL1915" s="582"/>
      <c r="BM1915" s="583"/>
      <c r="BN1915" s="583"/>
      <c r="BO1915" s="583"/>
      <c r="BP1915" s="583"/>
      <c r="BQ1915" s="583"/>
      <c r="BR1915" s="583"/>
      <c r="BS1915" s="587"/>
      <c r="BU1915" s="772"/>
      <c r="BV1915" s="29"/>
      <c r="BW1915" s="29"/>
      <c r="BX1915" s="29"/>
      <c r="BY1915" s="29"/>
      <c r="BZ1915" s="29"/>
      <c r="CA1915" s="29"/>
      <c r="CB1915" s="29"/>
      <c r="CC1915" s="29"/>
      <c r="CD1915" s="31"/>
      <c r="CE1915" s="22"/>
      <c r="CF1915" s="448">
        <f>IF(CG1915="","",MAX($CF$2:CF1914)+1)</f>
        <v>1001</v>
      </c>
      <c r="CG1915" s="749" t="s">
        <v>1157</v>
      </c>
      <c r="CH1915" s="767"/>
      <c r="CI1915" s="767"/>
      <c r="CO1915" s="29"/>
      <c r="CP1915" s="29"/>
      <c r="CQ1915" s="29"/>
      <c r="CR1915" s="29"/>
      <c r="CS1915" s="29"/>
      <c r="CT1915" s="29"/>
      <c r="CU1915" s="29"/>
      <c r="CV1915" s="29"/>
      <c r="CW1915" s="29"/>
      <c r="CX1915" s="29"/>
      <c r="CY1915" s="29"/>
      <c r="CZ1915" s="29"/>
      <c r="DA1915" s="29"/>
      <c r="DB1915" s="29"/>
      <c r="DC1915" s="29"/>
      <c r="DD1915" s="29"/>
    </row>
    <row r="1916" spans="1:108" s="11" customFormat="1" ht="13.5" customHeight="1">
      <c r="A1916" s="734"/>
      <c r="B1916" s="610" t="s">
        <v>83</v>
      </c>
      <c r="C1916" s="29"/>
      <c r="D1916" s="29"/>
      <c r="E1916" s="29"/>
      <c r="F1916" s="29"/>
      <c r="G1916" s="29"/>
      <c r="H1916" s="29"/>
      <c r="I1916" s="29"/>
      <c r="J1916" s="28"/>
      <c r="K1916" s="29"/>
      <c r="L1916" s="29"/>
      <c r="M1916" s="29"/>
      <c r="N1916" s="29"/>
      <c r="O1916" s="29"/>
      <c r="P1916" s="29"/>
      <c r="Q1916" s="29"/>
      <c r="R1916" s="29"/>
      <c r="S1916" s="575"/>
      <c r="T1916" s="29"/>
      <c r="U1916" s="432"/>
      <c r="V1916" s="29"/>
      <c r="W1916" s="29"/>
      <c r="X1916" s="29"/>
      <c r="Y1916" s="29"/>
      <c r="Z1916" s="29"/>
      <c r="AA1916" s="29"/>
      <c r="AB1916" s="771"/>
      <c r="AC1916" s="579"/>
      <c r="AD1916" s="579"/>
      <c r="AE1916" s="579"/>
      <c r="AF1916" s="579"/>
      <c r="AG1916" s="576"/>
      <c r="AH1916" s="582"/>
      <c r="AI1916" s="430"/>
      <c r="AJ1916" s="430"/>
      <c r="AK1916" s="619"/>
      <c r="AL1916" s="620" t="s">
        <v>1122</v>
      </c>
      <c r="AM1916" s="430"/>
      <c r="AN1916" s="430"/>
      <c r="AO1916" s="430"/>
      <c r="AP1916" s="430"/>
      <c r="AQ1916" s="430"/>
      <c r="AR1916" s="430"/>
      <c r="AS1916" s="430"/>
      <c r="AT1916" s="430"/>
      <c r="AU1916" s="430"/>
      <c r="AV1916" s="620"/>
      <c r="AW1916" s="619"/>
      <c r="AX1916" s="620"/>
      <c r="AY1916" s="430"/>
      <c r="AZ1916" s="430"/>
      <c r="BA1916" s="430"/>
      <c r="BB1916" s="430"/>
      <c r="BC1916" s="430"/>
      <c r="BD1916" s="430"/>
      <c r="BE1916" s="430"/>
      <c r="BF1916" s="430"/>
      <c r="BG1916" s="430"/>
      <c r="BH1916" s="430"/>
      <c r="BI1916" s="430"/>
      <c r="BJ1916" s="430"/>
      <c r="BK1916" s="431"/>
      <c r="BL1916" s="582"/>
      <c r="BM1916" s="583"/>
      <c r="BN1916" s="583"/>
      <c r="BO1916" s="583"/>
      <c r="BP1916" s="583"/>
      <c r="BQ1916" s="583"/>
      <c r="BR1916" s="583"/>
      <c r="BS1916" s="587"/>
      <c r="BU1916" s="772"/>
      <c r="BV1916" s="29"/>
      <c r="BW1916" s="29"/>
      <c r="BX1916" s="29"/>
      <c r="BY1916" s="29"/>
      <c r="BZ1916" s="29"/>
      <c r="CA1916" s="29"/>
      <c r="CB1916" s="29"/>
      <c r="CC1916" s="29"/>
      <c r="CD1916" s="31"/>
      <c r="CE1916" s="22"/>
      <c r="CF1916" s="448" t="str">
        <f>IF(CG1916="","",MAX($CF$2:CF1915)+1)</f>
        <v/>
      </c>
      <c r="CG1916" s="767"/>
      <c r="CH1916" s="767"/>
      <c r="CI1916" s="767"/>
      <c r="CO1916" s="29"/>
      <c r="CP1916" s="29"/>
      <c r="CQ1916" s="29"/>
      <c r="CR1916" s="29"/>
      <c r="CS1916" s="29"/>
      <c r="CT1916" s="29"/>
      <c r="CU1916" s="29"/>
      <c r="CV1916" s="29"/>
      <c r="CW1916" s="29"/>
      <c r="CX1916" s="29"/>
      <c r="CY1916" s="29"/>
      <c r="CZ1916" s="29"/>
      <c r="DA1916" s="29"/>
      <c r="DB1916" s="29"/>
      <c r="DC1916" s="29"/>
      <c r="DD1916" s="29"/>
    </row>
    <row r="1917" spans="1:108" s="11" customFormat="1" ht="13.5" customHeight="1">
      <c r="A1917" s="734"/>
      <c r="B1917" s="610" t="s">
        <v>83</v>
      </c>
      <c r="C1917" s="29"/>
      <c r="D1917" s="29"/>
      <c r="E1917" s="29"/>
      <c r="F1917" s="29"/>
      <c r="G1917" s="29"/>
      <c r="H1917" s="29"/>
      <c r="I1917" s="29"/>
      <c r="J1917" s="28"/>
      <c r="K1917" s="29"/>
      <c r="L1917" s="29"/>
      <c r="M1917" s="29"/>
      <c r="N1917" s="29"/>
      <c r="O1917" s="29"/>
      <c r="P1917" s="29"/>
      <c r="Q1917" s="29"/>
      <c r="R1917" s="29"/>
      <c r="S1917" s="575"/>
      <c r="T1917" s="29"/>
      <c r="U1917" s="432"/>
      <c r="V1917" s="29"/>
      <c r="W1917" s="29"/>
      <c r="X1917" s="29"/>
      <c r="Y1917" s="29"/>
      <c r="Z1917" s="29"/>
      <c r="AA1917" s="29"/>
      <c r="AB1917" s="771"/>
      <c r="AC1917" s="579"/>
      <c r="AD1917" s="579"/>
      <c r="AE1917" s="579"/>
      <c r="AF1917" s="579"/>
      <c r="AG1917" s="576"/>
      <c r="AH1917" s="582"/>
      <c r="AI1917" s="430"/>
      <c r="AJ1917" s="430"/>
      <c r="AK1917" s="619"/>
      <c r="AL1917" s="620"/>
      <c r="AM1917" s="430" t="s">
        <v>1139</v>
      </c>
      <c r="AN1917" s="430"/>
      <c r="AO1917" s="430"/>
      <c r="AP1917" s="430"/>
      <c r="AQ1917" s="430"/>
      <c r="AR1917" s="430"/>
      <c r="AS1917" s="430"/>
      <c r="AT1917" s="430"/>
      <c r="AU1917" s="430"/>
      <c r="AV1917" s="620" t="s">
        <v>1094</v>
      </c>
      <c r="AW1917" s="619"/>
      <c r="AX1917" s="620" t="s">
        <v>1141</v>
      </c>
      <c r="AY1917" s="430"/>
      <c r="AZ1917" s="430"/>
      <c r="BA1917" s="430"/>
      <c r="BB1917" s="430"/>
      <c r="BC1917" s="430"/>
      <c r="BD1917" s="430"/>
      <c r="BE1917" s="430"/>
      <c r="BF1917" s="430"/>
      <c r="BG1917" s="430"/>
      <c r="BH1917" s="430"/>
      <c r="BI1917" s="430"/>
      <c r="BJ1917" s="430"/>
      <c r="BK1917" s="431"/>
      <c r="BL1917" s="582"/>
      <c r="BM1917" s="583"/>
      <c r="BN1917" s="583"/>
      <c r="BO1917" s="583"/>
      <c r="BP1917" s="583"/>
      <c r="BQ1917" s="583"/>
      <c r="BR1917" s="583"/>
      <c r="BS1917" s="587"/>
      <c r="BU1917" s="772"/>
      <c r="BV1917" s="29"/>
      <c r="BW1917" s="29"/>
      <c r="BX1917" s="29"/>
      <c r="BY1917" s="29"/>
      <c r="BZ1917" s="29"/>
      <c r="CA1917" s="29"/>
      <c r="CB1917" s="29"/>
      <c r="CC1917" s="29"/>
      <c r="CD1917" s="31"/>
      <c r="CE1917" s="22"/>
      <c r="CF1917" s="448">
        <f>IF(CG1917="","",MAX($CF$2:CF1916)+1)</f>
        <v>1002</v>
      </c>
      <c r="CG1917" s="749" t="s">
        <v>1157</v>
      </c>
      <c r="CH1917" s="767"/>
      <c r="CI1917" s="767"/>
      <c r="CO1917" s="29"/>
      <c r="CP1917" s="29"/>
      <c r="CQ1917" s="29"/>
      <c r="CR1917" s="29"/>
      <c r="CS1917" s="29"/>
      <c r="CT1917" s="29"/>
      <c r="CU1917" s="29"/>
      <c r="CV1917" s="29"/>
      <c r="CW1917" s="29"/>
      <c r="CX1917" s="29"/>
      <c r="CY1917" s="29"/>
      <c r="CZ1917" s="29"/>
      <c r="DA1917" s="29"/>
      <c r="DB1917" s="29"/>
      <c r="DC1917" s="29"/>
      <c r="DD1917" s="29"/>
    </row>
    <row r="1918" spans="1:108" s="11" customFormat="1" ht="13.5" customHeight="1">
      <c r="A1918" s="734"/>
      <c r="B1918" s="610" t="s">
        <v>83</v>
      </c>
      <c r="C1918" s="29"/>
      <c r="D1918" s="29"/>
      <c r="E1918" s="29"/>
      <c r="F1918" s="29"/>
      <c r="G1918" s="29"/>
      <c r="H1918" s="29"/>
      <c r="I1918" s="29"/>
      <c r="J1918" s="28"/>
      <c r="K1918" s="29"/>
      <c r="L1918" s="29"/>
      <c r="M1918" s="29"/>
      <c r="N1918" s="29"/>
      <c r="O1918" s="29"/>
      <c r="P1918" s="29"/>
      <c r="Q1918" s="29"/>
      <c r="R1918" s="29"/>
      <c r="S1918" s="575"/>
      <c r="T1918" s="29"/>
      <c r="U1918" s="432"/>
      <c r="V1918" s="29"/>
      <c r="W1918" s="29"/>
      <c r="X1918" s="29"/>
      <c r="Y1918" s="29"/>
      <c r="Z1918" s="29"/>
      <c r="AA1918" s="29"/>
      <c r="AB1918" s="771"/>
      <c r="AC1918" s="579"/>
      <c r="AD1918" s="579"/>
      <c r="AE1918" s="579"/>
      <c r="AF1918" s="579"/>
      <c r="AG1918" s="576"/>
      <c r="AH1918" s="582"/>
      <c r="AI1918" s="430"/>
      <c r="AJ1918" s="430"/>
      <c r="AK1918" s="619"/>
      <c r="AL1918" s="620" t="s">
        <v>1122</v>
      </c>
      <c r="AM1918" s="430"/>
      <c r="AN1918" s="430"/>
      <c r="AO1918" s="430"/>
      <c r="AP1918" s="430"/>
      <c r="AQ1918" s="430"/>
      <c r="AR1918" s="430"/>
      <c r="AS1918" s="430"/>
      <c r="AT1918" s="430"/>
      <c r="AU1918" s="430"/>
      <c r="AV1918" s="620"/>
      <c r="AW1918" s="619"/>
      <c r="AX1918" s="620"/>
      <c r="AY1918" s="430"/>
      <c r="AZ1918" s="430"/>
      <c r="BA1918" s="430"/>
      <c r="BB1918" s="430"/>
      <c r="BC1918" s="430"/>
      <c r="BD1918" s="430"/>
      <c r="BE1918" s="430"/>
      <c r="BF1918" s="430"/>
      <c r="BG1918" s="430"/>
      <c r="BH1918" s="430"/>
      <c r="BI1918" s="430"/>
      <c r="BJ1918" s="430"/>
      <c r="BK1918" s="431"/>
      <c r="BL1918" s="582"/>
      <c r="BM1918" s="583"/>
      <c r="BN1918" s="583"/>
      <c r="BO1918" s="583"/>
      <c r="BP1918" s="583"/>
      <c r="BQ1918" s="583"/>
      <c r="BR1918" s="583"/>
      <c r="BS1918" s="587"/>
      <c r="BU1918" s="772"/>
      <c r="BV1918" s="29"/>
      <c r="BW1918" s="29"/>
      <c r="BX1918" s="29"/>
      <c r="BY1918" s="29"/>
      <c r="BZ1918" s="29"/>
      <c r="CA1918" s="29"/>
      <c r="CB1918" s="29"/>
      <c r="CC1918" s="29"/>
      <c r="CD1918" s="31"/>
      <c r="CE1918" s="22"/>
      <c r="CF1918" s="448" t="str">
        <f>IF(CG1918="","",MAX($CF$2:CF1917)+1)</f>
        <v/>
      </c>
      <c r="CG1918" s="767"/>
      <c r="CH1918" s="767"/>
      <c r="CI1918" s="767"/>
      <c r="CO1918" s="29"/>
      <c r="CP1918" s="29"/>
      <c r="CQ1918" s="29"/>
      <c r="CR1918" s="29"/>
      <c r="CS1918" s="29"/>
      <c r="CT1918" s="29"/>
      <c r="CU1918" s="29"/>
      <c r="CV1918" s="29"/>
      <c r="CW1918" s="29"/>
      <c r="CX1918" s="29"/>
      <c r="CY1918" s="29"/>
      <c r="CZ1918" s="29"/>
      <c r="DA1918" s="29"/>
      <c r="DB1918" s="29"/>
      <c r="DC1918" s="29"/>
      <c r="DD1918" s="29"/>
    </row>
    <row r="1919" spans="1:108" s="11" customFormat="1" ht="13.5" customHeight="1">
      <c r="A1919" s="734"/>
      <c r="B1919" s="610" t="s">
        <v>83</v>
      </c>
      <c r="C1919" s="29"/>
      <c r="D1919" s="29"/>
      <c r="E1919" s="29"/>
      <c r="F1919" s="29"/>
      <c r="G1919" s="29"/>
      <c r="H1919" s="29"/>
      <c r="I1919" s="29"/>
      <c r="J1919" s="28"/>
      <c r="K1919" s="29"/>
      <c r="L1919" s="29"/>
      <c r="M1919" s="29"/>
      <c r="N1919" s="29"/>
      <c r="O1919" s="29"/>
      <c r="P1919" s="29"/>
      <c r="Q1919" s="29"/>
      <c r="R1919" s="29"/>
      <c r="S1919" s="575"/>
      <c r="T1919" s="29"/>
      <c r="U1919" s="432"/>
      <c r="V1919" s="29"/>
      <c r="W1919" s="29"/>
      <c r="X1919" s="29"/>
      <c r="Y1919" s="29"/>
      <c r="Z1919" s="29"/>
      <c r="AA1919" s="29"/>
      <c r="AB1919" s="771"/>
      <c r="AC1919" s="579"/>
      <c r="AD1919" s="579"/>
      <c r="AE1919" s="579"/>
      <c r="AF1919" s="579"/>
      <c r="AG1919" s="576"/>
      <c r="AH1919" s="582"/>
      <c r="AI1919" s="430"/>
      <c r="AJ1919" s="430"/>
      <c r="AK1919" s="619"/>
      <c r="AL1919" s="620"/>
      <c r="AM1919" s="430" t="s">
        <v>1140</v>
      </c>
      <c r="AN1919" s="430"/>
      <c r="AO1919" s="430"/>
      <c r="AP1919" s="430"/>
      <c r="AQ1919" s="430"/>
      <c r="AR1919" s="430"/>
      <c r="AS1919" s="430"/>
      <c r="AT1919" s="430"/>
      <c r="AU1919" s="430"/>
      <c r="AV1919" s="620" t="s">
        <v>1094</v>
      </c>
      <c r="AW1919" s="619"/>
      <c r="AX1919" s="620" t="s">
        <v>1141</v>
      </c>
      <c r="AY1919" s="430"/>
      <c r="AZ1919" s="430"/>
      <c r="BA1919" s="430"/>
      <c r="BB1919" s="430"/>
      <c r="BC1919" s="430"/>
      <c r="BD1919" s="430"/>
      <c r="BE1919" s="430"/>
      <c r="BF1919" s="430"/>
      <c r="BG1919" s="430"/>
      <c r="BH1919" s="430"/>
      <c r="BI1919" s="430"/>
      <c r="BJ1919" s="430"/>
      <c r="BK1919" s="431"/>
      <c r="BL1919" s="582"/>
      <c r="BM1919" s="583"/>
      <c r="BN1919" s="583"/>
      <c r="BO1919" s="583"/>
      <c r="BP1919" s="583"/>
      <c r="BQ1919" s="583"/>
      <c r="BR1919" s="583"/>
      <c r="BS1919" s="587"/>
      <c r="BU1919" s="772"/>
      <c r="BV1919" s="29"/>
      <c r="BW1919" s="29"/>
      <c r="BX1919" s="29"/>
      <c r="BY1919" s="29"/>
      <c r="BZ1919" s="29"/>
      <c r="CA1919" s="29"/>
      <c r="CB1919" s="29"/>
      <c r="CC1919" s="29"/>
      <c r="CD1919" s="31"/>
      <c r="CE1919" s="22"/>
      <c r="CF1919" s="448">
        <f>IF(CG1919="","",MAX($CF$2:CF1918)+1)</f>
        <v>1003</v>
      </c>
      <c r="CG1919" s="749" t="s">
        <v>1157</v>
      </c>
      <c r="CH1919" s="767"/>
      <c r="CI1919" s="767"/>
      <c r="CO1919" s="29"/>
      <c r="CP1919" s="29"/>
      <c r="CQ1919" s="29"/>
      <c r="CR1919" s="29"/>
      <c r="CS1919" s="29"/>
      <c r="CT1919" s="29"/>
      <c r="CU1919" s="29"/>
      <c r="CV1919" s="29"/>
      <c r="CW1919" s="29"/>
      <c r="CX1919" s="29"/>
      <c r="CY1919" s="29"/>
      <c r="CZ1919" s="29"/>
      <c r="DA1919" s="29"/>
      <c r="DB1919" s="29"/>
      <c r="DC1919" s="29"/>
      <c r="DD1919" s="29"/>
    </row>
    <row r="1920" spans="1:108" s="11" customFormat="1" ht="13.5" customHeight="1">
      <c r="A1920" s="734"/>
      <c r="B1920" s="610" t="s">
        <v>83</v>
      </c>
      <c r="C1920" s="29"/>
      <c r="D1920" s="29"/>
      <c r="E1920" s="29"/>
      <c r="F1920" s="29"/>
      <c r="G1920" s="29"/>
      <c r="H1920" s="29"/>
      <c r="I1920" s="29"/>
      <c r="J1920" s="28"/>
      <c r="K1920" s="29"/>
      <c r="L1920" s="29"/>
      <c r="M1920" s="29"/>
      <c r="N1920" s="29"/>
      <c r="O1920" s="29"/>
      <c r="P1920" s="29"/>
      <c r="Q1920" s="29"/>
      <c r="R1920" s="29"/>
      <c r="S1920" s="575"/>
      <c r="T1920" s="29"/>
      <c r="U1920" s="432"/>
      <c r="V1920" s="29"/>
      <c r="W1920" s="29"/>
      <c r="X1920" s="29"/>
      <c r="Y1920" s="29"/>
      <c r="Z1920" s="29"/>
      <c r="AA1920" s="29"/>
      <c r="AB1920" s="771"/>
      <c r="AC1920" s="579"/>
      <c r="AD1920" s="579"/>
      <c r="AE1920" s="579"/>
      <c r="AF1920" s="579"/>
      <c r="AG1920" s="576"/>
      <c r="AH1920" s="582"/>
      <c r="AI1920" s="430"/>
      <c r="AJ1920" s="430"/>
      <c r="AK1920" s="619"/>
      <c r="AL1920" s="620" t="s">
        <v>1123</v>
      </c>
      <c r="AM1920" s="430"/>
      <c r="AN1920" s="430"/>
      <c r="AO1920" s="430"/>
      <c r="AP1920" s="430"/>
      <c r="AQ1920" s="430"/>
      <c r="AR1920" s="430"/>
      <c r="AS1920" s="430"/>
      <c r="AT1920" s="430"/>
      <c r="AU1920" s="430"/>
      <c r="AV1920" s="620"/>
      <c r="AW1920" s="619"/>
      <c r="AX1920" s="620"/>
      <c r="AY1920" s="430"/>
      <c r="AZ1920" s="430"/>
      <c r="BA1920" s="430"/>
      <c r="BB1920" s="430"/>
      <c r="BC1920" s="430"/>
      <c r="BD1920" s="430"/>
      <c r="BE1920" s="430"/>
      <c r="BF1920" s="430"/>
      <c r="BG1920" s="430"/>
      <c r="BH1920" s="430"/>
      <c r="BI1920" s="430"/>
      <c r="BJ1920" s="430"/>
      <c r="BK1920" s="431"/>
      <c r="BL1920" s="582"/>
      <c r="BM1920" s="583"/>
      <c r="BN1920" s="583"/>
      <c r="BO1920" s="583"/>
      <c r="BP1920" s="583"/>
      <c r="BQ1920" s="583"/>
      <c r="BR1920" s="583"/>
      <c r="BS1920" s="587"/>
      <c r="BU1920" s="772"/>
      <c r="BV1920" s="29"/>
      <c r="BW1920" s="29"/>
      <c r="BX1920" s="29"/>
      <c r="BY1920" s="29"/>
      <c r="BZ1920" s="29"/>
      <c r="CA1920" s="29"/>
      <c r="CB1920" s="29"/>
      <c r="CC1920" s="29"/>
      <c r="CD1920" s="31"/>
      <c r="CE1920" s="22"/>
      <c r="CF1920" s="448" t="str">
        <f>IF(CG1920="","",MAX($CF$2:CF1919)+1)</f>
        <v/>
      </c>
      <c r="CG1920" s="767"/>
      <c r="CH1920" s="767"/>
      <c r="CI1920" s="767"/>
      <c r="CO1920" s="29"/>
      <c r="CP1920" s="29"/>
      <c r="CQ1920" s="29"/>
      <c r="CR1920" s="29"/>
      <c r="CS1920" s="29"/>
      <c r="CT1920" s="29"/>
      <c r="CU1920" s="29"/>
      <c r="CV1920" s="29"/>
      <c r="CW1920" s="29"/>
      <c r="CX1920" s="29"/>
      <c r="CY1920" s="29"/>
      <c r="CZ1920" s="29"/>
      <c r="DA1920" s="29"/>
      <c r="DB1920" s="29"/>
      <c r="DC1920" s="29"/>
      <c r="DD1920" s="29"/>
    </row>
    <row r="1921" spans="1:108" s="11" customFormat="1" ht="13.5" customHeight="1">
      <c r="A1921" s="734"/>
      <c r="B1921" s="610" t="s">
        <v>83</v>
      </c>
      <c r="C1921" s="29"/>
      <c r="D1921" s="29"/>
      <c r="E1921" s="29"/>
      <c r="F1921" s="29"/>
      <c r="G1921" s="29"/>
      <c r="H1921" s="29"/>
      <c r="I1921" s="29"/>
      <c r="J1921" s="28"/>
      <c r="K1921" s="29"/>
      <c r="L1921" s="29"/>
      <c r="M1921" s="29"/>
      <c r="N1921" s="29"/>
      <c r="O1921" s="29"/>
      <c r="P1921" s="29"/>
      <c r="Q1921" s="29"/>
      <c r="R1921" s="29"/>
      <c r="S1921" s="575"/>
      <c r="T1921" s="29"/>
      <c r="U1921" s="432"/>
      <c r="V1921" s="29"/>
      <c r="W1921" s="29"/>
      <c r="X1921" s="29"/>
      <c r="Y1921" s="29"/>
      <c r="Z1921" s="29"/>
      <c r="AA1921" s="29"/>
      <c r="AB1921" s="751"/>
      <c r="AC1921" s="579"/>
      <c r="AD1921" s="579"/>
      <c r="AE1921" s="579"/>
      <c r="AF1921" s="579"/>
      <c r="AG1921" s="576"/>
      <c r="AH1921" s="582" t="s">
        <v>63</v>
      </c>
      <c r="AI1921" s="583"/>
      <c r="AJ1921" s="583"/>
      <c r="AK1921" s="584"/>
      <c r="AL1921" s="585" t="s">
        <v>554</v>
      </c>
      <c r="AM1921" s="583"/>
      <c r="AN1921" s="583"/>
      <c r="AO1921" s="583"/>
      <c r="AP1921" s="583"/>
      <c r="AQ1921" s="583"/>
      <c r="AR1921" s="583"/>
      <c r="AS1921" s="583"/>
      <c r="AT1921" s="583"/>
      <c r="AU1921" s="583"/>
      <c r="AV1921" s="585" t="s">
        <v>558</v>
      </c>
      <c r="AW1921" s="584"/>
      <c r="AX1921" s="586" t="s">
        <v>64</v>
      </c>
      <c r="AY1921" s="583"/>
      <c r="AZ1921" s="583"/>
      <c r="BA1921" s="583"/>
      <c r="BB1921" s="583"/>
      <c r="BC1921" s="583"/>
      <c r="BD1921" s="583"/>
      <c r="BE1921" s="583"/>
      <c r="BF1921" s="583"/>
      <c r="BG1921" s="583"/>
      <c r="BH1921" s="583"/>
      <c r="BI1921" s="583"/>
      <c r="BJ1921" s="583"/>
      <c r="BK1921" s="587"/>
      <c r="BL1921" s="582"/>
      <c r="BM1921" s="583"/>
      <c r="BN1921" s="583"/>
      <c r="BO1921" s="583"/>
      <c r="BP1921" s="583"/>
      <c r="BQ1921" s="583"/>
      <c r="BR1921" s="583"/>
      <c r="BS1921" s="587"/>
      <c r="BU1921" s="752"/>
      <c r="BV1921" s="29"/>
      <c r="BW1921" s="29"/>
      <c r="BX1921" s="29"/>
      <c r="BY1921" s="29"/>
      <c r="BZ1921" s="29"/>
      <c r="CA1921" s="29"/>
      <c r="CB1921" s="29"/>
      <c r="CC1921" s="29"/>
      <c r="CD1921" s="31"/>
      <c r="CE1921" s="22"/>
      <c r="CF1921" s="448">
        <f>IF(CG1921="","",MAX($CF$2:CF1920)+1)</f>
        <v>1004</v>
      </c>
      <c r="CG1921" s="749" t="s">
        <v>1157</v>
      </c>
      <c r="CH1921" s="749"/>
      <c r="CI1921" s="749"/>
      <c r="CO1921" s="29"/>
      <c r="CP1921" s="29"/>
      <c r="CQ1921" s="29"/>
      <c r="CR1921" s="29"/>
      <c r="CS1921" s="29"/>
      <c r="CT1921" s="29"/>
      <c r="CU1921" s="29"/>
      <c r="CV1921" s="29"/>
      <c r="CW1921" s="29"/>
      <c r="CX1921" s="29"/>
      <c r="CY1921" s="29"/>
      <c r="CZ1921" s="29"/>
      <c r="DA1921" s="29"/>
      <c r="DB1921" s="29"/>
      <c r="DC1921" s="29"/>
      <c r="DD1921" s="29"/>
    </row>
    <row r="1922" spans="1:108" s="11" customFormat="1" ht="13.5" customHeight="1">
      <c r="A1922" s="734"/>
      <c r="B1922" s="610" t="s">
        <v>83</v>
      </c>
      <c r="C1922" s="29"/>
      <c r="D1922" s="29"/>
      <c r="E1922" s="29"/>
      <c r="F1922" s="29"/>
      <c r="G1922" s="29"/>
      <c r="H1922" s="29"/>
      <c r="I1922" s="29"/>
      <c r="J1922" s="28"/>
      <c r="K1922" s="29"/>
      <c r="L1922" s="29"/>
      <c r="M1922" s="29"/>
      <c r="N1922" s="29"/>
      <c r="O1922" s="29"/>
      <c r="P1922" s="29"/>
      <c r="Q1922" s="29"/>
      <c r="R1922" s="29"/>
      <c r="S1922" s="575"/>
      <c r="T1922" s="29"/>
      <c r="U1922" s="432"/>
      <c r="V1922" s="29"/>
      <c r="W1922" s="29"/>
      <c r="X1922" s="29"/>
      <c r="Y1922" s="29"/>
      <c r="Z1922" s="29"/>
      <c r="AA1922" s="29"/>
      <c r="AB1922" s="753"/>
      <c r="AC1922" s="579"/>
      <c r="AD1922" s="579"/>
      <c r="AE1922" s="579"/>
      <c r="AF1922" s="579"/>
      <c r="AG1922" s="576"/>
      <c r="AH1922" s="55"/>
      <c r="AI1922" s="56"/>
      <c r="AJ1922" s="56"/>
      <c r="AK1922" s="588"/>
      <c r="AL1922" s="589"/>
      <c r="AM1922" s="56"/>
      <c r="AN1922" s="56"/>
      <c r="AO1922" s="56"/>
      <c r="AP1922" s="590"/>
      <c r="AQ1922" s="56"/>
      <c r="AR1922" s="56"/>
      <c r="AS1922" s="56"/>
      <c r="AT1922" s="56"/>
      <c r="AU1922" s="56"/>
      <c r="AV1922" s="589"/>
      <c r="AW1922" s="588"/>
      <c r="AX1922" s="589"/>
      <c r="AY1922" s="56"/>
      <c r="AZ1922" s="56"/>
      <c r="BA1922" s="56"/>
      <c r="BB1922" s="56"/>
      <c r="BC1922" s="56"/>
      <c r="BD1922" s="56"/>
      <c r="BE1922" s="56"/>
      <c r="BF1922" s="56"/>
      <c r="BG1922" s="56"/>
      <c r="BH1922" s="56"/>
      <c r="BI1922" s="56"/>
      <c r="BJ1922" s="56"/>
      <c r="BK1922" s="57"/>
      <c r="BL1922" s="55"/>
      <c r="BM1922" s="56"/>
      <c r="BN1922" s="56"/>
      <c r="BO1922" s="56"/>
      <c r="BP1922" s="56"/>
      <c r="BQ1922" s="56"/>
      <c r="BR1922" s="56"/>
      <c r="BS1922" s="57"/>
      <c r="BU1922" s="752"/>
      <c r="BV1922" s="29"/>
      <c r="BW1922" s="29"/>
      <c r="BX1922" s="29"/>
      <c r="BY1922" s="29"/>
      <c r="BZ1922" s="29"/>
      <c r="CA1922" s="29"/>
      <c r="CB1922" s="29"/>
      <c r="CC1922" s="29"/>
      <c r="CD1922" s="31"/>
      <c r="CE1922" s="22"/>
      <c r="CF1922" s="448" t="str">
        <f>IF(CG1922="","",MAX($CF$2:CF1921)+1)</f>
        <v/>
      </c>
      <c r="CG1922" s="749"/>
      <c r="CH1922" s="749"/>
      <c r="CI1922" s="749"/>
      <c r="CO1922" s="29"/>
      <c r="CP1922" s="29"/>
      <c r="CQ1922" s="29"/>
      <c r="CR1922" s="29"/>
      <c r="CS1922" s="29"/>
      <c r="CT1922" s="29"/>
      <c r="CU1922" s="29"/>
      <c r="CV1922" s="29"/>
      <c r="CW1922" s="29"/>
      <c r="CX1922" s="29"/>
      <c r="CY1922" s="29"/>
      <c r="CZ1922" s="29"/>
      <c r="DA1922" s="29"/>
      <c r="DB1922" s="29"/>
      <c r="DC1922" s="29"/>
      <c r="DD1922" s="29"/>
    </row>
    <row r="1923" spans="1:108" s="11" customFormat="1" ht="13.5" customHeight="1">
      <c r="A1923" s="734"/>
      <c r="B1923" s="610" t="s">
        <v>83</v>
      </c>
      <c r="C1923" s="29"/>
      <c r="D1923" s="29"/>
      <c r="E1923" s="29"/>
      <c r="F1923" s="29"/>
      <c r="G1923" s="29"/>
      <c r="H1923" s="29"/>
      <c r="I1923" s="29"/>
      <c r="J1923" s="28"/>
      <c r="K1923" s="29"/>
      <c r="L1923" s="29"/>
      <c r="M1923" s="29"/>
      <c r="N1923" s="29"/>
      <c r="O1923" s="29"/>
      <c r="P1923" s="29"/>
      <c r="Q1923" s="29"/>
      <c r="R1923" s="29"/>
      <c r="S1923" s="575"/>
      <c r="T1923" s="29"/>
      <c r="U1923" s="432"/>
      <c r="V1923" s="29"/>
      <c r="W1923" s="29"/>
      <c r="X1923" s="29"/>
      <c r="Y1923" s="29"/>
      <c r="Z1923" s="29"/>
      <c r="AA1923" s="29"/>
      <c r="AB1923" s="690" t="s">
        <v>32</v>
      </c>
      <c r="AC1923" s="754"/>
      <c r="AD1923" s="754"/>
      <c r="AE1923" s="754"/>
      <c r="AF1923" s="754"/>
      <c r="AG1923" s="724"/>
      <c r="AH1923" s="52"/>
      <c r="AI1923" s="53"/>
      <c r="AJ1923" s="53"/>
      <c r="AK1923" s="580"/>
      <c r="AL1923" s="581" t="s">
        <v>421</v>
      </c>
      <c r="AM1923" s="53"/>
      <c r="AN1923" s="53"/>
      <c r="AO1923" s="53"/>
      <c r="AP1923" s="53"/>
      <c r="AQ1923" s="53"/>
      <c r="AR1923" s="53"/>
      <c r="AS1923" s="53"/>
      <c r="AT1923" s="53"/>
      <c r="AU1923" s="53"/>
      <c r="AV1923" s="581" t="s">
        <v>558</v>
      </c>
      <c r="AW1923" s="580"/>
      <c r="AX1923" s="581" t="s">
        <v>984</v>
      </c>
      <c r="AY1923" s="53"/>
      <c r="AZ1923" s="53"/>
      <c r="BA1923" s="53"/>
      <c r="BB1923" s="53"/>
      <c r="BC1923" s="53"/>
      <c r="BD1923" s="53"/>
      <c r="BE1923" s="53"/>
      <c r="BF1923" s="53"/>
      <c r="BG1923" s="53"/>
      <c r="BH1923" s="53"/>
      <c r="BI1923" s="53"/>
      <c r="BJ1923" s="53"/>
      <c r="BK1923" s="54"/>
      <c r="BL1923" s="52"/>
      <c r="BM1923" s="53"/>
      <c r="BN1923" s="53"/>
      <c r="BO1923" s="53"/>
      <c r="BP1923" s="53"/>
      <c r="BQ1923" s="53"/>
      <c r="BR1923" s="53"/>
      <c r="BS1923" s="54"/>
      <c r="BU1923" s="752"/>
      <c r="BV1923" s="29"/>
      <c r="BW1923" s="29"/>
      <c r="BX1923" s="29"/>
      <c r="BY1923" s="29"/>
      <c r="BZ1923" s="29"/>
      <c r="CA1923" s="29"/>
      <c r="CB1923" s="29"/>
      <c r="CC1923" s="29"/>
      <c r="CD1923" s="31"/>
      <c r="CE1923" s="22"/>
      <c r="CF1923" s="448">
        <f>IF(CG1923="","",MAX($CF$2:CF1922)+1)</f>
        <v>1005</v>
      </c>
      <c r="CG1923" s="749" t="s">
        <v>1157</v>
      </c>
      <c r="CH1923" s="749"/>
      <c r="CI1923" s="749"/>
      <c r="CO1923" s="29"/>
      <c r="CP1923" s="29"/>
      <c r="CQ1923" s="29"/>
      <c r="CR1923" s="29"/>
      <c r="CS1923" s="29"/>
      <c r="CT1923" s="29"/>
      <c r="CU1923" s="29"/>
      <c r="CV1923" s="29"/>
      <c r="CW1923" s="29"/>
      <c r="CX1923" s="29"/>
      <c r="CY1923" s="29"/>
      <c r="CZ1923" s="29"/>
      <c r="DA1923" s="29"/>
      <c r="DB1923" s="29"/>
      <c r="DC1923" s="29"/>
      <c r="DD1923" s="29"/>
    </row>
    <row r="1924" spans="1:108" s="11" customFormat="1" ht="13.5" customHeight="1">
      <c r="A1924" s="734"/>
      <c r="B1924" s="610" t="s">
        <v>83</v>
      </c>
      <c r="C1924" s="29"/>
      <c r="D1924" s="29"/>
      <c r="E1924" s="29"/>
      <c r="F1924" s="29"/>
      <c r="G1924" s="29"/>
      <c r="H1924" s="29"/>
      <c r="I1924" s="29"/>
      <c r="J1924" s="28"/>
      <c r="K1924" s="29"/>
      <c r="L1924" s="29"/>
      <c r="M1924" s="29"/>
      <c r="N1924" s="29"/>
      <c r="O1924" s="29"/>
      <c r="P1924" s="29"/>
      <c r="Q1924" s="29"/>
      <c r="R1924" s="29"/>
      <c r="S1924" s="575"/>
      <c r="T1924" s="29"/>
      <c r="U1924" s="432"/>
      <c r="V1924" s="29"/>
      <c r="W1924" s="29"/>
      <c r="X1924" s="29"/>
      <c r="Y1924" s="29"/>
      <c r="Z1924" s="29"/>
      <c r="AA1924" s="29"/>
      <c r="AB1924" s="654"/>
      <c r="AC1924" s="579"/>
      <c r="AD1924" s="579"/>
      <c r="AE1924" s="579"/>
      <c r="AF1924" s="579"/>
      <c r="AG1924" s="576"/>
      <c r="AH1924" s="582" t="s">
        <v>63</v>
      </c>
      <c r="AI1924" s="430"/>
      <c r="AJ1924" s="430"/>
      <c r="AK1924" s="619"/>
      <c r="AL1924" s="620" t="s">
        <v>358</v>
      </c>
      <c r="AM1924" s="430"/>
      <c r="AN1924" s="430"/>
      <c r="AO1924" s="430"/>
      <c r="AP1924" s="430"/>
      <c r="AQ1924" s="430"/>
      <c r="AR1924" s="430"/>
      <c r="AS1924" s="430"/>
      <c r="AT1924" s="430"/>
      <c r="AU1924" s="430"/>
      <c r="AV1924" s="585" t="s">
        <v>558</v>
      </c>
      <c r="AW1924" s="619"/>
      <c r="AX1924" s="620" t="s">
        <v>985</v>
      </c>
      <c r="AY1924" s="430"/>
      <c r="AZ1924" s="430"/>
      <c r="BA1924" s="430"/>
      <c r="BB1924" s="430"/>
      <c r="BC1924" s="430"/>
      <c r="BD1924" s="430"/>
      <c r="BE1924" s="430"/>
      <c r="BF1924" s="430"/>
      <c r="BG1924" s="430"/>
      <c r="BH1924" s="430"/>
      <c r="BI1924" s="430"/>
      <c r="BJ1924" s="430"/>
      <c r="BK1924" s="431"/>
      <c r="BL1924" s="618"/>
      <c r="BM1924" s="430"/>
      <c r="BN1924" s="430"/>
      <c r="BO1924" s="430"/>
      <c r="BP1924" s="430"/>
      <c r="BQ1924" s="430"/>
      <c r="BR1924" s="430"/>
      <c r="BS1924" s="431"/>
      <c r="BU1924" s="752"/>
      <c r="BV1924" s="29"/>
      <c r="BW1924" s="29"/>
      <c r="BX1924" s="29"/>
      <c r="BY1924" s="29"/>
      <c r="BZ1924" s="29"/>
      <c r="CA1924" s="29"/>
      <c r="CB1924" s="29"/>
      <c r="CC1924" s="29"/>
      <c r="CD1924" s="31"/>
      <c r="CE1924" s="22"/>
      <c r="CF1924" s="448">
        <f>IF(CG1924="","",MAX($CF$2:CF1923)+1)</f>
        <v>1006</v>
      </c>
      <c r="CG1924" s="749" t="s">
        <v>1157</v>
      </c>
      <c r="CH1924" s="749"/>
      <c r="CI1924" s="749"/>
      <c r="CO1924" s="29"/>
      <c r="CP1924" s="29"/>
      <c r="CQ1924" s="29"/>
      <c r="CR1924" s="29"/>
      <c r="CS1924" s="29"/>
      <c r="CT1924" s="29"/>
      <c r="CU1924" s="29"/>
      <c r="CV1924" s="29"/>
      <c r="CW1924" s="29"/>
      <c r="CX1924" s="29"/>
      <c r="CY1924" s="29"/>
      <c r="CZ1924" s="29"/>
      <c r="DA1924" s="29"/>
      <c r="DB1924" s="29"/>
      <c r="DC1924" s="29"/>
      <c r="DD1924" s="29"/>
    </row>
    <row r="1925" spans="1:108" s="11" customFormat="1" ht="13.5" customHeight="1">
      <c r="A1925" s="734"/>
      <c r="B1925" s="610" t="s">
        <v>83</v>
      </c>
      <c r="C1925" s="29"/>
      <c r="D1925" s="29"/>
      <c r="E1925" s="29"/>
      <c r="F1925" s="29"/>
      <c r="G1925" s="29"/>
      <c r="H1925" s="29"/>
      <c r="I1925" s="29"/>
      <c r="J1925" s="28"/>
      <c r="K1925" s="29"/>
      <c r="L1925" s="29"/>
      <c r="M1925" s="29"/>
      <c r="N1925" s="29"/>
      <c r="O1925" s="29"/>
      <c r="P1925" s="29"/>
      <c r="Q1925" s="29"/>
      <c r="R1925" s="29"/>
      <c r="S1925" s="575"/>
      <c r="T1925" s="29"/>
      <c r="U1925" s="432"/>
      <c r="V1925" s="29"/>
      <c r="W1925" s="29"/>
      <c r="X1925" s="29"/>
      <c r="Y1925" s="29"/>
      <c r="Z1925" s="29"/>
      <c r="AA1925" s="29"/>
      <c r="AB1925" s="654"/>
      <c r="AC1925" s="579"/>
      <c r="AD1925" s="579"/>
      <c r="AE1925" s="579"/>
      <c r="AF1925" s="579"/>
      <c r="AG1925" s="576"/>
      <c r="AH1925" s="582" t="s">
        <v>63</v>
      </c>
      <c r="AI1925" s="583"/>
      <c r="AJ1925" s="583"/>
      <c r="AK1925" s="584"/>
      <c r="AL1925" s="585" t="s">
        <v>606</v>
      </c>
      <c r="AM1925" s="583"/>
      <c r="AN1925" s="583"/>
      <c r="AO1925" s="583"/>
      <c r="AP1925" s="583"/>
      <c r="AQ1925" s="583"/>
      <c r="AR1925" s="583"/>
      <c r="AS1925" s="583"/>
      <c r="AT1925" s="583"/>
      <c r="AU1925" s="583"/>
      <c r="AV1925" s="585" t="s">
        <v>558</v>
      </c>
      <c r="AW1925" s="619"/>
      <c r="AX1925" s="586" t="s">
        <v>64</v>
      </c>
      <c r="AY1925" s="583"/>
      <c r="AZ1925" s="583"/>
      <c r="BA1925" s="583"/>
      <c r="BB1925" s="583"/>
      <c r="BC1925" s="583"/>
      <c r="BD1925" s="583"/>
      <c r="BE1925" s="583"/>
      <c r="BF1925" s="583"/>
      <c r="BG1925" s="583"/>
      <c r="BH1925" s="583"/>
      <c r="BI1925" s="583"/>
      <c r="BJ1925" s="583"/>
      <c r="BK1925" s="587"/>
      <c r="BL1925" s="582"/>
      <c r="BM1925" s="583"/>
      <c r="BN1925" s="583"/>
      <c r="BO1925" s="583"/>
      <c r="BP1925" s="583"/>
      <c r="BQ1925" s="583"/>
      <c r="BR1925" s="583"/>
      <c r="BS1925" s="587"/>
      <c r="BU1925" s="752"/>
      <c r="BV1925" s="29"/>
      <c r="BW1925" s="29"/>
      <c r="BX1925" s="29"/>
      <c r="BY1925" s="29"/>
      <c r="BZ1925" s="29"/>
      <c r="CA1925" s="29"/>
      <c r="CB1925" s="29"/>
      <c r="CC1925" s="29"/>
      <c r="CD1925" s="31"/>
      <c r="CE1925" s="22"/>
      <c r="CF1925" s="448">
        <f>IF(CG1925="","",MAX($CF$2:CF1924)+1)</f>
        <v>1007</v>
      </c>
      <c r="CG1925" s="749" t="s">
        <v>1157</v>
      </c>
      <c r="CH1925" s="749"/>
      <c r="CI1925" s="749"/>
      <c r="CO1925" s="29"/>
      <c r="CP1925" s="29"/>
      <c r="CQ1925" s="29"/>
      <c r="CR1925" s="29"/>
      <c r="CS1925" s="29"/>
      <c r="CT1925" s="29"/>
      <c r="CU1925" s="29"/>
      <c r="CV1925" s="29"/>
      <c r="CW1925" s="29"/>
      <c r="CX1925" s="29"/>
      <c r="CY1925" s="29"/>
      <c r="CZ1925" s="29"/>
      <c r="DA1925" s="29"/>
      <c r="DB1925" s="29"/>
      <c r="DC1925" s="29"/>
      <c r="DD1925" s="29"/>
    </row>
    <row r="1926" spans="1:108" s="11" customFormat="1" ht="13.5" customHeight="1">
      <c r="A1926" s="734"/>
      <c r="B1926" s="610" t="s">
        <v>83</v>
      </c>
      <c r="C1926" s="29"/>
      <c r="D1926" s="29"/>
      <c r="E1926" s="29"/>
      <c r="F1926" s="29"/>
      <c r="G1926" s="29"/>
      <c r="H1926" s="29"/>
      <c r="I1926" s="29"/>
      <c r="J1926" s="28"/>
      <c r="K1926" s="29"/>
      <c r="L1926" s="29"/>
      <c r="M1926" s="29"/>
      <c r="N1926" s="29"/>
      <c r="O1926" s="29"/>
      <c r="P1926" s="29"/>
      <c r="Q1926" s="29"/>
      <c r="R1926" s="29"/>
      <c r="S1926" s="575"/>
      <c r="T1926" s="29"/>
      <c r="U1926" s="432"/>
      <c r="V1926" s="29"/>
      <c r="W1926" s="29"/>
      <c r="X1926" s="29"/>
      <c r="Y1926" s="29"/>
      <c r="Z1926" s="29"/>
      <c r="AA1926" s="29"/>
      <c r="AB1926" s="692"/>
      <c r="AC1926" s="693"/>
      <c r="AD1926" s="693"/>
      <c r="AE1926" s="693"/>
      <c r="AF1926" s="693"/>
      <c r="AG1926" s="694"/>
      <c r="AH1926" s="55"/>
      <c r="AI1926" s="56"/>
      <c r="AJ1926" s="56"/>
      <c r="AK1926" s="588"/>
      <c r="AL1926" s="589"/>
      <c r="AM1926" s="56"/>
      <c r="AN1926" s="56"/>
      <c r="AO1926" s="56"/>
      <c r="AP1926" s="590"/>
      <c r="AQ1926" s="56"/>
      <c r="AR1926" s="56"/>
      <c r="AS1926" s="56"/>
      <c r="AT1926" s="56"/>
      <c r="AU1926" s="56"/>
      <c r="AV1926" s="589"/>
      <c r="AW1926" s="588"/>
      <c r="AX1926" s="589"/>
      <c r="AY1926" s="56"/>
      <c r="AZ1926" s="56"/>
      <c r="BA1926" s="56"/>
      <c r="BB1926" s="56"/>
      <c r="BC1926" s="56"/>
      <c r="BD1926" s="56"/>
      <c r="BE1926" s="56"/>
      <c r="BF1926" s="56"/>
      <c r="BG1926" s="56"/>
      <c r="BH1926" s="56"/>
      <c r="BI1926" s="56"/>
      <c r="BJ1926" s="56"/>
      <c r="BK1926" s="57"/>
      <c r="BL1926" s="55"/>
      <c r="BM1926" s="56"/>
      <c r="BN1926" s="56"/>
      <c r="BO1926" s="56"/>
      <c r="BP1926" s="56"/>
      <c r="BQ1926" s="56"/>
      <c r="BR1926" s="56"/>
      <c r="BS1926" s="57"/>
      <c r="BU1926" s="752"/>
      <c r="BV1926" s="29"/>
      <c r="BW1926" s="29"/>
      <c r="BX1926" s="29"/>
      <c r="BY1926" s="29"/>
      <c r="BZ1926" s="29"/>
      <c r="CA1926" s="29"/>
      <c r="CB1926" s="29"/>
      <c r="CC1926" s="29"/>
      <c r="CD1926" s="31"/>
      <c r="CE1926" s="22"/>
      <c r="CF1926" s="448" t="str">
        <f>IF(CG1926="","",MAX($CF$2:CF1925)+1)</f>
        <v/>
      </c>
      <c r="CG1926" s="749"/>
      <c r="CH1926" s="749"/>
      <c r="CI1926" s="749"/>
      <c r="CO1926" s="29"/>
      <c r="CP1926" s="29"/>
      <c r="CQ1926" s="29"/>
      <c r="CR1926" s="29"/>
      <c r="CS1926" s="29"/>
      <c r="CT1926" s="29"/>
      <c r="CU1926" s="29"/>
      <c r="CV1926" s="29"/>
      <c r="CW1926" s="29"/>
      <c r="CX1926" s="29"/>
      <c r="CY1926" s="29"/>
      <c r="CZ1926" s="29"/>
      <c r="DA1926" s="29"/>
      <c r="DB1926" s="29"/>
      <c r="DC1926" s="29"/>
      <c r="DD1926" s="29"/>
    </row>
    <row r="1927" spans="1:108" s="11" customFormat="1" ht="13.5" customHeight="1">
      <c r="A1927" s="734"/>
      <c r="B1927" s="610" t="s">
        <v>83</v>
      </c>
      <c r="C1927" s="29"/>
      <c r="D1927" s="29"/>
      <c r="E1927" s="29"/>
      <c r="F1927" s="29"/>
      <c r="G1927" s="29"/>
      <c r="H1927" s="29"/>
      <c r="I1927" s="29"/>
      <c r="J1927" s="28"/>
      <c r="K1927" s="29"/>
      <c r="L1927" s="29"/>
      <c r="M1927" s="29"/>
      <c r="N1927" s="29"/>
      <c r="O1927" s="29"/>
      <c r="P1927" s="29"/>
      <c r="Q1927" s="29"/>
      <c r="R1927" s="29"/>
      <c r="S1927" s="575"/>
      <c r="T1927" s="29"/>
      <c r="U1927" s="432"/>
      <c r="V1927" s="29"/>
      <c r="W1927" s="29"/>
      <c r="X1927" s="29"/>
      <c r="Y1927" s="29"/>
      <c r="Z1927" s="29"/>
      <c r="AA1927" s="29"/>
      <c r="AB1927" s="690" t="s">
        <v>874</v>
      </c>
      <c r="AC1927" s="723"/>
      <c r="AD1927" s="723"/>
      <c r="AE1927" s="723"/>
      <c r="AF1927" s="723"/>
      <c r="AG1927" s="724"/>
      <c r="AH1927" s="52" t="s">
        <v>1065</v>
      </c>
      <c r="AI1927" s="53"/>
      <c r="AJ1927" s="53"/>
      <c r="AK1927" s="53"/>
      <c r="AL1927" s="53"/>
      <c r="AM1927" s="53"/>
      <c r="AN1927" s="53"/>
      <c r="AO1927" s="53"/>
      <c r="AP1927" s="53"/>
      <c r="AQ1927" s="53"/>
      <c r="AR1927" s="53"/>
      <c r="AS1927" s="53"/>
      <c r="AT1927" s="53"/>
      <c r="AU1927" s="53"/>
      <c r="AV1927" s="53"/>
      <c r="AW1927" s="53"/>
      <c r="AX1927" s="53"/>
      <c r="AY1927" s="53"/>
      <c r="AZ1927" s="53"/>
      <c r="BA1927" s="53"/>
      <c r="BB1927" s="53"/>
      <c r="BC1927" s="53"/>
      <c r="BD1927" s="53"/>
      <c r="BE1927" s="53"/>
      <c r="BF1927" s="53"/>
      <c r="BG1927" s="53"/>
      <c r="BH1927" s="53"/>
      <c r="BI1927" s="53"/>
      <c r="BJ1927" s="53"/>
      <c r="BK1927" s="53"/>
      <c r="BL1927" s="52"/>
      <c r="BM1927" s="53"/>
      <c r="BN1927" s="53"/>
      <c r="BO1927" s="53"/>
      <c r="BP1927" s="53"/>
      <c r="BQ1927" s="53"/>
      <c r="BR1927" s="53"/>
      <c r="BS1927" s="54"/>
      <c r="BU1927" s="752"/>
      <c r="BV1927" s="29"/>
      <c r="BW1927" s="29"/>
      <c r="BX1927" s="29"/>
      <c r="BY1927" s="29"/>
      <c r="BZ1927" s="29"/>
      <c r="CA1927" s="29"/>
      <c r="CB1927" s="29"/>
      <c r="CC1927" s="29"/>
      <c r="CD1927" s="31"/>
      <c r="CE1927" s="22"/>
      <c r="CF1927" s="448">
        <f>IF(CG1927="","",MAX($CF$2:CF1926)+1)</f>
        <v>1008</v>
      </c>
      <c r="CG1927" s="749" t="s">
        <v>1157</v>
      </c>
      <c r="CH1927" s="749"/>
      <c r="CI1927" s="749"/>
      <c r="CO1927" s="29"/>
      <c r="CP1927" s="29"/>
      <c r="CQ1927" s="29"/>
      <c r="CR1927" s="29"/>
      <c r="CS1927" s="29"/>
      <c r="CT1927" s="29"/>
      <c r="CU1927" s="29"/>
      <c r="CV1927" s="29"/>
      <c r="CW1927" s="29"/>
      <c r="CX1927" s="29"/>
      <c r="CY1927" s="29"/>
      <c r="CZ1927" s="29"/>
      <c r="DA1927" s="29"/>
      <c r="DB1927" s="29"/>
      <c r="DC1927" s="29"/>
      <c r="DD1927" s="29"/>
    </row>
    <row r="1928" spans="1:108" s="11" customFormat="1" ht="13.5" customHeight="1">
      <c r="A1928" s="734"/>
      <c r="B1928" s="610" t="s">
        <v>83</v>
      </c>
      <c r="C1928" s="29"/>
      <c r="D1928" s="29"/>
      <c r="E1928" s="29"/>
      <c r="F1928" s="29"/>
      <c r="G1928" s="29"/>
      <c r="H1928" s="29"/>
      <c r="I1928" s="29"/>
      <c r="J1928" s="28"/>
      <c r="K1928" s="29"/>
      <c r="L1928" s="29"/>
      <c r="M1928" s="29"/>
      <c r="N1928" s="29"/>
      <c r="O1928" s="29"/>
      <c r="P1928" s="29"/>
      <c r="Q1928" s="29"/>
      <c r="R1928" s="29"/>
      <c r="S1928" s="575"/>
      <c r="T1928" s="29"/>
      <c r="U1928" s="432"/>
      <c r="V1928" s="29"/>
      <c r="W1928" s="29"/>
      <c r="X1928" s="29"/>
      <c r="Y1928" s="29"/>
      <c r="Z1928" s="29"/>
      <c r="AA1928" s="29"/>
      <c r="AB1928" s="692"/>
      <c r="AC1928" s="693"/>
      <c r="AD1928" s="693"/>
      <c r="AE1928" s="693"/>
      <c r="AF1928" s="693"/>
      <c r="AG1928" s="694"/>
      <c r="AH1928" s="55"/>
      <c r="AI1928" s="56"/>
      <c r="AJ1928" s="56"/>
      <c r="AK1928" s="56"/>
      <c r="AL1928" s="56"/>
      <c r="AM1928" s="56"/>
      <c r="AN1928" s="56"/>
      <c r="AO1928" s="56"/>
      <c r="AP1928" s="56"/>
      <c r="AQ1928" s="56"/>
      <c r="AR1928" s="56"/>
      <c r="AS1928" s="56"/>
      <c r="AT1928" s="56"/>
      <c r="AU1928" s="56"/>
      <c r="AV1928" s="56"/>
      <c r="AW1928" s="56"/>
      <c r="AX1928" s="56"/>
      <c r="AY1928" s="56"/>
      <c r="AZ1928" s="56"/>
      <c r="BA1928" s="56"/>
      <c r="BB1928" s="56"/>
      <c r="BC1928" s="56"/>
      <c r="BD1928" s="56"/>
      <c r="BE1928" s="56"/>
      <c r="BF1928" s="56"/>
      <c r="BG1928" s="56"/>
      <c r="BH1928" s="56"/>
      <c r="BI1928" s="56"/>
      <c r="BJ1928" s="56"/>
      <c r="BK1928" s="56"/>
      <c r="BL1928" s="55"/>
      <c r="BM1928" s="56"/>
      <c r="BN1928" s="56"/>
      <c r="BO1928" s="56"/>
      <c r="BP1928" s="56"/>
      <c r="BQ1928" s="56"/>
      <c r="BR1928" s="56"/>
      <c r="BS1928" s="57"/>
      <c r="BU1928" s="752"/>
      <c r="BV1928" s="29"/>
      <c r="BW1928" s="29"/>
      <c r="BX1928" s="29"/>
      <c r="BY1928" s="29"/>
      <c r="BZ1928" s="29"/>
      <c r="CA1928" s="29"/>
      <c r="CB1928" s="29"/>
      <c r="CC1928" s="29"/>
      <c r="CD1928" s="31"/>
      <c r="CE1928" s="22"/>
      <c r="CF1928" s="448" t="str">
        <f>IF(CG1928="","",MAX($CF$2:CF1927)+1)</f>
        <v/>
      </c>
      <c r="CG1928" s="749"/>
      <c r="CH1928" s="749"/>
      <c r="CI1928" s="749"/>
      <c r="CO1928" s="29"/>
      <c r="CP1928" s="29"/>
      <c r="CQ1928" s="29"/>
      <c r="CR1928" s="29"/>
      <c r="CS1928" s="29"/>
      <c r="CT1928" s="29"/>
      <c r="CU1928" s="29"/>
      <c r="CV1928" s="29"/>
      <c r="CW1928" s="29"/>
      <c r="CX1928" s="29"/>
      <c r="CY1928" s="29"/>
      <c r="CZ1928" s="29"/>
      <c r="DA1928" s="29"/>
      <c r="DB1928" s="29"/>
      <c r="DC1928" s="29"/>
      <c r="DD1928" s="29"/>
    </row>
    <row r="1929" spans="1:108" s="11" customFormat="1" ht="13.5" customHeight="1">
      <c r="A1929" s="734"/>
      <c r="B1929" s="610" t="s">
        <v>83</v>
      </c>
      <c r="C1929" s="29"/>
      <c r="D1929" s="29"/>
      <c r="E1929" s="29"/>
      <c r="F1929" s="29"/>
      <c r="G1929" s="29"/>
      <c r="H1929" s="29"/>
      <c r="I1929" s="29"/>
      <c r="J1929" s="28"/>
      <c r="K1929" s="29"/>
      <c r="L1929" s="29"/>
      <c r="M1929" s="29"/>
      <c r="N1929" s="29"/>
      <c r="O1929" s="29"/>
      <c r="P1929" s="29"/>
      <c r="Q1929" s="29"/>
      <c r="R1929" s="29"/>
      <c r="S1929" s="575"/>
      <c r="T1929" s="29"/>
      <c r="U1929" s="432"/>
      <c r="V1929" s="29"/>
      <c r="W1929" s="29"/>
      <c r="X1929" s="29"/>
      <c r="Y1929" s="29"/>
      <c r="Z1929" s="29"/>
      <c r="AA1929" s="29"/>
      <c r="AB1929" s="690" t="s">
        <v>875</v>
      </c>
      <c r="AC1929" s="723"/>
      <c r="AD1929" s="723"/>
      <c r="AE1929" s="723"/>
      <c r="AF1929" s="723"/>
      <c r="AG1929" s="724"/>
      <c r="AH1929" s="52" t="s">
        <v>86</v>
      </c>
      <c r="AI1929" s="53"/>
      <c r="AJ1929" s="53"/>
      <c r="AK1929" s="53"/>
      <c r="AL1929" s="53"/>
      <c r="AM1929" s="53"/>
      <c r="AN1929" s="53"/>
      <c r="AO1929" s="53"/>
      <c r="AP1929" s="53"/>
      <c r="AQ1929" s="53"/>
      <c r="AR1929" s="53"/>
      <c r="AS1929" s="53"/>
      <c r="AT1929" s="53"/>
      <c r="AU1929" s="53"/>
      <c r="AV1929" s="53"/>
      <c r="AW1929" s="53"/>
      <c r="AX1929" s="53"/>
      <c r="AY1929" s="53"/>
      <c r="AZ1929" s="53"/>
      <c r="BA1929" s="53"/>
      <c r="BB1929" s="53"/>
      <c r="BC1929" s="53"/>
      <c r="BD1929" s="53"/>
      <c r="BE1929" s="53"/>
      <c r="BF1929" s="53"/>
      <c r="BG1929" s="53"/>
      <c r="BH1929" s="53"/>
      <c r="BI1929" s="53"/>
      <c r="BJ1929" s="53"/>
      <c r="BK1929" s="53"/>
      <c r="BL1929" s="52"/>
      <c r="BM1929" s="53"/>
      <c r="BN1929" s="53"/>
      <c r="BO1929" s="53"/>
      <c r="BP1929" s="53"/>
      <c r="BQ1929" s="53"/>
      <c r="BR1929" s="53"/>
      <c r="BS1929" s="54"/>
      <c r="BU1929" s="752"/>
      <c r="BV1929" s="29"/>
      <c r="BW1929" s="29"/>
      <c r="BX1929" s="29"/>
      <c r="BY1929" s="29"/>
      <c r="BZ1929" s="29"/>
      <c r="CA1929" s="29"/>
      <c r="CB1929" s="29"/>
      <c r="CC1929" s="29"/>
      <c r="CD1929" s="31"/>
      <c r="CE1929" s="22"/>
      <c r="CF1929" s="448" t="str">
        <f>IF(CG1929="","",MAX($CF$2:CF1928)+1)</f>
        <v/>
      </c>
      <c r="CG1929" s="749"/>
      <c r="CH1929" s="749"/>
      <c r="CI1929" s="749"/>
      <c r="CO1929" s="29"/>
      <c r="CP1929" s="29"/>
      <c r="CQ1929" s="29"/>
      <c r="CR1929" s="29"/>
      <c r="CS1929" s="29"/>
      <c r="CT1929" s="29"/>
      <c r="CU1929" s="29"/>
      <c r="CV1929" s="29"/>
      <c r="CW1929" s="29"/>
      <c r="CX1929" s="29"/>
      <c r="CY1929" s="29"/>
      <c r="CZ1929" s="29"/>
      <c r="DA1929" s="29"/>
      <c r="DB1929" s="29"/>
      <c r="DC1929" s="29"/>
      <c r="DD1929" s="29"/>
    </row>
    <row r="1930" spans="1:108" s="11" customFormat="1" ht="13.5" customHeight="1">
      <c r="A1930" s="734"/>
      <c r="B1930" s="610" t="s">
        <v>83</v>
      </c>
      <c r="C1930" s="29"/>
      <c r="D1930" s="29"/>
      <c r="E1930" s="29"/>
      <c r="F1930" s="29"/>
      <c r="G1930" s="29"/>
      <c r="H1930" s="29"/>
      <c r="I1930" s="29"/>
      <c r="J1930" s="28"/>
      <c r="K1930" s="29"/>
      <c r="L1930" s="29"/>
      <c r="M1930" s="29"/>
      <c r="N1930" s="29"/>
      <c r="O1930" s="29"/>
      <c r="P1930" s="29"/>
      <c r="Q1930" s="29"/>
      <c r="R1930" s="29"/>
      <c r="S1930" s="575"/>
      <c r="T1930" s="29"/>
      <c r="U1930" s="432"/>
      <c r="V1930" s="29"/>
      <c r="W1930" s="29"/>
      <c r="X1930" s="29"/>
      <c r="Y1930" s="29"/>
      <c r="Z1930" s="29"/>
      <c r="AA1930" s="29"/>
      <c r="AB1930" s="692"/>
      <c r="AC1930" s="693"/>
      <c r="AD1930" s="693"/>
      <c r="AE1930" s="693"/>
      <c r="AF1930" s="693"/>
      <c r="AG1930" s="694"/>
      <c r="AH1930" s="55"/>
      <c r="AI1930" s="56"/>
      <c r="AJ1930" s="56"/>
      <c r="AK1930" s="56"/>
      <c r="AL1930" s="56"/>
      <c r="AM1930" s="56"/>
      <c r="AN1930" s="56"/>
      <c r="AO1930" s="56"/>
      <c r="AP1930" s="56"/>
      <c r="AQ1930" s="56"/>
      <c r="AR1930" s="56"/>
      <c r="AS1930" s="56"/>
      <c r="AT1930" s="56"/>
      <c r="AU1930" s="56"/>
      <c r="AV1930" s="56"/>
      <c r="AW1930" s="56"/>
      <c r="AX1930" s="56"/>
      <c r="AY1930" s="56"/>
      <c r="AZ1930" s="56"/>
      <c r="BA1930" s="56"/>
      <c r="BB1930" s="56"/>
      <c r="BC1930" s="56"/>
      <c r="BD1930" s="56"/>
      <c r="BE1930" s="56"/>
      <c r="BF1930" s="56"/>
      <c r="BG1930" s="56"/>
      <c r="BH1930" s="56"/>
      <c r="BI1930" s="56"/>
      <c r="BJ1930" s="56"/>
      <c r="BK1930" s="56"/>
      <c r="BL1930" s="55"/>
      <c r="BM1930" s="56"/>
      <c r="BN1930" s="56"/>
      <c r="BO1930" s="56"/>
      <c r="BP1930" s="56"/>
      <c r="BQ1930" s="56"/>
      <c r="BR1930" s="56"/>
      <c r="BS1930" s="57"/>
      <c r="BU1930" s="752"/>
      <c r="BV1930" s="29"/>
      <c r="BW1930" s="29"/>
      <c r="BX1930" s="29"/>
      <c r="BY1930" s="29"/>
      <c r="BZ1930" s="29"/>
      <c r="CA1930" s="29"/>
      <c r="CB1930" s="29"/>
      <c r="CC1930" s="29"/>
      <c r="CD1930" s="31"/>
      <c r="CE1930" s="22"/>
      <c r="CF1930" s="448" t="str">
        <f>IF(CG1930="","",MAX($CF$2:CF1929)+1)</f>
        <v/>
      </c>
      <c r="CG1930" s="749"/>
      <c r="CH1930" s="749"/>
      <c r="CI1930" s="749"/>
      <c r="CO1930" s="29"/>
      <c r="CP1930" s="29"/>
      <c r="CQ1930" s="29"/>
      <c r="CR1930" s="29"/>
      <c r="CS1930" s="29"/>
      <c r="CT1930" s="29"/>
      <c r="CU1930" s="29"/>
      <c r="CV1930" s="29"/>
      <c r="CW1930" s="29"/>
      <c r="CX1930" s="29"/>
      <c r="CY1930" s="29"/>
      <c r="CZ1930" s="29"/>
      <c r="DA1930" s="29"/>
      <c r="DB1930" s="29"/>
      <c r="DC1930" s="29"/>
      <c r="DD1930" s="29"/>
    </row>
    <row r="1931" spans="1:108" s="11" customFormat="1" ht="13.5" customHeight="1">
      <c r="A1931" s="734"/>
      <c r="B1931" s="610" t="s">
        <v>83</v>
      </c>
      <c r="C1931" s="29"/>
      <c r="D1931" s="29"/>
      <c r="E1931" s="29"/>
      <c r="F1931" s="29"/>
      <c r="G1931" s="29"/>
      <c r="H1931" s="29"/>
      <c r="I1931" s="29"/>
      <c r="J1931" s="28"/>
      <c r="K1931" s="29"/>
      <c r="L1931" s="29"/>
      <c r="M1931" s="29"/>
      <c r="N1931" s="29"/>
      <c r="O1931" s="29"/>
      <c r="P1931" s="29"/>
      <c r="Q1931" s="29"/>
      <c r="R1931" s="29"/>
      <c r="S1931" s="575"/>
      <c r="T1931" s="29"/>
      <c r="U1931" s="432"/>
      <c r="V1931" s="29"/>
      <c r="W1931" s="29"/>
      <c r="X1931" s="29"/>
      <c r="Y1931" s="29"/>
      <c r="Z1931" s="29"/>
      <c r="AA1931" s="29"/>
      <c r="BP1931" s="29"/>
      <c r="BQ1931" s="29"/>
      <c r="BR1931" s="29"/>
      <c r="BS1931" s="29"/>
      <c r="BU1931" s="752"/>
      <c r="BV1931" s="29"/>
      <c r="BW1931" s="29"/>
      <c r="BX1931" s="29"/>
      <c r="BY1931" s="29"/>
      <c r="BZ1931" s="29"/>
      <c r="CA1931" s="29"/>
      <c r="CB1931" s="29"/>
      <c r="CC1931" s="29"/>
      <c r="CD1931" s="31"/>
      <c r="CE1931" s="22"/>
      <c r="CF1931" s="448" t="str">
        <f>IF(CG1931="","",MAX($CF$2:CF1930)+1)</f>
        <v/>
      </c>
      <c r="CG1931" s="749"/>
      <c r="CH1931" s="749"/>
      <c r="CI1931" s="749"/>
      <c r="CO1931" s="29"/>
      <c r="CP1931" s="29"/>
      <c r="CQ1931" s="29"/>
      <c r="CR1931" s="29"/>
      <c r="CS1931" s="29"/>
      <c r="CT1931" s="29"/>
      <c r="CU1931" s="29"/>
      <c r="CV1931" s="29"/>
      <c r="CW1931" s="29"/>
      <c r="CX1931" s="29"/>
      <c r="CY1931" s="29"/>
      <c r="CZ1931" s="29"/>
      <c r="DA1931" s="29"/>
      <c r="DB1931" s="29"/>
      <c r="DC1931" s="29"/>
      <c r="DD1931" s="29"/>
    </row>
    <row r="1932" spans="1:108" s="11" customFormat="1" ht="13.5" customHeight="1">
      <c r="A1932" s="734"/>
      <c r="B1932" s="610" t="s">
        <v>83</v>
      </c>
      <c r="C1932" s="29"/>
      <c r="D1932" s="29"/>
      <c r="E1932" s="29"/>
      <c r="F1932" s="29"/>
      <c r="G1932" s="29"/>
      <c r="H1932" s="29"/>
      <c r="I1932" s="29"/>
      <c r="J1932" s="28"/>
      <c r="K1932" s="29"/>
      <c r="L1932" s="29"/>
      <c r="M1932" s="29"/>
      <c r="N1932" s="29"/>
      <c r="O1932" s="29"/>
      <c r="P1932" s="29"/>
      <c r="Q1932" s="29"/>
      <c r="R1932" s="29"/>
      <c r="S1932" s="575"/>
      <c r="T1932" s="29"/>
      <c r="U1932" s="432"/>
      <c r="V1932" s="29"/>
      <c r="W1932" s="29"/>
      <c r="X1932" s="29"/>
      <c r="Y1932" s="29"/>
      <c r="Z1932" s="29"/>
      <c r="AA1932" s="29" t="s">
        <v>1557</v>
      </c>
      <c r="AB1932" s="29"/>
      <c r="AW1932" s="1147" t="s">
        <v>2384</v>
      </c>
      <c r="BP1932" s="29"/>
      <c r="BQ1932" s="29"/>
      <c r="BR1932" s="29"/>
      <c r="BS1932" s="29"/>
      <c r="BU1932" s="772"/>
      <c r="BV1932" s="29"/>
      <c r="BW1932" s="29"/>
      <c r="BX1932" s="29"/>
      <c r="BY1932" s="29"/>
      <c r="BZ1932" s="29"/>
      <c r="CA1932" s="29"/>
      <c r="CB1932" s="29"/>
      <c r="CC1932" s="29"/>
      <c r="CD1932" s="31"/>
      <c r="CE1932" s="22"/>
      <c r="CF1932" s="448" t="str">
        <f>IF(CG1932="","",MAX($CF$2:CF1931)+1)</f>
        <v/>
      </c>
      <c r="CG1932" s="767"/>
      <c r="CH1932" s="767"/>
      <c r="CI1932" s="767"/>
      <c r="CO1932" s="29"/>
      <c r="CP1932" s="29"/>
      <c r="CQ1932" s="29"/>
      <c r="CR1932" s="29"/>
      <c r="CS1932" s="29"/>
      <c r="CT1932" s="29"/>
      <c r="CU1932" s="29"/>
      <c r="CV1932" s="29"/>
      <c r="CW1932" s="29"/>
      <c r="CX1932" s="29"/>
      <c r="CY1932" s="29"/>
      <c r="CZ1932" s="29"/>
      <c r="DA1932" s="29"/>
      <c r="DB1932" s="29"/>
      <c r="DC1932" s="29"/>
      <c r="DD1932" s="29"/>
    </row>
    <row r="1933" spans="1:108" s="11" customFormat="1" ht="13.5" customHeight="1">
      <c r="A1933" s="734"/>
      <c r="B1933" s="610" t="s">
        <v>83</v>
      </c>
      <c r="C1933" s="29" t="s">
        <v>2232</v>
      </c>
      <c r="D1933" s="29"/>
      <c r="E1933" s="29"/>
      <c r="F1933" s="29"/>
      <c r="G1933" s="29"/>
      <c r="H1933" s="29"/>
      <c r="I1933" s="29"/>
      <c r="J1933" s="28"/>
      <c r="K1933" s="29"/>
      <c r="L1933" s="29"/>
      <c r="M1933" s="29"/>
      <c r="N1933" s="29"/>
      <c r="O1933" s="29"/>
      <c r="P1933" s="29"/>
      <c r="Q1933" s="29"/>
      <c r="R1933" s="29"/>
      <c r="S1933" s="575"/>
      <c r="T1933" s="29"/>
      <c r="U1933" s="432"/>
      <c r="V1933" s="29"/>
      <c r="W1933" s="29"/>
      <c r="X1933" s="29"/>
      <c r="Y1933" s="29"/>
      <c r="Z1933" s="29"/>
      <c r="AA1933" s="29"/>
      <c r="AB1933" s="690" t="s">
        <v>84</v>
      </c>
      <c r="AC1933" s="691"/>
      <c r="AD1933" s="691"/>
      <c r="AE1933" s="691"/>
      <c r="AF1933" s="691"/>
      <c r="AG1933" s="578"/>
      <c r="AH1933" s="52" t="s">
        <v>1065</v>
      </c>
      <c r="AI1933" s="53"/>
      <c r="AJ1933" s="53"/>
      <c r="AK1933" s="53"/>
      <c r="AL1933" s="53"/>
      <c r="AM1933" s="53"/>
      <c r="AN1933" s="53"/>
      <c r="AO1933" s="53"/>
      <c r="AP1933" s="53"/>
      <c r="AQ1933" s="53"/>
      <c r="AR1933" s="53"/>
      <c r="AS1933" s="53"/>
      <c r="AT1933" s="53"/>
      <c r="AU1933" s="53"/>
      <c r="AV1933" s="53"/>
      <c r="AW1933" s="53"/>
      <c r="AX1933" s="53"/>
      <c r="AY1933" s="53"/>
      <c r="AZ1933" s="53"/>
      <c r="BA1933" s="53"/>
      <c r="BB1933" s="53"/>
      <c r="BC1933" s="53"/>
      <c r="BD1933" s="53"/>
      <c r="BE1933" s="53"/>
      <c r="BF1933" s="53"/>
      <c r="BG1933" s="53"/>
      <c r="BH1933" s="53"/>
      <c r="BI1933" s="53"/>
      <c r="BJ1933" s="53"/>
      <c r="BK1933" s="54"/>
      <c r="BL1933" s="764" t="s">
        <v>1155</v>
      </c>
      <c r="BM1933" s="757"/>
      <c r="BN1933" s="757"/>
      <c r="BO1933" s="757"/>
      <c r="BP1933" s="757"/>
      <c r="BQ1933" s="757"/>
      <c r="BR1933" s="757"/>
      <c r="BS1933" s="758"/>
      <c r="BU1933" s="772"/>
      <c r="BV1933" s="29"/>
      <c r="BW1933" s="29"/>
      <c r="BX1933" s="29"/>
      <c r="BY1933" s="29"/>
      <c r="BZ1933" s="29"/>
      <c r="CA1933" s="29"/>
      <c r="CB1933" s="29"/>
      <c r="CC1933" s="29"/>
      <c r="CD1933" s="31"/>
      <c r="CE1933" s="22"/>
      <c r="CF1933" s="448">
        <f>IF(CG1933="","",MAX($CF$2:CF1932)+1)</f>
        <v>1009</v>
      </c>
      <c r="CG1933" s="749" t="s">
        <v>1157</v>
      </c>
      <c r="CH1933" s="767"/>
      <c r="CI1933" s="767"/>
      <c r="CO1933" s="29"/>
      <c r="CP1933" s="29"/>
      <c r="CQ1933" s="29"/>
      <c r="CR1933" s="29"/>
      <c r="CS1933" s="29"/>
      <c r="CT1933" s="29"/>
      <c r="CU1933" s="29"/>
      <c r="CV1933" s="29"/>
      <c r="CW1933" s="29"/>
      <c r="CX1933" s="29"/>
      <c r="CY1933" s="29"/>
      <c r="CZ1933" s="29"/>
      <c r="DA1933" s="29"/>
      <c r="DB1933" s="29"/>
      <c r="DC1933" s="29"/>
      <c r="DD1933" s="29"/>
    </row>
    <row r="1934" spans="1:108" s="11" customFormat="1" ht="13.5" customHeight="1">
      <c r="A1934" s="734"/>
      <c r="B1934" s="610" t="s">
        <v>83</v>
      </c>
      <c r="C1934" s="29"/>
      <c r="D1934" s="29"/>
      <c r="E1934" s="29"/>
      <c r="F1934" s="29"/>
      <c r="G1934" s="29"/>
      <c r="H1934" s="29"/>
      <c r="I1934" s="29"/>
      <c r="J1934" s="28"/>
      <c r="K1934" s="29"/>
      <c r="L1934" s="29"/>
      <c r="M1934" s="29"/>
      <c r="N1934" s="29"/>
      <c r="O1934" s="29"/>
      <c r="P1934" s="29"/>
      <c r="Q1934" s="29"/>
      <c r="R1934" s="29"/>
      <c r="S1934" s="575"/>
      <c r="T1934" s="29"/>
      <c r="U1934" s="432"/>
      <c r="V1934" s="29"/>
      <c r="W1934" s="29"/>
      <c r="X1934" s="29"/>
      <c r="Y1934" s="29"/>
      <c r="Z1934" s="29"/>
      <c r="AA1934" s="29"/>
      <c r="AB1934" s="751"/>
      <c r="AC1934" s="579"/>
      <c r="AD1934" s="579"/>
      <c r="AE1934" s="579"/>
      <c r="AF1934" s="579"/>
      <c r="AG1934" s="576"/>
      <c r="AH1934" s="618" t="s">
        <v>1556</v>
      </c>
      <c r="AI1934" s="583"/>
      <c r="AJ1934" s="583"/>
      <c r="AK1934" s="583"/>
      <c r="AL1934" s="583"/>
      <c r="AM1934" s="583"/>
      <c r="AN1934" s="583"/>
      <c r="AO1934" s="583"/>
      <c r="AP1934" s="583"/>
      <c r="AQ1934" s="583"/>
      <c r="AR1934" s="583"/>
      <c r="AS1934" s="583"/>
      <c r="AT1934" s="583"/>
      <c r="AU1934" s="583" t="s">
        <v>2327</v>
      </c>
      <c r="AV1934" s="583"/>
      <c r="AW1934" s="583"/>
      <c r="AX1934" s="583"/>
      <c r="AY1934" s="583"/>
      <c r="AZ1934" s="583"/>
      <c r="BA1934" s="583"/>
      <c r="BB1934" s="583"/>
      <c r="BC1934" s="583"/>
      <c r="BD1934" s="583"/>
      <c r="BE1934" s="583"/>
      <c r="BF1934" s="583"/>
      <c r="BG1934" s="583"/>
      <c r="BH1934" s="583"/>
      <c r="BI1934" s="583"/>
      <c r="BJ1934" s="583"/>
      <c r="BK1934" s="587"/>
      <c r="BL1934" s="430" t="s">
        <v>1154</v>
      </c>
      <c r="BM1934" s="583"/>
      <c r="BN1934" s="583"/>
      <c r="BO1934" s="583"/>
      <c r="BP1934" s="583"/>
      <c r="BQ1934" s="583"/>
      <c r="BR1934" s="583"/>
      <c r="BS1934" s="587"/>
      <c r="BU1934" s="772"/>
      <c r="BV1934" s="29"/>
      <c r="BW1934" s="29"/>
      <c r="BX1934" s="29"/>
      <c r="BY1934" s="29"/>
      <c r="BZ1934" s="29"/>
      <c r="CA1934" s="29"/>
      <c r="CB1934" s="29"/>
      <c r="CC1934" s="29"/>
      <c r="CD1934" s="31"/>
      <c r="CE1934" s="22"/>
      <c r="CF1934" s="448" t="str">
        <f>IF(CG1934="","",MAX($CF$2:CF1933)+1)</f>
        <v/>
      </c>
      <c r="CG1934" s="749"/>
      <c r="CH1934" s="767"/>
      <c r="CI1934" s="767"/>
      <c r="CO1934" s="29"/>
      <c r="CP1934" s="29"/>
      <c r="CQ1934" s="29"/>
      <c r="CR1934" s="29"/>
      <c r="CS1934" s="29"/>
      <c r="CT1934" s="29"/>
      <c r="CU1934" s="29"/>
      <c r="CV1934" s="29"/>
      <c r="CW1934" s="29"/>
      <c r="CX1934" s="29"/>
      <c r="CY1934" s="29"/>
      <c r="CZ1934" s="29"/>
      <c r="DA1934" s="29"/>
      <c r="DB1934" s="29"/>
      <c r="DC1934" s="29"/>
      <c r="DD1934" s="29"/>
    </row>
    <row r="1935" spans="1:108" s="11" customFormat="1" ht="13.5" customHeight="1">
      <c r="A1935" s="734"/>
      <c r="B1935" s="610" t="s">
        <v>83</v>
      </c>
      <c r="C1935" s="29"/>
      <c r="D1935" s="29"/>
      <c r="E1935" s="29"/>
      <c r="F1935" s="29"/>
      <c r="G1935" s="29"/>
      <c r="H1935" s="29"/>
      <c r="I1935" s="29"/>
      <c r="J1935" s="28"/>
      <c r="K1935" s="29"/>
      <c r="L1935" s="29"/>
      <c r="M1935" s="29"/>
      <c r="N1935" s="29"/>
      <c r="O1935" s="29"/>
      <c r="P1935" s="29"/>
      <c r="Q1935" s="29"/>
      <c r="R1935" s="29"/>
      <c r="S1935" s="575"/>
      <c r="T1935" s="29"/>
      <c r="U1935" s="432"/>
      <c r="V1935" s="29"/>
      <c r="W1935" s="29"/>
      <c r="X1935" s="29"/>
      <c r="Y1935" s="29"/>
      <c r="Z1935" s="29"/>
      <c r="AA1935" s="29"/>
      <c r="AB1935" s="692"/>
      <c r="AC1935" s="693"/>
      <c r="AD1935" s="693"/>
      <c r="AE1935" s="693"/>
      <c r="AF1935" s="693"/>
      <c r="AG1935" s="694"/>
      <c r="AH1935" s="55"/>
      <c r="AI1935" s="56"/>
      <c r="AJ1935" s="56"/>
      <c r="AK1935" s="56"/>
      <c r="AL1935" s="56"/>
      <c r="AM1935" s="56"/>
      <c r="AN1935" s="56"/>
      <c r="AO1935" s="56"/>
      <c r="AP1935" s="56"/>
      <c r="AQ1935" s="56"/>
      <c r="AR1935" s="56"/>
      <c r="AS1935" s="56"/>
      <c r="AT1935" s="56"/>
      <c r="AU1935" s="56"/>
      <c r="AV1935" s="56"/>
      <c r="AW1935" s="56"/>
      <c r="AX1935" s="56"/>
      <c r="AY1935" s="56"/>
      <c r="AZ1935" s="56"/>
      <c r="BA1935" s="56"/>
      <c r="BB1935" s="56"/>
      <c r="BC1935" s="56"/>
      <c r="BD1935" s="56"/>
      <c r="BE1935" s="56"/>
      <c r="BF1935" s="56"/>
      <c r="BG1935" s="56"/>
      <c r="BH1935" s="56"/>
      <c r="BI1935" s="56"/>
      <c r="BJ1935" s="56"/>
      <c r="BK1935" s="57"/>
      <c r="BL1935" s="56"/>
      <c r="BM1935" s="56"/>
      <c r="BN1935" s="56"/>
      <c r="BO1935" s="56"/>
      <c r="BP1935" s="56"/>
      <c r="BQ1935" s="56"/>
      <c r="BR1935" s="56"/>
      <c r="BS1935" s="57"/>
      <c r="BU1935" s="772"/>
      <c r="BV1935" s="29"/>
      <c r="BW1935" s="29"/>
      <c r="BX1935" s="29"/>
      <c r="BY1935" s="29"/>
      <c r="BZ1935" s="29"/>
      <c r="CA1935" s="29"/>
      <c r="CB1935" s="29"/>
      <c r="CC1935" s="29"/>
      <c r="CD1935" s="31"/>
      <c r="CE1935" s="22"/>
      <c r="CF1935" s="448" t="str">
        <f>IF(CG1935="","",MAX($CF$2:CF1934)+1)</f>
        <v/>
      </c>
      <c r="CG1935" s="767"/>
      <c r="CH1935" s="767"/>
      <c r="CI1935" s="767"/>
      <c r="CO1935" s="29"/>
      <c r="CP1935" s="29"/>
      <c r="CQ1935" s="29"/>
      <c r="CR1935" s="29"/>
      <c r="CS1935" s="29"/>
      <c r="CT1935" s="29"/>
      <c r="CU1935" s="29"/>
      <c r="CV1935" s="29"/>
      <c r="CW1935" s="29"/>
      <c r="CX1935" s="29"/>
      <c r="CY1935" s="29"/>
      <c r="CZ1935" s="29"/>
      <c r="DA1935" s="29"/>
      <c r="DB1935" s="29"/>
      <c r="DC1935" s="29"/>
      <c r="DD1935" s="29"/>
    </row>
    <row r="1936" spans="1:108" s="11" customFormat="1" ht="13.5" customHeight="1">
      <c r="A1936" s="734"/>
      <c r="B1936" s="610" t="s">
        <v>83</v>
      </c>
      <c r="C1936" s="29"/>
      <c r="D1936" s="29"/>
      <c r="E1936" s="29"/>
      <c r="F1936" s="29"/>
      <c r="G1936" s="29"/>
      <c r="H1936" s="29"/>
      <c r="I1936" s="29"/>
      <c r="J1936" s="28"/>
      <c r="K1936" s="29"/>
      <c r="L1936" s="29"/>
      <c r="M1936" s="29"/>
      <c r="N1936" s="29"/>
      <c r="O1936" s="29"/>
      <c r="P1936" s="29"/>
      <c r="Q1936" s="29"/>
      <c r="R1936" s="29"/>
      <c r="S1936" s="575"/>
      <c r="T1936" s="29"/>
      <c r="U1936" s="432"/>
      <c r="V1936" s="29"/>
      <c r="W1936" s="29"/>
      <c r="X1936" s="29"/>
      <c r="Y1936" s="29"/>
      <c r="Z1936" s="29"/>
      <c r="AA1936" s="29"/>
      <c r="AB1936" s="690" t="s">
        <v>62</v>
      </c>
      <c r="AC1936" s="691"/>
      <c r="AD1936" s="691"/>
      <c r="AE1936" s="691"/>
      <c r="AF1936" s="691"/>
      <c r="AG1936" s="578"/>
      <c r="AH1936" s="52" t="s">
        <v>925</v>
      </c>
      <c r="AI1936" s="53"/>
      <c r="AJ1936" s="53"/>
      <c r="AK1936" s="53"/>
      <c r="AL1936" s="53"/>
      <c r="AM1936" s="53"/>
      <c r="AN1936" s="53"/>
      <c r="AO1936" s="53"/>
      <c r="AP1936" s="53"/>
      <c r="AQ1936" s="53"/>
      <c r="AR1936" s="53"/>
      <c r="AS1936" s="53"/>
      <c r="AT1936" s="53"/>
      <c r="AU1936" s="53"/>
      <c r="AV1936" s="53"/>
      <c r="AW1936" s="53"/>
      <c r="AX1936" s="53"/>
      <c r="AY1936" s="53"/>
      <c r="AZ1936" s="53"/>
      <c r="BA1936" s="53"/>
      <c r="BB1936" s="53"/>
      <c r="BC1936" s="53"/>
      <c r="BD1936" s="53"/>
      <c r="BE1936" s="53"/>
      <c r="BF1936" s="53"/>
      <c r="BG1936" s="53"/>
      <c r="BH1936" s="53"/>
      <c r="BI1936" s="53"/>
      <c r="BJ1936" s="53"/>
      <c r="BK1936" s="54"/>
      <c r="BL1936" s="53" t="s">
        <v>80</v>
      </c>
      <c r="BM1936" s="53"/>
      <c r="BN1936" s="53"/>
      <c r="BO1936" s="53"/>
      <c r="BP1936" s="53"/>
      <c r="BQ1936" s="53"/>
      <c r="BR1936" s="53"/>
      <c r="BS1936" s="54"/>
      <c r="BU1936" s="772"/>
      <c r="BV1936" s="29"/>
      <c r="BW1936" s="29"/>
      <c r="BX1936" s="29"/>
      <c r="BY1936" s="29"/>
      <c r="BZ1936" s="29"/>
      <c r="CA1936" s="29"/>
      <c r="CB1936" s="29"/>
      <c r="CC1936" s="29"/>
      <c r="CD1936" s="31"/>
      <c r="CE1936" s="22"/>
      <c r="CF1936" s="448">
        <f>IF(CG1936="","",MAX($CF$2:CF1935)+1)</f>
        <v>1010</v>
      </c>
      <c r="CG1936" s="749" t="s">
        <v>1157</v>
      </c>
      <c r="CH1936" s="767"/>
      <c r="CI1936" s="767"/>
      <c r="CO1936" s="29"/>
      <c r="CP1936" s="29"/>
      <c r="CQ1936" s="29"/>
      <c r="CR1936" s="29"/>
      <c r="CS1936" s="29"/>
      <c r="CT1936" s="29"/>
      <c r="CU1936" s="29"/>
      <c r="CV1936" s="29"/>
      <c r="CW1936" s="29"/>
      <c r="CX1936" s="29"/>
      <c r="CY1936" s="29"/>
      <c r="CZ1936" s="29"/>
      <c r="DA1936" s="29"/>
      <c r="DB1936" s="29"/>
      <c r="DC1936" s="29"/>
      <c r="DD1936" s="29"/>
    </row>
    <row r="1937" spans="1:108" s="11" customFormat="1" ht="13.5" customHeight="1">
      <c r="A1937" s="734"/>
      <c r="B1937" s="610" t="s">
        <v>83</v>
      </c>
      <c r="C1937" s="29" t="s">
        <v>2325</v>
      </c>
      <c r="D1937" s="29"/>
      <c r="E1937" s="29"/>
      <c r="F1937" s="29"/>
      <c r="G1937" s="29"/>
      <c r="H1937" s="29"/>
      <c r="I1937" s="29"/>
      <c r="J1937" s="28"/>
      <c r="K1937" s="29"/>
      <c r="L1937" s="29"/>
      <c r="M1937" s="29"/>
      <c r="N1937" s="29"/>
      <c r="O1937" s="29"/>
      <c r="P1937" s="29"/>
      <c r="Q1937" s="29"/>
      <c r="R1937" s="29"/>
      <c r="S1937" s="575"/>
      <c r="T1937" s="29"/>
      <c r="U1937" s="432"/>
      <c r="V1937" s="29"/>
      <c r="W1937" s="29"/>
      <c r="X1937" s="29"/>
      <c r="Y1937" s="29"/>
      <c r="Z1937" s="29"/>
      <c r="AA1937" s="29"/>
      <c r="AB1937" s="753"/>
      <c r="AC1937" s="579"/>
      <c r="AD1937" s="579"/>
      <c r="AE1937" s="579"/>
      <c r="AF1937" s="579"/>
      <c r="AG1937" s="576"/>
      <c r="AH1937" s="582" t="s">
        <v>1107</v>
      </c>
      <c r="AI1937" s="583"/>
      <c r="AJ1937" s="583"/>
      <c r="AK1937" s="583"/>
      <c r="AL1937" s="583"/>
      <c r="AM1937" s="583"/>
      <c r="AN1937" s="583"/>
      <c r="AO1937" s="583"/>
      <c r="AP1937" s="583"/>
      <c r="AQ1937" s="583"/>
      <c r="AR1937" s="583"/>
      <c r="AS1937" s="583"/>
      <c r="AT1937" s="583"/>
      <c r="AU1937" s="583"/>
      <c r="AV1937" s="583"/>
      <c r="AW1937" s="583"/>
      <c r="AX1937" s="583"/>
      <c r="AY1937" s="583"/>
      <c r="AZ1937" s="583"/>
      <c r="BA1937" s="583"/>
      <c r="BB1937" s="583"/>
      <c r="BC1937" s="583"/>
      <c r="BD1937" s="583"/>
      <c r="BE1937" s="583"/>
      <c r="BF1937" s="583"/>
      <c r="BG1937" s="583"/>
      <c r="BH1937" s="583"/>
      <c r="BI1937" s="583"/>
      <c r="BJ1937" s="583"/>
      <c r="BK1937" s="587"/>
      <c r="BL1937" s="583"/>
      <c r="BM1937" s="583"/>
      <c r="BN1937" s="583"/>
      <c r="BO1937" s="583"/>
      <c r="BP1937" s="583"/>
      <c r="BQ1937" s="583"/>
      <c r="BR1937" s="583"/>
      <c r="BS1937" s="587"/>
      <c r="BU1937" s="772"/>
      <c r="BV1937" s="29"/>
      <c r="BW1937" s="29"/>
      <c r="BX1937" s="29"/>
      <c r="BY1937" s="29"/>
      <c r="BZ1937" s="29"/>
      <c r="CA1937" s="29"/>
      <c r="CB1937" s="29"/>
      <c r="CC1937" s="29"/>
      <c r="CD1937" s="31"/>
      <c r="CE1937" s="22"/>
      <c r="CF1937" s="448">
        <f>IF(CG1937="","",MAX($CF$2:CF1936)+1)</f>
        <v>1011</v>
      </c>
      <c r="CG1937" s="749" t="s">
        <v>1157</v>
      </c>
      <c r="CH1937" s="767"/>
      <c r="CI1937" s="767"/>
      <c r="CO1937" s="29"/>
      <c r="CP1937" s="29"/>
      <c r="CQ1937" s="29"/>
      <c r="CR1937" s="29"/>
      <c r="CS1937" s="29"/>
      <c r="CT1937" s="29"/>
      <c r="CU1937" s="29"/>
      <c r="CV1937" s="29"/>
      <c r="CW1937" s="29"/>
      <c r="CX1937" s="29"/>
      <c r="CY1937" s="29"/>
      <c r="CZ1937" s="29"/>
      <c r="DA1937" s="29"/>
      <c r="DB1937" s="29"/>
      <c r="DC1937" s="29"/>
      <c r="DD1937" s="29"/>
    </row>
    <row r="1938" spans="1:108" s="11" customFormat="1" ht="13.5" customHeight="1">
      <c r="A1938" s="734"/>
      <c r="B1938" s="610" t="s">
        <v>83</v>
      </c>
      <c r="C1938" s="29"/>
      <c r="D1938" s="29"/>
      <c r="E1938" s="29"/>
      <c r="F1938" s="29"/>
      <c r="G1938" s="29"/>
      <c r="H1938" s="29"/>
      <c r="I1938" s="29"/>
      <c r="J1938" s="28"/>
      <c r="K1938" s="29"/>
      <c r="L1938" s="29"/>
      <c r="M1938" s="29"/>
      <c r="N1938" s="29"/>
      <c r="O1938" s="29"/>
      <c r="P1938" s="29"/>
      <c r="Q1938" s="29"/>
      <c r="R1938" s="29"/>
      <c r="S1938" s="575"/>
      <c r="T1938" s="29"/>
      <c r="U1938" s="432"/>
      <c r="V1938" s="29"/>
      <c r="W1938" s="29"/>
      <c r="X1938" s="29"/>
      <c r="Y1938" s="29"/>
      <c r="Z1938" s="29"/>
      <c r="AA1938" s="29"/>
      <c r="AB1938" s="771"/>
      <c r="AC1938" s="579"/>
      <c r="AD1938" s="579"/>
      <c r="AE1938" s="579"/>
      <c r="AF1938" s="579"/>
      <c r="AG1938" s="576"/>
      <c r="AH1938" s="582" t="s">
        <v>1558</v>
      </c>
      <c r="AI1938" s="583"/>
      <c r="AJ1938" s="583"/>
      <c r="AK1938" s="583"/>
      <c r="AL1938" s="583"/>
      <c r="AM1938" s="583"/>
      <c r="AN1938" s="583"/>
      <c r="AO1938" s="583"/>
      <c r="AP1938" s="583"/>
      <c r="AQ1938" s="583"/>
      <c r="AR1938" s="583"/>
      <c r="AS1938" s="583"/>
      <c r="AT1938" s="583"/>
      <c r="AU1938" s="583"/>
      <c r="AV1938" s="583"/>
      <c r="AW1938" s="583"/>
      <c r="AX1938" s="583"/>
      <c r="AY1938" s="583"/>
      <c r="AZ1938" s="583"/>
      <c r="BA1938" s="583"/>
      <c r="BB1938" s="583"/>
      <c r="BC1938" s="583"/>
      <c r="BD1938" s="583"/>
      <c r="BE1938" s="583"/>
      <c r="BF1938" s="583"/>
      <c r="BG1938" s="583"/>
      <c r="BH1938" s="583"/>
      <c r="BI1938" s="583"/>
      <c r="BJ1938" s="583"/>
      <c r="BK1938" s="587"/>
      <c r="BL1938" s="583"/>
      <c r="BM1938" s="583"/>
      <c r="BN1938" s="583"/>
      <c r="BO1938" s="583"/>
      <c r="BP1938" s="583"/>
      <c r="BQ1938" s="583"/>
      <c r="BR1938" s="583"/>
      <c r="BS1938" s="587"/>
      <c r="BU1938" s="772"/>
      <c r="BV1938" s="29"/>
      <c r="BW1938" s="29"/>
      <c r="BX1938" s="29"/>
      <c r="BY1938" s="29"/>
      <c r="BZ1938" s="29"/>
      <c r="CA1938" s="29"/>
      <c r="CB1938" s="29"/>
      <c r="CC1938" s="29"/>
      <c r="CD1938" s="31"/>
      <c r="CE1938" s="22"/>
      <c r="CF1938" s="448">
        <f>IF(CG1938="","",MAX($CF$2:CF1937)+1)</f>
        <v>1012</v>
      </c>
      <c r="CG1938" s="749" t="s">
        <v>1157</v>
      </c>
      <c r="CH1938" s="767"/>
      <c r="CI1938" s="767"/>
      <c r="CO1938" s="29"/>
      <c r="CP1938" s="29"/>
      <c r="CQ1938" s="29"/>
      <c r="CR1938" s="29"/>
      <c r="CS1938" s="29"/>
      <c r="CT1938" s="29"/>
      <c r="CU1938" s="29"/>
      <c r="CV1938" s="29"/>
      <c r="CW1938" s="29"/>
      <c r="CX1938" s="29"/>
      <c r="CY1938" s="29"/>
      <c r="CZ1938" s="29"/>
      <c r="DA1938" s="29"/>
      <c r="DB1938" s="29"/>
      <c r="DC1938" s="29"/>
      <c r="DD1938" s="29"/>
    </row>
    <row r="1939" spans="1:108" s="11" customFormat="1" ht="13.5" customHeight="1">
      <c r="A1939" s="734"/>
      <c r="B1939" s="610" t="s">
        <v>83</v>
      </c>
      <c r="C1939" s="29"/>
      <c r="D1939" s="29"/>
      <c r="E1939" s="29"/>
      <c r="F1939" s="29"/>
      <c r="G1939" s="29"/>
      <c r="H1939" s="29"/>
      <c r="I1939" s="29"/>
      <c r="J1939" s="28"/>
      <c r="K1939" s="29"/>
      <c r="L1939" s="29"/>
      <c r="M1939" s="29"/>
      <c r="N1939" s="29"/>
      <c r="O1939" s="29"/>
      <c r="P1939" s="29"/>
      <c r="Q1939" s="29"/>
      <c r="R1939" s="29"/>
      <c r="S1939" s="575"/>
      <c r="T1939" s="29"/>
      <c r="U1939" s="432"/>
      <c r="V1939" s="29"/>
      <c r="W1939" s="29"/>
      <c r="X1939" s="29"/>
      <c r="Y1939" s="29"/>
      <c r="Z1939" s="29"/>
      <c r="AA1939" s="29"/>
      <c r="AB1939" s="692"/>
      <c r="AC1939" s="693"/>
      <c r="AD1939" s="693"/>
      <c r="AE1939" s="693"/>
      <c r="AF1939" s="693"/>
      <c r="AG1939" s="694"/>
      <c r="AH1939" s="55"/>
      <c r="AI1939" s="56"/>
      <c r="AJ1939" s="56"/>
      <c r="AK1939" s="56"/>
      <c r="AL1939" s="56"/>
      <c r="AM1939" s="56"/>
      <c r="AN1939" s="56"/>
      <c r="AO1939" s="56"/>
      <c r="AP1939" s="56"/>
      <c r="AQ1939" s="56"/>
      <c r="AR1939" s="56"/>
      <c r="AS1939" s="56"/>
      <c r="AT1939" s="56"/>
      <c r="AU1939" s="56"/>
      <c r="AV1939" s="56"/>
      <c r="AW1939" s="56"/>
      <c r="AX1939" s="56"/>
      <c r="AY1939" s="56"/>
      <c r="AZ1939" s="56"/>
      <c r="BA1939" s="56"/>
      <c r="BB1939" s="56"/>
      <c r="BC1939" s="56"/>
      <c r="BD1939" s="56"/>
      <c r="BE1939" s="56"/>
      <c r="BF1939" s="56"/>
      <c r="BG1939" s="56"/>
      <c r="BH1939" s="56"/>
      <c r="BI1939" s="56"/>
      <c r="BJ1939" s="56"/>
      <c r="BK1939" s="57"/>
      <c r="BL1939" s="56"/>
      <c r="BM1939" s="56"/>
      <c r="BN1939" s="56"/>
      <c r="BO1939" s="56"/>
      <c r="BP1939" s="56"/>
      <c r="BQ1939" s="56"/>
      <c r="BR1939" s="56"/>
      <c r="BS1939" s="57"/>
      <c r="BU1939" s="772"/>
      <c r="BV1939" s="29"/>
      <c r="BW1939" s="29"/>
      <c r="BX1939" s="29"/>
      <c r="BY1939" s="29"/>
      <c r="BZ1939" s="29"/>
      <c r="CA1939" s="29"/>
      <c r="CB1939" s="29"/>
      <c r="CC1939" s="29"/>
      <c r="CD1939" s="31"/>
      <c r="CE1939" s="22"/>
      <c r="CF1939" s="448" t="str">
        <f>IF(CG1939="","",MAX($CF$2:CF1938)+1)</f>
        <v/>
      </c>
      <c r="CG1939" s="767"/>
      <c r="CH1939" s="767"/>
      <c r="CI1939" s="767"/>
      <c r="CO1939" s="29"/>
      <c r="CP1939" s="29"/>
      <c r="CQ1939" s="29"/>
      <c r="CR1939" s="29"/>
      <c r="CS1939" s="29"/>
      <c r="CT1939" s="29"/>
      <c r="CU1939" s="29"/>
      <c r="CV1939" s="29"/>
      <c r="CW1939" s="29"/>
      <c r="CX1939" s="29"/>
      <c r="CY1939" s="29"/>
      <c r="CZ1939" s="29"/>
      <c r="DA1939" s="29"/>
      <c r="DB1939" s="29"/>
      <c r="DC1939" s="29"/>
      <c r="DD1939" s="29"/>
    </row>
    <row r="1940" spans="1:108" s="11" customFormat="1" ht="13.5" customHeight="1">
      <c r="A1940" s="734"/>
      <c r="B1940" s="610" t="s">
        <v>83</v>
      </c>
      <c r="C1940" s="29"/>
      <c r="D1940" s="29" t="s">
        <v>2330</v>
      </c>
      <c r="E1940" s="29"/>
      <c r="F1940" s="29"/>
      <c r="G1940" s="29"/>
      <c r="H1940" s="29"/>
      <c r="I1940" s="29"/>
      <c r="J1940" s="28"/>
      <c r="K1940" s="29"/>
      <c r="L1940" s="29"/>
      <c r="M1940" s="29"/>
      <c r="N1940" s="29"/>
      <c r="O1940" s="29"/>
      <c r="P1940" s="29"/>
      <c r="Q1940" s="29"/>
      <c r="R1940" s="29"/>
      <c r="S1940" s="575"/>
      <c r="T1940" s="29"/>
      <c r="U1940" s="432"/>
      <c r="V1940" s="29"/>
      <c r="W1940" s="29"/>
      <c r="X1940" s="29"/>
      <c r="Y1940" s="29"/>
      <c r="Z1940" s="29"/>
      <c r="AA1940" s="29"/>
      <c r="AB1940" s="690" t="s">
        <v>777</v>
      </c>
      <c r="AC1940" s="691"/>
      <c r="AD1940" s="691"/>
      <c r="AE1940" s="691"/>
      <c r="AF1940" s="691"/>
      <c r="AG1940" s="578"/>
      <c r="AH1940" s="52"/>
      <c r="AI1940" s="53"/>
      <c r="AJ1940" s="53"/>
      <c r="AK1940" s="580"/>
      <c r="AL1940" s="581" t="s">
        <v>1075</v>
      </c>
      <c r="AM1940" s="53"/>
      <c r="AN1940" s="53"/>
      <c r="AO1940" s="53"/>
      <c r="AP1940" s="53"/>
      <c r="AQ1940" s="53"/>
      <c r="AR1940" s="53"/>
      <c r="AS1940" s="53"/>
      <c r="AT1940" s="53"/>
      <c r="AU1940" s="53"/>
      <c r="AV1940" s="581" t="s">
        <v>558</v>
      </c>
      <c r="AW1940" s="580"/>
      <c r="AX1940" s="581" t="s">
        <v>984</v>
      </c>
      <c r="AY1940" s="53"/>
      <c r="AZ1940" s="53"/>
      <c r="BA1940" s="53"/>
      <c r="BB1940" s="53"/>
      <c r="BC1940" s="53"/>
      <c r="BD1940" s="53"/>
      <c r="BE1940" s="53"/>
      <c r="BF1940" s="53"/>
      <c r="BG1940" s="53"/>
      <c r="BH1940" s="53"/>
      <c r="BI1940" s="53"/>
      <c r="BJ1940" s="53"/>
      <c r="BK1940" s="54"/>
      <c r="BL1940" s="52" t="s">
        <v>1111</v>
      </c>
      <c r="BM1940" s="53"/>
      <c r="BN1940" s="53"/>
      <c r="BO1940" s="53"/>
      <c r="BP1940" s="53"/>
      <c r="BQ1940" s="53"/>
      <c r="BR1940" s="53"/>
      <c r="BS1940" s="54"/>
      <c r="BU1940" s="772"/>
      <c r="BV1940" s="29"/>
      <c r="BW1940" s="29"/>
      <c r="BX1940" s="29"/>
      <c r="BY1940" s="29"/>
      <c r="BZ1940" s="29"/>
      <c r="CA1940" s="29"/>
      <c r="CB1940" s="29"/>
      <c r="CC1940" s="29"/>
      <c r="CD1940" s="31"/>
      <c r="CE1940" s="22"/>
      <c r="CF1940" s="448">
        <f>IF(CG1940="","",MAX($CF$2:CF1939)+1)</f>
        <v>1013</v>
      </c>
      <c r="CG1940" s="749" t="s">
        <v>1157</v>
      </c>
      <c r="CH1940" s="767"/>
      <c r="CI1940" s="767"/>
      <c r="CO1940" s="29"/>
      <c r="CP1940" s="29"/>
      <c r="CQ1940" s="29"/>
      <c r="CR1940" s="29"/>
      <c r="CS1940" s="29"/>
      <c r="CT1940" s="29"/>
      <c r="CU1940" s="29"/>
      <c r="CV1940" s="29"/>
      <c r="CW1940" s="29"/>
      <c r="CX1940" s="29"/>
      <c r="CY1940" s="29"/>
      <c r="CZ1940" s="29"/>
      <c r="DA1940" s="29"/>
      <c r="DB1940" s="29"/>
      <c r="DC1940" s="29"/>
      <c r="DD1940" s="29"/>
    </row>
    <row r="1941" spans="1:108" s="11" customFormat="1" ht="13.5" customHeight="1">
      <c r="A1941" s="734"/>
      <c r="B1941" s="610" t="s">
        <v>83</v>
      </c>
      <c r="C1941" s="29"/>
      <c r="D1941" s="29"/>
      <c r="E1941" s="29"/>
      <c r="F1941" s="29"/>
      <c r="G1941" s="29"/>
      <c r="H1941" s="29"/>
      <c r="I1941" s="29"/>
      <c r="J1941" s="28"/>
      <c r="K1941" s="29"/>
      <c r="L1941" s="29"/>
      <c r="M1941" s="29"/>
      <c r="N1941" s="29"/>
      <c r="O1941" s="29"/>
      <c r="P1941" s="29"/>
      <c r="Q1941" s="29"/>
      <c r="R1941" s="29"/>
      <c r="S1941" s="575"/>
      <c r="T1941" s="29"/>
      <c r="U1941" s="432"/>
      <c r="V1941" s="29"/>
      <c r="W1941" s="29"/>
      <c r="X1941" s="29"/>
      <c r="Y1941" s="29"/>
      <c r="Z1941" s="29"/>
      <c r="AA1941" s="29"/>
      <c r="AB1941" s="771"/>
      <c r="AC1941" s="579"/>
      <c r="AD1941" s="579"/>
      <c r="AE1941" s="579"/>
      <c r="AF1941" s="579"/>
      <c r="AG1941" s="576"/>
      <c r="AH1941" s="582" t="s">
        <v>63</v>
      </c>
      <c r="AI1941" s="430"/>
      <c r="AJ1941" s="430"/>
      <c r="AK1941" s="619"/>
      <c r="AL1941" s="620" t="s">
        <v>1076</v>
      </c>
      <c r="AM1941" s="430"/>
      <c r="AN1941" s="430"/>
      <c r="AO1941" s="430"/>
      <c r="AP1941" s="430"/>
      <c r="AQ1941" s="430"/>
      <c r="AR1941" s="430"/>
      <c r="AS1941" s="430"/>
      <c r="AT1941" s="430"/>
      <c r="AU1941" s="430"/>
      <c r="AV1941" s="585" t="s">
        <v>558</v>
      </c>
      <c r="AW1941" s="619"/>
      <c r="AX1941" s="620" t="s">
        <v>985</v>
      </c>
      <c r="AY1941" s="430"/>
      <c r="AZ1941" s="430"/>
      <c r="BA1941" s="430"/>
      <c r="BB1941" s="430"/>
      <c r="BC1941" s="430"/>
      <c r="BD1941" s="430"/>
      <c r="BE1941" s="430"/>
      <c r="BF1941" s="430"/>
      <c r="BG1941" s="430"/>
      <c r="BH1941" s="430"/>
      <c r="BI1941" s="430"/>
      <c r="BJ1941" s="430"/>
      <c r="BK1941" s="431"/>
      <c r="BL1941" s="582" t="s">
        <v>930</v>
      </c>
      <c r="BM1941" s="583"/>
      <c r="BN1941" s="583"/>
      <c r="BO1941" s="583"/>
      <c r="BP1941" s="583"/>
      <c r="BQ1941" s="583"/>
      <c r="BR1941" s="583"/>
      <c r="BS1941" s="587"/>
      <c r="BU1941" s="772"/>
      <c r="BV1941" s="29"/>
      <c r="BW1941" s="29"/>
      <c r="BX1941" s="29"/>
      <c r="BY1941" s="29"/>
      <c r="BZ1941" s="29"/>
      <c r="CA1941" s="29"/>
      <c r="CB1941" s="29"/>
      <c r="CC1941" s="29"/>
      <c r="CD1941" s="31"/>
      <c r="CE1941" s="22"/>
      <c r="CF1941" s="448">
        <f>IF(CG1941="","",MAX($CF$2:CF1940)+1)</f>
        <v>1014</v>
      </c>
      <c r="CG1941" s="749" t="s">
        <v>1157</v>
      </c>
      <c r="CH1941" s="767"/>
      <c r="CI1941" s="767"/>
      <c r="CO1941" s="29"/>
      <c r="CP1941" s="29"/>
      <c r="CQ1941" s="29"/>
      <c r="CR1941" s="29"/>
      <c r="CS1941" s="29"/>
      <c r="CT1941" s="29"/>
      <c r="CU1941" s="29"/>
      <c r="CV1941" s="29"/>
      <c r="CW1941" s="29"/>
      <c r="CX1941" s="29"/>
      <c r="CY1941" s="29"/>
      <c r="CZ1941" s="29"/>
      <c r="DA1941" s="29"/>
      <c r="DB1941" s="29"/>
      <c r="DC1941" s="29"/>
      <c r="DD1941" s="29"/>
    </row>
    <row r="1942" spans="1:108" s="11" customFormat="1" ht="13.5" customHeight="1">
      <c r="A1942" s="734"/>
      <c r="B1942" s="610" t="s">
        <v>83</v>
      </c>
      <c r="C1942" s="29"/>
      <c r="D1942" s="29"/>
      <c r="E1942" s="29"/>
      <c r="F1942" s="29"/>
      <c r="G1942" s="29"/>
      <c r="H1942" s="29"/>
      <c r="I1942" s="29"/>
      <c r="J1942" s="28"/>
      <c r="K1942" s="29"/>
      <c r="L1942" s="29"/>
      <c r="M1942" s="29"/>
      <c r="N1942" s="29"/>
      <c r="O1942" s="29"/>
      <c r="P1942" s="29"/>
      <c r="Q1942" s="29"/>
      <c r="R1942" s="29"/>
      <c r="S1942" s="575"/>
      <c r="T1942" s="29"/>
      <c r="U1942" s="432"/>
      <c r="V1942" s="29"/>
      <c r="W1942" s="29"/>
      <c r="X1942" s="29"/>
      <c r="Y1942" s="29"/>
      <c r="Z1942" s="29"/>
      <c r="AA1942" s="29"/>
      <c r="AB1942" s="771"/>
      <c r="AC1942" s="579"/>
      <c r="AD1942" s="579"/>
      <c r="AE1942" s="579"/>
      <c r="AF1942" s="579"/>
      <c r="AG1942" s="576"/>
      <c r="AH1942" s="582" t="s">
        <v>63</v>
      </c>
      <c r="AI1942" s="430"/>
      <c r="AJ1942" s="430"/>
      <c r="AK1942" s="619"/>
      <c r="AL1942" s="620" t="s">
        <v>1648</v>
      </c>
      <c r="AM1942" s="430"/>
      <c r="AN1942" s="430"/>
      <c r="AO1942" s="430"/>
      <c r="AP1942" s="430"/>
      <c r="AQ1942" s="430"/>
      <c r="AR1942" s="430"/>
      <c r="AS1942" s="430"/>
      <c r="AT1942" s="430" t="s">
        <v>2350</v>
      </c>
      <c r="AU1942" s="430"/>
      <c r="AV1942" s="620" t="s">
        <v>1094</v>
      </c>
      <c r="AW1942" s="619"/>
      <c r="AX1942" s="620" t="s">
        <v>1109</v>
      </c>
      <c r="AY1942" s="430"/>
      <c r="AZ1942" s="430"/>
      <c r="BA1942" s="430"/>
      <c r="BB1942" s="430"/>
      <c r="BC1942" s="430"/>
      <c r="BD1942" s="430"/>
      <c r="BE1942" s="430"/>
      <c r="BF1942" s="430"/>
      <c r="BG1942" s="430"/>
      <c r="BH1942" s="430"/>
      <c r="BI1942" s="430"/>
      <c r="BJ1942" s="430"/>
      <c r="BK1942" s="431"/>
      <c r="BL1942" s="582"/>
      <c r="BM1942" s="583"/>
      <c r="BN1942" s="583"/>
      <c r="BO1942" s="583"/>
      <c r="BP1942" s="583"/>
      <c r="BQ1942" s="583"/>
      <c r="BR1942" s="583"/>
      <c r="BS1942" s="587"/>
      <c r="BU1942" s="772"/>
      <c r="BV1942" s="29"/>
      <c r="BW1942" s="29"/>
      <c r="BX1942" s="29"/>
      <c r="BY1942" s="29"/>
      <c r="BZ1942" s="29"/>
      <c r="CA1942" s="29"/>
      <c r="CB1942" s="29"/>
      <c r="CC1942" s="29"/>
      <c r="CD1942" s="31"/>
      <c r="CE1942" s="22"/>
      <c r="CF1942" s="448">
        <f>IF(CG1942="","",MAX($CF$2:CF1941)+1)</f>
        <v>1015</v>
      </c>
      <c r="CG1942" s="749" t="s">
        <v>1157</v>
      </c>
      <c r="CH1942" s="767"/>
      <c r="CI1942" s="767"/>
      <c r="CO1942" s="29"/>
      <c r="CP1942" s="29"/>
      <c r="CQ1942" s="29"/>
      <c r="CR1942" s="29"/>
      <c r="CS1942" s="29"/>
      <c r="CT1942" s="29"/>
      <c r="CU1942" s="29"/>
      <c r="CV1942" s="29"/>
      <c r="CW1942" s="29"/>
      <c r="CX1942" s="29"/>
      <c r="CY1942" s="29"/>
      <c r="CZ1942" s="29"/>
      <c r="DA1942" s="29"/>
      <c r="DB1942" s="29"/>
      <c r="DC1942" s="29"/>
      <c r="DD1942" s="29"/>
    </row>
    <row r="1943" spans="1:108" s="11" customFormat="1" ht="13.5" customHeight="1">
      <c r="A1943" s="734"/>
      <c r="B1943" s="610" t="s">
        <v>83</v>
      </c>
      <c r="C1943" s="29"/>
      <c r="D1943" s="29"/>
      <c r="E1943" s="29"/>
      <c r="F1943" s="29"/>
      <c r="G1943" s="29"/>
      <c r="H1943" s="29"/>
      <c r="I1943" s="29"/>
      <c r="J1943" s="28"/>
      <c r="K1943" s="29"/>
      <c r="L1943" s="29"/>
      <c r="M1943" s="29"/>
      <c r="N1943" s="29"/>
      <c r="O1943" s="29"/>
      <c r="P1943" s="29"/>
      <c r="Q1943" s="29"/>
      <c r="R1943" s="29"/>
      <c r="S1943" s="575"/>
      <c r="T1943" s="29"/>
      <c r="U1943" s="432"/>
      <c r="V1943" s="29"/>
      <c r="W1943" s="29"/>
      <c r="X1943" s="29"/>
      <c r="Y1943" s="29"/>
      <c r="Z1943" s="29"/>
      <c r="AA1943" s="29"/>
      <c r="AB1943" s="751"/>
      <c r="AC1943" s="579"/>
      <c r="AD1943" s="579"/>
      <c r="AE1943" s="579"/>
      <c r="AF1943" s="579"/>
      <c r="AG1943" s="576"/>
      <c r="AH1943" s="582" t="s">
        <v>63</v>
      </c>
      <c r="AI1943" s="583"/>
      <c r="AJ1943" s="583"/>
      <c r="AK1943" s="584"/>
      <c r="AL1943" s="585" t="s">
        <v>554</v>
      </c>
      <c r="AM1943" s="583"/>
      <c r="AN1943" s="583"/>
      <c r="AO1943" s="583"/>
      <c r="AP1943" s="583"/>
      <c r="AQ1943" s="583"/>
      <c r="AR1943" s="583"/>
      <c r="AS1943" s="583"/>
      <c r="AT1943" s="583"/>
      <c r="AU1943" s="583"/>
      <c r="AV1943" s="585" t="s">
        <v>558</v>
      </c>
      <c r="AW1943" s="584"/>
      <c r="AX1943" s="586" t="s">
        <v>64</v>
      </c>
      <c r="AY1943" s="583"/>
      <c r="AZ1943" s="583"/>
      <c r="BA1943" s="583"/>
      <c r="BB1943" s="583"/>
      <c r="BC1943" s="583"/>
      <c r="BD1943" s="583"/>
      <c r="BE1943" s="583"/>
      <c r="BF1943" s="583"/>
      <c r="BG1943" s="583"/>
      <c r="BH1943" s="583"/>
      <c r="BI1943" s="583"/>
      <c r="BJ1943" s="583"/>
      <c r="BK1943" s="587"/>
      <c r="BL1943" s="582"/>
      <c r="BM1943" s="583"/>
      <c r="BN1943" s="583"/>
      <c r="BO1943" s="583"/>
      <c r="BP1943" s="583"/>
      <c r="BQ1943" s="583"/>
      <c r="BR1943" s="583"/>
      <c r="BS1943" s="587"/>
      <c r="BU1943" s="772"/>
      <c r="BV1943" s="29"/>
      <c r="BW1943" s="29"/>
      <c r="BX1943" s="29"/>
      <c r="BY1943" s="29"/>
      <c r="BZ1943" s="29"/>
      <c r="CA1943" s="29"/>
      <c r="CB1943" s="29"/>
      <c r="CC1943" s="29"/>
      <c r="CD1943" s="31"/>
      <c r="CE1943" s="22"/>
      <c r="CF1943" s="448">
        <f>IF(CG1943="","",MAX($CF$2:CF1942)+1)</f>
        <v>1016</v>
      </c>
      <c r="CG1943" s="749" t="s">
        <v>1157</v>
      </c>
      <c r="CH1943" s="767"/>
      <c r="CI1943" s="767"/>
      <c r="CO1943" s="29"/>
      <c r="CP1943" s="29"/>
      <c r="CQ1943" s="29"/>
      <c r="CR1943" s="29"/>
      <c r="CS1943" s="29"/>
      <c r="CT1943" s="29"/>
      <c r="CU1943" s="29"/>
      <c r="CV1943" s="29"/>
      <c r="CW1943" s="29"/>
      <c r="CX1943" s="29"/>
      <c r="CY1943" s="29"/>
      <c r="CZ1943" s="29"/>
      <c r="DA1943" s="29"/>
      <c r="DB1943" s="29"/>
      <c r="DC1943" s="29"/>
      <c r="DD1943" s="29"/>
    </row>
    <row r="1944" spans="1:108" s="11" customFormat="1" ht="13.5" customHeight="1">
      <c r="A1944" s="734"/>
      <c r="B1944" s="610" t="s">
        <v>83</v>
      </c>
      <c r="C1944" s="29"/>
      <c r="D1944" s="29"/>
      <c r="E1944" s="29"/>
      <c r="F1944" s="29"/>
      <c r="G1944" s="29"/>
      <c r="H1944" s="29"/>
      <c r="I1944" s="29"/>
      <c r="J1944" s="28"/>
      <c r="K1944" s="29"/>
      <c r="L1944" s="29"/>
      <c r="M1944" s="29"/>
      <c r="N1944" s="29"/>
      <c r="O1944" s="29"/>
      <c r="P1944" s="29"/>
      <c r="Q1944" s="29"/>
      <c r="R1944" s="29"/>
      <c r="S1944" s="575"/>
      <c r="T1944" s="29"/>
      <c r="U1944" s="432"/>
      <c r="V1944" s="29"/>
      <c r="W1944" s="29"/>
      <c r="X1944" s="29"/>
      <c r="Y1944" s="29"/>
      <c r="Z1944" s="29"/>
      <c r="AA1944" s="29"/>
      <c r="AB1944" s="753"/>
      <c r="AC1944" s="579"/>
      <c r="AD1944" s="579"/>
      <c r="AE1944" s="579"/>
      <c r="AF1944" s="579"/>
      <c r="AG1944" s="576"/>
      <c r="AH1944" s="55"/>
      <c r="AI1944" s="56"/>
      <c r="AJ1944" s="56"/>
      <c r="AK1944" s="588"/>
      <c r="AL1944" s="589"/>
      <c r="AM1944" s="56"/>
      <c r="AN1944" s="56"/>
      <c r="AO1944" s="56"/>
      <c r="AP1944" s="590"/>
      <c r="AQ1944" s="56"/>
      <c r="AR1944" s="56"/>
      <c r="AS1944" s="56"/>
      <c r="AT1944" s="56"/>
      <c r="AU1944" s="56"/>
      <c r="AV1944" s="589"/>
      <c r="AW1944" s="588"/>
      <c r="AX1944" s="589"/>
      <c r="AY1944" s="56"/>
      <c r="AZ1944" s="56"/>
      <c r="BA1944" s="56"/>
      <c r="BB1944" s="56"/>
      <c r="BC1944" s="56"/>
      <c r="BD1944" s="56"/>
      <c r="BE1944" s="56"/>
      <c r="BF1944" s="56"/>
      <c r="BG1944" s="56"/>
      <c r="BH1944" s="56"/>
      <c r="BI1944" s="56"/>
      <c r="BJ1944" s="56"/>
      <c r="BK1944" s="57"/>
      <c r="BL1944" s="55"/>
      <c r="BM1944" s="56"/>
      <c r="BN1944" s="56"/>
      <c r="BO1944" s="56"/>
      <c r="BP1944" s="56"/>
      <c r="BQ1944" s="56"/>
      <c r="BR1944" s="56"/>
      <c r="BS1944" s="57"/>
      <c r="BU1944" s="772"/>
      <c r="BV1944" s="29"/>
      <c r="BW1944" s="29"/>
      <c r="BX1944" s="29"/>
      <c r="BY1944" s="29"/>
      <c r="BZ1944" s="29"/>
      <c r="CA1944" s="29"/>
      <c r="CB1944" s="29"/>
      <c r="CC1944" s="29"/>
      <c r="CD1944" s="31"/>
      <c r="CE1944" s="22"/>
      <c r="CF1944" s="448" t="str">
        <f>IF(CG1944="","",MAX($CF$2:CF1943)+1)</f>
        <v/>
      </c>
      <c r="CG1944" s="767"/>
      <c r="CH1944" s="767"/>
      <c r="CI1944" s="767"/>
      <c r="CO1944" s="29"/>
      <c r="CP1944" s="29"/>
      <c r="CQ1944" s="29"/>
      <c r="CR1944" s="29"/>
      <c r="CS1944" s="29"/>
      <c r="CT1944" s="29"/>
      <c r="CU1944" s="29"/>
      <c r="CV1944" s="29"/>
      <c r="CW1944" s="29"/>
      <c r="CX1944" s="29"/>
      <c r="CY1944" s="29"/>
      <c r="CZ1944" s="29"/>
      <c r="DA1944" s="29"/>
      <c r="DB1944" s="29"/>
      <c r="DC1944" s="29"/>
      <c r="DD1944" s="29"/>
    </row>
    <row r="1945" spans="1:108" s="11" customFormat="1" ht="13.5" customHeight="1">
      <c r="A1945" s="734"/>
      <c r="B1945" s="610" t="s">
        <v>83</v>
      </c>
      <c r="C1945" s="29"/>
      <c r="D1945" s="29"/>
      <c r="E1945" s="29"/>
      <c r="F1945" s="29"/>
      <c r="G1945" s="29"/>
      <c r="H1945" s="29"/>
      <c r="I1945" s="29"/>
      <c r="J1945" s="28"/>
      <c r="K1945" s="29"/>
      <c r="L1945" s="29"/>
      <c r="M1945" s="29"/>
      <c r="N1945" s="29"/>
      <c r="O1945" s="29"/>
      <c r="P1945" s="29"/>
      <c r="Q1945" s="29"/>
      <c r="R1945" s="29"/>
      <c r="S1945" s="575"/>
      <c r="T1945" s="29"/>
      <c r="U1945" s="432"/>
      <c r="V1945" s="29"/>
      <c r="W1945" s="29"/>
      <c r="X1945" s="29"/>
      <c r="Y1945" s="29"/>
      <c r="Z1945" s="29"/>
      <c r="AB1945" s="771"/>
      <c r="AC1945" s="579"/>
      <c r="AD1945" s="579"/>
      <c r="AE1945" s="579"/>
      <c r="AF1945" s="579"/>
      <c r="AG1945" s="576"/>
      <c r="AH1945" s="52"/>
      <c r="AI1945" s="53"/>
      <c r="AJ1945" s="53"/>
      <c r="AK1945" s="580"/>
      <c r="AL1945" s="581" t="s">
        <v>1115</v>
      </c>
      <c r="AM1945" s="53"/>
      <c r="AN1945" s="53"/>
      <c r="AO1945" s="53"/>
      <c r="AP1945" s="53"/>
      <c r="AQ1945" s="53"/>
      <c r="AR1945" s="53"/>
      <c r="AS1945" s="53"/>
      <c r="AT1945" s="53"/>
      <c r="AU1945" s="53"/>
      <c r="AV1945" s="581" t="s">
        <v>609</v>
      </c>
      <c r="AW1945" s="580"/>
      <c r="AX1945" s="581" t="s">
        <v>984</v>
      </c>
      <c r="AY1945" s="53"/>
      <c r="AZ1945" s="53"/>
      <c r="BA1945" s="53"/>
      <c r="BB1945" s="53"/>
      <c r="BC1945" s="53"/>
      <c r="BD1945" s="53"/>
      <c r="BE1945" s="53"/>
      <c r="BF1945" s="53"/>
      <c r="BG1945" s="53"/>
      <c r="BH1945" s="53"/>
      <c r="BI1945" s="53"/>
      <c r="BJ1945" s="53"/>
      <c r="BK1945" s="54"/>
      <c r="BL1945" s="52" t="s">
        <v>1114</v>
      </c>
      <c r="BM1945" s="53"/>
      <c r="BN1945" s="53"/>
      <c r="BO1945" s="53"/>
      <c r="BP1945" s="53"/>
      <c r="BQ1945" s="53"/>
      <c r="BR1945" s="53"/>
      <c r="BS1945" s="54"/>
      <c r="BU1945" s="772"/>
      <c r="BV1945" s="29"/>
      <c r="BW1945" s="29"/>
      <c r="BX1945" s="29"/>
      <c r="BY1945" s="29"/>
      <c r="BZ1945" s="29"/>
      <c r="CA1945" s="29"/>
      <c r="CB1945" s="29"/>
      <c r="CC1945" s="29"/>
      <c r="CD1945" s="31"/>
      <c r="CE1945" s="22"/>
      <c r="CF1945" s="448">
        <f>IF(CG1945="","",MAX($CF$2:CF1944)+1)</f>
        <v>1017</v>
      </c>
      <c r="CG1945" s="767" t="s">
        <v>102</v>
      </c>
      <c r="CH1945" s="767"/>
      <c r="CI1945" s="767"/>
      <c r="CO1945" s="29"/>
      <c r="CP1945" s="29"/>
      <c r="CQ1945" s="29"/>
      <c r="CR1945" s="29"/>
      <c r="CS1945" s="29"/>
      <c r="CT1945" s="29"/>
      <c r="CU1945" s="29"/>
      <c r="CV1945" s="29"/>
      <c r="CW1945" s="29"/>
      <c r="CX1945" s="29"/>
      <c r="CY1945" s="29"/>
      <c r="CZ1945" s="29"/>
      <c r="DA1945" s="29"/>
      <c r="DB1945" s="29"/>
      <c r="DC1945" s="29"/>
      <c r="DD1945" s="29"/>
    </row>
    <row r="1946" spans="1:108" s="11" customFormat="1" ht="13.5" customHeight="1">
      <c r="A1946" s="734"/>
      <c r="B1946" s="610" t="s">
        <v>83</v>
      </c>
      <c r="C1946" s="29"/>
      <c r="D1946" s="29"/>
      <c r="E1946" s="29"/>
      <c r="F1946" s="29"/>
      <c r="G1946" s="29"/>
      <c r="H1946" s="29"/>
      <c r="I1946" s="29"/>
      <c r="J1946" s="28"/>
      <c r="K1946" s="29"/>
      <c r="L1946" s="29"/>
      <c r="M1946" s="29"/>
      <c r="N1946" s="29"/>
      <c r="O1946" s="29"/>
      <c r="P1946" s="29"/>
      <c r="Q1946" s="29"/>
      <c r="R1946" s="29"/>
      <c r="S1946" s="575"/>
      <c r="T1946" s="29"/>
      <c r="U1946" s="432"/>
      <c r="V1946" s="29"/>
      <c r="W1946" s="29"/>
      <c r="X1946" s="29"/>
      <c r="Y1946" s="29"/>
      <c r="Z1946" s="29"/>
      <c r="AB1946" s="771"/>
      <c r="AC1946" s="579"/>
      <c r="AD1946" s="579"/>
      <c r="AE1946" s="579"/>
      <c r="AF1946" s="579"/>
      <c r="AG1946" s="576"/>
      <c r="AH1946" s="582" t="s">
        <v>63</v>
      </c>
      <c r="AI1946" s="583"/>
      <c r="AJ1946" s="583"/>
      <c r="AK1946" s="584"/>
      <c r="AL1946" s="585" t="s">
        <v>1116</v>
      </c>
      <c r="AM1946" s="583"/>
      <c r="AN1946" s="583"/>
      <c r="AO1946" s="583"/>
      <c r="AP1946" s="583"/>
      <c r="AQ1946" s="583"/>
      <c r="AR1946" s="583"/>
      <c r="AS1946" s="583"/>
      <c r="AT1946" s="583"/>
      <c r="AU1946" s="583"/>
      <c r="AV1946" s="585" t="s">
        <v>609</v>
      </c>
      <c r="AW1946" s="584"/>
      <c r="AX1946" s="585" t="s">
        <v>985</v>
      </c>
      <c r="AY1946" s="583"/>
      <c r="AZ1946" s="583"/>
      <c r="BA1946" s="583"/>
      <c r="BB1946" s="583"/>
      <c r="BC1946" s="583"/>
      <c r="BD1946" s="583"/>
      <c r="BE1946" s="583"/>
      <c r="BF1946" s="583"/>
      <c r="BG1946" s="583"/>
      <c r="BH1946" s="583"/>
      <c r="BI1946" s="583"/>
      <c r="BJ1946" s="583"/>
      <c r="BK1946" s="587"/>
      <c r="BL1946" s="582" t="s">
        <v>902</v>
      </c>
      <c r="BM1946" s="583"/>
      <c r="BN1946" s="583"/>
      <c r="BO1946" s="583"/>
      <c r="BP1946" s="583"/>
      <c r="BQ1946" s="583"/>
      <c r="BR1946" s="583"/>
      <c r="BS1946" s="587"/>
      <c r="BU1946" s="772"/>
      <c r="BV1946" s="29"/>
      <c r="BW1946" s="29"/>
      <c r="BX1946" s="29"/>
      <c r="BY1946" s="29"/>
      <c r="BZ1946" s="29"/>
      <c r="CA1946" s="29"/>
      <c r="CB1946" s="29"/>
      <c r="CC1946" s="29"/>
      <c r="CD1946" s="31"/>
      <c r="CE1946" s="22"/>
      <c r="CF1946" s="448">
        <f>IF(CG1946="","",MAX($CF$2:CF1945)+1)</f>
        <v>1018</v>
      </c>
      <c r="CG1946" s="767" t="s">
        <v>102</v>
      </c>
      <c r="CH1946" s="767"/>
      <c r="CI1946" s="767"/>
      <c r="CO1946" s="29"/>
      <c r="CP1946" s="29"/>
      <c r="CQ1946" s="29"/>
      <c r="CR1946" s="29"/>
      <c r="CS1946" s="29"/>
      <c r="CT1946" s="29"/>
      <c r="CU1946" s="29"/>
      <c r="CV1946" s="29"/>
      <c r="CW1946" s="29"/>
      <c r="CX1946" s="29"/>
      <c r="CY1946" s="29"/>
      <c r="CZ1946" s="29"/>
      <c r="DA1946" s="29"/>
      <c r="DB1946" s="29"/>
      <c r="DC1946" s="29"/>
      <c r="DD1946" s="29"/>
    </row>
    <row r="1947" spans="1:108" s="11" customFormat="1" ht="13.5" customHeight="1">
      <c r="A1947" s="734"/>
      <c r="B1947" s="610" t="s">
        <v>83</v>
      </c>
      <c r="C1947" s="29"/>
      <c r="D1947" s="29"/>
      <c r="E1947" s="29"/>
      <c r="F1947" s="29"/>
      <c r="G1947" s="29"/>
      <c r="H1947" s="29"/>
      <c r="I1947" s="29"/>
      <c r="J1947" s="28"/>
      <c r="K1947" s="29"/>
      <c r="L1947" s="29"/>
      <c r="M1947" s="29"/>
      <c r="N1947" s="29"/>
      <c r="O1947" s="29"/>
      <c r="P1947" s="29"/>
      <c r="Q1947" s="29"/>
      <c r="R1947" s="29"/>
      <c r="S1947" s="575"/>
      <c r="T1947" s="29"/>
      <c r="U1947" s="432"/>
      <c r="V1947" s="29"/>
      <c r="W1947" s="29"/>
      <c r="X1947" s="29"/>
      <c r="Y1947" s="29"/>
      <c r="Z1947" s="29"/>
      <c r="AA1947" s="29"/>
      <c r="AB1947" s="771"/>
      <c r="AC1947" s="579"/>
      <c r="AD1947" s="579"/>
      <c r="AE1947" s="579"/>
      <c r="AF1947" s="579"/>
      <c r="AG1947" s="576"/>
      <c r="AH1947" s="582" t="s">
        <v>63</v>
      </c>
      <c r="AI1947" s="583"/>
      <c r="AJ1947" s="583"/>
      <c r="AK1947" s="584"/>
      <c r="AL1947" s="585" t="s">
        <v>1117</v>
      </c>
      <c r="AM1947" s="583"/>
      <c r="AN1947" s="583"/>
      <c r="AO1947" s="583"/>
      <c r="AP1947" s="583"/>
      <c r="AQ1947" s="583"/>
      <c r="AR1947" s="583"/>
      <c r="AS1947" s="583" t="s">
        <v>2331</v>
      </c>
      <c r="AT1947" s="583"/>
      <c r="AU1947" s="583"/>
      <c r="AV1947" s="585" t="s">
        <v>558</v>
      </c>
      <c r="AW1947" s="584"/>
      <c r="AX1947" s="586" t="s">
        <v>1151</v>
      </c>
      <c r="AY1947" s="583"/>
      <c r="AZ1947" s="583"/>
      <c r="BA1947" s="583"/>
      <c r="BB1947" s="583"/>
      <c r="BC1947" s="583"/>
      <c r="BD1947" s="583"/>
      <c r="BE1947" s="583"/>
      <c r="BF1947" s="583"/>
      <c r="BG1947" s="583"/>
      <c r="BH1947" s="583"/>
      <c r="BI1947" s="583"/>
      <c r="BJ1947" s="583"/>
      <c r="BK1947" s="587"/>
      <c r="BL1947" s="582"/>
      <c r="BM1947" s="583"/>
      <c r="BN1947" s="583"/>
      <c r="BO1947" s="583"/>
      <c r="BP1947" s="583"/>
      <c r="BQ1947" s="583"/>
      <c r="BR1947" s="583"/>
      <c r="BS1947" s="587"/>
      <c r="BU1947" s="772"/>
      <c r="BV1947" s="29"/>
      <c r="BW1947" s="29"/>
      <c r="BX1947" s="29"/>
      <c r="BY1947" s="29"/>
      <c r="BZ1947" s="29"/>
      <c r="CA1947" s="29"/>
      <c r="CB1947" s="29"/>
      <c r="CC1947" s="29"/>
      <c r="CD1947" s="31"/>
      <c r="CE1947" s="22"/>
      <c r="CF1947" s="448">
        <f>IF(CG1947="","",MAX($CF$2:CF1946)+1)</f>
        <v>1019</v>
      </c>
      <c r="CG1947" s="767" t="s">
        <v>102</v>
      </c>
      <c r="CH1947" s="767"/>
      <c r="CI1947" s="767"/>
      <c r="CO1947" s="29"/>
      <c r="CP1947" s="29"/>
      <c r="CQ1947" s="29"/>
      <c r="CR1947" s="29"/>
      <c r="CS1947" s="29"/>
      <c r="CT1947" s="29"/>
      <c r="CU1947" s="29"/>
      <c r="CV1947" s="29"/>
      <c r="CW1947" s="29"/>
      <c r="CX1947" s="29"/>
      <c r="CY1947" s="29"/>
      <c r="CZ1947" s="29"/>
      <c r="DA1947" s="29"/>
      <c r="DB1947" s="29"/>
      <c r="DC1947" s="29"/>
      <c r="DD1947" s="29"/>
    </row>
    <row r="1948" spans="1:108" s="11" customFormat="1" ht="13.5" customHeight="1">
      <c r="A1948" s="734"/>
      <c r="B1948" s="610" t="s">
        <v>83</v>
      </c>
      <c r="C1948" s="29"/>
      <c r="D1948" s="29"/>
      <c r="E1948" s="29"/>
      <c r="F1948" s="29"/>
      <c r="G1948" s="29"/>
      <c r="H1948" s="29"/>
      <c r="I1948" s="29"/>
      <c r="J1948" s="28"/>
      <c r="K1948" s="29"/>
      <c r="L1948" s="29"/>
      <c r="M1948" s="29"/>
      <c r="N1948" s="29"/>
      <c r="O1948" s="29"/>
      <c r="P1948" s="29"/>
      <c r="Q1948" s="29"/>
      <c r="R1948" s="29"/>
      <c r="S1948" s="575"/>
      <c r="T1948" s="29"/>
      <c r="U1948" s="432"/>
      <c r="V1948" s="29"/>
      <c r="W1948" s="29"/>
      <c r="X1948" s="29"/>
      <c r="Y1948" s="29"/>
      <c r="Z1948" s="29"/>
      <c r="AA1948" s="29"/>
      <c r="AB1948" s="771"/>
      <c r="AC1948" s="579"/>
      <c r="AD1948" s="579"/>
      <c r="AE1948" s="579"/>
      <c r="AF1948" s="579"/>
      <c r="AG1948" s="576"/>
      <c r="AH1948" s="582" t="s">
        <v>63</v>
      </c>
      <c r="AI1948" s="583"/>
      <c r="AJ1948" s="583"/>
      <c r="AK1948" s="584"/>
      <c r="AL1948" s="585" t="s">
        <v>1119</v>
      </c>
      <c r="AM1948" s="583"/>
      <c r="AN1948" s="583"/>
      <c r="AO1948" s="583"/>
      <c r="AP1948" s="583"/>
      <c r="AQ1948" s="583"/>
      <c r="AR1948" s="583"/>
      <c r="AS1948" s="583" t="s">
        <v>2332</v>
      </c>
      <c r="AT1948" s="583"/>
      <c r="AU1948" s="583"/>
      <c r="AV1948" s="585" t="s">
        <v>558</v>
      </c>
      <c r="AW1948" s="584"/>
      <c r="AX1948" s="586" t="s">
        <v>1113</v>
      </c>
      <c r="AY1948" s="583"/>
      <c r="AZ1948" s="583"/>
      <c r="BA1948" s="583"/>
      <c r="BB1948" s="583"/>
      <c r="BC1948" s="583"/>
      <c r="BD1948" s="583"/>
      <c r="BE1948" s="583"/>
      <c r="BF1948" s="583"/>
      <c r="BG1948" s="583"/>
      <c r="BH1948" s="583"/>
      <c r="BI1948" s="583"/>
      <c r="BJ1948" s="583"/>
      <c r="BK1948" s="587"/>
      <c r="BL1948" s="582"/>
      <c r="BM1948" s="583"/>
      <c r="BN1948" s="583"/>
      <c r="BO1948" s="583"/>
      <c r="BP1948" s="583"/>
      <c r="BQ1948" s="583"/>
      <c r="BR1948" s="583"/>
      <c r="BS1948" s="587"/>
      <c r="BU1948" s="772"/>
      <c r="BV1948" s="29"/>
      <c r="BW1948" s="29"/>
      <c r="BX1948" s="29"/>
      <c r="BY1948" s="29"/>
      <c r="BZ1948" s="29"/>
      <c r="CA1948" s="29"/>
      <c r="CB1948" s="29"/>
      <c r="CC1948" s="29"/>
      <c r="CD1948" s="31"/>
      <c r="CE1948" s="22"/>
      <c r="CF1948" s="448">
        <f>IF(CG1948="","",MAX($CF$2:CF1947)+1)</f>
        <v>1020</v>
      </c>
      <c r="CG1948" s="767" t="s">
        <v>102</v>
      </c>
      <c r="CH1948" s="767"/>
      <c r="CI1948" s="767"/>
      <c r="CO1948" s="29"/>
      <c r="CP1948" s="29"/>
      <c r="CQ1948" s="29"/>
      <c r="CR1948" s="29"/>
      <c r="CS1948" s="29"/>
      <c r="CT1948" s="29"/>
      <c r="CU1948" s="29"/>
      <c r="CV1948" s="29"/>
      <c r="CW1948" s="29"/>
      <c r="CX1948" s="29"/>
      <c r="CY1948" s="29"/>
      <c r="CZ1948" s="29"/>
      <c r="DA1948" s="29"/>
      <c r="DB1948" s="29"/>
      <c r="DC1948" s="29"/>
      <c r="DD1948" s="29"/>
    </row>
    <row r="1949" spans="1:108" s="11" customFormat="1" ht="13.5" customHeight="1">
      <c r="A1949" s="734"/>
      <c r="B1949" s="610" t="s">
        <v>83</v>
      </c>
      <c r="C1949" s="29"/>
      <c r="D1949" s="29"/>
      <c r="E1949" s="29"/>
      <c r="F1949" s="29"/>
      <c r="G1949" s="29"/>
      <c r="H1949" s="29"/>
      <c r="I1949" s="29"/>
      <c r="J1949" s="28"/>
      <c r="K1949" s="29"/>
      <c r="L1949" s="29"/>
      <c r="M1949" s="29"/>
      <c r="N1949" s="29"/>
      <c r="O1949" s="29"/>
      <c r="P1949" s="29"/>
      <c r="Q1949" s="29"/>
      <c r="R1949" s="29"/>
      <c r="S1949" s="575"/>
      <c r="T1949" s="29"/>
      <c r="U1949" s="432"/>
      <c r="V1949" s="29"/>
      <c r="W1949" s="29"/>
      <c r="X1949" s="29"/>
      <c r="Y1949" s="29"/>
      <c r="Z1949" s="29"/>
      <c r="AA1949" s="29"/>
      <c r="AB1949" s="771"/>
      <c r="AC1949" s="579"/>
      <c r="AD1949" s="579"/>
      <c r="AE1949" s="579"/>
      <c r="AF1949" s="579"/>
      <c r="AG1949" s="576"/>
      <c r="AH1949" s="794" t="s">
        <v>63</v>
      </c>
      <c r="AI1949" s="583"/>
      <c r="AJ1949" s="583"/>
      <c r="AK1949" s="584"/>
      <c r="AL1949" s="585" t="s">
        <v>1980</v>
      </c>
      <c r="AM1949" s="583"/>
      <c r="AN1949" s="583"/>
      <c r="AO1949" s="583"/>
      <c r="AP1949" s="583"/>
      <c r="AQ1949" s="583"/>
      <c r="AR1949" s="583"/>
      <c r="AS1949" s="583" t="s">
        <v>2334</v>
      </c>
      <c r="AT1949" s="583"/>
      <c r="AU1949" s="583"/>
      <c r="AV1949" s="585" t="s">
        <v>558</v>
      </c>
      <c r="AW1949" s="584"/>
      <c r="AX1949" s="586" t="s">
        <v>1981</v>
      </c>
      <c r="AY1949" s="583"/>
      <c r="AZ1949" s="583"/>
      <c r="BA1949" s="583"/>
      <c r="BB1949" s="583"/>
      <c r="BC1949" s="583"/>
      <c r="BD1949" s="583"/>
      <c r="BE1949" s="583" t="s">
        <v>2334</v>
      </c>
      <c r="BF1949" s="583"/>
      <c r="BG1949" s="583"/>
      <c r="BH1949" s="583"/>
      <c r="BI1949" s="583"/>
      <c r="BJ1949" s="583"/>
      <c r="BK1949" s="587"/>
      <c r="BL1949" s="582"/>
      <c r="BM1949" s="583"/>
      <c r="BN1949" s="583"/>
      <c r="BO1949" s="583"/>
      <c r="BP1949" s="583"/>
      <c r="BQ1949" s="583"/>
      <c r="BR1949" s="583"/>
      <c r="BS1949" s="587"/>
      <c r="BU1949" s="772"/>
      <c r="BV1949" s="29"/>
      <c r="BW1949" s="29"/>
      <c r="BX1949" s="29"/>
      <c r="BY1949" s="29"/>
      <c r="BZ1949" s="29"/>
      <c r="CA1949" s="29"/>
      <c r="CB1949" s="29"/>
      <c r="CC1949" s="29"/>
      <c r="CD1949" s="31"/>
      <c r="CE1949" s="22"/>
      <c r="CF1949" s="448">
        <f>IF(CG1949="","",MAX($CF$2:CF1948)+1)</f>
        <v>1021</v>
      </c>
      <c r="CG1949" s="767" t="s">
        <v>102</v>
      </c>
      <c r="CH1949" s="767"/>
      <c r="CI1949" s="767"/>
      <c r="CO1949" s="29"/>
      <c r="CP1949" s="29"/>
      <c r="CQ1949" s="29"/>
      <c r="CR1949" s="29"/>
      <c r="CS1949" s="29"/>
      <c r="CT1949" s="29"/>
      <c r="CU1949" s="29"/>
      <c r="CV1949" s="29"/>
      <c r="CW1949" s="29"/>
      <c r="CX1949" s="29"/>
      <c r="CY1949" s="29"/>
      <c r="CZ1949" s="29"/>
      <c r="DA1949" s="29"/>
      <c r="DB1949" s="29"/>
      <c r="DC1949" s="29"/>
      <c r="DD1949" s="29"/>
    </row>
    <row r="1950" spans="1:108" s="11" customFormat="1" ht="13.5" customHeight="1">
      <c r="A1950" s="734"/>
      <c r="B1950" s="610" t="s">
        <v>83</v>
      </c>
      <c r="C1950" s="29"/>
      <c r="D1950" s="29"/>
      <c r="E1950" s="29"/>
      <c r="F1950" s="29"/>
      <c r="G1950" s="29"/>
      <c r="H1950" s="29"/>
      <c r="I1950" s="29"/>
      <c r="J1950" s="28"/>
      <c r="K1950" s="29"/>
      <c r="L1950" s="29"/>
      <c r="M1950" s="29"/>
      <c r="N1950" s="29"/>
      <c r="O1950" s="29"/>
      <c r="P1950" s="29"/>
      <c r="Q1950" s="29"/>
      <c r="R1950" s="29"/>
      <c r="S1950" s="575"/>
      <c r="T1950" s="29"/>
      <c r="U1950" s="432"/>
      <c r="V1950" s="29"/>
      <c r="W1950" s="29"/>
      <c r="X1950" s="29"/>
      <c r="Y1950" s="29"/>
      <c r="Z1950" s="29"/>
      <c r="AB1950" s="771"/>
      <c r="AC1950" s="579"/>
      <c r="AD1950" s="579"/>
      <c r="AE1950" s="579"/>
      <c r="AF1950" s="579"/>
      <c r="AG1950" s="576"/>
      <c r="AH1950" s="582" t="s">
        <v>63</v>
      </c>
      <c r="AI1950" s="583"/>
      <c r="AJ1950" s="583"/>
      <c r="AK1950" s="584"/>
      <c r="AL1950" s="585" t="s">
        <v>556</v>
      </c>
      <c r="AM1950" s="583"/>
      <c r="AN1950" s="583"/>
      <c r="AO1950" s="583"/>
      <c r="AP1950" s="583"/>
      <c r="AQ1950" s="583"/>
      <c r="AR1950" s="583"/>
      <c r="AS1950" s="583"/>
      <c r="AT1950" s="583"/>
      <c r="AU1950" s="583"/>
      <c r="AV1950" s="585" t="s">
        <v>558</v>
      </c>
      <c r="AW1950" s="584"/>
      <c r="AX1950" s="586" t="s">
        <v>64</v>
      </c>
      <c r="AY1950" s="583"/>
      <c r="AZ1950" s="583"/>
      <c r="BA1950" s="583"/>
      <c r="BB1950" s="583"/>
      <c r="BC1950" s="583"/>
      <c r="BD1950" s="583"/>
      <c r="BE1950" s="583"/>
      <c r="BF1950" s="583"/>
      <c r="BG1950" s="583"/>
      <c r="BH1950" s="583"/>
      <c r="BI1950" s="583"/>
      <c r="BJ1950" s="583"/>
      <c r="BK1950" s="587"/>
      <c r="BL1950" s="582"/>
      <c r="BM1950" s="583"/>
      <c r="BN1950" s="583"/>
      <c r="BO1950" s="583"/>
      <c r="BP1950" s="583"/>
      <c r="BQ1950" s="583"/>
      <c r="BR1950" s="583"/>
      <c r="BS1950" s="587"/>
      <c r="BU1950" s="772"/>
      <c r="BV1950" s="29"/>
      <c r="BW1950" s="29"/>
      <c r="BX1950" s="29"/>
      <c r="BY1950" s="29"/>
      <c r="BZ1950" s="29"/>
      <c r="CA1950" s="29"/>
      <c r="CB1950" s="29"/>
      <c r="CC1950" s="29"/>
      <c r="CD1950" s="31"/>
      <c r="CE1950" s="22"/>
      <c r="CF1950" s="448">
        <f>IF(CG1950="","",MAX($CF$2:CF1949)+1)</f>
        <v>1022</v>
      </c>
      <c r="CG1950" s="767" t="s">
        <v>102</v>
      </c>
      <c r="CH1950" s="767"/>
      <c r="CI1950" s="767"/>
      <c r="CO1950" s="29"/>
      <c r="CP1950" s="29"/>
      <c r="CQ1950" s="29"/>
      <c r="CR1950" s="29"/>
      <c r="CS1950" s="29"/>
      <c r="CT1950" s="29"/>
      <c r="CU1950" s="29"/>
      <c r="CV1950" s="29"/>
      <c r="CW1950" s="29"/>
      <c r="CX1950" s="29"/>
      <c r="CY1950" s="29"/>
      <c r="CZ1950" s="29"/>
      <c r="DA1950" s="29"/>
      <c r="DB1950" s="29"/>
      <c r="DC1950" s="29"/>
      <c r="DD1950" s="29"/>
    </row>
    <row r="1951" spans="1:108" s="11" customFormat="1" ht="13.5" customHeight="1">
      <c r="A1951" s="734"/>
      <c r="B1951" s="610" t="s">
        <v>83</v>
      </c>
      <c r="C1951" s="29"/>
      <c r="D1951" s="29"/>
      <c r="E1951" s="29"/>
      <c r="F1951" s="29"/>
      <c r="G1951" s="29"/>
      <c r="H1951" s="29"/>
      <c r="I1951" s="29"/>
      <c r="J1951" s="28"/>
      <c r="K1951" s="29"/>
      <c r="L1951" s="29"/>
      <c r="M1951" s="29"/>
      <c r="N1951" s="29"/>
      <c r="O1951" s="29"/>
      <c r="P1951" s="29"/>
      <c r="Q1951" s="29"/>
      <c r="R1951" s="29"/>
      <c r="S1951" s="575"/>
      <c r="T1951" s="29"/>
      <c r="U1951" s="432"/>
      <c r="V1951" s="29"/>
      <c r="W1951" s="29"/>
      <c r="X1951" s="29"/>
      <c r="Y1951" s="29"/>
      <c r="Z1951" s="29"/>
      <c r="AB1951" s="771"/>
      <c r="AC1951" s="579"/>
      <c r="AD1951" s="579"/>
      <c r="AE1951" s="579"/>
      <c r="AF1951" s="579"/>
      <c r="AG1951" s="576"/>
      <c r="AH1951" s="55"/>
      <c r="AI1951" s="56"/>
      <c r="AJ1951" s="56"/>
      <c r="AK1951" s="588"/>
      <c r="AL1951" s="589"/>
      <c r="AM1951" s="56"/>
      <c r="AN1951" s="56"/>
      <c r="AO1951" s="56"/>
      <c r="AP1951" s="590"/>
      <c r="AQ1951" s="56"/>
      <c r="AR1951" s="56"/>
      <c r="AS1951" s="56"/>
      <c r="AT1951" s="56"/>
      <c r="AU1951" s="56"/>
      <c r="AV1951" s="589"/>
      <c r="AW1951" s="588"/>
      <c r="AX1951" s="589"/>
      <c r="AY1951" s="56"/>
      <c r="AZ1951" s="56"/>
      <c r="BA1951" s="56"/>
      <c r="BB1951" s="56"/>
      <c r="BC1951" s="56"/>
      <c r="BD1951" s="56"/>
      <c r="BE1951" s="56"/>
      <c r="BF1951" s="56"/>
      <c r="BG1951" s="56"/>
      <c r="BH1951" s="56"/>
      <c r="BI1951" s="56"/>
      <c r="BJ1951" s="56"/>
      <c r="BK1951" s="57"/>
      <c r="BL1951" s="55"/>
      <c r="BM1951" s="56"/>
      <c r="BN1951" s="56"/>
      <c r="BO1951" s="56"/>
      <c r="BP1951" s="56"/>
      <c r="BQ1951" s="56"/>
      <c r="BR1951" s="56"/>
      <c r="BS1951" s="57"/>
      <c r="BU1951" s="772"/>
      <c r="BV1951" s="29"/>
      <c r="BW1951" s="29"/>
      <c r="BX1951" s="29"/>
      <c r="BY1951" s="29"/>
      <c r="BZ1951" s="29"/>
      <c r="CA1951" s="29"/>
      <c r="CB1951" s="29"/>
      <c r="CC1951" s="29"/>
      <c r="CD1951" s="31"/>
      <c r="CE1951" s="22"/>
      <c r="CF1951" s="448" t="str">
        <f>IF(CG1951="","",MAX($CF$2:CF1950)+1)</f>
        <v/>
      </c>
      <c r="CG1951" s="767"/>
      <c r="CH1951" s="767"/>
      <c r="CI1951" s="767"/>
      <c r="CO1951" s="29"/>
      <c r="CP1951" s="29"/>
      <c r="CQ1951" s="29"/>
      <c r="CR1951" s="29"/>
      <c r="CS1951" s="29"/>
      <c r="CT1951" s="29"/>
      <c r="CU1951" s="29"/>
      <c r="CV1951" s="29"/>
      <c r="CW1951" s="29"/>
      <c r="CX1951" s="29"/>
      <c r="CY1951" s="29"/>
      <c r="CZ1951" s="29"/>
      <c r="DA1951" s="29"/>
      <c r="DB1951" s="29"/>
      <c r="DC1951" s="29"/>
      <c r="DD1951" s="29"/>
    </row>
    <row r="1952" spans="1:108" s="11" customFormat="1" ht="13.5" customHeight="1">
      <c r="A1952" s="734"/>
      <c r="B1952" s="610" t="s">
        <v>83</v>
      </c>
      <c r="C1952" s="29"/>
      <c r="D1952" s="29"/>
      <c r="E1952" s="29"/>
      <c r="F1952" s="29"/>
      <c r="G1952" s="29"/>
      <c r="H1952" s="29"/>
      <c r="I1952" s="29"/>
      <c r="J1952" s="28"/>
      <c r="K1952" s="29"/>
      <c r="L1952" s="29"/>
      <c r="M1952" s="29"/>
      <c r="N1952" s="29"/>
      <c r="O1952" s="29"/>
      <c r="P1952" s="29"/>
      <c r="Q1952" s="29"/>
      <c r="R1952" s="29"/>
      <c r="S1952" s="575"/>
      <c r="T1952" s="29"/>
      <c r="U1952" s="432"/>
      <c r="V1952" s="29"/>
      <c r="W1952" s="29"/>
      <c r="X1952" s="29"/>
      <c r="Y1952" s="29"/>
      <c r="Z1952" s="29"/>
      <c r="AA1952" s="29"/>
      <c r="AB1952" s="690" t="s">
        <v>32</v>
      </c>
      <c r="AC1952" s="754"/>
      <c r="AD1952" s="754"/>
      <c r="AE1952" s="754"/>
      <c r="AF1952" s="754"/>
      <c r="AG1952" s="724"/>
      <c r="AH1952" s="52"/>
      <c r="AI1952" s="53"/>
      <c r="AJ1952" s="53"/>
      <c r="AK1952" s="580"/>
      <c r="AL1952" s="581" t="s">
        <v>421</v>
      </c>
      <c r="AM1952" s="53"/>
      <c r="AN1952" s="53"/>
      <c r="AO1952" s="53"/>
      <c r="AP1952" s="53"/>
      <c r="AQ1952" s="53"/>
      <c r="AR1952" s="53"/>
      <c r="AS1952" s="53"/>
      <c r="AT1952" s="53"/>
      <c r="AU1952" s="53"/>
      <c r="AV1952" s="581" t="s">
        <v>558</v>
      </c>
      <c r="AW1952" s="580"/>
      <c r="AX1952" s="581" t="s">
        <v>984</v>
      </c>
      <c r="AY1952" s="53"/>
      <c r="AZ1952" s="53"/>
      <c r="BA1952" s="53"/>
      <c r="BB1952" s="53"/>
      <c r="BC1952" s="53"/>
      <c r="BD1952" s="53"/>
      <c r="BE1952" s="53"/>
      <c r="BF1952" s="53"/>
      <c r="BG1952" s="53"/>
      <c r="BH1952" s="53"/>
      <c r="BI1952" s="53"/>
      <c r="BJ1952" s="53"/>
      <c r="BK1952" s="54"/>
      <c r="BL1952" s="52"/>
      <c r="BM1952" s="53"/>
      <c r="BN1952" s="53"/>
      <c r="BO1952" s="53"/>
      <c r="BP1952" s="53"/>
      <c r="BQ1952" s="53"/>
      <c r="BR1952" s="53"/>
      <c r="BS1952" s="54"/>
      <c r="BU1952" s="772"/>
      <c r="BV1952" s="29"/>
      <c r="BW1952" s="29"/>
      <c r="BX1952" s="29"/>
      <c r="BY1952" s="29"/>
      <c r="BZ1952" s="29"/>
      <c r="CA1952" s="29"/>
      <c r="CB1952" s="29"/>
      <c r="CC1952" s="29"/>
      <c r="CD1952" s="31"/>
      <c r="CE1952" s="22"/>
      <c r="CF1952" s="448">
        <f>IF(CG1952="","",MAX($CF$2:CF1951)+1)</f>
        <v>1023</v>
      </c>
      <c r="CG1952" s="767" t="s">
        <v>1157</v>
      </c>
      <c r="CH1952" s="767"/>
      <c r="CI1952" s="767"/>
      <c r="CO1952" s="29"/>
      <c r="CP1952" s="29"/>
      <c r="CQ1952" s="29"/>
      <c r="CR1952" s="29"/>
      <c r="CS1952" s="29"/>
      <c r="CT1952" s="29"/>
      <c r="CU1952" s="29"/>
      <c r="CV1952" s="29"/>
      <c r="CW1952" s="29"/>
      <c r="CX1952" s="29"/>
      <c r="CY1952" s="29"/>
      <c r="CZ1952" s="29"/>
      <c r="DA1952" s="29"/>
      <c r="DB1952" s="29"/>
      <c r="DC1952" s="29"/>
      <c r="DD1952" s="29"/>
    </row>
    <row r="1953" spans="1:108" s="11" customFormat="1" ht="13.5" customHeight="1">
      <c r="A1953" s="734"/>
      <c r="B1953" s="610" t="s">
        <v>83</v>
      </c>
      <c r="C1953" s="29"/>
      <c r="D1953" s="29"/>
      <c r="E1953" s="29"/>
      <c r="F1953" s="29"/>
      <c r="G1953" s="29"/>
      <c r="H1953" s="29"/>
      <c r="I1953" s="29"/>
      <c r="J1953" s="28"/>
      <c r="K1953" s="29"/>
      <c r="L1953" s="29"/>
      <c r="M1953" s="29"/>
      <c r="N1953" s="29"/>
      <c r="O1953" s="29"/>
      <c r="P1953" s="29"/>
      <c r="Q1953" s="29"/>
      <c r="R1953" s="29"/>
      <c r="S1953" s="575"/>
      <c r="T1953" s="29"/>
      <c r="U1953" s="432"/>
      <c r="V1953" s="29"/>
      <c r="W1953" s="29"/>
      <c r="X1953" s="29"/>
      <c r="Y1953" s="29"/>
      <c r="Z1953" s="29"/>
      <c r="AA1953" s="29"/>
      <c r="AB1953" s="654"/>
      <c r="AC1953" s="579"/>
      <c r="AD1953" s="579"/>
      <c r="AE1953" s="579"/>
      <c r="AF1953" s="579"/>
      <c r="AG1953" s="576"/>
      <c r="AH1953" s="582" t="s">
        <v>63</v>
      </c>
      <c r="AI1953" s="430"/>
      <c r="AJ1953" s="430"/>
      <c r="AK1953" s="619"/>
      <c r="AL1953" s="620" t="s">
        <v>358</v>
      </c>
      <c r="AM1953" s="430"/>
      <c r="AN1953" s="430"/>
      <c r="AO1953" s="430"/>
      <c r="AP1953" s="430"/>
      <c r="AQ1953" s="430"/>
      <c r="AR1953" s="430"/>
      <c r="AS1953" s="430"/>
      <c r="AT1953" s="430"/>
      <c r="AU1953" s="430"/>
      <c r="AV1953" s="585" t="s">
        <v>558</v>
      </c>
      <c r="AW1953" s="619"/>
      <c r="AX1953" s="620" t="s">
        <v>985</v>
      </c>
      <c r="AY1953" s="430"/>
      <c r="AZ1953" s="430"/>
      <c r="BA1953" s="430"/>
      <c r="BB1953" s="430"/>
      <c r="BC1953" s="430"/>
      <c r="BD1953" s="430"/>
      <c r="BE1953" s="430"/>
      <c r="BF1953" s="430"/>
      <c r="BG1953" s="430"/>
      <c r="BH1953" s="430"/>
      <c r="BI1953" s="430"/>
      <c r="BJ1953" s="430"/>
      <c r="BK1953" s="431"/>
      <c r="BL1953" s="618"/>
      <c r="BM1953" s="430"/>
      <c r="BN1953" s="430"/>
      <c r="BO1953" s="430"/>
      <c r="BP1953" s="430"/>
      <c r="BQ1953" s="430"/>
      <c r="BR1953" s="430"/>
      <c r="BS1953" s="431"/>
      <c r="BU1953" s="772"/>
      <c r="BV1953" s="29"/>
      <c r="BW1953" s="29"/>
      <c r="BX1953" s="29"/>
      <c r="BY1953" s="29"/>
      <c r="BZ1953" s="29"/>
      <c r="CA1953" s="29"/>
      <c r="CB1953" s="29"/>
      <c r="CC1953" s="29"/>
      <c r="CD1953" s="31"/>
      <c r="CE1953" s="22"/>
      <c r="CF1953" s="448">
        <f>IF(CG1953="","",MAX($CF$2:CF1952)+1)</f>
        <v>1024</v>
      </c>
      <c r="CG1953" s="767" t="s">
        <v>1157</v>
      </c>
      <c r="CH1953" s="767"/>
      <c r="CI1953" s="767"/>
      <c r="CO1953" s="29"/>
      <c r="CP1953" s="29"/>
      <c r="CQ1953" s="29"/>
      <c r="CR1953" s="29"/>
      <c r="CS1953" s="29"/>
      <c r="CT1953" s="29"/>
      <c r="CU1953" s="29"/>
      <c r="CV1953" s="29"/>
      <c r="CW1953" s="29"/>
      <c r="CX1953" s="29"/>
      <c r="CY1953" s="29"/>
      <c r="CZ1953" s="29"/>
      <c r="DA1953" s="29"/>
      <c r="DB1953" s="29"/>
      <c r="DC1953" s="29"/>
      <c r="DD1953" s="29"/>
    </row>
    <row r="1954" spans="1:108" s="11" customFormat="1" ht="13.5" customHeight="1">
      <c r="A1954" s="734"/>
      <c r="B1954" s="610" t="s">
        <v>83</v>
      </c>
      <c r="C1954" s="29"/>
      <c r="D1954" s="29"/>
      <c r="E1954" s="29"/>
      <c r="F1954" s="29"/>
      <c r="G1954" s="29"/>
      <c r="H1954" s="29"/>
      <c r="I1954" s="29"/>
      <c r="J1954" s="28"/>
      <c r="K1954" s="29"/>
      <c r="L1954" s="29"/>
      <c r="M1954" s="29"/>
      <c r="N1954" s="29"/>
      <c r="O1954" s="29"/>
      <c r="P1954" s="29"/>
      <c r="Q1954" s="29"/>
      <c r="R1954" s="29"/>
      <c r="S1954" s="575"/>
      <c r="T1954" s="29"/>
      <c r="U1954" s="432"/>
      <c r="V1954" s="29"/>
      <c r="W1954" s="29"/>
      <c r="X1954" s="29"/>
      <c r="Y1954" s="29"/>
      <c r="Z1954" s="29"/>
      <c r="AA1954" s="29"/>
      <c r="AB1954" s="753"/>
      <c r="AC1954" s="579"/>
      <c r="AD1954" s="579"/>
      <c r="AE1954" s="579"/>
      <c r="AF1954" s="579"/>
      <c r="AG1954" s="576"/>
      <c r="AH1954" s="582" t="s">
        <v>63</v>
      </c>
      <c r="AI1954" s="430"/>
      <c r="AJ1954" s="430"/>
      <c r="AK1954" s="619"/>
      <c r="AL1954" s="620" t="s">
        <v>787</v>
      </c>
      <c r="AM1954" s="430"/>
      <c r="AN1954" s="430"/>
      <c r="AO1954" s="430"/>
      <c r="AP1954" s="430"/>
      <c r="AQ1954" s="430"/>
      <c r="AR1954" s="430"/>
      <c r="AS1954" s="430"/>
      <c r="AT1954" s="430"/>
      <c r="AU1954" s="430"/>
      <c r="AV1954" s="585" t="s">
        <v>609</v>
      </c>
      <c r="AW1954" s="619"/>
      <c r="AX1954" s="620" t="s">
        <v>1536</v>
      </c>
      <c r="AY1954" s="430"/>
      <c r="AZ1954" s="430"/>
      <c r="BA1954" s="430"/>
      <c r="BB1954" s="430"/>
      <c r="BC1954" s="430"/>
      <c r="BD1954" s="430"/>
      <c r="BE1954" s="430"/>
      <c r="BF1954" s="430"/>
      <c r="BG1954" s="430"/>
      <c r="BH1954" s="430"/>
      <c r="BI1954" s="430"/>
      <c r="BJ1954" s="430"/>
      <c r="BK1954" s="431"/>
      <c r="BL1954" s="582"/>
      <c r="BM1954" s="430"/>
      <c r="BN1954" s="430"/>
      <c r="BO1954" s="430"/>
      <c r="BP1954" s="430"/>
      <c r="BQ1954" s="430"/>
      <c r="BR1954" s="430"/>
      <c r="BS1954" s="431"/>
      <c r="BU1954" s="772"/>
      <c r="BV1954" s="29"/>
      <c r="BW1954" s="29"/>
      <c r="BX1954" s="29"/>
      <c r="BY1954" s="29"/>
      <c r="BZ1954" s="29"/>
      <c r="CA1954" s="29"/>
      <c r="CB1954" s="29"/>
      <c r="CC1954" s="29"/>
      <c r="CD1954" s="31"/>
      <c r="CE1954" s="22"/>
      <c r="CF1954" s="448">
        <f>IF(CG1954="","",MAX($CF$2:CF1953)+1)</f>
        <v>1025</v>
      </c>
      <c r="CG1954" s="767" t="s">
        <v>1157</v>
      </c>
      <c r="CH1954" s="767"/>
      <c r="CI1954" s="767"/>
      <c r="CO1954" s="29"/>
      <c r="CP1954" s="29"/>
      <c r="CQ1954" s="29"/>
      <c r="CR1954" s="29"/>
      <c r="CS1954" s="29"/>
      <c r="CT1954" s="29"/>
      <c r="CU1954" s="29"/>
      <c r="CV1954" s="29"/>
      <c r="CW1954" s="29"/>
      <c r="CX1954" s="29"/>
      <c r="CY1954" s="29"/>
      <c r="CZ1954" s="29"/>
      <c r="DA1954" s="29"/>
      <c r="DB1954" s="29"/>
      <c r="DC1954" s="29"/>
      <c r="DD1954" s="29"/>
    </row>
    <row r="1955" spans="1:108" s="11" customFormat="1" ht="13.5" customHeight="1">
      <c r="A1955" s="734"/>
      <c r="B1955" s="610" t="s">
        <v>83</v>
      </c>
      <c r="C1955" s="29"/>
      <c r="D1955" s="29"/>
      <c r="E1955" s="29"/>
      <c r="F1955" s="29"/>
      <c r="G1955" s="29"/>
      <c r="H1955" s="29"/>
      <c r="I1955" s="29"/>
      <c r="J1955" s="28"/>
      <c r="K1955" s="29"/>
      <c r="L1955" s="29"/>
      <c r="M1955" s="29"/>
      <c r="N1955" s="29"/>
      <c r="O1955" s="29"/>
      <c r="P1955" s="29"/>
      <c r="Q1955" s="29"/>
      <c r="R1955" s="29"/>
      <c r="S1955" s="575"/>
      <c r="T1955" s="29"/>
      <c r="U1955" s="432"/>
      <c r="V1955" s="29"/>
      <c r="W1955" s="29"/>
      <c r="X1955" s="29"/>
      <c r="Y1955" s="29"/>
      <c r="Z1955" s="29"/>
      <c r="AA1955" s="29"/>
      <c r="AB1955" s="654"/>
      <c r="AC1955" s="579"/>
      <c r="AD1955" s="579"/>
      <c r="AE1955" s="579"/>
      <c r="AF1955" s="579"/>
      <c r="AG1955" s="576"/>
      <c r="AH1955" s="582" t="s">
        <v>63</v>
      </c>
      <c r="AI1955" s="430"/>
      <c r="AJ1955" s="430"/>
      <c r="AK1955" s="619"/>
      <c r="AL1955" s="620" t="s">
        <v>796</v>
      </c>
      <c r="AM1955" s="430"/>
      <c r="AN1955" s="430"/>
      <c r="AO1955" s="430"/>
      <c r="AP1955" s="430"/>
      <c r="AQ1955" s="430"/>
      <c r="AR1955" s="430"/>
      <c r="AS1955" s="430"/>
      <c r="AT1955" s="430"/>
      <c r="AU1955" s="430"/>
      <c r="AV1955" s="585" t="s">
        <v>609</v>
      </c>
      <c r="AW1955" s="619"/>
      <c r="AX1955" s="697" t="s">
        <v>1069</v>
      </c>
      <c r="AY1955" s="430"/>
      <c r="AZ1955" s="430"/>
      <c r="BA1955" s="430"/>
      <c r="BB1955" s="430"/>
      <c r="BC1955" s="430"/>
      <c r="BD1955" s="430"/>
      <c r="BE1955" s="430"/>
      <c r="BF1955" s="430"/>
      <c r="BG1955" s="430"/>
      <c r="BH1955" s="430"/>
      <c r="BI1955" s="430"/>
      <c r="BJ1955" s="430"/>
      <c r="BK1955" s="431"/>
      <c r="BL1955" s="582"/>
      <c r="BM1955" s="430"/>
      <c r="BN1955" s="430"/>
      <c r="BO1955" s="430"/>
      <c r="BP1955" s="430"/>
      <c r="BQ1955" s="430"/>
      <c r="BR1955" s="430"/>
      <c r="BS1955" s="431"/>
      <c r="BU1955" s="772"/>
      <c r="BV1955" s="29"/>
      <c r="BW1955" s="29"/>
      <c r="BX1955" s="29"/>
      <c r="BY1955" s="29"/>
      <c r="BZ1955" s="29"/>
      <c r="CA1955" s="29"/>
      <c r="CB1955" s="29"/>
      <c r="CC1955" s="29"/>
      <c r="CD1955" s="31"/>
      <c r="CE1955" s="22"/>
      <c r="CF1955" s="448">
        <f>IF(CG1955="","",MAX($CF$2:CF1954)+1)</f>
        <v>1026</v>
      </c>
      <c r="CG1955" s="767" t="s">
        <v>1157</v>
      </c>
      <c r="CH1955" s="767"/>
      <c r="CI1955" s="767"/>
      <c r="CO1955" s="29"/>
      <c r="CP1955" s="29"/>
      <c r="CQ1955" s="29"/>
      <c r="CR1955" s="29"/>
      <c r="CS1955" s="29"/>
      <c r="CT1955" s="29"/>
      <c r="CU1955" s="29"/>
      <c r="CV1955" s="29"/>
      <c r="CW1955" s="29"/>
      <c r="CX1955" s="29"/>
      <c r="CY1955" s="29"/>
      <c r="CZ1955" s="29"/>
      <c r="DA1955" s="29"/>
      <c r="DB1955" s="29"/>
      <c r="DC1955" s="29"/>
      <c r="DD1955" s="29"/>
    </row>
    <row r="1956" spans="1:108" s="11" customFormat="1" ht="13.5" customHeight="1">
      <c r="A1956" s="734"/>
      <c r="B1956" s="610" t="s">
        <v>83</v>
      </c>
      <c r="C1956" s="29"/>
      <c r="D1956" s="29"/>
      <c r="E1956" s="29"/>
      <c r="F1956" s="29"/>
      <c r="G1956" s="29"/>
      <c r="H1956" s="29"/>
      <c r="I1956" s="29"/>
      <c r="J1956" s="28"/>
      <c r="K1956" s="29"/>
      <c r="L1956" s="29"/>
      <c r="M1956" s="29"/>
      <c r="N1956" s="29"/>
      <c r="O1956" s="29"/>
      <c r="P1956" s="29"/>
      <c r="Q1956" s="29"/>
      <c r="R1956" s="29"/>
      <c r="S1956" s="575"/>
      <c r="T1956" s="29"/>
      <c r="U1956" s="432"/>
      <c r="V1956" s="29"/>
      <c r="W1956" s="29"/>
      <c r="X1956" s="29"/>
      <c r="Y1956" s="29"/>
      <c r="Z1956" s="29"/>
      <c r="AA1956" s="29"/>
      <c r="AB1956" s="771"/>
      <c r="AC1956" s="579"/>
      <c r="AD1956" s="579"/>
      <c r="AE1956" s="579"/>
      <c r="AF1956" s="579"/>
      <c r="AG1956" s="576"/>
      <c r="AH1956" s="582" t="s">
        <v>63</v>
      </c>
      <c r="AI1956" s="430"/>
      <c r="AJ1956" s="430"/>
      <c r="AK1956" s="619"/>
      <c r="AL1956" s="620" t="s">
        <v>816</v>
      </c>
      <c r="AM1956" s="430"/>
      <c r="AN1956" s="430"/>
      <c r="AO1956" s="430"/>
      <c r="AP1956" s="430"/>
      <c r="AQ1956" s="430"/>
      <c r="AR1956" s="430"/>
      <c r="AS1956" s="430"/>
      <c r="AT1956" s="430"/>
      <c r="AU1956" s="430"/>
      <c r="AV1956" s="585" t="s">
        <v>609</v>
      </c>
      <c r="AW1956" s="619"/>
      <c r="AX1956" s="697" t="s">
        <v>1088</v>
      </c>
      <c r="AY1956" s="430"/>
      <c r="AZ1956" s="430"/>
      <c r="BA1956" s="430"/>
      <c r="BB1956" s="430"/>
      <c r="BC1956" s="430"/>
      <c r="BD1956" s="430"/>
      <c r="BE1956" s="430"/>
      <c r="BF1956" s="430"/>
      <c r="BG1956" s="430"/>
      <c r="BH1956" s="430"/>
      <c r="BI1956" s="430"/>
      <c r="BJ1956" s="430"/>
      <c r="BK1956" s="431"/>
      <c r="BL1956" s="582" t="s">
        <v>1106</v>
      </c>
      <c r="BM1956" s="430"/>
      <c r="BN1956" s="430"/>
      <c r="BO1956" s="430"/>
      <c r="BP1956" s="430"/>
      <c r="BQ1956" s="430"/>
      <c r="BR1956" s="430"/>
      <c r="BS1956" s="431"/>
      <c r="BU1956" s="772"/>
      <c r="BV1956" s="29"/>
      <c r="BW1956" s="29"/>
      <c r="BX1956" s="29"/>
      <c r="BY1956" s="29"/>
      <c r="BZ1956" s="29"/>
      <c r="CA1956" s="29"/>
      <c r="CB1956" s="29"/>
      <c r="CC1956" s="29"/>
      <c r="CD1956" s="31"/>
      <c r="CE1956" s="22"/>
      <c r="CF1956" s="448">
        <f>IF(CG1956="","",MAX($CF$2:CF1955)+1)</f>
        <v>1027</v>
      </c>
      <c r="CG1956" s="767" t="s">
        <v>1157</v>
      </c>
      <c r="CH1956" s="767"/>
      <c r="CI1956" s="767"/>
      <c r="CO1956" s="29"/>
      <c r="CP1956" s="29"/>
      <c r="CQ1956" s="29"/>
      <c r="CR1956" s="29"/>
      <c r="CS1956" s="29"/>
      <c r="CT1956" s="29"/>
      <c r="CU1956" s="29"/>
      <c r="CV1956" s="29"/>
      <c r="CW1956" s="29"/>
      <c r="CX1956" s="29"/>
      <c r="CY1956" s="29"/>
      <c r="CZ1956" s="29"/>
      <c r="DA1956" s="29"/>
      <c r="DB1956" s="29"/>
      <c r="DC1956" s="29"/>
      <c r="DD1956" s="29"/>
    </row>
    <row r="1957" spans="1:108" s="11" customFormat="1" ht="13.5" customHeight="1">
      <c r="A1957" s="734"/>
      <c r="B1957" s="610" t="s">
        <v>83</v>
      </c>
      <c r="C1957" s="29"/>
      <c r="D1957" s="29"/>
      <c r="E1957" s="29"/>
      <c r="F1957" s="29"/>
      <c r="G1957" s="29"/>
      <c r="H1957" s="29"/>
      <c r="I1957" s="29"/>
      <c r="J1957" s="28"/>
      <c r="K1957" s="29"/>
      <c r="L1957" s="29"/>
      <c r="M1957" s="29"/>
      <c r="N1957" s="29"/>
      <c r="O1957" s="29"/>
      <c r="P1957" s="29"/>
      <c r="Q1957" s="29"/>
      <c r="R1957" s="29"/>
      <c r="S1957" s="575"/>
      <c r="T1957" s="29"/>
      <c r="U1957" s="432"/>
      <c r="V1957" s="29"/>
      <c r="W1957" s="29"/>
      <c r="X1957" s="29"/>
      <c r="Y1957" s="29"/>
      <c r="Z1957" s="29"/>
      <c r="AA1957" s="29"/>
      <c r="AB1957" s="654"/>
      <c r="AC1957" s="579"/>
      <c r="AD1957" s="579"/>
      <c r="AE1957" s="579"/>
      <c r="AF1957" s="579"/>
      <c r="AG1957" s="576"/>
      <c r="AH1957" s="582" t="s">
        <v>63</v>
      </c>
      <c r="AI1957" s="583"/>
      <c r="AJ1957" s="583"/>
      <c r="AK1957" s="584"/>
      <c r="AL1957" s="585" t="s">
        <v>606</v>
      </c>
      <c r="AM1957" s="583"/>
      <c r="AN1957" s="583"/>
      <c r="AO1957" s="583"/>
      <c r="AP1957" s="583"/>
      <c r="AQ1957" s="583"/>
      <c r="AR1957" s="583"/>
      <c r="AS1957" s="583"/>
      <c r="AT1957" s="583"/>
      <c r="AU1957" s="583"/>
      <c r="AV1957" s="585" t="s">
        <v>558</v>
      </c>
      <c r="AW1957" s="619"/>
      <c r="AX1957" s="586" t="s">
        <v>64</v>
      </c>
      <c r="AY1957" s="583"/>
      <c r="AZ1957" s="583"/>
      <c r="BA1957" s="583"/>
      <c r="BB1957" s="583"/>
      <c r="BC1957" s="583"/>
      <c r="BD1957" s="583"/>
      <c r="BE1957" s="583"/>
      <c r="BF1957" s="583"/>
      <c r="BG1957" s="583"/>
      <c r="BH1957" s="583"/>
      <c r="BI1957" s="583"/>
      <c r="BJ1957" s="583"/>
      <c r="BK1957" s="587"/>
      <c r="BL1957" s="582"/>
      <c r="BM1957" s="583"/>
      <c r="BN1957" s="583"/>
      <c r="BO1957" s="583"/>
      <c r="BP1957" s="583"/>
      <c r="BQ1957" s="583"/>
      <c r="BR1957" s="583"/>
      <c r="BS1957" s="587"/>
      <c r="BU1957" s="772"/>
      <c r="BV1957" s="29"/>
      <c r="BW1957" s="29"/>
      <c r="BX1957" s="29"/>
      <c r="BY1957" s="29"/>
      <c r="BZ1957" s="29"/>
      <c r="CA1957" s="29"/>
      <c r="CB1957" s="29"/>
      <c r="CC1957" s="29"/>
      <c r="CD1957" s="31"/>
      <c r="CE1957" s="22"/>
      <c r="CF1957" s="448">
        <f>IF(CG1957="","",MAX($CF$2:CF1956)+1)</f>
        <v>1028</v>
      </c>
      <c r="CG1957" s="767" t="s">
        <v>1157</v>
      </c>
      <c r="CH1957" s="767"/>
      <c r="CI1957" s="767"/>
      <c r="CO1957" s="29"/>
      <c r="CP1957" s="29"/>
      <c r="CQ1957" s="29"/>
      <c r="CR1957" s="29"/>
      <c r="CS1957" s="29"/>
      <c r="CT1957" s="29"/>
      <c r="CU1957" s="29"/>
      <c r="CV1957" s="29"/>
      <c r="CW1957" s="29"/>
      <c r="CX1957" s="29"/>
      <c r="CY1957" s="29"/>
      <c r="CZ1957" s="29"/>
      <c r="DA1957" s="29"/>
      <c r="DB1957" s="29"/>
      <c r="DC1957" s="29"/>
      <c r="DD1957" s="29"/>
    </row>
    <row r="1958" spans="1:108" s="11" customFormat="1" ht="13.5" customHeight="1">
      <c r="A1958" s="734"/>
      <c r="B1958" s="610" t="s">
        <v>83</v>
      </c>
      <c r="C1958" s="29"/>
      <c r="D1958" s="29"/>
      <c r="E1958" s="29"/>
      <c r="F1958" s="29"/>
      <c r="G1958" s="29"/>
      <c r="H1958" s="29"/>
      <c r="I1958" s="29"/>
      <c r="J1958" s="28"/>
      <c r="K1958" s="29"/>
      <c r="L1958" s="29"/>
      <c r="M1958" s="29"/>
      <c r="N1958" s="29"/>
      <c r="O1958" s="29"/>
      <c r="P1958" s="29"/>
      <c r="Q1958" s="29"/>
      <c r="R1958" s="29"/>
      <c r="S1958" s="575"/>
      <c r="T1958" s="29"/>
      <c r="U1958" s="432"/>
      <c r="V1958" s="29"/>
      <c r="W1958" s="29"/>
      <c r="X1958" s="29"/>
      <c r="Y1958" s="29"/>
      <c r="Z1958" s="29"/>
      <c r="AA1958" s="29"/>
      <c r="AB1958" s="692"/>
      <c r="AC1958" s="693"/>
      <c r="AD1958" s="693"/>
      <c r="AE1958" s="693"/>
      <c r="AF1958" s="693"/>
      <c r="AG1958" s="694"/>
      <c r="AH1958" s="55"/>
      <c r="AI1958" s="56"/>
      <c r="AJ1958" s="56"/>
      <c r="AK1958" s="588"/>
      <c r="AL1958" s="589"/>
      <c r="AM1958" s="56"/>
      <c r="AN1958" s="56"/>
      <c r="AO1958" s="56"/>
      <c r="AP1958" s="590"/>
      <c r="AQ1958" s="56"/>
      <c r="AR1958" s="56"/>
      <c r="AS1958" s="56"/>
      <c r="AT1958" s="56"/>
      <c r="AU1958" s="56"/>
      <c r="AV1958" s="589"/>
      <c r="AW1958" s="588"/>
      <c r="AX1958" s="589"/>
      <c r="AY1958" s="56"/>
      <c r="AZ1958" s="56"/>
      <c r="BA1958" s="56"/>
      <c r="BB1958" s="56"/>
      <c r="BC1958" s="56"/>
      <c r="BD1958" s="56"/>
      <c r="BE1958" s="56"/>
      <c r="BF1958" s="56"/>
      <c r="BG1958" s="56"/>
      <c r="BH1958" s="56"/>
      <c r="BI1958" s="56"/>
      <c r="BJ1958" s="56"/>
      <c r="BK1958" s="57"/>
      <c r="BL1958" s="55"/>
      <c r="BM1958" s="56"/>
      <c r="BN1958" s="56"/>
      <c r="BO1958" s="56"/>
      <c r="BP1958" s="56"/>
      <c r="BQ1958" s="56"/>
      <c r="BR1958" s="56"/>
      <c r="BS1958" s="57"/>
      <c r="BU1958" s="772"/>
      <c r="BV1958" s="29"/>
      <c r="BW1958" s="29"/>
      <c r="BX1958" s="29"/>
      <c r="BY1958" s="29"/>
      <c r="BZ1958" s="29"/>
      <c r="CA1958" s="29"/>
      <c r="CB1958" s="29"/>
      <c r="CC1958" s="29"/>
      <c r="CD1958" s="31"/>
      <c r="CE1958" s="22"/>
      <c r="CF1958" s="448" t="str">
        <f>IF(CG1958="","",MAX($CF$2:CF1957)+1)</f>
        <v/>
      </c>
      <c r="CG1958" s="767"/>
      <c r="CH1958" s="767"/>
      <c r="CI1958" s="767"/>
      <c r="CO1958" s="29"/>
      <c r="CP1958" s="29"/>
      <c r="CQ1958" s="29"/>
      <c r="CR1958" s="29"/>
      <c r="CS1958" s="29"/>
      <c r="CT1958" s="29"/>
      <c r="CU1958" s="29"/>
      <c r="CV1958" s="29"/>
      <c r="CW1958" s="29"/>
      <c r="CX1958" s="29"/>
      <c r="CY1958" s="29"/>
      <c r="CZ1958" s="29"/>
      <c r="DA1958" s="29"/>
      <c r="DB1958" s="29"/>
      <c r="DC1958" s="29"/>
      <c r="DD1958" s="29"/>
    </row>
    <row r="1959" spans="1:108" s="11" customFormat="1" ht="13.5" customHeight="1">
      <c r="A1959" s="734"/>
      <c r="B1959" s="610" t="s">
        <v>83</v>
      </c>
      <c r="C1959" s="29"/>
      <c r="D1959" s="29"/>
      <c r="E1959" s="29"/>
      <c r="F1959" s="29"/>
      <c r="G1959" s="29"/>
      <c r="H1959" s="29"/>
      <c r="I1959" s="29"/>
      <c r="J1959" s="28"/>
      <c r="K1959" s="29"/>
      <c r="L1959" s="29"/>
      <c r="M1959" s="29"/>
      <c r="N1959" s="29"/>
      <c r="O1959" s="29"/>
      <c r="P1959" s="29"/>
      <c r="Q1959" s="29"/>
      <c r="R1959" s="29"/>
      <c r="S1959" s="575"/>
      <c r="T1959" s="29"/>
      <c r="U1959" s="432"/>
      <c r="V1959" s="29"/>
      <c r="W1959" s="29"/>
      <c r="X1959" s="29"/>
      <c r="Y1959" s="29"/>
      <c r="Z1959" s="29"/>
      <c r="AA1959" s="29"/>
      <c r="AB1959" s="690" t="s">
        <v>874</v>
      </c>
      <c r="AC1959" s="723"/>
      <c r="AD1959" s="723"/>
      <c r="AE1959" s="723"/>
      <c r="AF1959" s="723"/>
      <c r="AG1959" s="724"/>
      <c r="AH1959" s="52" t="s">
        <v>923</v>
      </c>
      <c r="AI1959" s="53"/>
      <c r="AJ1959" s="53"/>
      <c r="AK1959" s="53"/>
      <c r="AL1959" s="53"/>
      <c r="AM1959" s="53"/>
      <c r="AN1959" s="53"/>
      <c r="AO1959" s="53"/>
      <c r="AP1959" s="53"/>
      <c r="AQ1959" s="53"/>
      <c r="AR1959" s="53"/>
      <c r="AS1959" s="53"/>
      <c r="AT1959" s="53"/>
      <c r="AU1959" s="53"/>
      <c r="AV1959" s="53"/>
      <c r="AW1959" s="53"/>
      <c r="AX1959" s="53"/>
      <c r="AY1959" s="53"/>
      <c r="AZ1959" s="53"/>
      <c r="BA1959" s="53"/>
      <c r="BB1959" s="53"/>
      <c r="BC1959" s="53"/>
      <c r="BD1959" s="53"/>
      <c r="BE1959" s="53"/>
      <c r="BF1959" s="53"/>
      <c r="BG1959" s="53"/>
      <c r="BH1959" s="53"/>
      <c r="BI1959" s="53"/>
      <c r="BJ1959" s="53"/>
      <c r="BK1959" s="53"/>
      <c r="BL1959" s="52"/>
      <c r="BM1959" s="53"/>
      <c r="BN1959" s="53"/>
      <c r="BO1959" s="53"/>
      <c r="BP1959" s="53"/>
      <c r="BQ1959" s="53"/>
      <c r="BR1959" s="53"/>
      <c r="BS1959" s="54"/>
      <c r="BU1959" s="772"/>
      <c r="BV1959" s="29"/>
      <c r="BW1959" s="29"/>
      <c r="BX1959" s="29"/>
      <c r="BY1959" s="29"/>
      <c r="BZ1959" s="29"/>
      <c r="CA1959" s="29"/>
      <c r="CB1959" s="29"/>
      <c r="CC1959" s="29"/>
      <c r="CD1959" s="31"/>
      <c r="CE1959" s="22"/>
      <c r="CF1959" s="448">
        <f>IF(CG1959="","",MAX($CF$2:CF1958)+1)</f>
        <v>1029</v>
      </c>
      <c r="CG1959" s="767" t="s">
        <v>1329</v>
      </c>
      <c r="CH1959" s="767"/>
      <c r="CI1959" s="767"/>
      <c r="CO1959" s="29"/>
      <c r="CP1959" s="29"/>
      <c r="CQ1959" s="29"/>
      <c r="CR1959" s="29"/>
      <c r="CS1959" s="29"/>
      <c r="CT1959" s="29"/>
      <c r="CU1959" s="29"/>
      <c r="CV1959" s="29"/>
      <c r="CW1959" s="29"/>
      <c r="CX1959" s="29"/>
      <c r="CY1959" s="29"/>
      <c r="CZ1959" s="29"/>
      <c r="DA1959" s="29"/>
      <c r="DB1959" s="29"/>
      <c r="DC1959" s="29"/>
      <c r="DD1959" s="29"/>
    </row>
    <row r="1960" spans="1:108" s="11" customFormat="1" ht="13.5" customHeight="1">
      <c r="A1960" s="734"/>
      <c r="B1960" s="610" t="s">
        <v>83</v>
      </c>
      <c r="C1960" s="29"/>
      <c r="D1960" s="29"/>
      <c r="E1960" s="29"/>
      <c r="F1960" s="29"/>
      <c r="G1960" s="29"/>
      <c r="H1960" s="29"/>
      <c r="I1960" s="29"/>
      <c r="J1960" s="28"/>
      <c r="K1960" s="29"/>
      <c r="L1960" s="29"/>
      <c r="M1960" s="29"/>
      <c r="N1960" s="29"/>
      <c r="O1960" s="29"/>
      <c r="P1960" s="29"/>
      <c r="Q1960" s="29"/>
      <c r="R1960" s="29"/>
      <c r="S1960" s="575"/>
      <c r="T1960" s="29"/>
      <c r="U1960" s="432"/>
      <c r="V1960" s="29"/>
      <c r="W1960" s="29"/>
      <c r="X1960" s="29"/>
      <c r="Y1960" s="29"/>
      <c r="Z1960" s="29"/>
      <c r="AA1960" s="29"/>
      <c r="AB1960" s="692"/>
      <c r="AC1960" s="693"/>
      <c r="AD1960" s="693"/>
      <c r="AE1960" s="693"/>
      <c r="AF1960" s="693"/>
      <c r="AG1960" s="694"/>
      <c r="AH1960" s="55"/>
      <c r="AI1960" s="56"/>
      <c r="AJ1960" s="56"/>
      <c r="AK1960" s="56"/>
      <c r="AL1960" s="56"/>
      <c r="AM1960" s="56"/>
      <c r="AN1960" s="56"/>
      <c r="AO1960" s="56"/>
      <c r="AP1960" s="56"/>
      <c r="AQ1960" s="56"/>
      <c r="AR1960" s="56"/>
      <c r="AS1960" s="56"/>
      <c r="AT1960" s="56"/>
      <c r="AU1960" s="56"/>
      <c r="AV1960" s="56"/>
      <c r="AW1960" s="56"/>
      <c r="AX1960" s="56"/>
      <c r="AY1960" s="56"/>
      <c r="AZ1960" s="56"/>
      <c r="BA1960" s="56"/>
      <c r="BB1960" s="56"/>
      <c r="BC1960" s="56"/>
      <c r="BD1960" s="56"/>
      <c r="BE1960" s="56"/>
      <c r="BF1960" s="56"/>
      <c r="BG1960" s="56"/>
      <c r="BH1960" s="56"/>
      <c r="BI1960" s="56"/>
      <c r="BJ1960" s="56"/>
      <c r="BK1960" s="56"/>
      <c r="BL1960" s="55"/>
      <c r="BM1960" s="56"/>
      <c r="BN1960" s="56"/>
      <c r="BO1960" s="56"/>
      <c r="BP1960" s="56"/>
      <c r="BQ1960" s="56"/>
      <c r="BR1960" s="56"/>
      <c r="BS1960" s="57"/>
      <c r="BU1960" s="772"/>
      <c r="BV1960" s="29"/>
      <c r="BW1960" s="29"/>
      <c r="BX1960" s="29"/>
      <c r="BY1960" s="29"/>
      <c r="BZ1960" s="29"/>
      <c r="CA1960" s="29"/>
      <c r="CB1960" s="29"/>
      <c r="CC1960" s="29"/>
      <c r="CD1960" s="31"/>
      <c r="CE1960" s="22"/>
      <c r="CF1960" s="448" t="str">
        <f>IF(CG1960="","",MAX($CF$2:CF1959)+1)</f>
        <v/>
      </c>
      <c r="CG1960" s="767"/>
      <c r="CH1960" s="767"/>
      <c r="CI1960" s="767"/>
      <c r="CO1960" s="29"/>
      <c r="CP1960" s="29"/>
      <c r="CQ1960" s="29"/>
      <c r="CR1960" s="29"/>
      <c r="CS1960" s="29"/>
      <c r="CT1960" s="29"/>
      <c r="CU1960" s="29"/>
      <c r="CV1960" s="29"/>
      <c r="CW1960" s="29"/>
      <c r="CX1960" s="29"/>
      <c r="CY1960" s="29"/>
      <c r="CZ1960" s="29"/>
      <c r="DA1960" s="29"/>
      <c r="DB1960" s="29"/>
      <c r="DC1960" s="29"/>
      <c r="DD1960" s="29"/>
    </row>
    <row r="1961" spans="1:108" s="11" customFormat="1" ht="13.5" customHeight="1">
      <c r="A1961" s="734"/>
      <c r="B1961" s="610" t="s">
        <v>83</v>
      </c>
      <c r="C1961" s="29"/>
      <c r="D1961" s="29"/>
      <c r="E1961" s="29"/>
      <c r="F1961" s="29"/>
      <c r="G1961" s="29"/>
      <c r="H1961" s="29"/>
      <c r="I1961" s="29"/>
      <c r="J1961" s="28"/>
      <c r="K1961" s="29"/>
      <c r="L1961" s="29"/>
      <c r="M1961" s="29"/>
      <c r="N1961" s="29"/>
      <c r="O1961" s="29"/>
      <c r="P1961" s="29"/>
      <c r="Q1961" s="29"/>
      <c r="R1961" s="29"/>
      <c r="S1961" s="575"/>
      <c r="T1961" s="29"/>
      <c r="U1961" s="432"/>
      <c r="V1961" s="29"/>
      <c r="W1961" s="29"/>
      <c r="X1961" s="29"/>
      <c r="Y1961" s="29"/>
      <c r="Z1961" s="29"/>
      <c r="AA1961" s="29"/>
      <c r="AB1961" s="690" t="s">
        <v>875</v>
      </c>
      <c r="AC1961" s="723"/>
      <c r="AD1961" s="723"/>
      <c r="AE1961" s="723"/>
      <c r="AF1961" s="723"/>
      <c r="AG1961" s="724"/>
      <c r="AH1961" s="52" t="s">
        <v>86</v>
      </c>
      <c r="AI1961" s="53"/>
      <c r="AJ1961" s="53"/>
      <c r="AK1961" s="53"/>
      <c r="AL1961" s="53"/>
      <c r="AM1961" s="53"/>
      <c r="AN1961" s="53"/>
      <c r="AO1961" s="53"/>
      <c r="AP1961" s="53"/>
      <c r="AQ1961" s="53"/>
      <c r="AR1961" s="53"/>
      <c r="AS1961" s="53"/>
      <c r="AT1961" s="53"/>
      <c r="AU1961" s="53"/>
      <c r="AV1961" s="53"/>
      <c r="AW1961" s="53"/>
      <c r="AX1961" s="53"/>
      <c r="AY1961" s="53"/>
      <c r="AZ1961" s="53"/>
      <c r="BA1961" s="53"/>
      <c r="BB1961" s="53"/>
      <c r="BC1961" s="53"/>
      <c r="BD1961" s="53"/>
      <c r="BE1961" s="53"/>
      <c r="BF1961" s="53"/>
      <c r="BG1961" s="53"/>
      <c r="BH1961" s="53"/>
      <c r="BI1961" s="53"/>
      <c r="BJ1961" s="53"/>
      <c r="BK1961" s="53"/>
      <c r="BL1961" s="52"/>
      <c r="BM1961" s="53"/>
      <c r="BN1961" s="53"/>
      <c r="BO1961" s="53"/>
      <c r="BP1961" s="53"/>
      <c r="BQ1961" s="53"/>
      <c r="BR1961" s="53"/>
      <c r="BS1961" s="54"/>
      <c r="BU1961" s="772"/>
      <c r="BV1961" s="29"/>
      <c r="BW1961" s="29"/>
      <c r="BX1961" s="29"/>
      <c r="BY1961" s="29"/>
      <c r="BZ1961" s="29"/>
      <c r="CA1961" s="29"/>
      <c r="CB1961" s="29"/>
      <c r="CC1961" s="29"/>
      <c r="CD1961" s="31"/>
      <c r="CE1961" s="22"/>
      <c r="CF1961" s="448" t="str">
        <f>IF(CG1961="","",MAX($CF$2:CF1960)+1)</f>
        <v/>
      </c>
      <c r="CG1961" s="767"/>
      <c r="CH1961" s="767"/>
      <c r="CI1961" s="767"/>
      <c r="CO1961" s="29"/>
      <c r="CP1961" s="29"/>
      <c r="CQ1961" s="29"/>
      <c r="CR1961" s="29"/>
      <c r="CS1961" s="29"/>
      <c r="CT1961" s="29"/>
      <c r="CU1961" s="29"/>
      <c r="CV1961" s="29"/>
      <c r="CW1961" s="29"/>
      <c r="CX1961" s="29"/>
      <c r="CY1961" s="29"/>
      <c r="CZ1961" s="29"/>
      <c r="DA1961" s="29"/>
      <c r="DB1961" s="29"/>
      <c r="DC1961" s="29"/>
      <c r="DD1961" s="29"/>
    </row>
    <row r="1962" spans="1:108" s="11" customFormat="1" ht="13.5" customHeight="1">
      <c r="A1962" s="734"/>
      <c r="B1962" s="610" t="s">
        <v>83</v>
      </c>
      <c r="C1962" s="29"/>
      <c r="D1962" s="29"/>
      <c r="E1962" s="29"/>
      <c r="F1962" s="29"/>
      <c r="G1962" s="29"/>
      <c r="H1962" s="29"/>
      <c r="I1962" s="29"/>
      <c r="J1962" s="28"/>
      <c r="K1962" s="29"/>
      <c r="L1962" s="29"/>
      <c r="M1962" s="29"/>
      <c r="N1962" s="29"/>
      <c r="O1962" s="29"/>
      <c r="P1962" s="29"/>
      <c r="Q1962" s="29"/>
      <c r="R1962" s="29"/>
      <c r="S1962" s="575"/>
      <c r="T1962" s="29"/>
      <c r="U1962" s="432"/>
      <c r="V1962" s="29"/>
      <c r="W1962" s="29"/>
      <c r="X1962" s="29"/>
      <c r="Y1962" s="29"/>
      <c r="Z1962" s="29"/>
      <c r="AA1962" s="29"/>
      <c r="AB1962" s="692"/>
      <c r="AC1962" s="693"/>
      <c r="AD1962" s="693"/>
      <c r="AE1962" s="693"/>
      <c r="AF1962" s="693"/>
      <c r="AG1962" s="694"/>
      <c r="AH1962" s="55"/>
      <c r="AI1962" s="56"/>
      <c r="AJ1962" s="56"/>
      <c r="AK1962" s="56"/>
      <c r="AL1962" s="56"/>
      <c r="AM1962" s="56"/>
      <c r="AN1962" s="56"/>
      <c r="AO1962" s="56"/>
      <c r="AP1962" s="56"/>
      <c r="AQ1962" s="56"/>
      <c r="AR1962" s="56"/>
      <c r="AS1962" s="56"/>
      <c r="AT1962" s="56"/>
      <c r="AU1962" s="56"/>
      <c r="AV1962" s="56"/>
      <c r="AW1962" s="56"/>
      <c r="AX1962" s="56"/>
      <c r="AY1962" s="56"/>
      <c r="AZ1962" s="56"/>
      <c r="BA1962" s="56"/>
      <c r="BB1962" s="56"/>
      <c r="BC1962" s="56"/>
      <c r="BD1962" s="56"/>
      <c r="BE1962" s="56"/>
      <c r="BF1962" s="56"/>
      <c r="BG1962" s="56"/>
      <c r="BH1962" s="56"/>
      <c r="BI1962" s="56"/>
      <c r="BJ1962" s="56"/>
      <c r="BK1962" s="56"/>
      <c r="BL1962" s="55"/>
      <c r="BM1962" s="56"/>
      <c r="BN1962" s="56"/>
      <c r="BO1962" s="56"/>
      <c r="BP1962" s="56"/>
      <c r="BQ1962" s="56"/>
      <c r="BR1962" s="56"/>
      <c r="BS1962" s="57"/>
      <c r="BU1962" s="772"/>
      <c r="BV1962" s="29"/>
      <c r="BW1962" s="29"/>
      <c r="BX1962" s="29"/>
      <c r="BY1962" s="29"/>
      <c r="BZ1962" s="29"/>
      <c r="CA1962" s="29"/>
      <c r="CB1962" s="29"/>
      <c r="CC1962" s="29"/>
      <c r="CD1962" s="31"/>
      <c r="CE1962" s="22"/>
      <c r="CF1962" s="448" t="str">
        <f>IF(CG1962="","",MAX($CF$2:CF1961)+1)</f>
        <v/>
      </c>
      <c r="CG1962" s="767"/>
      <c r="CH1962" s="767"/>
      <c r="CI1962" s="767"/>
      <c r="CO1962" s="29"/>
      <c r="CP1962" s="29"/>
      <c r="CQ1962" s="29"/>
      <c r="CR1962" s="29"/>
      <c r="CS1962" s="29"/>
      <c r="CT1962" s="29"/>
      <c r="CU1962" s="29"/>
      <c r="CV1962" s="29"/>
      <c r="CW1962" s="29"/>
      <c r="CX1962" s="29"/>
      <c r="CY1962" s="29"/>
      <c r="CZ1962" s="29"/>
      <c r="DA1962" s="29"/>
      <c r="DB1962" s="29"/>
      <c r="DC1962" s="29"/>
      <c r="DD1962" s="29"/>
    </row>
    <row r="1963" spans="1:108" s="11" customFormat="1" ht="13.5" customHeight="1">
      <c r="A1963" s="734"/>
      <c r="B1963" s="610" t="s">
        <v>83</v>
      </c>
      <c r="C1963" s="29"/>
      <c r="D1963" s="29"/>
      <c r="E1963" s="29"/>
      <c r="F1963" s="29"/>
      <c r="G1963" s="29"/>
      <c r="H1963" s="29"/>
      <c r="I1963" s="29"/>
      <c r="J1963" s="28"/>
      <c r="K1963" s="29"/>
      <c r="L1963" s="29"/>
      <c r="M1963" s="29"/>
      <c r="N1963" s="29"/>
      <c r="O1963" s="29"/>
      <c r="P1963" s="29"/>
      <c r="Q1963" s="29"/>
      <c r="R1963" s="29"/>
      <c r="S1963" s="575"/>
      <c r="T1963" s="29"/>
      <c r="U1963" s="432"/>
      <c r="V1963" s="29"/>
      <c r="W1963" s="29"/>
      <c r="X1963" s="29"/>
      <c r="Y1963" s="29"/>
      <c r="Z1963" s="29"/>
      <c r="AA1963" s="29"/>
      <c r="AB1963" s="11" t="s">
        <v>1637</v>
      </c>
      <c r="BP1963" s="29"/>
      <c r="BQ1963" s="29"/>
      <c r="BR1963" s="29"/>
      <c r="BS1963" s="29"/>
      <c r="BU1963" s="772"/>
      <c r="BV1963" s="29"/>
      <c r="BW1963" s="29"/>
      <c r="BX1963" s="29"/>
      <c r="BY1963" s="29"/>
      <c r="BZ1963" s="29"/>
      <c r="CA1963" s="29"/>
      <c r="CB1963" s="29"/>
      <c r="CC1963" s="29"/>
      <c r="CD1963" s="31"/>
      <c r="CE1963" s="22"/>
      <c r="CF1963" s="448" t="str">
        <f>IF(CG1963="","",MAX($CF$2:CF1962)+1)</f>
        <v/>
      </c>
      <c r="CG1963" s="767"/>
      <c r="CH1963" s="767"/>
      <c r="CI1963" s="767"/>
      <c r="CO1963" s="29"/>
      <c r="CP1963" s="29"/>
      <c r="CQ1963" s="29"/>
      <c r="CR1963" s="29"/>
      <c r="CS1963" s="29"/>
      <c r="CT1963" s="29"/>
      <c r="CU1963" s="29"/>
      <c r="CV1963" s="29"/>
      <c r="CW1963" s="29"/>
      <c r="CX1963" s="29"/>
      <c r="CY1963" s="29"/>
      <c r="CZ1963" s="29"/>
      <c r="DA1963" s="29"/>
      <c r="DB1963" s="29"/>
      <c r="DC1963" s="29"/>
      <c r="DD1963" s="29"/>
    </row>
    <row r="1964" spans="1:108" s="11" customFormat="1" ht="13.5" customHeight="1">
      <c r="A1964" s="734"/>
      <c r="B1964" s="610" t="s">
        <v>83</v>
      </c>
      <c r="C1964" s="29"/>
      <c r="D1964" s="29"/>
      <c r="E1964" s="29"/>
      <c r="F1964" s="29"/>
      <c r="G1964" s="29"/>
      <c r="H1964" s="29"/>
      <c r="I1964" s="29"/>
      <c r="J1964" s="28"/>
      <c r="K1964" s="29"/>
      <c r="L1964" s="29"/>
      <c r="M1964" s="29"/>
      <c r="N1964" s="29"/>
      <c r="O1964" s="29"/>
      <c r="P1964" s="29"/>
      <c r="Q1964" s="29"/>
      <c r="R1964" s="29"/>
      <c r="S1964" s="575"/>
      <c r="T1964" s="29"/>
      <c r="U1964" s="432"/>
      <c r="V1964" s="29"/>
      <c r="W1964" s="29"/>
      <c r="X1964" s="29"/>
      <c r="Y1964" s="29"/>
      <c r="Z1964" s="29"/>
      <c r="AA1964" s="29"/>
      <c r="AB1964" s="29"/>
      <c r="BP1964" s="29"/>
      <c r="BQ1964" s="29"/>
      <c r="BR1964" s="29"/>
      <c r="BS1964" s="29"/>
      <c r="BU1964" s="772"/>
      <c r="BV1964" s="29"/>
      <c r="BW1964" s="29"/>
      <c r="BX1964" s="29"/>
      <c r="BY1964" s="29"/>
      <c r="BZ1964" s="29"/>
      <c r="CA1964" s="29"/>
      <c r="CB1964" s="29"/>
      <c r="CC1964" s="29"/>
      <c r="CD1964" s="31"/>
      <c r="CE1964" s="22"/>
      <c r="CF1964" s="448" t="str">
        <f>IF(CG1964="","",MAX($CF$2:CF1963)+1)</f>
        <v/>
      </c>
      <c r="CG1964" s="767"/>
      <c r="CH1964" s="767"/>
      <c r="CI1964" s="767"/>
      <c r="CO1964" s="29"/>
      <c r="CP1964" s="29"/>
      <c r="CQ1964" s="29"/>
      <c r="CR1964" s="29"/>
      <c r="CS1964" s="29"/>
      <c r="CT1964" s="29"/>
      <c r="CU1964" s="29"/>
      <c r="CV1964" s="29"/>
      <c r="CW1964" s="29"/>
      <c r="CX1964" s="29"/>
      <c r="CY1964" s="29"/>
      <c r="CZ1964" s="29"/>
      <c r="DA1964" s="29"/>
      <c r="DB1964" s="29"/>
      <c r="DC1964" s="29"/>
      <c r="DD1964" s="29"/>
    </row>
    <row r="1965" spans="1:108" s="11" customFormat="1" ht="13.5" customHeight="1">
      <c r="A1965" s="734"/>
      <c r="B1965" s="610" t="s">
        <v>83</v>
      </c>
      <c r="C1965" s="29"/>
      <c r="D1965" s="29"/>
      <c r="E1965" s="29"/>
      <c r="F1965" s="29"/>
      <c r="G1965" s="29"/>
      <c r="H1965" s="29"/>
      <c r="I1965" s="29"/>
      <c r="J1965" s="28"/>
      <c r="K1965" s="29"/>
      <c r="L1965" s="29"/>
      <c r="M1965" s="29"/>
      <c r="N1965" s="29"/>
      <c r="O1965" s="29"/>
      <c r="P1965" s="29"/>
      <c r="Q1965" s="29"/>
      <c r="R1965" s="29"/>
      <c r="S1965" s="575"/>
      <c r="T1965" s="29"/>
      <c r="U1965" s="432"/>
      <c r="V1965" s="29"/>
      <c r="W1965" s="29"/>
      <c r="X1965" s="29"/>
      <c r="Y1965" s="29"/>
      <c r="Z1965" s="29"/>
      <c r="AA1965" s="29" t="s">
        <v>1153</v>
      </c>
      <c r="AB1965" s="29"/>
      <c r="BP1965" s="29"/>
      <c r="BQ1965" s="29"/>
      <c r="BR1965" s="29"/>
      <c r="BS1965" s="29"/>
      <c r="BU1965" s="772"/>
      <c r="BV1965" s="29"/>
      <c r="BW1965" s="29"/>
      <c r="BX1965" s="29"/>
      <c r="BY1965" s="29"/>
      <c r="BZ1965" s="29"/>
      <c r="CA1965" s="29"/>
      <c r="CB1965" s="29"/>
      <c r="CC1965" s="29"/>
      <c r="CD1965" s="31"/>
      <c r="CE1965" s="22"/>
      <c r="CF1965" s="448" t="str">
        <f>IF(CG1965="","",MAX($CF$2:CF1964)+1)</f>
        <v/>
      </c>
      <c r="CG1965" s="767"/>
      <c r="CH1965" s="767"/>
      <c r="CI1965" s="767"/>
      <c r="CO1965" s="29"/>
      <c r="CP1965" s="29"/>
      <c r="CQ1965" s="29"/>
      <c r="CR1965" s="29"/>
      <c r="CS1965" s="29"/>
      <c r="CT1965" s="29"/>
      <c r="CU1965" s="29"/>
      <c r="CV1965" s="29"/>
      <c r="CW1965" s="29"/>
      <c r="CX1965" s="29"/>
      <c r="CY1965" s="29"/>
      <c r="CZ1965" s="29"/>
      <c r="DA1965" s="29"/>
      <c r="DB1965" s="29"/>
      <c r="DC1965" s="29"/>
      <c r="DD1965" s="29"/>
    </row>
    <row r="1966" spans="1:108" s="11" customFormat="1" ht="13.5" customHeight="1">
      <c r="A1966" s="734"/>
      <c r="B1966" s="610" t="s">
        <v>83</v>
      </c>
      <c r="C1966" s="29"/>
      <c r="D1966" s="29"/>
      <c r="E1966" s="29"/>
      <c r="F1966" s="29"/>
      <c r="G1966" s="29"/>
      <c r="H1966" s="29"/>
      <c r="I1966" s="29"/>
      <c r="J1966" s="28"/>
      <c r="K1966" s="29"/>
      <c r="L1966" s="29"/>
      <c r="M1966" s="29"/>
      <c r="N1966" s="29"/>
      <c r="O1966" s="29"/>
      <c r="P1966" s="29"/>
      <c r="Q1966" s="29"/>
      <c r="R1966" s="29"/>
      <c r="S1966" s="575"/>
      <c r="T1966" s="29"/>
      <c r="U1966" s="432"/>
      <c r="V1966" s="29"/>
      <c r="W1966" s="29"/>
      <c r="X1966" s="29"/>
      <c r="Y1966" s="29"/>
      <c r="Z1966" s="29"/>
      <c r="AA1966" s="29"/>
      <c r="AB1966" s="29" t="s">
        <v>1084</v>
      </c>
      <c r="AC1966" s="29"/>
      <c r="AD1966" s="29"/>
      <c r="AE1966" s="29"/>
      <c r="AF1966" s="29"/>
      <c r="AG1966" s="29"/>
      <c r="AH1966" s="29"/>
      <c r="AI1966" s="29"/>
      <c r="AJ1966" s="29"/>
      <c r="AK1966" s="29"/>
      <c r="AL1966" s="29"/>
      <c r="AM1966" s="29"/>
      <c r="AN1966" s="29"/>
      <c r="AO1966" s="29"/>
      <c r="AP1966" s="29"/>
      <c r="AQ1966" s="29"/>
      <c r="AR1966" s="29"/>
      <c r="AS1966" s="29"/>
      <c r="AT1966" s="29"/>
      <c r="AU1966" s="29"/>
      <c r="AV1966" s="29"/>
      <c r="AW1966" s="29"/>
      <c r="AX1966" s="29"/>
      <c r="AY1966" s="29"/>
      <c r="AZ1966" s="29"/>
      <c r="BA1966" s="29"/>
      <c r="BB1966" s="29"/>
      <c r="BC1966" s="29"/>
      <c r="BD1966" s="29"/>
      <c r="BE1966" s="29"/>
      <c r="BF1966" s="29"/>
      <c r="BG1966" s="29"/>
      <c r="BH1966" s="29"/>
      <c r="BI1966" s="29"/>
      <c r="BJ1966" s="29"/>
      <c r="BK1966" s="29"/>
      <c r="BL1966" s="29"/>
      <c r="BM1966" s="29"/>
      <c r="BN1966" s="29"/>
      <c r="BO1966" s="29"/>
      <c r="BP1966" s="29"/>
      <c r="BQ1966" s="29"/>
      <c r="BR1966" s="29"/>
      <c r="BS1966" s="29"/>
      <c r="BU1966" s="772"/>
      <c r="BV1966" s="29"/>
      <c r="BW1966" s="29"/>
      <c r="BX1966" s="29"/>
      <c r="BY1966" s="29"/>
      <c r="BZ1966" s="29"/>
      <c r="CA1966" s="29"/>
      <c r="CB1966" s="29"/>
      <c r="CC1966" s="29"/>
      <c r="CD1966" s="31"/>
      <c r="CE1966" s="22"/>
      <c r="CF1966" s="448" t="str">
        <f>IF(CG1966="","",MAX($CF$2:CF1965)+1)</f>
        <v/>
      </c>
      <c r="CG1966" s="767"/>
      <c r="CH1966" s="767"/>
      <c r="CI1966" s="767"/>
      <c r="CO1966" s="29"/>
      <c r="CP1966" s="29"/>
      <c r="CQ1966" s="29"/>
      <c r="CR1966" s="29"/>
      <c r="CS1966" s="29"/>
      <c r="CT1966" s="29"/>
      <c r="CU1966" s="29"/>
      <c r="CV1966" s="29"/>
      <c r="CW1966" s="29"/>
      <c r="CX1966" s="29"/>
      <c r="CY1966" s="29"/>
      <c r="CZ1966" s="29"/>
      <c r="DA1966" s="29"/>
      <c r="DB1966" s="29"/>
      <c r="DC1966" s="29"/>
      <c r="DD1966" s="29"/>
    </row>
    <row r="1967" spans="1:108" s="11" customFormat="1" ht="13.5" customHeight="1">
      <c r="A1967" s="734"/>
      <c r="B1967" s="610" t="s">
        <v>83</v>
      </c>
      <c r="C1967" s="29"/>
      <c r="D1967" s="29"/>
      <c r="E1967" s="29"/>
      <c r="F1967" s="29"/>
      <c r="G1967" s="29"/>
      <c r="H1967" s="29"/>
      <c r="I1967" s="29"/>
      <c r="J1967" s="28"/>
      <c r="K1967" s="29"/>
      <c r="L1967" s="29"/>
      <c r="M1967" s="29"/>
      <c r="N1967" s="29"/>
      <c r="O1967" s="29"/>
      <c r="P1967" s="29"/>
      <c r="Q1967" s="29"/>
      <c r="R1967" s="29"/>
      <c r="S1967" s="575"/>
      <c r="T1967" s="29"/>
      <c r="U1967" s="432"/>
      <c r="V1967" s="29"/>
      <c r="W1967" s="29"/>
      <c r="X1967" s="29"/>
      <c r="Y1967" s="29"/>
      <c r="Z1967" s="29"/>
      <c r="AA1967" s="29"/>
      <c r="AC1967" s="778" t="s">
        <v>1000</v>
      </c>
      <c r="AD1967" s="769"/>
      <c r="AE1967" s="769"/>
      <c r="AF1967" s="769"/>
      <c r="AG1967" s="769"/>
      <c r="AH1967" s="769"/>
      <c r="AI1967" s="769"/>
      <c r="AJ1967" s="769"/>
      <c r="AK1967" s="769"/>
      <c r="AL1967" s="769"/>
      <c r="AM1967" s="769"/>
      <c r="AN1967" s="769"/>
      <c r="AO1967" s="769"/>
      <c r="AP1967" s="770"/>
      <c r="AQ1967" s="671" t="s">
        <v>1001</v>
      </c>
      <c r="AR1967" s="671"/>
      <c r="AS1967" s="671"/>
      <c r="AT1967" s="671"/>
      <c r="AU1967" s="671"/>
      <c r="AV1967" s="671"/>
      <c r="AW1967" s="671"/>
      <c r="AX1967" s="671"/>
      <c r="AY1967" s="671"/>
      <c r="AZ1967" s="671"/>
      <c r="BA1967" s="671"/>
      <c r="BB1967" s="671"/>
      <c r="BC1967" s="671"/>
      <c r="BD1967" s="671"/>
      <c r="BE1967" s="671"/>
      <c r="BF1967" s="671"/>
      <c r="BG1967" s="671"/>
      <c r="BH1967" s="671"/>
      <c r="BI1967" s="671"/>
      <c r="BJ1967" s="671"/>
      <c r="BK1967" s="671"/>
      <c r="BL1967" s="823" t="s">
        <v>2</v>
      </c>
      <c r="BM1967" s="671"/>
      <c r="BN1967" s="671"/>
      <c r="BO1967" s="671"/>
      <c r="BP1967" s="671"/>
      <c r="BQ1967" s="671"/>
      <c r="BR1967" s="671"/>
      <c r="BS1967" s="672"/>
      <c r="BU1967" s="772"/>
      <c r="BV1967" s="29"/>
      <c r="BW1967" s="29"/>
      <c r="BX1967" s="29"/>
      <c r="BY1967" s="29"/>
      <c r="BZ1967" s="29"/>
      <c r="CA1967" s="29"/>
      <c r="CB1967" s="29"/>
      <c r="CC1967" s="29"/>
      <c r="CD1967" s="31"/>
      <c r="CE1967" s="22"/>
      <c r="CF1967" s="448" t="str">
        <f>IF(CG1967="","",MAX($CF$2:CF1966)+1)</f>
        <v/>
      </c>
      <c r="CG1967" s="767"/>
      <c r="CH1967" s="767"/>
      <c r="CI1967" s="767"/>
      <c r="CO1967" s="29"/>
      <c r="CP1967" s="29"/>
      <c r="CQ1967" s="29"/>
      <c r="CR1967" s="29"/>
      <c r="CS1967" s="29"/>
      <c r="CT1967" s="29"/>
      <c r="CU1967" s="29"/>
      <c r="CV1967" s="29"/>
      <c r="CW1967" s="29"/>
      <c r="CX1967" s="29"/>
      <c r="CY1967" s="29"/>
      <c r="CZ1967" s="29"/>
      <c r="DA1967" s="29"/>
      <c r="DB1967" s="29"/>
      <c r="DC1967" s="29"/>
      <c r="DD1967" s="29"/>
    </row>
    <row r="1968" spans="1:108" s="11" customFormat="1" ht="13.5" customHeight="1">
      <c r="A1968" s="734"/>
      <c r="B1968" s="610" t="s">
        <v>83</v>
      </c>
      <c r="C1968" s="29"/>
      <c r="D1968" s="29"/>
      <c r="E1968" s="29"/>
      <c r="F1968" s="29"/>
      <c r="G1968" s="29"/>
      <c r="H1968" s="29"/>
      <c r="I1968" s="29"/>
      <c r="J1968" s="28"/>
      <c r="K1968" s="29"/>
      <c r="L1968" s="29"/>
      <c r="M1968" s="29"/>
      <c r="N1968" s="29"/>
      <c r="O1968" s="29"/>
      <c r="P1968" s="29"/>
      <c r="Q1968" s="29"/>
      <c r="R1968" s="29"/>
      <c r="S1968" s="575"/>
      <c r="T1968" s="29"/>
      <c r="U1968" s="432"/>
      <c r="V1968" s="29"/>
      <c r="W1968" s="29"/>
      <c r="X1968" s="29"/>
      <c r="Y1968" s="29"/>
      <c r="Z1968" s="29"/>
      <c r="AA1968" s="29"/>
      <c r="AC1968" s="653" t="s">
        <v>1232</v>
      </c>
      <c r="AD1968" s="788"/>
      <c r="AE1968" s="788"/>
      <c r="AF1968" s="788"/>
      <c r="AG1968" s="788"/>
      <c r="AH1968" s="788"/>
      <c r="AI1968" s="788"/>
      <c r="AJ1968" s="788"/>
      <c r="AK1968" s="788"/>
      <c r="AL1968" s="788"/>
      <c r="AM1968" s="788"/>
      <c r="AN1968" s="788"/>
      <c r="AO1968" s="788"/>
      <c r="AP1968" s="611"/>
      <c r="AQ1968" s="653" t="s">
        <v>1696</v>
      </c>
      <c r="AR1968" s="788"/>
      <c r="AS1968" s="788"/>
      <c r="AT1968" s="788"/>
      <c r="AU1968" s="788"/>
      <c r="AV1968" s="788"/>
      <c r="AW1968" s="788"/>
      <c r="AX1968" s="788"/>
      <c r="AY1968" s="788"/>
      <c r="AZ1968" s="788"/>
      <c r="BA1968" s="788"/>
      <c r="BB1968" s="788"/>
      <c r="BC1968" s="788"/>
      <c r="BD1968" s="788"/>
      <c r="BE1968" s="788"/>
      <c r="BF1968" s="788"/>
      <c r="BG1968" s="788"/>
      <c r="BH1968" s="788"/>
      <c r="BI1968" s="788"/>
      <c r="BJ1968" s="788"/>
      <c r="BK1968" s="788"/>
      <c r="BL1968" s="828" t="s">
        <v>1559</v>
      </c>
      <c r="BM1968" s="788"/>
      <c r="BN1968" s="788"/>
      <c r="BO1968" s="788"/>
      <c r="BP1968" s="788"/>
      <c r="BQ1968" s="788"/>
      <c r="BR1968" s="788"/>
      <c r="BS1968" s="611"/>
      <c r="BU1968" s="772"/>
      <c r="BV1968" s="29"/>
      <c r="BW1968" s="29"/>
      <c r="BX1968" s="29"/>
      <c r="BY1968" s="29"/>
      <c r="BZ1968" s="29"/>
      <c r="CA1968" s="29"/>
      <c r="CB1968" s="29"/>
      <c r="CC1968" s="29"/>
      <c r="CD1968" s="31"/>
      <c r="CE1968" s="22"/>
      <c r="CF1968" s="448">
        <f>IF(CG1968="","",MAX($CF$2:CF1967)+1)</f>
        <v>1030</v>
      </c>
      <c r="CG1968" s="767" t="s">
        <v>1157</v>
      </c>
      <c r="CH1968" s="767"/>
      <c r="CI1968" s="767"/>
      <c r="CO1968" s="29"/>
      <c r="CP1968" s="29"/>
      <c r="CQ1968" s="29"/>
      <c r="CR1968" s="29"/>
      <c r="CS1968" s="29"/>
      <c r="CT1968" s="29"/>
      <c r="CU1968" s="29"/>
      <c r="CV1968" s="29"/>
      <c r="CW1968" s="29"/>
      <c r="CX1968" s="29"/>
      <c r="CY1968" s="29"/>
      <c r="CZ1968" s="29"/>
      <c r="DA1968" s="29"/>
      <c r="DB1968" s="29"/>
      <c r="DC1968" s="29"/>
      <c r="DD1968" s="29"/>
    </row>
    <row r="1969" spans="1:108" s="11" customFormat="1" ht="13.5" customHeight="1">
      <c r="A1969" s="734"/>
      <c r="B1969" s="610" t="s">
        <v>83</v>
      </c>
      <c r="C1969" s="29"/>
      <c r="D1969" s="29"/>
      <c r="E1969" s="29"/>
      <c r="F1969" s="29"/>
      <c r="G1969" s="29"/>
      <c r="H1969" s="29"/>
      <c r="I1969" s="29"/>
      <c r="J1969" s="28"/>
      <c r="K1969" s="29"/>
      <c r="L1969" s="29"/>
      <c r="M1969" s="29"/>
      <c r="N1969" s="29"/>
      <c r="O1969" s="29"/>
      <c r="P1969" s="29"/>
      <c r="Q1969" s="29"/>
      <c r="R1969" s="29"/>
      <c r="S1969" s="575"/>
      <c r="T1969" s="29"/>
      <c r="U1969" s="432"/>
      <c r="V1969" s="29"/>
      <c r="W1969" s="29"/>
      <c r="X1969" s="29"/>
      <c r="Y1969" s="29"/>
      <c r="Z1969" s="29"/>
      <c r="AB1969" s="29"/>
      <c r="AC1969" s="772"/>
      <c r="AQ1969" s="677" t="s">
        <v>1615</v>
      </c>
      <c r="BL1969" s="896"/>
      <c r="BP1969" s="29"/>
      <c r="BQ1969" s="29"/>
      <c r="BR1969" s="29"/>
      <c r="BS1969" s="575"/>
      <c r="BU1969" s="772"/>
      <c r="BV1969" s="29"/>
      <c r="BW1969" s="29"/>
      <c r="BX1969" s="29"/>
      <c r="BY1969" s="29"/>
      <c r="BZ1969" s="29"/>
      <c r="CA1969" s="29"/>
      <c r="CB1969" s="29"/>
      <c r="CC1969" s="29"/>
      <c r="CD1969" s="31"/>
      <c r="CE1969" s="22"/>
      <c r="CF1969" s="448" t="str">
        <f>IF(CG1969="","",MAX($CF$2:CF1968)+1)</f>
        <v/>
      </c>
      <c r="CG1969" s="767"/>
      <c r="CH1969" s="767"/>
      <c r="CI1969" s="767"/>
      <c r="CO1969" s="29"/>
      <c r="CP1969" s="29"/>
      <c r="CQ1969" s="29"/>
      <c r="CR1969" s="29"/>
      <c r="CS1969" s="29"/>
      <c r="CT1969" s="29"/>
      <c r="CU1969" s="29"/>
      <c r="CV1969" s="29"/>
      <c r="CW1969" s="29"/>
      <c r="CX1969" s="29"/>
      <c r="CY1969" s="29"/>
      <c r="CZ1969" s="29"/>
      <c r="DA1969" s="29"/>
      <c r="DB1969" s="29"/>
      <c r="DC1969" s="29"/>
      <c r="DD1969" s="29"/>
    </row>
    <row r="1970" spans="1:108" s="11" customFormat="1" ht="13.5" customHeight="1">
      <c r="A1970" s="734"/>
      <c r="B1970" s="610" t="s">
        <v>83</v>
      </c>
      <c r="C1970" s="29"/>
      <c r="D1970" s="29"/>
      <c r="E1970" s="29"/>
      <c r="F1970" s="29"/>
      <c r="G1970" s="29"/>
      <c r="H1970" s="29"/>
      <c r="I1970" s="29"/>
      <c r="J1970" s="28"/>
      <c r="K1970" s="29"/>
      <c r="L1970" s="29"/>
      <c r="M1970" s="29"/>
      <c r="N1970" s="29"/>
      <c r="O1970" s="29"/>
      <c r="P1970" s="29"/>
      <c r="Q1970" s="29"/>
      <c r="R1970" s="29"/>
      <c r="S1970" s="575"/>
      <c r="T1970" s="29"/>
      <c r="U1970" s="432"/>
      <c r="V1970" s="29"/>
      <c r="W1970" s="29"/>
      <c r="X1970" s="29"/>
      <c r="Y1970" s="29"/>
      <c r="Z1970" s="29"/>
      <c r="AA1970" s="29"/>
      <c r="AC1970" s="653" t="s">
        <v>1233</v>
      </c>
      <c r="AD1970" s="788"/>
      <c r="AE1970" s="788"/>
      <c r="AF1970" s="788"/>
      <c r="AG1970" s="788"/>
      <c r="AH1970" s="788"/>
      <c r="AI1970" s="788"/>
      <c r="AJ1970" s="788"/>
      <c r="AK1970" s="788"/>
      <c r="AL1970" s="788"/>
      <c r="AM1970" s="788"/>
      <c r="AN1970" s="788"/>
      <c r="AO1970" s="788"/>
      <c r="AP1970" s="611"/>
      <c r="AQ1970" s="653" t="s">
        <v>1697</v>
      </c>
      <c r="AR1970" s="788"/>
      <c r="AS1970" s="788"/>
      <c r="AT1970" s="788"/>
      <c r="AU1970" s="788"/>
      <c r="AV1970" s="788"/>
      <c r="AW1970" s="788"/>
      <c r="AX1970" s="788"/>
      <c r="AY1970" s="788"/>
      <c r="AZ1970" s="788"/>
      <c r="BA1970" s="788"/>
      <c r="BB1970" s="788"/>
      <c r="BC1970" s="788"/>
      <c r="BD1970" s="788"/>
      <c r="BE1970" s="788"/>
      <c r="BF1970" s="788"/>
      <c r="BG1970" s="788"/>
      <c r="BH1970" s="788"/>
      <c r="BI1970" s="788"/>
      <c r="BJ1970" s="788"/>
      <c r="BK1970" s="788"/>
      <c r="BL1970" s="828" t="s">
        <v>1559</v>
      </c>
      <c r="BM1970" s="788"/>
      <c r="BN1970" s="788"/>
      <c r="BO1970" s="788"/>
      <c r="BP1970" s="788"/>
      <c r="BQ1970" s="788"/>
      <c r="BR1970" s="788"/>
      <c r="BS1970" s="611"/>
      <c r="BU1970" s="772"/>
      <c r="BV1970" s="29"/>
      <c r="BW1970" s="29"/>
      <c r="BX1970" s="29"/>
      <c r="BY1970" s="29"/>
      <c r="BZ1970" s="29"/>
      <c r="CA1970" s="29"/>
      <c r="CB1970" s="29"/>
      <c r="CC1970" s="29"/>
      <c r="CD1970" s="31"/>
      <c r="CE1970" s="22"/>
      <c r="CF1970" s="448">
        <f>IF(CG1970="","",MAX($CF$2:CF1969)+1)</f>
        <v>1031</v>
      </c>
      <c r="CG1970" s="767" t="s">
        <v>1157</v>
      </c>
      <c r="CH1970" s="767"/>
      <c r="CI1970" s="767"/>
      <c r="CO1970" s="29"/>
      <c r="CP1970" s="29"/>
      <c r="CQ1970" s="29"/>
      <c r="CR1970" s="29"/>
      <c r="CS1970" s="29"/>
      <c r="CT1970" s="29"/>
      <c r="CU1970" s="29"/>
      <c r="CV1970" s="29"/>
      <c r="CW1970" s="29"/>
      <c r="CX1970" s="29"/>
      <c r="CY1970" s="29"/>
      <c r="CZ1970" s="29"/>
      <c r="DA1970" s="29"/>
      <c r="DB1970" s="29"/>
      <c r="DC1970" s="29"/>
      <c r="DD1970" s="29"/>
    </row>
    <row r="1971" spans="1:108" s="11" customFormat="1" ht="13.5" customHeight="1">
      <c r="A1971" s="734"/>
      <c r="B1971" s="610" t="s">
        <v>83</v>
      </c>
      <c r="C1971" s="29"/>
      <c r="D1971" s="29"/>
      <c r="E1971" s="29"/>
      <c r="F1971" s="29"/>
      <c r="G1971" s="29"/>
      <c r="H1971" s="29"/>
      <c r="I1971" s="29"/>
      <c r="J1971" s="28"/>
      <c r="K1971" s="29"/>
      <c r="L1971" s="29"/>
      <c r="M1971" s="29"/>
      <c r="N1971" s="29"/>
      <c r="O1971" s="29"/>
      <c r="P1971" s="29"/>
      <c r="Q1971" s="29"/>
      <c r="R1971" s="29"/>
      <c r="S1971" s="575"/>
      <c r="T1971" s="29"/>
      <c r="U1971" s="432"/>
      <c r="V1971" s="29"/>
      <c r="W1971" s="29"/>
      <c r="X1971" s="29"/>
      <c r="Y1971" s="29"/>
      <c r="Z1971" s="29"/>
      <c r="AA1971" s="29"/>
      <c r="AC1971" s="772"/>
      <c r="AD1971" s="29"/>
      <c r="AE1971" s="29"/>
      <c r="AF1971" s="29"/>
      <c r="AG1971" s="29"/>
      <c r="AH1971" s="29"/>
      <c r="AI1971" s="29"/>
      <c r="AJ1971" s="29"/>
      <c r="AK1971" s="29"/>
      <c r="AL1971" s="29"/>
      <c r="AM1971" s="29"/>
      <c r="AN1971" s="29"/>
      <c r="AO1971" s="29"/>
      <c r="AP1971" s="29"/>
      <c r="AQ1971" s="772" t="s">
        <v>1560</v>
      </c>
      <c r="AR1971" s="29"/>
      <c r="AS1971" s="29"/>
      <c r="AT1971" s="29"/>
      <c r="AU1971" s="29"/>
      <c r="AV1971" s="29"/>
      <c r="AW1971" s="29"/>
      <c r="AX1971" s="29"/>
      <c r="AY1971" s="29"/>
      <c r="AZ1971" s="29"/>
      <c r="BA1971" s="29"/>
      <c r="BB1971" s="29"/>
      <c r="BC1971" s="29"/>
      <c r="BD1971" s="29"/>
      <c r="BE1971" s="29"/>
      <c r="BF1971" s="29"/>
      <c r="BG1971" s="29"/>
      <c r="BH1971" s="29"/>
      <c r="BI1971" s="29"/>
      <c r="BJ1971" s="29"/>
      <c r="BK1971" s="29"/>
      <c r="BL1971" s="772"/>
      <c r="BM1971" s="29"/>
      <c r="BN1971" s="29"/>
      <c r="BO1971" s="29"/>
      <c r="BP1971" s="29"/>
      <c r="BQ1971" s="29"/>
      <c r="BR1971" s="29"/>
      <c r="BS1971" s="575"/>
      <c r="BU1971" s="772"/>
      <c r="BV1971" s="29"/>
      <c r="BW1971" s="29"/>
      <c r="BX1971" s="29"/>
      <c r="BY1971" s="29"/>
      <c r="BZ1971" s="29"/>
      <c r="CA1971" s="29"/>
      <c r="CB1971" s="29"/>
      <c r="CC1971" s="29"/>
      <c r="CD1971" s="31"/>
      <c r="CE1971" s="22"/>
      <c r="CF1971" s="448" t="str">
        <f>IF(CG1971="","",MAX($CF$2:CF1970)+1)</f>
        <v/>
      </c>
      <c r="CG1971" s="767"/>
      <c r="CH1971" s="767"/>
      <c r="CI1971" s="767"/>
      <c r="CO1971" s="29"/>
      <c r="CP1971" s="29"/>
      <c r="CQ1971" s="29"/>
      <c r="CR1971" s="29"/>
      <c r="CS1971" s="29"/>
      <c r="CT1971" s="29"/>
      <c r="CU1971" s="29"/>
      <c r="CV1971" s="29"/>
      <c r="CW1971" s="29"/>
      <c r="CX1971" s="29"/>
      <c r="CY1971" s="29"/>
      <c r="CZ1971" s="29"/>
      <c r="DA1971" s="29"/>
      <c r="DB1971" s="29"/>
      <c r="DC1971" s="29"/>
      <c r="DD1971" s="29"/>
    </row>
    <row r="1972" spans="1:108" s="11" customFormat="1" ht="13.5" customHeight="1">
      <c r="A1972" s="734"/>
      <c r="B1972" s="610" t="s">
        <v>83</v>
      </c>
      <c r="C1972" s="29"/>
      <c r="D1972" s="29"/>
      <c r="E1972" s="29"/>
      <c r="F1972" s="29"/>
      <c r="G1972" s="29"/>
      <c r="H1972" s="29"/>
      <c r="I1972" s="29"/>
      <c r="J1972" s="28"/>
      <c r="K1972" s="29"/>
      <c r="L1972" s="29"/>
      <c r="M1972" s="29"/>
      <c r="N1972" s="29"/>
      <c r="O1972" s="29"/>
      <c r="P1972" s="29"/>
      <c r="Q1972" s="29"/>
      <c r="R1972" s="29"/>
      <c r="S1972" s="575"/>
      <c r="T1972" s="29"/>
      <c r="U1972" s="432"/>
      <c r="V1972" s="29"/>
      <c r="W1972" s="29"/>
      <c r="X1972" s="29"/>
      <c r="Y1972" s="29"/>
      <c r="Z1972" s="29"/>
      <c r="AB1972" s="29"/>
      <c r="AC1972" s="772"/>
      <c r="AQ1972" s="677" t="s">
        <v>1615</v>
      </c>
      <c r="BL1972" s="896"/>
      <c r="BP1972" s="29"/>
      <c r="BQ1972" s="29"/>
      <c r="BR1972" s="29"/>
      <c r="BS1972" s="575"/>
      <c r="BU1972" s="772"/>
      <c r="BV1972" s="29"/>
      <c r="BW1972" s="29"/>
      <c r="BX1972" s="29"/>
      <c r="BY1972" s="29"/>
      <c r="BZ1972" s="29"/>
      <c r="CA1972" s="29"/>
      <c r="CB1972" s="29"/>
      <c r="CC1972" s="29"/>
      <c r="CD1972" s="31"/>
      <c r="CE1972" s="22"/>
      <c r="CF1972" s="448" t="str">
        <f>IF(CG1972="","",MAX($CF$2:CF1971)+1)</f>
        <v/>
      </c>
      <c r="CG1972" s="767"/>
      <c r="CH1972" s="767"/>
      <c r="CI1972" s="767"/>
      <c r="CO1972" s="29"/>
      <c r="CP1972" s="29"/>
      <c r="CQ1972" s="29"/>
      <c r="CR1972" s="29"/>
      <c r="CS1972" s="29"/>
      <c r="CT1972" s="29"/>
      <c r="CU1972" s="29"/>
      <c r="CV1972" s="29"/>
      <c r="CW1972" s="29"/>
      <c r="CX1972" s="29"/>
      <c r="CY1972" s="29"/>
      <c r="CZ1972" s="29"/>
      <c r="DA1972" s="29"/>
      <c r="DB1972" s="29"/>
      <c r="DC1972" s="29"/>
      <c r="DD1972" s="29"/>
    </row>
    <row r="1973" spans="1:108" s="11" customFormat="1" ht="13.5" customHeight="1">
      <c r="A1973" s="734"/>
      <c r="B1973" s="610" t="s">
        <v>83</v>
      </c>
      <c r="C1973" s="29"/>
      <c r="D1973" s="29"/>
      <c r="E1973" s="29"/>
      <c r="F1973" s="29"/>
      <c r="G1973" s="29"/>
      <c r="H1973" s="29"/>
      <c r="I1973" s="29"/>
      <c r="J1973" s="28"/>
      <c r="K1973" s="29"/>
      <c r="L1973" s="29"/>
      <c r="M1973" s="29"/>
      <c r="N1973" s="29"/>
      <c r="O1973" s="29"/>
      <c r="P1973" s="29"/>
      <c r="Q1973" s="29"/>
      <c r="R1973" s="29"/>
      <c r="S1973" s="575"/>
      <c r="T1973" s="29"/>
      <c r="U1973" s="432"/>
      <c r="V1973" s="29"/>
      <c r="W1973" s="29"/>
      <c r="X1973" s="29"/>
      <c r="Y1973" s="29"/>
      <c r="Z1973" s="29"/>
      <c r="AA1973" s="29"/>
      <c r="AC1973" s="653" t="s">
        <v>1234</v>
      </c>
      <c r="AD1973" s="788"/>
      <c r="AE1973" s="788"/>
      <c r="AF1973" s="788"/>
      <c r="AG1973" s="788"/>
      <c r="AH1973" s="788"/>
      <c r="AI1973" s="788"/>
      <c r="AJ1973" s="788"/>
      <c r="AK1973" s="788"/>
      <c r="AL1973" s="788"/>
      <c r="AM1973" s="788"/>
      <c r="AN1973" s="788"/>
      <c r="AO1973" s="788"/>
      <c r="AP1973" s="611"/>
      <c r="AQ1973" s="653" t="s">
        <v>1698</v>
      </c>
      <c r="AR1973" s="788"/>
      <c r="AS1973" s="788"/>
      <c r="AT1973" s="788"/>
      <c r="AU1973" s="788"/>
      <c r="AV1973" s="788"/>
      <c r="AW1973" s="788"/>
      <c r="AX1973" s="788"/>
      <c r="AY1973" s="788"/>
      <c r="AZ1973" s="788"/>
      <c r="BA1973" s="788"/>
      <c r="BB1973" s="788"/>
      <c r="BC1973" s="788"/>
      <c r="BD1973" s="788"/>
      <c r="BE1973" s="788"/>
      <c r="BF1973" s="788"/>
      <c r="BG1973" s="788"/>
      <c r="BH1973" s="788"/>
      <c r="BI1973" s="788"/>
      <c r="BJ1973" s="788"/>
      <c r="BK1973" s="788"/>
      <c r="BL1973" s="828" t="s">
        <v>1559</v>
      </c>
      <c r="BM1973" s="788"/>
      <c r="BN1973" s="788"/>
      <c r="BO1973" s="788"/>
      <c r="BP1973" s="788"/>
      <c r="BQ1973" s="788"/>
      <c r="BR1973" s="788"/>
      <c r="BS1973" s="611"/>
      <c r="BU1973" s="772"/>
      <c r="BV1973" s="29"/>
      <c r="BW1973" s="29"/>
      <c r="BX1973" s="29"/>
      <c r="BY1973" s="29"/>
      <c r="BZ1973" s="29"/>
      <c r="CA1973" s="29"/>
      <c r="CB1973" s="29"/>
      <c r="CC1973" s="29"/>
      <c r="CD1973" s="31"/>
      <c r="CE1973" s="22"/>
      <c r="CF1973" s="448">
        <f>IF(CG1973="","",MAX($CF$2:CF1972)+1)</f>
        <v>1032</v>
      </c>
      <c r="CG1973" s="767" t="s">
        <v>1157</v>
      </c>
      <c r="CH1973" s="767"/>
      <c r="CI1973" s="767"/>
      <c r="CO1973" s="29"/>
      <c r="CP1973" s="29"/>
      <c r="CQ1973" s="29"/>
      <c r="CR1973" s="29"/>
      <c r="CS1973" s="29"/>
      <c r="CT1973" s="29"/>
      <c r="CU1973" s="29"/>
      <c r="CV1973" s="29"/>
      <c r="CW1973" s="29"/>
      <c r="CX1973" s="29"/>
      <c r="CY1973" s="29"/>
      <c r="CZ1973" s="29"/>
      <c r="DA1973" s="29"/>
      <c r="DB1973" s="29"/>
      <c r="DC1973" s="29"/>
      <c r="DD1973" s="29"/>
    </row>
    <row r="1974" spans="1:108" s="11" customFormat="1" ht="13.5" customHeight="1">
      <c r="A1974" s="734"/>
      <c r="B1974" s="610" t="s">
        <v>83</v>
      </c>
      <c r="C1974" s="29"/>
      <c r="D1974" s="29"/>
      <c r="E1974" s="29"/>
      <c r="F1974" s="29"/>
      <c r="G1974" s="29"/>
      <c r="H1974" s="29"/>
      <c r="I1974" s="29"/>
      <c r="J1974" s="28"/>
      <c r="K1974" s="29"/>
      <c r="L1974" s="29"/>
      <c r="M1974" s="29"/>
      <c r="N1974" s="29"/>
      <c r="O1974" s="29"/>
      <c r="P1974" s="29"/>
      <c r="Q1974" s="29"/>
      <c r="R1974" s="29"/>
      <c r="S1974" s="575"/>
      <c r="T1974" s="29"/>
      <c r="U1974" s="432"/>
      <c r="V1974" s="29"/>
      <c r="W1974" s="29"/>
      <c r="X1974" s="29"/>
      <c r="Y1974" s="29"/>
      <c r="Z1974" s="29"/>
      <c r="AB1974" s="29"/>
      <c r="AC1974" s="772"/>
      <c r="AQ1974" s="677" t="s">
        <v>1615</v>
      </c>
      <c r="BL1974" s="896"/>
      <c r="BP1974" s="29"/>
      <c r="BQ1974" s="29"/>
      <c r="BR1974" s="29"/>
      <c r="BS1974" s="575"/>
      <c r="BU1974" s="772"/>
      <c r="BV1974" s="29"/>
      <c r="BW1974" s="29"/>
      <c r="BX1974" s="29"/>
      <c r="BY1974" s="29"/>
      <c r="BZ1974" s="29"/>
      <c r="CA1974" s="29"/>
      <c r="CB1974" s="29"/>
      <c r="CC1974" s="29"/>
      <c r="CD1974" s="31"/>
      <c r="CE1974" s="22"/>
      <c r="CF1974" s="448" t="str">
        <f>IF(CG1974="","",MAX($CF$2:CF1973)+1)</f>
        <v/>
      </c>
      <c r="CG1974" s="767"/>
      <c r="CH1974" s="767"/>
      <c r="CI1974" s="767"/>
      <c r="CO1974" s="29"/>
      <c r="CP1974" s="29"/>
      <c r="CQ1974" s="29"/>
      <c r="CR1974" s="29"/>
      <c r="CS1974" s="29"/>
      <c r="CT1974" s="29"/>
      <c r="CU1974" s="29"/>
      <c r="CV1974" s="29"/>
      <c r="CW1974" s="29"/>
      <c r="CX1974" s="29"/>
      <c r="CY1974" s="29"/>
      <c r="CZ1974" s="29"/>
      <c r="DA1974" s="29"/>
      <c r="DB1974" s="29"/>
      <c r="DC1974" s="29"/>
      <c r="DD1974" s="29"/>
    </row>
    <row r="1975" spans="1:108" s="11" customFormat="1" ht="13.5" customHeight="1">
      <c r="A1975" s="734"/>
      <c r="B1975" s="610" t="s">
        <v>83</v>
      </c>
      <c r="C1975" s="29"/>
      <c r="D1975" s="29"/>
      <c r="E1975" s="29"/>
      <c r="F1975" s="29"/>
      <c r="G1975" s="29"/>
      <c r="H1975" s="29"/>
      <c r="I1975" s="29"/>
      <c r="J1975" s="28"/>
      <c r="K1975" s="29"/>
      <c r="L1975" s="29"/>
      <c r="M1975" s="29"/>
      <c r="N1975" s="29"/>
      <c r="O1975" s="29"/>
      <c r="P1975" s="29"/>
      <c r="Q1975" s="29"/>
      <c r="R1975" s="29"/>
      <c r="S1975" s="575"/>
      <c r="T1975" s="29"/>
      <c r="U1975" s="432"/>
      <c r="V1975" s="29"/>
      <c r="W1975" s="29"/>
      <c r="X1975" s="29"/>
      <c r="Y1975" s="29"/>
      <c r="Z1975" s="29"/>
      <c r="AA1975" s="29"/>
      <c r="AC1975" s="653" t="s">
        <v>1235</v>
      </c>
      <c r="AD1975" s="788"/>
      <c r="AE1975" s="788"/>
      <c r="AF1975" s="788"/>
      <c r="AG1975" s="788"/>
      <c r="AH1975" s="788"/>
      <c r="AI1975" s="788"/>
      <c r="AJ1975" s="788"/>
      <c r="AK1975" s="788"/>
      <c r="AL1975" s="788"/>
      <c r="AM1975" s="788"/>
      <c r="AN1975" s="788"/>
      <c r="AO1975" s="788"/>
      <c r="AP1975" s="611"/>
      <c r="AQ1975" s="772" t="s">
        <v>1699</v>
      </c>
      <c r="AR1975" s="788"/>
      <c r="AS1975" s="788"/>
      <c r="AT1975" s="788"/>
      <c r="AU1975" s="788"/>
      <c r="AV1975" s="788"/>
      <c r="AW1975" s="788"/>
      <c r="AX1975" s="788"/>
      <c r="AY1975" s="788"/>
      <c r="AZ1975" s="788"/>
      <c r="BA1975" s="788"/>
      <c r="BB1975" s="788"/>
      <c r="BC1975" s="788"/>
      <c r="BD1975" s="788"/>
      <c r="BE1975" s="788"/>
      <c r="BF1975" s="788"/>
      <c r="BG1975" s="788"/>
      <c r="BH1975" s="788"/>
      <c r="BI1975" s="788"/>
      <c r="BJ1975" s="788"/>
      <c r="BK1975" s="788"/>
      <c r="BL1975" s="828" t="s">
        <v>1559</v>
      </c>
      <c r="BM1975" s="788"/>
      <c r="BN1975" s="788"/>
      <c r="BO1975" s="788"/>
      <c r="BP1975" s="788"/>
      <c r="BQ1975" s="788"/>
      <c r="BR1975" s="788"/>
      <c r="BS1975" s="611"/>
      <c r="BU1975" s="772"/>
      <c r="BV1975" s="29"/>
      <c r="BW1975" s="29"/>
      <c r="BX1975" s="29"/>
      <c r="BY1975" s="29"/>
      <c r="BZ1975" s="29"/>
      <c r="CA1975" s="29"/>
      <c r="CB1975" s="29"/>
      <c r="CC1975" s="29"/>
      <c r="CD1975" s="31"/>
      <c r="CE1975" s="22"/>
      <c r="CF1975" s="448">
        <f>IF(CG1975="","",MAX($CF$2:CF1974)+1)</f>
        <v>1033</v>
      </c>
      <c r="CG1975" s="767" t="s">
        <v>1157</v>
      </c>
      <c r="CH1975" s="767"/>
      <c r="CI1975" s="767"/>
      <c r="CO1975" s="29"/>
      <c r="CP1975" s="29"/>
      <c r="CQ1975" s="29"/>
      <c r="CR1975" s="29"/>
      <c r="CS1975" s="29"/>
      <c r="CT1975" s="29"/>
      <c r="CU1975" s="29"/>
      <c r="CV1975" s="29"/>
      <c r="CW1975" s="29"/>
      <c r="CX1975" s="29"/>
      <c r="CY1975" s="29"/>
      <c r="CZ1975" s="29"/>
      <c r="DA1975" s="29"/>
      <c r="DB1975" s="29"/>
      <c r="DC1975" s="29"/>
      <c r="DD1975" s="29"/>
    </row>
    <row r="1976" spans="1:108" s="11" customFormat="1" ht="13.5" customHeight="1">
      <c r="A1976" s="734"/>
      <c r="B1976" s="610"/>
      <c r="C1976" s="29"/>
      <c r="D1976" s="29"/>
      <c r="E1976" s="29"/>
      <c r="F1976" s="29"/>
      <c r="G1976" s="29"/>
      <c r="H1976" s="29"/>
      <c r="I1976" s="29"/>
      <c r="J1976" s="28"/>
      <c r="K1976" s="29"/>
      <c r="L1976" s="29"/>
      <c r="M1976" s="29"/>
      <c r="N1976" s="29"/>
      <c r="O1976" s="29"/>
      <c r="P1976" s="29"/>
      <c r="Q1976" s="29"/>
      <c r="R1976" s="29"/>
      <c r="S1976" s="575"/>
      <c r="T1976" s="29"/>
      <c r="U1976" s="432"/>
      <c r="V1976" s="29"/>
      <c r="W1976" s="29"/>
      <c r="X1976" s="29"/>
      <c r="Y1976" s="29"/>
      <c r="Z1976" s="29"/>
      <c r="AA1976" s="29"/>
      <c r="AC1976" s="772"/>
      <c r="AD1976" s="29"/>
      <c r="AE1976" s="29"/>
      <c r="AF1976" s="29"/>
      <c r="AG1976" s="29"/>
      <c r="AH1976" s="29"/>
      <c r="AI1976" s="29"/>
      <c r="AJ1976" s="29"/>
      <c r="AK1976" s="29"/>
      <c r="AL1976" s="29"/>
      <c r="AM1976" s="29"/>
      <c r="AN1976" s="29"/>
      <c r="AO1976" s="29"/>
      <c r="AP1976" s="29"/>
      <c r="AQ1976" s="772" t="s">
        <v>1561</v>
      </c>
      <c r="AR1976" s="29"/>
      <c r="AS1976" s="29"/>
      <c r="AT1976" s="29"/>
      <c r="AU1976" s="29"/>
      <c r="AV1976" s="29"/>
      <c r="AW1976" s="29"/>
      <c r="AX1976" s="29"/>
      <c r="AY1976" s="29"/>
      <c r="AZ1976" s="29"/>
      <c r="BA1976" s="29"/>
      <c r="BB1976" s="29"/>
      <c r="BC1976" s="29"/>
      <c r="BD1976" s="29"/>
      <c r="BE1976" s="29"/>
      <c r="BF1976" s="29"/>
      <c r="BG1976" s="29"/>
      <c r="BH1976" s="29"/>
      <c r="BI1976" s="29"/>
      <c r="BJ1976" s="29"/>
      <c r="BK1976" s="29"/>
      <c r="BL1976" s="772"/>
      <c r="BM1976" s="29"/>
      <c r="BN1976" s="29"/>
      <c r="BO1976" s="29"/>
      <c r="BP1976" s="29"/>
      <c r="BQ1976" s="29"/>
      <c r="BR1976" s="29"/>
      <c r="BS1976" s="575"/>
      <c r="BU1976" s="772"/>
      <c r="BV1976" s="29"/>
      <c r="BW1976" s="29"/>
      <c r="BX1976" s="29"/>
      <c r="BY1976" s="29"/>
      <c r="BZ1976" s="29"/>
      <c r="CA1976" s="29"/>
      <c r="CB1976" s="29"/>
      <c r="CC1976" s="29"/>
      <c r="CD1976" s="31"/>
      <c r="CE1976" s="22"/>
      <c r="CF1976" s="448" t="str">
        <f>IF(CG1976="","",MAX($CF$2:CF1975)+1)</f>
        <v/>
      </c>
      <c r="CG1976" s="767"/>
      <c r="CH1976" s="767"/>
      <c r="CI1976" s="767"/>
      <c r="CO1976" s="29"/>
      <c r="CP1976" s="29"/>
      <c r="CQ1976" s="29"/>
      <c r="CR1976" s="29"/>
      <c r="CS1976" s="29"/>
      <c r="CT1976" s="29"/>
      <c r="CU1976" s="29"/>
      <c r="CV1976" s="29"/>
      <c r="CW1976" s="29"/>
      <c r="CX1976" s="29"/>
      <c r="CY1976" s="29"/>
      <c r="CZ1976" s="29"/>
      <c r="DA1976" s="29"/>
      <c r="DB1976" s="29"/>
      <c r="DC1976" s="29"/>
      <c r="DD1976" s="29"/>
    </row>
    <row r="1977" spans="1:108" s="11" customFormat="1" ht="13.5" customHeight="1">
      <c r="A1977" s="734"/>
      <c r="B1977" s="610" t="s">
        <v>83</v>
      </c>
      <c r="C1977" s="29"/>
      <c r="D1977" s="29"/>
      <c r="E1977" s="29"/>
      <c r="F1977" s="29"/>
      <c r="G1977" s="29"/>
      <c r="H1977" s="29"/>
      <c r="I1977" s="29"/>
      <c r="J1977" s="28"/>
      <c r="K1977" s="29"/>
      <c r="L1977" s="29"/>
      <c r="M1977" s="29"/>
      <c r="N1977" s="29"/>
      <c r="O1977" s="29"/>
      <c r="P1977" s="29"/>
      <c r="Q1977" s="29"/>
      <c r="R1977" s="29"/>
      <c r="S1977" s="575"/>
      <c r="T1977" s="29"/>
      <c r="U1977" s="432"/>
      <c r="V1977" s="29"/>
      <c r="W1977" s="29"/>
      <c r="X1977" s="29"/>
      <c r="Y1977" s="29"/>
      <c r="Z1977" s="29"/>
      <c r="AA1977" s="29"/>
      <c r="AC1977" s="772"/>
      <c r="AD1977" s="792"/>
      <c r="AE1977" s="792"/>
      <c r="AF1977" s="792"/>
      <c r="AG1977" s="792"/>
      <c r="AH1977" s="792"/>
      <c r="AI1977" s="792"/>
      <c r="AJ1977" s="792"/>
      <c r="AK1977" s="792"/>
      <c r="AL1977" s="792"/>
      <c r="AM1977" s="792"/>
      <c r="AN1977" s="792"/>
      <c r="AO1977" s="792"/>
      <c r="AP1977" s="792"/>
      <c r="AQ1977" s="677" t="s">
        <v>1615</v>
      </c>
      <c r="AR1977" s="792"/>
      <c r="AS1977" s="792"/>
      <c r="AT1977" s="792"/>
      <c r="AU1977" s="792"/>
      <c r="AV1977" s="792"/>
      <c r="AW1977" s="792"/>
      <c r="AX1977" s="792"/>
      <c r="AY1977" s="792"/>
      <c r="AZ1977" s="792"/>
      <c r="BA1977" s="792"/>
      <c r="BB1977" s="792"/>
      <c r="BC1977" s="792"/>
      <c r="BD1977" s="792"/>
      <c r="BE1977" s="792"/>
      <c r="BF1977" s="792"/>
      <c r="BG1977" s="792"/>
      <c r="BH1977" s="792"/>
      <c r="BI1977" s="792"/>
      <c r="BJ1977" s="792"/>
      <c r="BK1977" s="792"/>
      <c r="BL1977" s="897"/>
      <c r="BM1977" s="792"/>
      <c r="BN1977" s="792"/>
      <c r="BO1977" s="792"/>
      <c r="BP1977" s="678"/>
      <c r="BQ1977" s="678"/>
      <c r="BR1977" s="678"/>
      <c r="BS1977" s="679"/>
      <c r="BU1977" s="772"/>
      <c r="BV1977" s="29"/>
      <c r="BW1977" s="29"/>
      <c r="BX1977" s="29"/>
      <c r="BY1977" s="29"/>
      <c r="BZ1977" s="29"/>
      <c r="CA1977" s="29"/>
      <c r="CB1977" s="29"/>
      <c r="CC1977" s="29"/>
      <c r="CD1977" s="31"/>
      <c r="CE1977" s="22"/>
      <c r="CF1977" s="448" t="str">
        <f>IF(CG1977="","",MAX($CF$2:CF1976)+1)</f>
        <v/>
      </c>
      <c r="CG1977" s="767"/>
      <c r="CH1977" s="767"/>
      <c r="CI1977" s="767"/>
      <c r="CO1977" s="29"/>
      <c r="CP1977" s="29"/>
      <c r="CQ1977" s="29"/>
      <c r="CR1977" s="29"/>
      <c r="CS1977" s="29"/>
      <c r="CT1977" s="29"/>
      <c r="CU1977" s="29"/>
      <c r="CV1977" s="29"/>
      <c r="CW1977" s="29"/>
      <c r="CX1977" s="29"/>
      <c r="CY1977" s="29"/>
      <c r="CZ1977" s="29"/>
      <c r="DA1977" s="29"/>
      <c r="DB1977" s="29"/>
      <c r="DC1977" s="29"/>
      <c r="DD1977" s="29"/>
    </row>
    <row r="1978" spans="1:108" s="11" customFormat="1" ht="13.5" customHeight="1">
      <c r="A1978" s="734"/>
      <c r="B1978" s="610" t="s">
        <v>83</v>
      </c>
      <c r="C1978" s="29"/>
      <c r="D1978" s="29"/>
      <c r="E1978" s="29"/>
      <c r="F1978" s="29"/>
      <c r="G1978" s="29"/>
      <c r="H1978" s="29"/>
      <c r="I1978" s="29"/>
      <c r="J1978" s="28"/>
      <c r="K1978" s="29"/>
      <c r="L1978" s="29"/>
      <c r="M1978" s="29"/>
      <c r="N1978" s="29"/>
      <c r="O1978" s="29"/>
      <c r="P1978" s="29"/>
      <c r="Q1978" s="29"/>
      <c r="R1978" s="29"/>
      <c r="S1978" s="575"/>
      <c r="T1978" s="29"/>
      <c r="U1978" s="432"/>
      <c r="V1978" s="29"/>
      <c r="W1978" s="29"/>
      <c r="X1978" s="29"/>
      <c r="Y1978" s="29"/>
      <c r="Z1978" s="29"/>
      <c r="AA1978" s="29"/>
      <c r="AC1978" s="653" t="s">
        <v>1236</v>
      </c>
      <c r="AD1978" s="788"/>
      <c r="AE1978" s="788"/>
      <c r="AF1978" s="788"/>
      <c r="AG1978" s="788"/>
      <c r="AH1978" s="788"/>
      <c r="AI1978" s="788"/>
      <c r="AJ1978" s="788"/>
      <c r="AK1978" s="788"/>
      <c r="AL1978" s="788"/>
      <c r="AM1978" s="788"/>
      <c r="AN1978" s="788"/>
      <c r="AO1978" s="788"/>
      <c r="AP1978" s="611"/>
      <c r="AQ1978" s="772" t="s">
        <v>1700</v>
      </c>
      <c r="AR1978" s="788"/>
      <c r="AS1978" s="788"/>
      <c r="AT1978" s="788"/>
      <c r="AU1978" s="788"/>
      <c r="AV1978" s="788"/>
      <c r="AW1978" s="788"/>
      <c r="AX1978" s="788"/>
      <c r="AY1978" s="788"/>
      <c r="AZ1978" s="788"/>
      <c r="BA1978" s="788"/>
      <c r="BB1978" s="788"/>
      <c r="BC1978" s="788"/>
      <c r="BD1978" s="788"/>
      <c r="BE1978" s="788"/>
      <c r="BF1978" s="788"/>
      <c r="BG1978" s="788"/>
      <c r="BH1978" s="788"/>
      <c r="BI1978" s="788"/>
      <c r="BJ1978" s="788"/>
      <c r="BK1978" s="788"/>
      <c r="BL1978" s="828" t="s">
        <v>1559</v>
      </c>
      <c r="BM1978" s="788"/>
      <c r="BN1978" s="788"/>
      <c r="BO1978" s="788"/>
      <c r="BP1978" s="788"/>
      <c r="BQ1978" s="788"/>
      <c r="BR1978" s="788"/>
      <c r="BS1978" s="611"/>
      <c r="BU1978" s="772"/>
      <c r="BV1978" s="29"/>
      <c r="BW1978" s="29"/>
      <c r="BX1978" s="29"/>
      <c r="BY1978" s="29"/>
      <c r="BZ1978" s="29"/>
      <c r="CA1978" s="29"/>
      <c r="CB1978" s="29"/>
      <c r="CC1978" s="29"/>
      <c r="CD1978" s="31"/>
      <c r="CE1978" s="22"/>
      <c r="CF1978" s="448">
        <f>IF(CG1978="","",MAX($CF$2:CF1977)+1)</f>
        <v>1034</v>
      </c>
      <c r="CG1978" s="767" t="s">
        <v>1157</v>
      </c>
      <c r="CH1978" s="767"/>
      <c r="CI1978" s="767"/>
      <c r="CO1978" s="29"/>
      <c r="CP1978" s="29"/>
      <c r="CQ1978" s="29"/>
      <c r="CR1978" s="29"/>
      <c r="CS1978" s="29"/>
      <c r="CT1978" s="29"/>
      <c r="CU1978" s="29"/>
      <c r="CV1978" s="29"/>
      <c r="CW1978" s="29"/>
      <c r="CX1978" s="29"/>
      <c r="CY1978" s="29"/>
      <c r="CZ1978" s="29"/>
      <c r="DA1978" s="29"/>
      <c r="DB1978" s="29"/>
      <c r="DC1978" s="29"/>
      <c r="DD1978" s="29"/>
    </row>
    <row r="1979" spans="1:108" s="11" customFormat="1" ht="13.5" customHeight="1">
      <c r="A1979" s="734"/>
      <c r="B1979" s="610" t="s">
        <v>83</v>
      </c>
      <c r="C1979" s="29"/>
      <c r="D1979" s="29"/>
      <c r="E1979" s="29"/>
      <c r="F1979" s="29"/>
      <c r="G1979" s="29"/>
      <c r="H1979" s="29"/>
      <c r="I1979" s="29"/>
      <c r="J1979" s="28"/>
      <c r="K1979" s="29"/>
      <c r="L1979" s="29"/>
      <c r="M1979" s="29"/>
      <c r="N1979" s="29"/>
      <c r="O1979" s="29"/>
      <c r="P1979" s="29"/>
      <c r="Q1979" s="29"/>
      <c r="R1979" s="29"/>
      <c r="S1979" s="575"/>
      <c r="T1979" s="29"/>
      <c r="U1979" s="432"/>
      <c r="V1979" s="29"/>
      <c r="W1979" s="29"/>
      <c r="X1979" s="29"/>
      <c r="Y1979" s="29"/>
      <c r="Z1979" s="29"/>
      <c r="AA1979" s="29"/>
      <c r="AC1979" s="677"/>
      <c r="AD1979" s="792"/>
      <c r="AE1979" s="792"/>
      <c r="AF1979" s="792"/>
      <c r="AG1979" s="792"/>
      <c r="AH1979" s="792"/>
      <c r="AI1979" s="792"/>
      <c r="AJ1979" s="792"/>
      <c r="AK1979" s="792"/>
      <c r="AL1979" s="792"/>
      <c r="AM1979" s="792"/>
      <c r="AN1979" s="792"/>
      <c r="AO1979" s="792"/>
      <c r="AP1979" s="792"/>
      <c r="AQ1979" s="677" t="s">
        <v>1615</v>
      </c>
      <c r="AR1979" s="792"/>
      <c r="AS1979" s="792"/>
      <c r="AT1979" s="792"/>
      <c r="AU1979" s="792"/>
      <c r="AV1979" s="792"/>
      <c r="AW1979" s="792"/>
      <c r="AX1979" s="792"/>
      <c r="AY1979" s="792"/>
      <c r="AZ1979" s="792"/>
      <c r="BA1979" s="792"/>
      <c r="BB1979" s="792"/>
      <c r="BC1979" s="792"/>
      <c r="BD1979" s="792"/>
      <c r="BE1979" s="792"/>
      <c r="BF1979" s="792"/>
      <c r="BG1979" s="792"/>
      <c r="BH1979" s="792"/>
      <c r="BI1979" s="792"/>
      <c r="BJ1979" s="792"/>
      <c r="BK1979" s="792"/>
      <c r="BL1979" s="897"/>
      <c r="BM1979" s="792"/>
      <c r="BN1979" s="792"/>
      <c r="BO1979" s="792"/>
      <c r="BP1979" s="678"/>
      <c r="BQ1979" s="678"/>
      <c r="BR1979" s="678"/>
      <c r="BS1979" s="679"/>
      <c r="BU1979" s="772"/>
      <c r="BV1979" s="29"/>
      <c r="BW1979" s="29"/>
      <c r="BX1979" s="29"/>
      <c r="BY1979" s="29"/>
      <c r="BZ1979" s="29"/>
      <c r="CA1979" s="29"/>
      <c r="CB1979" s="29"/>
      <c r="CC1979" s="29"/>
      <c r="CD1979" s="31"/>
      <c r="CE1979" s="22"/>
      <c r="CF1979" s="448" t="str">
        <f>IF(CG1979="","",MAX($CF$2:CF1978)+1)</f>
        <v/>
      </c>
      <c r="CG1979" s="767"/>
      <c r="CH1979" s="767"/>
      <c r="CI1979" s="767"/>
      <c r="CO1979" s="29"/>
      <c r="CP1979" s="29"/>
      <c r="CQ1979" s="29"/>
      <c r="CR1979" s="29"/>
      <c r="CS1979" s="29"/>
      <c r="CT1979" s="29"/>
      <c r="CU1979" s="29"/>
      <c r="CV1979" s="29"/>
      <c r="CW1979" s="29"/>
      <c r="CX1979" s="29"/>
      <c r="CY1979" s="29"/>
      <c r="CZ1979" s="29"/>
      <c r="DA1979" s="29"/>
      <c r="DB1979" s="29"/>
      <c r="DC1979" s="29"/>
      <c r="DD1979" s="29"/>
    </row>
    <row r="1980" spans="1:108" s="11" customFormat="1" ht="13.5" customHeight="1">
      <c r="A1980" s="734"/>
      <c r="B1980" s="610" t="s">
        <v>83</v>
      </c>
      <c r="C1980" s="29"/>
      <c r="D1980" s="29"/>
      <c r="E1980" s="29"/>
      <c r="F1980" s="29"/>
      <c r="G1980" s="29"/>
      <c r="H1980" s="29"/>
      <c r="I1980" s="29"/>
      <c r="J1980" s="28"/>
      <c r="K1980" s="29"/>
      <c r="L1980" s="29"/>
      <c r="M1980" s="29"/>
      <c r="N1980" s="29"/>
      <c r="O1980" s="29"/>
      <c r="P1980" s="29"/>
      <c r="Q1980" s="29"/>
      <c r="R1980" s="29"/>
      <c r="S1980" s="575"/>
      <c r="T1980" s="29"/>
      <c r="U1980" s="432"/>
      <c r="V1980" s="29"/>
      <c r="W1980" s="29"/>
      <c r="X1980" s="29"/>
      <c r="Y1980" s="29"/>
      <c r="Z1980" s="29"/>
      <c r="AA1980" s="29"/>
      <c r="AC1980" s="29"/>
      <c r="AQ1980" s="29"/>
      <c r="BP1980" s="29"/>
      <c r="BQ1980" s="29"/>
      <c r="BR1980" s="29"/>
      <c r="BS1980" s="29"/>
      <c r="BU1980" s="772"/>
      <c r="BV1980" s="29"/>
      <c r="BW1980" s="29"/>
      <c r="BX1980" s="29"/>
      <c r="BY1980" s="29"/>
      <c r="BZ1980" s="29"/>
      <c r="CA1980" s="29"/>
      <c r="CB1980" s="29"/>
      <c r="CC1980" s="29"/>
      <c r="CD1980" s="31"/>
      <c r="CE1980" s="22"/>
      <c r="CF1980" s="448" t="str">
        <f>IF(CG1980="","",MAX($CF$2:CF1979)+1)</f>
        <v/>
      </c>
      <c r="CG1980" s="767"/>
      <c r="CH1980" s="767"/>
      <c r="CI1980" s="767"/>
      <c r="CO1980" s="29"/>
      <c r="CP1980" s="29"/>
      <c r="CQ1980" s="29"/>
      <c r="CR1980" s="29"/>
      <c r="CS1980" s="29"/>
      <c r="CT1980" s="29"/>
      <c r="CU1980" s="29"/>
      <c r="CV1980" s="29"/>
      <c r="CW1980" s="29"/>
      <c r="CX1980" s="29"/>
      <c r="CY1980" s="29"/>
      <c r="CZ1980" s="29"/>
      <c r="DA1980" s="29"/>
      <c r="DB1980" s="29"/>
      <c r="DC1980" s="29"/>
      <c r="DD1980" s="29"/>
    </row>
    <row r="1981" spans="1:108" s="11" customFormat="1" ht="13.5" customHeight="1">
      <c r="A1981" s="734"/>
      <c r="B1981" s="610" t="s">
        <v>83</v>
      </c>
      <c r="C1981" s="29"/>
      <c r="D1981" s="29"/>
      <c r="E1981" s="29"/>
      <c r="F1981" s="29"/>
      <c r="G1981" s="29"/>
      <c r="H1981" s="29"/>
      <c r="I1981" s="29"/>
      <c r="J1981" s="28"/>
      <c r="K1981" s="29"/>
      <c r="L1981" s="29"/>
      <c r="M1981" s="29"/>
      <c r="N1981" s="29"/>
      <c r="O1981" s="29"/>
      <c r="P1981" s="29"/>
      <c r="Q1981" s="29"/>
      <c r="R1981" s="29"/>
      <c r="S1981" s="575"/>
      <c r="T1981" s="29"/>
      <c r="U1981" s="432"/>
      <c r="V1981" s="29"/>
      <c r="W1981" s="29"/>
      <c r="X1981" s="29"/>
      <c r="Y1981" s="29"/>
      <c r="Z1981" s="29"/>
      <c r="AB1981" s="29" t="s">
        <v>1701</v>
      </c>
      <c r="AX1981" s="11" t="s">
        <v>2385</v>
      </c>
      <c r="BP1981" s="29"/>
      <c r="BQ1981" s="29"/>
      <c r="BR1981" s="29"/>
      <c r="BS1981" s="29"/>
      <c r="BU1981" s="772"/>
      <c r="BV1981" s="29"/>
      <c r="BW1981" s="29"/>
      <c r="BX1981" s="29"/>
      <c r="BY1981" s="29"/>
      <c r="BZ1981" s="29"/>
      <c r="CA1981" s="29"/>
      <c r="CB1981" s="29"/>
      <c r="CC1981" s="29"/>
      <c r="CD1981" s="31"/>
      <c r="CE1981" s="22"/>
      <c r="CF1981" s="448">
        <f>IF(CG1981="","",MAX($CF$2:CF1980)+1)</f>
        <v>1035</v>
      </c>
      <c r="CG1981" s="767" t="s">
        <v>1157</v>
      </c>
      <c r="CH1981" s="767"/>
      <c r="CI1981" s="767"/>
      <c r="CO1981" s="29"/>
      <c r="CP1981" s="29"/>
      <c r="CQ1981" s="29"/>
      <c r="CR1981" s="29"/>
      <c r="CS1981" s="29"/>
      <c r="CT1981" s="29"/>
      <c r="CU1981" s="29"/>
      <c r="CV1981" s="29"/>
      <c r="CW1981" s="29"/>
      <c r="CX1981" s="29"/>
      <c r="CY1981" s="29"/>
      <c r="CZ1981" s="29"/>
      <c r="DA1981" s="29"/>
      <c r="DB1981" s="29"/>
      <c r="DC1981" s="29"/>
      <c r="DD1981" s="29"/>
    </row>
    <row r="1982" spans="1:108" s="11" customFormat="1" ht="13.5" customHeight="1">
      <c r="A1982" s="734"/>
      <c r="B1982" s="610" t="s">
        <v>83</v>
      </c>
      <c r="C1982" s="29"/>
      <c r="D1982" s="29"/>
      <c r="E1982" s="29"/>
      <c r="F1982" s="29"/>
      <c r="G1982" s="29"/>
      <c r="H1982" s="29"/>
      <c r="I1982" s="29"/>
      <c r="J1982" s="28"/>
      <c r="K1982" s="29"/>
      <c r="L1982" s="29"/>
      <c r="M1982" s="29"/>
      <c r="N1982" s="29"/>
      <c r="O1982" s="29"/>
      <c r="P1982" s="29"/>
      <c r="Q1982" s="29"/>
      <c r="R1982" s="29"/>
      <c r="S1982" s="575"/>
      <c r="T1982" s="29"/>
      <c r="U1982" s="432"/>
      <c r="V1982" s="29"/>
      <c r="W1982" s="29"/>
      <c r="X1982" s="29"/>
      <c r="Y1982" s="29"/>
      <c r="Z1982" s="29"/>
      <c r="AB1982" s="29"/>
      <c r="AC1982" s="11" t="s">
        <v>1237</v>
      </c>
      <c r="BP1982" s="29"/>
      <c r="BQ1982" s="29"/>
      <c r="BR1982" s="29"/>
      <c r="BS1982" s="29"/>
      <c r="BU1982" s="772"/>
      <c r="BV1982" s="29"/>
      <c r="BW1982" s="29"/>
      <c r="BX1982" s="29"/>
      <c r="BY1982" s="29"/>
      <c r="BZ1982" s="29"/>
      <c r="CA1982" s="29"/>
      <c r="CB1982" s="29"/>
      <c r="CC1982" s="29"/>
      <c r="CD1982" s="31"/>
      <c r="CE1982" s="22"/>
      <c r="CF1982" s="448">
        <f>IF(CG1982="","",MAX($CF$2:CF1981)+1)</f>
        <v>1036</v>
      </c>
      <c r="CG1982" s="767" t="s">
        <v>1157</v>
      </c>
      <c r="CH1982" s="767"/>
      <c r="CI1982" s="767"/>
      <c r="CO1982" s="29"/>
      <c r="CP1982" s="29"/>
      <c r="CQ1982" s="29"/>
      <c r="CR1982" s="29"/>
      <c r="CS1982" s="29"/>
      <c r="CT1982" s="29"/>
      <c r="CU1982" s="29"/>
      <c r="CV1982" s="29"/>
      <c r="CW1982" s="29"/>
      <c r="CX1982" s="29"/>
      <c r="CY1982" s="29"/>
      <c r="CZ1982" s="29"/>
      <c r="DA1982" s="29"/>
      <c r="DB1982" s="29"/>
      <c r="DC1982" s="29"/>
      <c r="DD1982" s="29"/>
    </row>
    <row r="1983" spans="1:108" s="11" customFormat="1" ht="13.5" customHeight="1">
      <c r="A1983" s="734"/>
      <c r="B1983" s="610" t="s">
        <v>83</v>
      </c>
      <c r="C1983" s="29"/>
      <c r="D1983" s="29"/>
      <c r="E1983" s="29"/>
      <c r="F1983" s="29"/>
      <c r="G1983" s="29"/>
      <c r="H1983" s="29"/>
      <c r="I1983" s="29"/>
      <c r="J1983" s="28"/>
      <c r="K1983" s="29"/>
      <c r="L1983" s="29"/>
      <c r="M1983" s="29"/>
      <c r="N1983" s="29"/>
      <c r="O1983" s="29"/>
      <c r="P1983" s="29"/>
      <c r="Q1983" s="29"/>
      <c r="R1983" s="29"/>
      <c r="S1983" s="575"/>
      <c r="T1983" s="29"/>
      <c r="U1983" s="432"/>
      <c r="V1983" s="29"/>
      <c r="W1983" s="29"/>
      <c r="X1983" s="29"/>
      <c r="Y1983" s="29"/>
      <c r="Z1983" s="29"/>
      <c r="AB1983" s="29"/>
      <c r="BP1983" s="29"/>
      <c r="BQ1983" s="29"/>
      <c r="BR1983" s="29"/>
      <c r="BS1983" s="29"/>
      <c r="BU1983" s="772"/>
      <c r="BV1983" s="29"/>
      <c r="BW1983" s="29"/>
      <c r="BX1983" s="29"/>
      <c r="BY1983" s="29"/>
      <c r="BZ1983" s="29"/>
      <c r="CA1983" s="29"/>
      <c r="CB1983" s="29"/>
      <c r="CC1983" s="29"/>
      <c r="CD1983" s="31"/>
      <c r="CE1983" s="22"/>
      <c r="CF1983" s="448" t="str">
        <f>IF(CG1983="","",MAX($CF$2:CF1982)+1)</f>
        <v/>
      </c>
      <c r="CG1983" s="767"/>
      <c r="CH1983" s="767"/>
      <c r="CI1983" s="767"/>
      <c r="CO1983" s="29"/>
      <c r="CP1983" s="29"/>
      <c r="CQ1983" s="29"/>
      <c r="CR1983" s="29"/>
      <c r="CS1983" s="29"/>
      <c r="CT1983" s="29"/>
      <c r="CU1983" s="29"/>
      <c r="CV1983" s="29"/>
      <c r="CW1983" s="29"/>
      <c r="CX1983" s="29"/>
      <c r="CY1983" s="29"/>
      <c r="CZ1983" s="29"/>
      <c r="DA1983" s="29"/>
      <c r="DB1983" s="29"/>
      <c r="DC1983" s="29"/>
      <c r="DD1983" s="29"/>
    </row>
    <row r="1984" spans="1:108" s="11" customFormat="1" ht="13.5" customHeight="1">
      <c r="A1984" s="734"/>
      <c r="B1984" s="610" t="s">
        <v>83</v>
      </c>
      <c r="C1984" s="29"/>
      <c r="D1984" s="29"/>
      <c r="E1984" s="29"/>
      <c r="F1984" s="29"/>
      <c r="G1984" s="29"/>
      <c r="H1984" s="29"/>
      <c r="I1984" s="29"/>
      <c r="J1984" s="28"/>
      <c r="K1984" s="29"/>
      <c r="L1984" s="29"/>
      <c r="M1984" s="29"/>
      <c r="N1984" s="29"/>
      <c r="O1984" s="29"/>
      <c r="P1984" s="29"/>
      <c r="Q1984" s="29"/>
      <c r="R1984" s="29"/>
      <c r="S1984" s="575"/>
      <c r="T1984" s="29"/>
      <c r="U1984" s="432"/>
      <c r="V1984" s="29"/>
      <c r="W1984" s="29"/>
      <c r="X1984" s="29"/>
      <c r="Y1984" s="29"/>
      <c r="Z1984" s="29"/>
      <c r="AB1984" s="29"/>
      <c r="AC1984" s="11" t="s">
        <v>1238</v>
      </c>
      <c r="BP1984" s="29"/>
      <c r="BQ1984" s="29"/>
      <c r="BR1984" s="29"/>
      <c r="BS1984" s="29"/>
      <c r="BU1984" s="772"/>
      <c r="BV1984" s="29"/>
      <c r="BW1984" s="29"/>
      <c r="BX1984" s="29"/>
      <c r="BY1984" s="29"/>
      <c r="BZ1984" s="29"/>
      <c r="CA1984" s="29"/>
      <c r="CB1984" s="29"/>
      <c r="CC1984" s="29"/>
      <c r="CD1984" s="31"/>
      <c r="CE1984" s="22"/>
      <c r="CF1984" s="448">
        <f>IF(CG1984="","",MAX($CF$2:CF1983)+1)</f>
        <v>1037</v>
      </c>
      <c r="CG1984" s="767" t="s">
        <v>1157</v>
      </c>
      <c r="CH1984" s="767"/>
      <c r="CI1984" s="767"/>
      <c r="CO1984" s="29"/>
      <c r="CP1984" s="29"/>
      <c r="CQ1984" s="29"/>
      <c r="CR1984" s="29"/>
      <c r="CS1984" s="29"/>
      <c r="CT1984" s="29"/>
      <c r="CU1984" s="29"/>
      <c r="CV1984" s="29"/>
      <c r="CW1984" s="29"/>
      <c r="CX1984" s="29"/>
      <c r="CY1984" s="29"/>
      <c r="CZ1984" s="29"/>
      <c r="DA1984" s="29"/>
      <c r="DB1984" s="29"/>
      <c r="DC1984" s="29"/>
      <c r="DD1984" s="29"/>
    </row>
    <row r="1985" spans="1:108" s="11" customFormat="1" ht="13.5" customHeight="1">
      <c r="A1985" s="734"/>
      <c r="B1985" s="610" t="s">
        <v>83</v>
      </c>
      <c r="C1985" s="29"/>
      <c r="D1985" s="29"/>
      <c r="E1985" s="29"/>
      <c r="F1985" s="29"/>
      <c r="G1985" s="29"/>
      <c r="H1985" s="29"/>
      <c r="I1985" s="29"/>
      <c r="J1985" s="28"/>
      <c r="K1985" s="29"/>
      <c r="L1985" s="29"/>
      <c r="M1985" s="29"/>
      <c r="N1985" s="29"/>
      <c r="O1985" s="29"/>
      <c r="P1985" s="29"/>
      <c r="Q1985" s="29"/>
      <c r="R1985" s="29"/>
      <c r="S1985" s="575"/>
      <c r="T1985" s="29"/>
      <c r="U1985" s="432"/>
      <c r="V1985" s="29"/>
      <c r="W1985" s="29"/>
      <c r="X1985" s="29"/>
      <c r="Y1985" s="29"/>
      <c r="Z1985" s="29"/>
      <c r="AB1985" s="29"/>
      <c r="BP1985" s="29"/>
      <c r="BQ1985" s="29"/>
      <c r="BR1985" s="29"/>
      <c r="BS1985" s="29"/>
      <c r="BU1985" s="772"/>
      <c r="BV1985" s="29"/>
      <c r="BW1985" s="29"/>
      <c r="BX1985" s="29"/>
      <c r="BY1985" s="29"/>
      <c r="BZ1985" s="29"/>
      <c r="CA1985" s="29"/>
      <c r="CB1985" s="29"/>
      <c r="CC1985" s="29"/>
      <c r="CD1985" s="31"/>
      <c r="CE1985" s="22"/>
      <c r="CF1985" s="448" t="str">
        <f>IF(CG1985="","",MAX($CF$2:CF1984)+1)</f>
        <v/>
      </c>
      <c r="CG1985" s="767"/>
      <c r="CH1985" s="767"/>
      <c r="CI1985" s="767"/>
      <c r="CO1985" s="29"/>
      <c r="CP1985" s="29"/>
      <c r="CQ1985" s="29"/>
      <c r="CR1985" s="29"/>
      <c r="CS1985" s="29"/>
      <c r="CT1985" s="29"/>
      <c r="CU1985" s="29"/>
      <c r="CV1985" s="29"/>
      <c r="CW1985" s="29"/>
      <c r="CX1985" s="29"/>
      <c r="CY1985" s="29"/>
      <c r="CZ1985" s="29"/>
      <c r="DA1985" s="29"/>
      <c r="DB1985" s="29"/>
      <c r="DC1985" s="29"/>
      <c r="DD1985" s="29"/>
    </row>
    <row r="1986" spans="1:108" s="11" customFormat="1" ht="13.5" customHeight="1">
      <c r="A1986" s="734"/>
      <c r="B1986" s="610" t="s">
        <v>83</v>
      </c>
      <c r="C1986" s="29"/>
      <c r="D1986" s="29"/>
      <c r="E1986" s="29"/>
      <c r="F1986" s="29"/>
      <c r="G1986" s="29"/>
      <c r="H1986" s="29"/>
      <c r="I1986" s="29"/>
      <c r="J1986" s="28"/>
      <c r="K1986" s="29"/>
      <c r="L1986" s="29"/>
      <c r="M1986" s="29"/>
      <c r="N1986" s="29"/>
      <c r="O1986" s="29"/>
      <c r="P1986" s="29"/>
      <c r="Q1986" s="29"/>
      <c r="R1986" s="29"/>
      <c r="S1986" s="575"/>
      <c r="T1986" s="29"/>
      <c r="U1986" s="432"/>
      <c r="V1986" s="29"/>
      <c r="W1986" s="29"/>
      <c r="X1986" s="29"/>
      <c r="Y1986" s="29"/>
      <c r="Z1986" s="29"/>
      <c r="AB1986" s="29"/>
      <c r="AC1986" s="11" t="s">
        <v>1239</v>
      </c>
      <c r="BP1986" s="29"/>
      <c r="BQ1986" s="29"/>
      <c r="BR1986" s="29"/>
      <c r="BS1986" s="29"/>
      <c r="BU1986" s="772"/>
      <c r="BV1986" s="29"/>
      <c r="BW1986" s="29"/>
      <c r="BX1986" s="29"/>
      <c r="BY1986" s="29"/>
      <c r="BZ1986" s="29"/>
      <c r="CA1986" s="29"/>
      <c r="CB1986" s="29"/>
      <c r="CC1986" s="29"/>
      <c r="CD1986" s="31"/>
      <c r="CE1986" s="22"/>
      <c r="CF1986" s="448">
        <f>IF(CG1986="","",MAX($CF$2:CF1985)+1)</f>
        <v>1038</v>
      </c>
      <c r="CG1986" s="767" t="s">
        <v>1157</v>
      </c>
      <c r="CH1986" s="767"/>
      <c r="CI1986" s="767"/>
      <c r="CO1986" s="29"/>
      <c r="CP1986" s="29"/>
      <c r="CQ1986" s="29"/>
      <c r="CR1986" s="29"/>
      <c r="CS1986" s="29"/>
      <c r="CT1986" s="29"/>
      <c r="CU1986" s="29"/>
      <c r="CV1986" s="29"/>
      <c r="CW1986" s="29"/>
      <c r="CX1986" s="29"/>
      <c r="CY1986" s="29"/>
      <c r="CZ1986" s="29"/>
      <c r="DA1986" s="29"/>
      <c r="DB1986" s="29"/>
      <c r="DC1986" s="29"/>
      <c r="DD1986" s="29"/>
    </row>
    <row r="1987" spans="1:108" s="11" customFormat="1" ht="13.5" customHeight="1">
      <c r="A1987" s="734"/>
      <c r="B1987" s="610" t="s">
        <v>83</v>
      </c>
      <c r="C1987" s="29"/>
      <c r="D1987" s="29"/>
      <c r="E1987" s="29"/>
      <c r="F1987" s="29"/>
      <c r="G1987" s="29"/>
      <c r="H1987" s="29"/>
      <c r="I1987" s="29"/>
      <c r="J1987" s="28"/>
      <c r="K1987" s="29"/>
      <c r="L1987" s="29"/>
      <c r="M1987" s="29"/>
      <c r="N1987" s="29"/>
      <c r="O1987" s="29"/>
      <c r="P1987" s="29"/>
      <c r="Q1987" s="29"/>
      <c r="R1987" s="29"/>
      <c r="S1987" s="575"/>
      <c r="T1987" s="29"/>
      <c r="U1987" s="432"/>
      <c r="V1987" s="29"/>
      <c r="W1987" s="29"/>
      <c r="X1987" s="29"/>
      <c r="Y1987" s="29"/>
      <c r="Z1987" s="29"/>
      <c r="AB1987" s="29"/>
      <c r="BP1987" s="29"/>
      <c r="BQ1987" s="29"/>
      <c r="BR1987" s="29"/>
      <c r="BS1987" s="29"/>
      <c r="BU1987" s="772"/>
      <c r="BV1987" s="29"/>
      <c r="BW1987" s="29"/>
      <c r="BX1987" s="29"/>
      <c r="BY1987" s="29"/>
      <c r="BZ1987" s="29"/>
      <c r="CA1987" s="29"/>
      <c r="CB1987" s="29"/>
      <c r="CC1987" s="29"/>
      <c r="CD1987" s="31"/>
      <c r="CE1987" s="22"/>
      <c r="CF1987" s="448" t="str">
        <f>IF(CG1987="","",MAX($CF$2:CF1986)+1)</f>
        <v/>
      </c>
      <c r="CG1987" s="767"/>
      <c r="CH1987" s="767"/>
      <c r="CI1987" s="767"/>
      <c r="CO1987" s="29"/>
      <c r="CP1987" s="29"/>
      <c r="CQ1987" s="29"/>
      <c r="CR1987" s="29"/>
      <c r="CS1987" s="29"/>
      <c r="CT1987" s="29"/>
      <c r="CU1987" s="29"/>
      <c r="CV1987" s="29"/>
      <c r="CW1987" s="29"/>
      <c r="CX1987" s="29"/>
      <c r="CY1987" s="29"/>
      <c r="CZ1987" s="29"/>
      <c r="DA1987" s="29"/>
      <c r="DB1987" s="29"/>
      <c r="DC1987" s="29"/>
      <c r="DD1987" s="29"/>
    </row>
    <row r="1988" spans="1:108" s="11" customFormat="1" ht="13.5" customHeight="1">
      <c r="A1988" s="734"/>
      <c r="B1988" s="610" t="s">
        <v>83</v>
      </c>
      <c r="C1988" s="29"/>
      <c r="D1988" s="29"/>
      <c r="E1988" s="29"/>
      <c r="F1988" s="29"/>
      <c r="G1988" s="29"/>
      <c r="H1988" s="29"/>
      <c r="I1988" s="29"/>
      <c r="J1988" s="28"/>
      <c r="K1988" s="29"/>
      <c r="L1988" s="29"/>
      <c r="M1988" s="29"/>
      <c r="N1988" s="29"/>
      <c r="O1988" s="29"/>
      <c r="P1988" s="29"/>
      <c r="Q1988" s="29"/>
      <c r="R1988" s="29"/>
      <c r="S1988" s="575"/>
      <c r="T1988" s="29"/>
      <c r="U1988" s="432"/>
      <c r="V1988" s="29"/>
      <c r="W1988" s="29"/>
      <c r="X1988" s="29"/>
      <c r="Y1988" s="29"/>
      <c r="Z1988" s="29"/>
      <c r="AB1988" s="29"/>
      <c r="AC1988" s="11" t="s">
        <v>1240</v>
      </c>
      <c r="BP1988" s="29"/>
      <c r="BQ1988" s="29"/>
      <c r="BR1988" s="29"/>
      <c r="BS1988" s="29"/>
      <c r="BU1988" s="772"/>
      <c r="BV1988" s="29"/>
      <c r="BW1988" s="29"/>
      <c r="BX1988" s="29"/>
      <c r="BY1988" s="29"/>
      <c r="BZ1988" s="29"/>
      <c r="CA1988" s="29"/>
      <c r="CB1988" s="29"/>
      <c r="CC1988" s="29"/>
      <c r="CD1988" s="31"/>
      <c r="CE1988" s="22"/>
      <c r="CF1988" s="448">
        <f>IF(CG1988="","",MAX($CF$2:CF1987)+1)</f>
        <v>1039</v>
      </c>
      <c r="CG1988" s="767" t="s">
        <v>1157</v>
      </c>
      <c r="CH1988" s="767"/>
      <c r="CI1988" s="767"/>
      <c r="CO1988" s="29"/>
      <c r="CP1988" s="29"/>
      <c r="CQ1988" s="29"/>
      <c r="CR1988" s="29"/>
      <c r="CS1988" s="29"/>
      <c r="CT1988" s="29"/>
      <c r="CU1988" s="29"/>
      <c r="CV1988" s="29"/>
      <c r="CW1988" s="29"/>
      <c r="CX1988" s="29"/>
      <c r="CY1988" s="29"/>
      <c r="CZ1988" s="29"/>
      <c r="DA1988" s="29"/>
      <c r="DB1988" s="29"/>
      <c r="DC1988" s="29"/>
      <c r="DD1988" s="29"/>
    </row>
    <row r="1989" spans="1:108" s="11" customFormat="1" ht="13.5" customHeight="1">
      <c r="A1989" s="734"/>
      <c r="B1989" s="610" t="s">
        <v>83</v>
      </c>
      <c r="C1989" s="29"/>
      <c r="D1989" s="29"/>
      <c r="E1989" s="29"/>
      <c r="F1989" s="29"/>
      <c r="G1989" s="29"/>
      <c r="H1989" s="29"/>
      <c r="I1989" s="29"/>
      <c r="J1989" s="28"/>
      <c r="K1989" s="29"/>
      <c r="L1989" s="29"/>
      <c r="M1989" s="29"/>
      <c r="N1989" s="29"/>
      <c r="O1989" s="29"/>
      <c r="P1989" s="29"/>
      <c r="Q1989" s="29"/>
      <c r="R1989" s="29"/>
      <c r="S1989" s="575"/>
      <c r="T1989" s="29"/>
      <c r="U1989" s="432"/>
      <c r="V1989" s="29"/>
      <c r="W1989" s="29"/>
      <c r="X1989" s="29"/>
      <c r="Y1989" s="29"/>
      <c r="Z1989" s="29"/>
      <c r="AB1989" s="29"/>
      <c r="AC1989" s="29"/>
      <c r="AD1989" s="29"/>
      <c r="AE1989" s="29"/>
      <c r="AF1989" s="29"/>
      <c r="AG1989" s="29"/>
      <c r="AH1989" s="29"/>
      <c r="AI1989" s="29"/>
      <c r="AJ1989" s="29"/>
      <c r="AK1989" s="29"/>
      <c r="AL1989" s="29"/>
      <c r="AM1989" s="29"/>
      <c r="AN1989" s="29"/>
      <c r="AO1989" s="29"/>
      <c r="AP1989" s="29"/>
      <c r="AQ1989" s="29"/>
      <c r="AR1989" s="29"/>
      <c r="AS1989" s="29"/>
      <c r="AT1989" s="29"/>
      <c r="AU1989" s="29"/>
      <c r="AV1989" s="29"/>
      <c r="AW1989" s="29"/>
      <c r="AX1989" s="29"/>
      <c r="AY1989" s="29"/>
      <c r="AZ1989" s="29"/>
      <c r="BA1989" s="29"/>
      <c r="BB1989" s="29"/>
      <c r="BC1989" s="29"/>
      <c r="BD1989" s="29"/>
      <c r="BE1989" s="29"/>
      <c r="BF1989" s="29"/>
      <c r="BG1989" s="29"/>
      <c r="BH1989" s="29"/>
      <c r="BI1989" s="29"/>
      <c r="BK1989" s="29"/>
      <c r="BL1989" s="29"/>
      <c r="BM1989" s="29"/>
      <c r="BN1989" s="29"/>
      <c r="BO1989" s="29"/>
      <c r="BP1989" s="29"/>
      <c r="BQ1989" s="29"/>
      <c r="BR1989" s="29"/>
      <c r="BS1989" s="29"/>
      <c r="BU1989" s="772"/>
      <c r="BV1989" s="29"/>
      <c r="BW1989" s="29"/>
      <c r="BX1989" s="29"/>
      <c r="BY1989" s="29"/>
      <c r="BZ1989" s="29"/>
      <c r="CA1989" s="29"/>
      <c r="CB1989" s="29"/>
      <c r="CC1989" s="29"/>
      <c r="CD1989" s="31"/>
      <c r="CE1989" s="22"/>
      <c r="CF1989" s="448" t="str">
        <f>IF(CG1989="","",MAX($CF$2:CF1988)+1)</f>
        <v/>
      </c>
      <c r="CG1989" s="767"/>
      <c r="CH1989" s="767"/>
      <c r="CI1989" s="767"/>
      <c r="CO1989" s="29"/>
      <c r="CP1989" s="29"/>
      <c r="CQ1989" s="29"/>
      <c r="CR1989" s="29"/>
      <c r="CS1989" s="29"/>
      <c r="CT1989" s="29"/>
      <c r="CU1989" s="29"/>
      <c r="CV1989" s="29"/>
      <c r="CW1989" s="29"/>
      <c r="CX1989" s="29"/>
      <c r="CY1989" s="29"/>
      <c r="CZ1989" s="29"/>
      <c r="DA1989" s="29"/>
      <c r="DB1989" s="29"/>
      <c r="DC1989" s="29"/>
      <c r="DD1989" s="29"/>
    </row>
    <row r="1990" spans="1:108" s="11" customFormat="1" ht="13.5" customHeight="1">
      <c r="A1990" s="734"/>
      <c r="B1990" s="610" t="s">
        <v>83</v>
      </c>
      <c r="C1990" s="29"/>
      <c r="D1990" s="29"/>
      <c r="E1990" s="29"/>
      <c r="F1990" s="29"/>
      <c r="G1990" s="29"/>
      <c r="H1990" s="29"/>
      <c r="I1990" s="29"/>
      <c r="J1990" s="28"/>
      <c r="K1990" s="29"/>
      <c r="L1990" s="29"/>
      <c r="M1990" s="29"/>
      <c r="N1990" s="29"/>
      <c r="O1990" s="29"/>
      <c r="P1990" s="29"/>
      <c r="Q1990" s="29"/>
      <c r="R1990" s="29"/>
      <c r="S1990" s="575"/>
      <c r="T1990" s="29"/>
      <c r="U1990" s="432"/>
      <c r="V1990" s="29"/>
      <c r="W1990" s="29"/>
      <c r="X1990" s="29"/>
      <c r="Y1990" s="29"/>
      <c r="Z1990" s="29"/>
      <c r="AB1990" s="29"/>
      <c r="AC1990" s="11" t="s">
        <v>1241</v>
      </c>
      <c r="AD1990" s="29"/>
      <c r="AE1990" s="29"/>
      <c r="AF1990" s="29"/>
      <c r="AG1990" s="29"/>
      <c r="AH1990" s="29"/>
      <c r="AI1990" s="29"/>
      <c r="AJ1990" s="29"/>
      <c r="AK1990" s="29"/>
      <c r="AL1990" s="29"/>
      <c r="AM1990" s="29"/>
      <c r="AN1990" s="29"/>
      <c r="AO1990" s="29"/>
      <c r="AP1990" s="29"/>
      <c r="AQ1990" s="29"/>
      <c r="AR1990" s="29"/>
      <c r="AS1990" s="29"/>
      <c r="AT1990" s="29"/>
      <c r="AU1990" s="29"/>
      <c r="AV1990" s="29"/>
      <c r="AW1990" s="29"/>
      <c r="AX1990" s="29"/>
      <c r="AY1990" s="29"/>
      <c r="AZ1990" s="29"/>
      <c r="BA1990" s="29"/>
      <c r="BB1990" s="29"/>
      <c r="BC1990" s="29"/>
      <c r="BD1990" s="29"/>
      <c r="BE1990" s="29"/>
      <c r="BF1990" s="29"/>
      <c r="BG1990" s="29"/>
      <c r="BH1990" s="29"/>
      <c r="BI1990" s="29"/>
      <c r="BK1990" s="29"/>
      <c r="BL1990" s="29"/>
      <c r="BM1990" s="29"/>
      <c r="BN1990" s="29"/>
      <c r="BO1990" s="29"/>
      <c r="BP1990" s="29"/>
      <c r="BQ1990" s="29"/>
      <c r="BR1990" s="29"/>
      <c r="BS1990" s="29"/>
      <c r="BU1990" s="772"/>
      <c r="BV1990" s="29"/>
      <c r="BW1990" s="29"/>
      <c r="BX1990" s="29"/>
      <c r="BY1990" s="29"/>
      <c r="BZ1990" s="29"/>
      <c r="CA1990" s="29"/>
      <c r="CB1990" s="29"/>
      <c r="CC1990" s="29"/>
      <c r="CD1990" s="31"/>
      <c r="CE1990" s="22"/>
      <c r="CF1990" s="448">
        <f>IF(CG1990="","",MAX($CF$2:CF1989)+1)</f>
        <v>1040</v>
      </c>
      <c r="CG1990" s="767" t="s">
        <v>1157</v>
      </c>
      <c r="CH1990" s="767"/>
      <c r="CI1990" s="767"/>
      <c r="CO1990" s="29"/>
      <c r="CP1990" s="29"/>
      <c r="CQ1990" s="29"/>
      <c r="CR1990" s="29"/>
      <c r="CS1990" s="29"/>
      <c r="CT1990" s="29"/>
      <c r="CU1990" s="29"/>
      <c r="CV1990" s="29"/>
      <c r="CW1990" s="29"/>
      <c r="CX1990" s="29"/>
      <c r="CY1990" s="29"/>
      <c r="CZ1990" s="29"/>
      <c r="DA1990" s="29"/>
      <c r="DB1990" s="29"/>
      <c r="DC1990" s="29"/>
      <c r="DD1990" s="29"/>
    </row>
    <row r="1991" spans="1:108" s="11" customFormat="1" ht="13.5" customHeight="1">
      <c r="A1991" s="734"/>
      <c r="B1991" s="610" t="s">
        <v>83</v>
      </c>
      <c r="C1991" s="29"/>
      <c r="D1991" s="29"/>
      <c r="E1991" s="29"/>
      <c r="F1991" s="29"/>
      <c r="G1991" s="29"/>
      <c r="H1991" s="29"/>
      <c r="I1991" s="29"/>
      <c r="J1991" s="28"/>
      <c r="K1991" s="29"/>
      <c r="L1991" s="29"/>
      <c r="M1991" s="29"/>
      <c r="N1991" s="29"/>
      <c r="O1991" s="29"/>
      <c r="P1991" s="29"/>
      <c r="Q1991" s="29"/>
      <c r="R1991" s="29"/>
      <c r="S1991" s="575"/>
      <c r="T1991" s="29"/>
      <c r="U1991" s="432"/>
      <c r="V1991" s="29"/>
      <c r="W1991" s="29"/>
      <c r="X1991" s="29"/>
      <c r="Y1991" s="29"/>
      <c r="AA1991" s="29"/>
      <c r="AB1991" s="29"/>
      <c r="AC1991" s="29"/>
      <c r="AD1991" s="61"/>
      <c r="AE1991" s="61"/>
      <c r="AF1991" s="61"/>
      <c r="AG1991" s="61"/>
      <c r="AH1991" s="61"/>
      <c r="AI1991" s="61"/>
      <c r="AJ1991" s="61"/>
      <c r="AK1991" s="61"/>
      <c r="AL1991" s="509"/>
      <c r="AM1991" s="29"/>
      <c r="AN1991" s="29"/>
      <c r="AO1991" s="29"/>
      <c r="AP1991" s="29"/>
      <c r="AQ1991" s="29"/>
      <c r="AR1991" s="29"/>
      <c r="AS1991" s="29"/>
      <c r="AT1991" s="29"/>
      <c r="AU1991" s="29"/>
      <c r="AV1991" s="29"/>
      <c r="AW1991" s="29"/>
      <c r="AX1991" s="29"/>
      <c r="AY1991" s="29"/>
      <c r="AZ1991" s="29"/>
      <c r="BA1991" s="29"/>
      <c r="BB1991" s="29"/>
      <c r="BC1991" s="29"/>
      <c r="BD1991" s="29"/>
      <c r="BE1991" s="29"/>
      <c r="BF1991" s="29"/>
      <c r="BG1991" s="29"/>
      <c r="BH1991" s="29"/>
      <c r="BI1991" s="29"/>
      <c r="BJ1991" s="29"/>
      <c r="BK1991" s="29"/>
      <c r="BL1991" s="29"/>
      <c r="BM1991" s="29"/>
      <c r="BN1991" s="29"/>
      <c r="BO1991" s="29"/>
      <c r="BP1991" s="29"/>
      <c r="BQ1991" s="29"/>
      <c r="BR1991" s="29"/>
      <c r="BS1991" s="29"/>
      <c r="BU1991" s="772"/>
      <c r="BV1991" s="29"/>
      <c r="BW1991" s="29"/>
      <c r="BX1991" s="29"/>
      <c r="BY1991" s="29"/>
      <c r="BZ1991" s="29"/>
      <c r="CA1991" s="29"/>
      <c r="CB1991" s="29"/>
      <c r="CC1991" s="29"/>
      <c r="CD1991" s="31"/>
      <c r="CE1991" s="22"/>
      <c r="CF1991" s="448" t="str">
        <f>IF(CG1991="","",MAX($CF$2:CF1990)+1)</f>
        <v/>
      </c>
      <c r="CG1991" s="767"/>
      <c r="CH1991" s="767"/>
      <c r="CI1991" s="767"/>
    </row>
    <row r="1992" spans="1:108" s="11" customFormat="1" ht="13.5" customHeight="1">
      <c r="A1992" s="734"/>
      <c r="B1992" s="610" t="s">
        <v>83</v>
      </c>
      <c r="C1992" s="29"/>
      <c r="D1992" s="29"/>
      <c r="E1992" s="29"/>
      <c r="F1992" s="29"/>
      <c r="G1992" s="29"/>
      <c r="H1992" s="29"/>
      <c r="I1992" s="29"/>
      <c r="J1992" s="28"/>
      <c r="K1992" s="29"/>
      <c r="L1992" s="29"/>
      <c r="M1992" s="29"/>
      <c r="N1992" s="29"/>
      <c r="O1992" s="29"/>
      <c r="P1992" s="29"/>
      <c r="Q1992" s="29"/>
      <c r="R1992" s="29"/>
      <c r="S1992" s="575"/>
      <c r="T1992" s="29"/>
      <c r="U1992" s="432"/>
      <c r="V1992" s="29"/>
      <c r="W1992" s="29"/>
      <c r="X1992" s="29"/>
      <c r="Y1992" s="29"/>
      <c r="Z1992" s="29"/>
      <c r="AB1992" s="29"/>
      <c r="AC1992" s="29" t="s">
        <v>1222</v>
      </c>
      <c r="AD1992" s="29"/>
      <c r="AE1992" s="29"/>
      <c r="AF1992" s="29"/>
      <c r="AG1992" s="29"/>
      <c r="AH1992" s="29"/>
      <c r="AI1992" s="29"/>
      <c r="AJ1992" s="29"/>
      <c r="AK1992" s="29"/>
      <c r="AL1992" s="29"/>
      <c r="AM1992" s="29"/>
      <c r="AN1992" s="29"/>
      <c r="AO1992" s="29"/>
      <c r="AP1992" s="29"/>
      <c r="AQ1992" s="29"/>
      <c r="AR1992" s="29"/>
      <c r="AS1992" s="29"/>
      <c r="AT1992" s="29"/>
      <c r="AU1992" s="29"/>
      <c r="AV1992" s="29"/>
      <c r="AW1992" s="29"/>
      <c r="AX1992" s="29"/>
      <c r="AY1992" s="29"/>
      <c r="AZ1992" s="29"/>
      <c r="BA1992" s="29"/>
      <c r="BB1992" s="29"/>
      <c r="BC1992" s="29"/>
      <c r="BD1992" s="29"/>
      <c r="BE1992" s="29"/>
      <c r="BF1992" s="29"/>
      <c r="BG1992" s="29"/>
      <c r="BH1992" s="29"/>
      <c r="BI1992" s="29"/>
      <c r="BK1992" s="29"/>
      <c r="BL1992" s="29"/>
      <c r="BM1992" s="29"/>
      <c r="BN1992" s="29"/>
      <c r="BO1992" s="29"/>
      <c r="BP1992" s="29"/>
      <c r="BQ1992" s="29"/>
      <c r="BR1992" s="29"/>
      <c r="BS1992" s="29"/>
      <c r="BU1992" s="772"/>
      <c r="BV1992" s="29"/>
      <c r="BW1992" s="29"/>
      <c r="BX1992" s="29"/>
      <c r="BY1992" s="29"/>
      <c r="BZ1992" s="29"/>
      <c r="CA1992" s="29"/>
      <c r="CB1992" s="29"/>
      <c r="CC1992" s="29"/>
      <c r="CD1992" s="31"/>
      <c r="CE1992" s="22"/>
      <c r="CF1992" s="448">
        <f>IF(CG1992="","",MAX($CF$2:CF1991)+1)</f>
        <v>1041</v>
      </c>
      <c r="CG1992" s="767" t="s">
        <v>1329</v>
      </c>
      <c r="CH1992" s="767"/>
      <c r="CI1992" s="767"/>
      <c r="CO1992" s="29"/>
      <c r="CP1992" s="29"/>
      <c r="CQ1992" s="29"/>
      <c r="CR1992" s="29"/>
      <c r="CS1992" s="29"/>
      <c r="CT1992" s="29"/>
      <c r="CU1992" s="29"/>
      <c r="CV1992" s="29"/>
      <c r="CW1992" s="29"/>
      <c r="CX1992" s="29"/>
      <c r="CY1992" s="29"/>
      <c r="CZ1992" s="29"/>
      <c r="DA1992" s="29"/>
      <c r="DB1992" s="29"/>
      <c r="DC1992" s="29"/>
      <c r="DD1992" s="29"/>
    </row>
    <row r="1993" spans="1:108" s="11" customFormat="1" ht="13.5" customHeight="1">
      <c r="A1993" s="734"/>
      <c r="B1993" s="610" t="s">
        <v>83</v>
      </c>
      <c r="C1993" s="29"/>
      <c r="D1993" s="29"/>
      <c r="E1993" s="29"/>
      <c r="F1993" s="29"/>
      <c r="G1993" s="29"/>
      <c r="H1993" s="29"/>
      <c r="I1993" s="29"/>
      <c r="J1993" s="28"/>
      <c r="K1993" s="29"/>
      <c r="L1993" s="29"/>
      <c r="M1993" s="29"/>
      <c r="N1993" s="29"/>
      <c r="O1993" s="29"/>
      <c r="P1993" s="29"/>
      <c r="Q1993" s="29"/>
      <c r="R1993" s="29"/>
      <c r="S1993" s="575"/>
      <c r="T1993" s="29"/>
      <c r="U1993" s="432"/>
      <c r="V1993" s="29"/>
      <c r="W1993" s="29"/>
      <c r="X1993" s="29"/>
      <c r="Y1993" s="29"/>
      <c r="Z1993" s="29"/>
      <c r="AD1993" s="1534" t="s">
        <v>38</v>
      </c>
      <c r="AE1993" s="1535"/>
      <c r="AF1993" s="823" t="s">
        <v>84</v>
      </c>
      <c r="AG1993" s="824"/>
      <c r="AH1993" s="824"/>
      <c r="AI1993" s="824"/>
      <c r="AJ1993" s="824"/>
      <c r="AK1993" s="824"/>
      <c r="AL1993" s="824"/>
      <c r="AM1993" s="826"/>
      <c r="AN1993" s="824" t="s">
        <v>1001</v>
      </c>
      <c r="AO1993" s="824"/>
      <c r="AP1993" s="824"/>
      <c r="AQ1993" s="824"/>
      <c r="AR1993" s="824"/>
      <c r="AS1993" s="824"/>
      <c r="AT1993" s="824"/>
      <c r="AU1993" s="824"/>
      <c r="AV1993" s="824"/>
      <c r="AW1993" s="824"/>
      <c r="AX1993" s="824"/>
      <c r="AY1993" s="824"/>
      <c r="AZ1993" s="824"/>
      <c r="BA1993" s="824"/>
      <c r="BB1993" s="824"/>
      <c r="BC1993" s="824"/>
      <c r="BD1993" s="824"/>
      <c r="BE1993" s="824"/>
      <c r="BF1993" s="824"/>
      <c r="BG1993" s="824"/>
      <c r="BH1993" s="824"/>
      <c r="BI1993" s="824"/>
      <c r="BJ1993" s="778" t="s">
        <v>2</v>
      </c>
      <c r="BK1993" s="824"/>
      <c r="BL1993" s="824"/>
      <c r="BM1993" s="824"/>
      <c r="BN1993" s="824"/>
      <c r="BO1993" s="824"/>
      <c r="BP1993" s="824"/>
      <c r="BQ1993" s="824"/>
      <c r="BR1993" s="824"/>
      <c r="BS1993" s="826"/>
      <c r="BU1993" s="772"/>
      <c r="BV1993" s="29"/>
      <c r="BW1993" s="29"/>
      <c r="BX1993" s="29"/>
      <c r="BY1993" s="29"/>
      <c r="BZ1993" s="29"/>
      <c r="CA1993" s="29"/>
      <c r="CB1993" s="29"/>
      <c r="CC1993" s="29"/>
      <c r="CD1993" s="31"/>
      <c r="CE1993" s="22"/>
      <c r="CF1993" s="448" t="str">
        <f>IF(CG1993="","",MAX($CF$2:CF1992)+1)</f>
        <v/>
      </c>
      <c r="CG1993" s="767"/>
      <c r="CH1993" s="767"/>
      <c r="CI1993" s="767"/>
      <c r="CO1993" s="29"/>
      <c r="CP1993" s="29"/>
      <c r="CQ1993" s="29"/>
      <c r="CR1993" s="29"/>
      <c r="CS1993" s="29"/>
      <c r="CT1993" s="29"/>
      <c r="CU1993" s="29"/>
      <c r="CV1993" s="29"/>
      <c r="CW1993" s="29"/>
      <c r="CX1993" s="29"/>
      <c r="CY1993" s="29"/>
      <c r="CZ1993" s="29"/>
      <c r="DA1993" s="29"/>
      <c r="DB1993" s="29"/>
      <c r="DC1993" s="29"/>
      <c r="DD1993" s="29"/>
    </row>
    <row r="1994" spans="1:108" s="11" customFormat="1" ht="13.5" customHeight="1">
      <c r="A1994" s="734"/>
      <c r="B1994" s="610" t="s">
        <v>83</v>
      </c>
      <c r="C1994" s="29"/>
      <c r="D1994" s="29"/>
      <c r="E1994" s="29"/>
      <c r="F1994" s="29"/>
      <c r="G1994" s="29"/>
      <c r="H1994" s="29"/>
      <c r="I1994" s="29"/>
      <c r="J1994" s="28"/>
      <c r="K1994" s="29"/>
      <c r="L1994" s="29"/>
      <c r="M1994" s="29"/>
      <c r="N1994" s="29"/>
      <c r="O1994" s="29"/>
      <c r="P1994" s="29"/>
      <c r="Q1994" s="29"/>
      <c r="R1994" s="29"/>
      <c r="S1994" s="575"/>
      <c r="T1994" s="29"/>
      <c r="U1994" s="432"/>
      <c r="V1994" s="29"/>
      <c r="W1994" s="29"/>
      <c r="X1994" s="29"/>
      <c r="Y1994" s="29"/>
      <c r="Z1994" s="29"/>
      <c r="AD1994" s="898"/>
      <c r="AE1994" s="899">
        <v>1</v>
      </c>
      <c r="AF1994" s="828" t="s">
        <v>1184</v>
      </c>
      <c r="AG1994" s="835"/>
      <c r="AH1994" s="835"/>
      <c r="AI1994" s="835"/>
      <c r="AJ1994" s="835"/>
      <c r="AK1994" s="835"/>
      <c r="AL1994" s="835"/>
      <c r="AM1994" s="836"/>
      <c r="AN1994" s="828" t="s">
        <v>1242</v>
      </c>
      <c r="AO1994" s="832"/>
      <c r="AP1994" s="832"/>
      <c r="AQ1994" s="832"/>
      <c r="AR1994" s="832"/>
      <c r="AS1994" s="832"/>
      <c r="AT1994" s="832"/>
      <c r="AU1994" s="832"/>
      <c r="AV1994" s="832"/>
      <c r="AW1994" s="832"/>
      <c r="AX1994" s="832"/>
      <c r="AY1994" s="832"/>
      <c r="AZ1994" s="832"/>
      <c r="BA1994" s="832"/>
      <c r="BB1994" s="832"/>
      <c r="BC1994" s="832"/>
      <c r="BD1994" s="832"/>
      <c r="BE1994" s="832"/>
      <c r="BF1994" s="832"/>
      <c r="BG1994" s="832"/>
      <c r="BH1994" s="832"/>
      <c r="BI1994" s="832"/>
      <c r="BJ1994" s="673"/>
      <c r="BK1994" s="832"/>
      <c r="BL1994" s="832"/>
      <c r="BM1994" s="832"/>
      <c r="BN1994" s="832"/>
      <c r="BO1994" s="832"/>
      <c r="BP1994" s="832"/>
      <c r="BQ1994" s="832"/>
      <c r="BR1994" s="832"/>
      <c r="BS1994" s="833"/>
      <c r="BU1994" s="772"/>
      <c r="BV1994" s="29"/>
      <c r="BW1994" s="29"/>
      <c r="BX1994" s="29"/>
      <c r="BY1994" s="29"/>
      <c r="BZ1994" s="29"/>
      <c r="CA1994" s="29"/>
      <c r="CB1994" s="29"/>
      <c r="CC1994" s="29"/>
      <c r="CD1994" s="31"/>
      <c r="CE1994" s="22"/>
      <c r="CF1994" s="448">
        <f>IF(CG1994="","",MAX($CF$2:CF1993)+1)</f>
        <v>1042</v>
      </c>
      <c r="CG1994" s="767" t="s">
        <v>1198</v>
      </c>
      <c r="CH1994" s="767"/>
      <c r="CI1994" s="767"/>
      <c r="CO1994" s="29"/>
      <c r="CP1994" s="29"/>
      <c r="CQ1994" s="29"/>
      <c r="CR1994" s="29"/>
      <c r="CS1994" s="29"/>
      <c r="CT1994" s="29"/>
      <c r="CU1994" s="29"/>
      <c r="CV1994" s="29"/>
      <c r="CW1994" s="29"/>
      <c r="CX1994" s="29"/>
      <c r="CY1994" s="29"/>
      <c r="CZ1994" s="29"/>
      <c r="DA1994" s="29"/>
      <c r="DB1994" s="29"/>
      <c r="DC1994" s="29"/>
      <c r="DD1994" s="29"/>
    </row>
    <row r="1995" spans="1:108" s="11" customFormat="1" ht="13.5" customHeight="1">
      <c r="A1995" s="734"/>
      <c r="B1995" s="610" t="s">
        <v>83</v>
      </c>
      <c r="C1995" s="29"/>
      <c r="D1995" s="29"/>
      <c r="E1995" s="29"/>
      <c r="F1995" s="29"/>
      <c r="G1995" s="29"/>
      <c r="H1995" s="29"/>
      <c r="I1995" s="29"/>
      <c r="J1995" s="28"/>
      <c r="K1995" s="29"/>
      <c r="L1995" s="29"/>
      <c r="M1995" s="29"/>
      <c r="N1995" s="29"/>
      <c r="O1995" s="29"/>
      <c r="P1995" s="29"/>
      <c r="Q1995" s="29"/>
      <c r="R1995" s="29"/>
      <c r="S1995" s="575"/>
      <c r="T1995" s="29"/>
      <c r="U1995" s="432"/>
      <c r="V1995" s="29"/>
      <c r="W1995" s="29"/>
      <c r="X1995" s="29"/>
      <c r="Y1995" s="29"/>
      <c r="Z1995" s="29"/>
      <c r="AD1995" s="898"/>
      <c r="AE1995" s="899">
        <v>2</v>
      </c>
      <c r="AF1995" s="820" t="s">
        <v>1185</v>
      </c>
      <c r="AG1995" s="837"/>
      <c r="AH1995" s="837"/>
      <c r="AI1995" s="837"/>
      <c r="AJ1995" s="837"/>
      <c r="AK1995" s="837"/>
      <c r="AL1995" s="837"/>
      <c r="AM1995" s="890"/>
      <c r="AN1995" s="834">
        <v>0</v>
      </c>
      <c r="AO1995" s="821"/>
      <c r="AP1995" s="821"/>
      <c r="AQ1995" s="821"/>
      <c r="AR1995" s="821"/>
      <c r="AS1995" s="821"/>
      <c r="AT1995" s="821"/>
      <c r="AU1995" s="821"/>
      <c r="AV1995" s="821"/>
      <c r="AW1995" s="821"/>
      <c r="AX1995" s="821"/>
      <c r="AY1995" s="821"/>
      <c r="AZ1995" s="821"/>
      <c r="BA1995" s="821"/>
      <c r="BB1995" s="821"/>
      <c r="BC1995" s="821"/>
      <c r="BD1995" s="821"/>
      <c r="BE1995" s="821"/>
      <c r="BF1995" s="821"/>
      <c r="BG1995" s="821"/>
      <c r="BH1995" s="821"/>
      <c r="BI1995" s="821"/>
      <c r="BJ1995" s="673"/>
      <c r="BK1995" s="821"/>
      <c r="BL1995" s="821"/>
      <c r="BM1995" s="821"/>
      <c r="BN1995" s="821"/>
      <c r="BO1995" s="821"/>
      <c r="BP1995" s="821"/>
      <c r="BQ1995" s="821"/>
      <c r="BR1995" s="821"/>
      <c r="BS1995" s="822"/>
      <c r="BU1995" s="772"/>
      <c r="BV1995" s="29"/>
      <c r="BW1995" s="29"/>
      <c r="BX1995" s="29"/>
      <c r="BY1995" s="29"/>
      <c r="BZ1995" s="29"/>
      <c r="CA1995" s="29"/>
      <c r="CB1995" s="29"/>
      <c r="CC1995" s="29"/>
      <c r="CD1995" s="31"/>
      <c r="CE1995" s="22"/>
      <c r="CF1995" s="448">
        <f>IF(CG1995="","",MAX($CF$2:CF1994)+1)</f>
        <v>1043</v>
      </c>
      <c r="CG1995" s="767" t="s">
        <v>1198</v>
      </c>
      <c r="CH1995" s="767"/>
      <c r="CI1995" s="767"/>
      <c r="CO1995" s="29"/>
      <c r="CP1995" s="29"/>
      <c r="CQ1995" s="29"/>
      <c r="CR1995" s="29"/>
      <c r="CS1995" s="29"/>
      <c r="CT1995" s="29"/>
      <c r="CU1995" s="29"/>
      <c r="CV1995" s="29"/>
      <c r="CW1995" s="29"/>
      <c r="CX1995" s="29"/>
      <c r="CY1995" s="29"/>
      <c r="CZ1995" s="29"/>
      <c r="DA1995" s="29"/>
      <c r="DB1995" s="29"/>
      <c r="DC1995" s="29"/>
      <c r="DD1995" s="29"/>
    </row>
    <row r="1996" spans="1:108" s="11" customFormat="1" ht="13.5" customHeight="1">
      <c r="A1996" s="734"/>
      <c r="B1996" s="610" t="s">
        <v>83</v>
      </c>
      <c r="C1996" s="29"/>
      <c r="D1996" s="29"/>
      <c r="E1996" s="29"/>
      <c r="F1996" s="29"/>
      <c r="G1996" s="29"/>
      <c r="H1996" s="29"/>
      <c r="I1996" s="29"/>
      <c r="J1996" s="28"/>
      <c r="K1996" s="29"/>
      <c r="L1996" s="29"/>
      <c r="M1996" s="29"/>
      <c r="N1996" s="29"/>
      <c r="O1996" s="29"/>
      <c r="P1996" s="29"/>
      <c r="Q1996" s="29"/>
      <c r="R1996" s="29"/>
      <c r="S1996" s="575"/>
      <c r="T1996" s="29"/>
      <c r="U1996" s="432"/>
      <c r="V1996" s="29"/>
      <c r="W1996" s="29"/>
      <c r="X1996" s="29"/>
      <c r="Y1996" s="29"/>
      <c r="Z1996" s="29"/>
      <c r="AD1996" s="898"/>
      <c r="AE1996" s="899">
        <v>3</v>
      </c>
      <c r="AF1996" s="820" t="s">
        <v>1186</v>
      </c>
      <c r="AG1996" s="837"/>
      <c r="AH1996" s="837"/>
      <c r="AI1996" s="837"/>
      <c r="AJ1996" s="837"/>
      <c r="AK1996" s="837"/>
      <c r="AL1996" s="837"/>
      <c r="AM1996" s="890"/>
      <c r="AN1996" s="834">
        <v>0</v>
      </c>
      <c r="AO1996" s="821"/>
      <c r="AP1996" s="821"/>
      <c r="AQ1996" s="821"/>
      <c r="AR1996" s="821"/>
      <c r="AS1996" s="821"/>
      <c r="AT1996" s="821"/>
      <c r="AU1996" s="821"/>
      <c r="AV1996" s="821"/>
      <c r="AW1996" s="821"/>
      <c r="AX1996" s="821"/>
      <c r="AY1996" s="821"/>
      <c r="AZ1996" s="821"/>
      <c r="BA1996" s="821"/>
      <c r="BB1996" s="821"/>
      <c r="BC1996" s="821"/>
      <c r="BD1996" s="821"/>
      <c r="BE1996" s="821"/>
      <c r="BF1996" s="821"/>
      <c r="BG1996" s="821"/>
      <c r="BH1996" s="821"/>
      <c r="BI1996" s="821"/>
      <c r="BJ1996" s="673"/>
      <c r="BK1996" s="821"/>
      <c r="BL1996" s="821"/>
      <c r="BM1996" s="821"/>
      <c r="BN1996" s="821"/>
      <c r="BO1996" s="821"/>
      <c r="BP1996" s="821"/>
      <c r="BQ1996" s="821"/>
      <c r="BR1996" s="821"/>
      <c r="BS1996" s="822"/>
      <c r="BU1996" s="772"/>
      <c r="BV1996" s="29"/>
      <c r="BW1996" s="29"/>
      <c r="BX1996" s="29"/>
      <c r="BY1996" s="29"/>
      <c r="BZ1996" s="29"/>
      <c r="CA1996" s="29"/>
      <c r="CB1996" s="29"/>
      <c r="CC1996" s="29"/>
      <c r="CD1996" s="31"/>
      <c r="CE1996" s="22"/>
      <c r="CF1996" s="448">
        <f>IF(CG1996="","",MAX($CF$2:CF1995)+1)</f>
        <v>1044</v>
      </c>
      <c r="CG1996" s="767" t="s">
        <v>1198</v>
      </c>
      <c r="CH1996" s="767"/>
      <c r="CI1996" s="767"/>
      <c r="CO1996" s="29"/>
      <c r="CP1996" s="29"/>
      <c r="CQ1996" s="29"/>
      <c r="CR1996" s="29"/>
      <c r="CS1996" s="29"/>
      <c r="CT1996" s="29"/>
      <c r="CU1996" s="29"/>
      <c r="CV1996" s="29"/>
      <c r="CW1996" s="29"/>
      <c r="CX1996" s="29"/>
      <c r="CY1996" s="29"/>
      <c r="CZ1996" s="29"/>
      <c r="DA1996" s="29"/>
      <c r="DB1996" s="29"/>
      <c r="DC1996" s="29"/>
      <c r="DD1996" s="29"/>
    </row>
    <row r="1997" spans="1:108" s="11" customFormat="1" ht="13.5" customHeight="1">
      <c r="A1997" s="734"/>
      <c r="B1997" s="610"/>
      <c r="C1997" s="29"/>
      <c r="D1997" s="29"/>
      <c r="E1997" s="29"/>
      <c r="F1997" s="29"/>
      <c r="G1997" s="29"/>
      <c r="H1997" s="29"/>
      <c r="I1997" s="29"/>
      <c r="J1997" s="28"/>
      <c r="K1997" s="29"/>
      <c r="L1997" s="29"/>
      <c r="M1997" s="29"/>
      <c r="N1997" s="29"/>
      <c r="O1997" s="29"/>
      <c r="P1997" s="29"/>
      <c r="Q1997" s="29"/>
      <c r="R1997" s="29"/>
      <c r="S1997" s="575"/>
      <c r="T1997" s="29"/>
      <c r="U1997" s="432"/>
      <c r="V1997" s="29"/>
      <c r="W1997" s="29"/>
      <c r="X1997" s="29"/>
      <c r="Y1997" s="29"/>
      <c r="Z1997" s="29"/>
      <c r="AD1997" s="1091"/>
      <c r="AE1997" s="899">
        <v>4</v>
      </c>
      <c r="AF1997" s="1092" t="s">
        <v>1870</v>
      </c>
      <c r="AG1997" s="1100"/>
      <c r="AH1997" s="1100"/>
      <c r="AI1997" s="1100"/>
      <c r="AJ1997" s="1100"/>
      <c r="AK1997" s="1100"/>
      <c r="AL1997" s="1100"/>
      <c r="AM1997" s="1101"/>
      <c r="AN1997" s="827" t="s">
        <v>1875</v>
      </c>
      <c r="AO1997" s="1093"/>
      <c r="AP1997" s="1093"/>
      <c r="AQ1997" s="1093"/>
      <c r="AR1997" s="1093"/>
      <c r="AS1997" s="1093"/>
      <c r="AT1997" s="1093"/>
      <c r="AU1997" s="1093"/>
      <c r="AV1997" s="1093"/>
      <c r="AW1997" s="1093"/>
      <c r="AX1997" s="1093"/>
      <c r="AY1997" s="1093"/>
      <c r="AZ1997" s="1093"/>
      <c r="BA1997" s="1093"/>
      <c r="BB1997" s="1093"/>
      <c r="BC1997" s="1093"/>
      <c r="BD1997" s="1093"/>
      <c r="BE1997" s="1093"/>
      <c r="BF1997" s="1093"/>
      <c r="BG1997" s="1093"/>
      <c r="BH1997" s="1093"/>
      <c r="BI1997" s="1093"/>
      <c r="BJ1997" s="1095"/>
      <c r="BK1997" s="1096"/>
      <c r="BL1997" s="1096"/>
      <c r="BM1997" s="1096"/>
      <c r="BN1997" s="1096"/>
      <c r="BO1997" s="1096"/>
      <c r="BP1997" s="1096"/>
      <c r="BQ1997" s="1096"/>
      <c r="BR1997" s="1096"/>
      <c r="BS1997" s="833"/>
      <c r="BU1997" s="1060"/>
      <c r="BV1997" s="29"/>
      <c r="BW1997" s="29"/>
      <c r="BX1997" s="29"/>
      <c r="BY1997" s="29"/>
      <c r="BZ1997" s="29"/>
      <c r="CA1997" s="29"/>
      <c r="CB1997" s="29"/>
      <c r="CC1997" s="29"/>
      <c r="CD1997" s="31"/>
      <c r="CE1997" s="22"/>
      <c r="CF1997" s="448">
        <f>IF(CG1997="","",MAX($CF$2:CF1996)+1)</f>
        <v>1045</v>
      </c>
      <c r="CG1997" s="767" t="s">
        <v>102</v>
      </c>
      <c r="CH1997" s="1061"/>
      <c r="CI1997" s="1061"/>
      <c r="CO1997" s="29"/>
      <c r="CP1997" s="29"/>
      <c r="CQ1997" s="29"/>
      <c r="CR1997" s="29"/>
      <c r="CS1997" s="29"/>
      <c r="CT1997" s="29"/>
      <c r="CU1997" s="29"/>
      <c r="CV1997" s="29"/>
      <c r="CW1997" s="29"/>
      <c r="CX1997" s="29"/>
      <c r="CY1997" s="29"/>
      <c r="CZ1997" s="29"/>
      <c r="DA1997" s="29"/>
      <c r="DB1997" s="29"/>
      <c r="DC1997" s="29"/>
      <c r="DD1997" s="29"/>
    </row>
    <row r="1998" spans="1:108" s="11" customFormat="1" ht="13.5" customHeight="1">
      <c r="A1998" s="734"/>
      <c r="B1998" s="610" t="s">
        <v>83</v>
      </c>
      <c r="C1998" s="29"/>
      <c r="D1998" s="29"/>
      <c r="E1998" s="29"/>
      <c r="F1998" s="29"/>
      <c r="G1998" s="29"/>
      <c r="H1998" s="29"/>
      <c r="I1998" s="29"/>
      <c r="J1998" s="28"/>
      <c r="K1998" s="29"/>
      <c r="L1998" s="29"/>
      <c r="M1998" s="29"/>
      <c r="N1998" s="29"/>
      <c r="O1998" s="29"/>
      <c r="P1998" s="29"/>
      <c r="Q1998" s="29"/>
      <c r="R1998" s="29"/>
      <c r="S1998" s="575"/>
      <c r="T1998" s="29"/>
      <c r="U1998" s="432"/>
      <c r="V1998" s="29"/>
      <c r="W1998" s="29"/>
      <c r="X1998" s="29"/>
      <c r="Y1998" s="29"/>
      <c r="Z1998" s="29"/>
      <c r="AD1998" s="898"/>
      <c r="AE1998" s="899">
        <v>5</v>
      </c>
      <c r="AF1998" s="820" t="s">
        <v>1199</v>
      </c>
      <c r="AG1998" s="837"/>
      <c r="AH1998" s="837"/>
      <c r="AI1998" s="837"/>
      <c r="AJ1998" s="837"/>
      <c r="AK1998" s="837"/>
      <c r="AL1998" s="837"/>
      <c r="AM1998" s="890"/>
      <c r="AN1998" s="827" t="s">
        <v>1221</v>
      </c>
      <c r="AO1998" s="821"/>
      <c r="AP1998" s="821"/>
      <c r="AQ1998" s="821"/>
      <c r="AR1998" s="821"/>
      <c r="AS1998" s="821"/>
      <c r="AT1998" s="821"/>
      <c r="AU1998" s="821"/>
      <c r="AV1998" s="821"/>
      <c r="AW1998" s="821"/>
      <c r="AX1998" s="821"/>
      <c r="AY1998" s="821"/>
      <c r="AZ1998" s="821"/>
      <c r="BA1998" s="821"/>
      <c r="BB1998" s="821"/>
      <c r="BC1998" s="821"/>
      <c r="BD1998" s="821"/>
      <c r="BE1998" s="821"/>
      <c r="BF1998" s="821"/>
      <c r="BG1998" s="821"/>
      <c r="BH1998" s="821"/>
      <c r="BI1998" s="821"/>
      <c r="BJ1998" s="828"/>
      <c r="BK1998" s="832"/>
      <c r="BL1998" s="832"/>
      <c r="BM1998" s="832"/>
      <c r="BN1998" s="832"/>
      <c r="BO1998" s="832"/>
      <c r="BP1998" s="832"/>
      <c r="BQ1998" s="832"/>
      <c r="BR1998" s="832"/>
      <c r="BS1998" s="611"/>
      <c r="BU1998" s="772"/>
      <c r="BV1998" s="29"/>
      <c r="BW1998" s="29"/>
      <c r="BX1998" s="29"/>
      <c r="BY1998" s="29"/>
      <c r="BZ1998" s="29"/>
      <c r="CA1998" s="29"/>
      <c r="CB1998" s="29"/>
      <c r="CC1998" s="29"/>
      <c r="CD1998" s="31"/>
      <c r="CE1998" s="22"/>
      <c r="CF1998" s="448">
        <f>IF(CG1998="","",MAX($CF$2:CF1997)+1)</f>
        <v>1046</v>
      </c>
      <c r="CG1998" s="767" t="s">
        <v>1198</v>
      </c>
      <c r="CH1998" s="767"/>
      <c r="CI1998" s="767"/>
      <c r="CO1998" s="29"/>
      <c r="CP1998" s="29"/>
      <c r="CQ1998" s="29"/>
      <c r="CR1998" s="29"/>
      <c r="CS1998" s="29"/>
      <c r="CT1998" s="29"/>
      <c r="CU1998" s="29"/>
      <c r="CV1998" s="29"/>
      <c r="CW1998" s="29"/>
      <c r="CX1998" s="29"/>
      <c r="CY1998" s="29"/>
      <c r="CZ1998" s="29"/>
      <c r="DA1998" s="29"/>
      <c r="DB1998" s="29"/>
      <c r="DC1998" s="29"/>
      <c r="DD1998" s="29"/>
    </row>
    <row r="1999" spans="1:108" s="11" customFormat="1" ht="13.5" customHeight="1">
      <c r="A1999" s="734"/>
      <c r="B1999" s="610" t="s">
        <v>83</v>
      </c>
      <c r="C1999" s="29"/>
      <c r="D1999" s="29"/>
      <c r="E1999" s="29"/>
      <c r="F1999" s="29"/>
      <c r="G1999" s="29"/>
      <c r="H1999" s="29"/>
      <c r="I1999" s="29"/>
      <c r="J1999" s="28"/>
      <c r="K1999" s="29"/>
      <c r="L1999" s="29"/>
      <c r="M1999" s="29"/>
      <c r="N1999" s="29"/>
      <c r="O1999" s="29"/>
      <c r="P1999" s="29"/>
      <c r="Q1999" s="29"/>
      <c r="R1999" s="29"/>
      <c r="S1999" s="575"/>
      <c r="T1999" s="29"/>
      <c r="U1999" s="432"/>
      <c r="V1999" s="29"/>
      <c r="W1999" s="29"/>
      <c r="X1999" s="29"/>
      <c r="Y1999" s="29"/>
      <c r="Z1999" s="29"/>
      <c r="AD1999" s="898"/>
      <c r="AE1999" s="899">
        <v>6</v>
      </c>
      <c r="AF1999" s="820" t="s">
        <v>1085</v>
      </c>
      <c r="AG1999" s="837"/>
      <c r="AH1999" s="837"/>
      <c r="AI1999" s="837"/>
      <c r="AJ1999" s="837"/>
      <c r="AK1999" s="837"/>
      <c r="AL1999" s="837"/>
      <c r="AM1999" s="890"/>
      <c r="AN1999" s="827" t="s">
        <v>1244</v>
      </c>
      <c r="AO1999" s="821"/>
      <c r="AP1999" s="821"/>
      <c r="AQ1999" s="821"/>
      <c r="AR1999" s="821"/>
      <c r="AS1999" s="821"/>
      <c r="AT1999" s="821"/>
      <c r="AU1999" s="821"/>
      <c r="AV1999" s="821"/>
      <c r="AW1999" s="821"/>
      <c r="AX1999" s="821"/>
      <c r="AY1999" s="821"/>
      <c r="AZ1999" s="821"/>
      <c r="BA1999" s="821"/>
      <c r="BB1999" s="821"/>
      <c r="BC1999" s="821"/>
      <c r="BD1999" s="821"/>
      <c r="BE1999" s="821"/>
      <c r="BF1999" s="821"/>
      <c r="BG1999" s="821"/>
      <c r="BH1999" s="821"/>
      <c r="BI1999" s="821"/>
      <c r="BJ1999" s="820"/>
      <c r="BK1999" s="821"/>
      <c r="BL1999" s="821"/>
      <c r="BM1999" s="821"/>
      <c r="BN1999" s="821"/>
      <c r="BO1999" s="821"/>
      <c r="BP1999" s="821"/>
      <c r="BQ1999" s="821"/>
      <c r="BR1999" s="821"/>
      <c r="BS1999" s="822"/>
      <c r="BU1999" s="772"/>
      <c r="BV1999" s="29"/>
      <c r="BW1999" s="29"/>
      <c r="BX1999" s="29"/>
      <c r="BY1999" s="29"/>
      <c r="BZ1999" s="29"/>
      <c r="CA1999" s="29"/>
      <c r="CB1999" s="29"/>
      <c r="CC1999" s="29"/>
      <c r="CD1999" s="31"/>
      <c r="CE1999" s="22"/>
      <c r="CF1999" s="448">
        <f>IF(CG1999="","",MAX($CF$2:CF1998)+1)</f>
        <v>1047</v>
      </c>
      <c r="CG1999" s="767" t="s">
        <v>1198</v>
      </c>
      <c r="CH1999" s="767"/>
      <c r="CI1999" s="767"/>
      <c r="CO1999" s="29"/>
      <c r="CP1999" s="29"/>
      <c r="CQ1999" s="29"/>
      <c r="CR1999" s="29"/>
      <c r="CS1999" s="29"/>
      <c r="CT1999" s="29"/>
      <c r="CU1999" s="29"/>
      <c r="CV1999" s="29"/>
      <c r="CW1999" s="29"/>
      <c r="CX1999" s="29"/>
      <c r="CY1999" s="29"/>
      <c r="CZ1999" s="29"/>
      <c r="DA1999" s="29"/>
      <c r="DB1999" s="29"/>
      <c r="DC1999" s="29"/>
      <c r="DD1999" s="29"/>
    </row>
    <row r="2000" spans="1:108" s="11" customFormat="1" ht="13.5" customHeight="1">
      <c r="A2000" s="734"/>
      <c r="B2000" s="610" t="s">
        <v>83</v>
      </c>
      <c r="C2000" s="29"/>
      <c r="D2000" s="29"/>
      <c r="E2000" s="29"/>
      <c r="F2000" s="29"/>
      <c r="G2000" s="29"/>
      <c r="H2000" s="29"/>
      <c r="I2000" s="29"/>
      <c r="J2000" s="28"/>
      <c r="K2000" s="29"/>
      <c r="L2000" s="29"/>
      <c r="M2000" s="29"/>
      <c r="N2000" s="29"/>
      <c r="O2000" s="29"/>
      <c r="P2000" s="29"/>
      <c r="Q2000" s="29"/>
      <c r="R2000" s="29"/>
      <c r="S2000" s="575"/>
      <c r="T2000" s="29"/>
      <c r="U2000" s="432"/>
      <c r="V2000" s="29"/>
      <c r="W2000" s="29"/>
      <c r="X2000" s="29"/>
      <c r="Y2000" s="29"/>
      <c r="Z2000" s="29"/>
      <c r="AD2000" s="898"/>
      <c r="AE2000" s="899">
        <v>7</v>
      </c>
      <c r="AF2000" s="820" t="s">
        <v>2389</v>
      </c>
      <c r="AG2000" s="837"/>
      <c r="AH2000" s="837"/>
      <c r="AI2000" s="837"/>
      <c r="AJ2000" s="837"/>
      <c r="AK2000" s="837"/>
      <c r="AL2000" s="837"/>
      <c r="AM2000" s="890"/>
      <c r="AN2000" s="827" t="s">
        <v>1702</v>
      </c>
      <c r="AO2000" s="821"/>
      <c r="AP2000" s="821"/>
      <c r="AQ2000" s="821"/>
      <c r="AR2000" s="821"/>
      <c r="AS2000" s="821"/>
      <c r="AT2000" s="821"/>
      <c r="AU2000" s="821"/>
      <c r="AV2000" s="821"/>
      <c r="AW2000" s="821"/>
      <c r="AX2000" s="821"/>
      <c r="AY2000" s="821"/>
      <c r="AZ2000" s="821"/>
      <c r="BA2000" s="821"/>
      <c r="BB2000" s="821"/>
      <c r="BC2000" s="821"/>
      <c r="BD2000" s="821"/>
      <c r="BE2000" s="821"/>
      <c r="BF2000" s="821"/>
      <c r="BG2000" s="821"/>
      <c r="BH2000" s="821"/>
      <c r="BI2000" s="821"/>
      <c r="BJ2000" s="673"/>
      <c r="BK2000" s="821"/>
      <c r="BL2000" s="821"/>
      <c r="BM2000" s="821"/>
      <c r="BN2000" s="821"/>
      <c r="BO2000" s="821"/>
      <c r="BP2000" s="821"/>
      <c r="BQ2000" s="821"/>
      <c r="BR2000" s="821"/>
      <c r="BS2000" s="822"/>
      <c r="BU2000" s="772"/>
      <c r="BV2000" s="29"/>
      <c r="BW2000" s="29"/>
      <c r="BX2000" s="29"/>
      <c r="BY2000" s="29"/>
      <c r="BZ2000" s="29"/>
      <c r="CA2000" s="29"/>
      <c r="CB2000" s="29"/>
      <c r="CC2000" s="29"/>
      <c r="CD2000" s="31"/>
      <c r="CE2000" s="22"/>
      <c r="CF2000" s="448">
        <f>IF(CG2000="","",MAX($CF$2:CF1999)+1)</f>
        <v>1048</v>
      </c>
      <c r="CG2000" s="767" t="s">
        <v>1198</v>
      </c>
      <c r="CH2000" s="767"/>
      <c r="CI2000" s="767"/>
      <c r="CO2000" s="29"/>
      <c r="CP2000" s="29"/>
      <c r="CQ2000" s="29"/>
      <c r="CR2000" s="29"/>
      <c r="CS2000" s="29"/>
      <c r="CT2000" s="29"/>
      <c r="CU2000" s="29"/>
      <c r="CV2000" s="29"/>
      <c r="CW2000" s="29"/>
      <c r="CX2000" s="29"/>
      <c r="CY2000" s="29"/>
      <c r="CZ2000" s="29"/>
      <c r="DA2000" s="29"/>
      <c r="DB2000" s="29"/>
      <c r="DC2000" s="29"/>
      <c r="DD2000" s="29"/>
    </row>
    <row r="2001" spans="1:108" s="11" customFormat="1" ht="13.5" customHeight="1">
      <c r="A2001" s="734"/>
      <c r="B2001" s="610" t="s">
        <v>83</v>
      </c>
      <c r="C2001" s="29"/>
      <c r="D2001" s="29"/>
      <c r="E2001" s="29"/>
      <c r="F2001" s="29"/>
      <c r="G2001" s="29"/>
      <c r="H2001" s="29"/>
      <c r="I2001" s="29"/>
      <c r="J2001" s="28"/>
      <c r="K2001" s="29"/>
      <c r="L2001" s="29"/>
      <c r="M2001" s="29"/>
      <c r="N2001" s="29"/>
      <c r="O2001" s="29"/>
      <c r="P2001" s="29"/>
      <c r="Q2001" s="29"/>
      <c r="R2001" s="29"/>
      <c r="S2001" s="575"/>
      <c r="T2001" s="29"/>
      <c r="U2001" s="432"/>
      <c r="V2001" s="29"/>
      <c r="W2001" s="29"/>
      <c r="X2001" s="29"/>
      <c r="Y2001" s="29"/>
      <c r="Z2001" s="29"/>
      <c r="AD2001" s="898"/>
      <c r="AE2001" s="899">
        <v>8</v>
      </c>
      <c r="AF2001" s="1540" t="s">
        <v>2390</v>
      </c>
      <c r="AG2001" s="1541"/>
      <c r="AH2001" s="1541"/>
      <c r="AI2001" s="1541"/>
      <c r="AJ2001" s="1541"/>
      <c r="AK2001" s="1541"/>
      <c r="AL2001" s="1541"/>
      <c r="AM2001" s="1542"/>
      <c r="AN2001" s="827" t="s">
        <v>1703</v>
      </c>
      <c r="AO2001" s="821"/>
      <c r="AP2001" s="821"/>
      <c r="AQ2001" s="821"/>
      <c r="AR2001" s="821"/>
      <c r="AS2001" s="821"/>
      <c r="AT2001" s="821"/>
      <c r="AU2001" s="821"/>
      <c r="AV2001" s="821"/>
      <c r="AW2001" s="821"/>
      <c r="AX2001" s="821"/>
      <c r="AY2001" s="821"/>
      <c r="AZ2001" s="821"/>
      <c r="BA2001" s="821"/>
      <c r="BB2001" s="821"/>
      <c r="BC2001" s="821"/>
      <c r="BD2001" s="821"/>
      <c r="BE2001" s="821"/>
      <c r="BF2001" s="821"/>
      <c r="BG2001" s="821"/>
      <c r="BH2001" s="821"/>
      <c r="BI2001" s="821"/>
      <c r="BJ2001" s="673"/>
      <c r="BK2001" s="821"/>
      <c r="BL2001" s="821"/>
      <c r="BM2001" s="821"/>
      <c r="BN2001" s="821"/>
      <c r="BO2001" s="821"/>
      <c r="BP2001" s="821"/>
      <c r="BQ2001" s="821"/>
      <c r="BR2001" s="821"/>
      <c r="BS2001" s="822"/>
      <c r="BU2001" s="772"/>
      <c r="BV2001" s="29"/>
      <c r="BW2001" s="29"/>
      <c r="BX2001" s="29"/>
      <c r="BY2001" s="29"/>
      <c r="BZ2001" s="29"/>
      <c r="CA2001" s="29"/>
      <c r="CB2001" s="29"/>
      <c r="CC2001" s="29"/>
      <c r="CD2001" s="31"/>
      <c r="CE2001" s="22"/>
      <c r="CF2001" s="448">
        <f>IF(CG2001="","",MAX($CF$2:CF2000)+1)</f>
        <v>1049</v>
      </c>
      <c r="CG2001" s="767" t="s">
        <v>1198</v>
      </c>
      <c r="CH2001" s="767"/>
      <c r="CI2001" s="767"/>
      <c r="CO2001" s="29"/>
      <c r="CP2001" s="29"/>
      <c r="CQ2001" s="29"/>
      <c r="CR2001" s="29"/>
      <c r="CS2001" s="29"/>
      <c r="CT2001" s="29"/>
      <c r="CU2001" s="29"/>
      <c r="CV2001" s="29"/>
      <c r="CW2001" s="29"/>
      <c r="CX2001" s="29"/>
      <c r="CY2001" s="29"/>
      <c r="CZ2001" s="29"/>
      <c r="DA2001" s="29"/>
      <c r="DB2001" s="29"/>
      <c r="DC2001" s="29"/>
      <c r="DD2001" s="29"/>
    </row>
    <row r="2002" spans="1:108" s="11" customFormat="1" ht="13.5" customHeight="1">
      <c r="A2002" s="734"/>
      <c r="B2002" s="610" t="s">
        <v>83</v>
      </c>
      <c r="C2002" s="29"/>
      <c r="D2002" s="29"/>
      <c r="E2002" s="29"/>
      <c r="F2002" s="29"/>
      <c r="G2002" s="29"/>
      <c r="H2002" s="29"/>
      <c r="I2002" s="29"/>
      <c r="J2002" s="28"/>
      <c r="K2002" s="29"/>
      <c r="L2002" s="29"/>
      <c r="M2002" s="29"/>
      <c r="N2002" s="29"/>
      <c r="O2002" s="29"/>
      <c r="P2002" s="29"/>
      <c r="Q2002" s="29"/>
      <c r="R2002" s="29"/>
      <c r="S2002" s="575"/>
      <c r="T2002" s="29"/>
      <c r="U2002" s="432"/>
      <c r="V2002" s="29"/>
      <c r="W2002" s="29"/>
      <c r="X2002" s="29"/>
      <c r="Y2002" s="29"/>
      <c r="Z2002" s="29"/>
      <c r="AD2002" s="898"/>
      <c r="AE2002" s="899">
        <v>9</v>
      </c>
      <c r="AF2002" s="820" t="s">
        <v>1160</v>
      </c>
      <c r="AG2002" s="837"/>
      <c r="AH2002" s="837"/>
      <c r="AI2002" s="837"/>
      <c r="AJ2002" s="837"/>
      <c r="AK2002" s="837"/>
      <c r="AL2002" s="837"/>
      <c r="AM2002" s="890"/>
      <c r="AN2002" s="827" t="s">
        <v>1704</v>
      </c>
      <c r="AO2002" s="821"/>
      <c r="AP2002" s="821"/>
      <c r="AQ2002" s="821"/>
      <c r="AR2002" s="821"/>
      <c r="AS2002" s="821"/>
      <c r="AT2002" s="821"/>
      <c r="AU2002" s="821"/>
      <c r="AV2002" s="821"/>
      <c r="AW2002" s="821"/>
      <c r="AX2002" s="821"/>
      <c r="AY2002" s="821"/>
      <c r="AZ2002" s="821"/>
      <c r="BA2002" s="821"/>
      <c r="BB2002" s="821"/>
      <c r="BC2002" s="821"/>
      <c r="BD2002" s="821"/>
      <c r="BE2002" s="821"/>
      <c r="BF2002" s="821"/>
      <c r="BG2002" s="821"/>
      <c r="BH2002" s="821"/>
      <c r="BI2002" s="821"/>
      <c r="BJ2002" s="673"/>
      <c r="BK2002" s="821"/>
      <c r="BL2002" s="821"/>
      <c r="BM2002" s="821"/>
      <c r="BN2002" s="821"/>
      <c r="BO2002" s="821"/>
      <c r="BP2002" s="821"/>
      <c r="BQ2002" s="821"/>
      <c r="BR2002" s="821"/>
      <c r="BS2002" s="822"/>
      <c r="BU2002" s="772"/>
      <c r="BV2002" s="29"/>
      <c r="BW2002" s="29"/>
      <c r="BX2002" s="29"/>
      <c r="BY2002" s="29"/>
      <c r="BZ2002" s="29"/>
      <c r="CA2002" s="29"/>
      <c r="CB2002" s="29"/>
      <c r="CC2002" s="29"/>
      <c r="CD2002" s="31"/>
      <c r="CE2002" s="22"/>
      <c r="CF2002" s="448">
        <f>IF(CG2002="","",MAX($CF$2:CF2001)+1)</f>
        <v>1050</v>
      </c>
      <c r="CG2002" s="767" t="s">
        <v>1198</v>
      </c>
      <c r="CH2002" s="767"/>
      <c r="CI2002" s="767"/>
      <c r="CO2002" s="29"/>
      <c r="CP2002" s="29"/>
      <c r="CQ2002" s="29"/>
      <c r="CR2002" s="29"/>
      <c r="CS2002" s="29"/>
      <c r="CT2002" s="29"/>
      <c r="CU2002" s="29"/>
      <c r="CV2002" s="29"/>
      <c r="CW2002" s="29"/>
      <c r="CX2002" s="29"/>
      <c r="CY2002" s="29"/>
      <c r="CZ2002" s="29"/>
      <c r="DA2002" s="29"/>
      <c r="DB2002" s="29"/>
      <c r="DC2002" s="29"/>
      <c r="DD2002" s="29"/>
    </row>
    <row r="2003" spans="1:108" s="11" customFormat="1" ht="13.5" customHeight="1">
      <c r="A2003" s="734"/>
      <c r="B2003" s="610" t="s">
        <v>83</v>
      </c>
      <c r="C2003" s="29"/>
      <c r="D2003" s="29"/>
      <c r="E2003" s="29"/>
      <c r="F2003" s="29"/>
      <c r="G2003" s="29"/>
      <c r="H2003" s="29"/>
      <c r="I2003" s="29"/>
      <c r="J2003" s="28"/>
      <c r="K2003" s="29"/>
      <c r="L2003" s="29"/>
      <c r="M2003" s="29"/>
      <c r="N2003" s="29"/>
      <c r="O2003" s="29"/>
      <c r="P2003" s="29"/>
      <c r="Q2003" s="29"/>
      <c r="R2003" s="29"/>
      <c r="S2003" s="575"/>
      <c r="T2003" s="29"/>
      <c r="U2003" s="432"/>
      <c r="V2003" s="29"/>
      <c r="W2003" s="29"/>
      <c r="X2003" s="29"/>
      <c r="Y2003" s="29"/>
      <c r="Z2003" s="29"/>
      <c r="AD2003" s="1538">
        <v>10</v>
      </c>
      <c r="AE2003" s="1539"/>
      <c r="AF2003" s="1540" t="s">
        <v>2391</v>
      </c>
      <c r="AG2003" s="1541"/>
      <c r="AH2003" s="1541"/>
      <c r="AI2003" s="1541"/>
      <c r="AJ2003" s="1541"/>
      <c r="AK2003" s="1541"/>
      <c r="AL2003" s="1541"/>
      <c r="AM2003" s="1542"/>
      <c r="AN2003" s="827" t="s">
        <v>1705</v>
      </c>
      <c r="AO2003" s="821"/>
      <c r="AP2003" s="821"/>
      <c r="AQ2003" s="821"/>
      <c r="AR2003" s="821"/>
      <c r="AS2003" s="821"/>
      <c r="AT2003" s="821"/>
      <c r="AU2003" s="821"/>
      <c r="AV2003" s="821"/>
      <c r="AW2003" s="821"/>
      <c r="AX2003" s="821"/>
      <c r="AY2003" s="821"/>
      <c r="AZ2003" s="821"/>
      <c r="BA2003" s="821"/>
      <c r="BB2003" s="821"/>
      <c r="BC2003" s="821"/>
      <c r="BD2003" s="821"/>
      <c r="BE2003" s="821"/>
      <c r="BF2003" s="821"/>
      <c r="BG2003" s="821"/>
      <c r="BH2003" s="821"/>
      <c r="BI2003" s="821"/>
      <c r="BJ2003" s="673"/>
      <c r="BK2003" s="821"/>
      <c r="BL2003" s="821"/>
      <c r="BM2003" s="821"/>
      <c r="BN2003" s="821"/>
      <c r="BO2003" s="821"/>
      <c r="BP2003" s="821"/>
      <c r="BQ2003" s="821"/>
      <c r="BR2003" s="821"/>
      <c r="BS2003" s="822"/>
      <c r="BU2003" s="772"/>
      <c r="BV2003" s="29"/>
      <c r="BW2003" s="29"/>
      <c r="BX2003" s="29"/>
      <c r="BY2003" s="29"/>
      <c r="BZ2003" s="29"/>
      <c r="CA2003" s="29"/>
      <c r="CB2003" s="29"/>
      <c r="CC2003" s="29"/>
      <c r="CD2003" s="31"/>
      <c r="CE2003" s="22"/>
      <c r="CF2003" s="448">
        <f>IF(CG2003="","",MAX($CF$2:CF2002)+1)</f>
        <v>1051</v>
      </c>
      <c r="CG2003" s="767" t="s">
        <v>1198</v>
      </c>
      <c r="CH2003" s="767"/>
      <c r="CI2003" s="767"/>
      <c r="CO2003" s="29"/>
      <c r="CP2003" s="29"/>
      <c r="CQ2003" s="29"/>
      <c r="CR2003" s="29"/>
      <c r="CS2003" s="29"/>
      <c r="CT2003" s="29"/>
      <c r="CU2003" s="29"/>
      <c r="CV2003" s="29"/>
      <c r="CW2003" s="29"/>
      <c r="CX2003" s="29"/>
      <c r="CY2003" s="29"/>
      <c r="CZ2003" s="29"/>
      <c r="DA2003" s="29"/>
      <c r="DB2003" s="29"/>
      <c r="DC2003" s="29"/>
      <c r="DD2003" s="29"/>
    </row>
    <row r="2004" spans="1:108" s="11" customFormat="1" ht="13.5" customHeight="1">
      <c r="A2004" s="734"/>
      <c r="B2004" s="610" t="s">
        <v>83</v>
      </c>
      <c r="C2004" s="29"/>
      <c r="D2004" s="29"/>
      <c r="E2004" s="29"/>
      <c r="F2004" s="29"/>
      <c r="G2004" s="29"/>
      <c r="H2004" s="29"/>
      <c r="I2004" s="29"/>
      <c r="J2004" s="28"/>
      <c r="K2004" s="29"/>
      <c r="L2004" s="29"/>
      <c r="M2004" s="29"/>
      <c r="N2004" s="29"/>
      <c r="O2004" s="29"/>
      <c r="P2004" s="29"/>
      <c r="Q2004" s="29"/>
      <c r="R2004" s="29"/>
      <c r="S2004" s="575"/>
      <c r="T2004" s="29"/>
      <c r="U2004" s="432"/>
      <c r="V2004" s="29"/>
      <c r="W2004" s="29"/>
      <c r="X2004" s="29"/>
      <c r="Y2004" s="29"/>
      <c r="Z2004" s="29"/>
      <c r="AD2004" s="1538">
        <v>11</v>
      </c>
      <c r="AE2004" s="1539"/>
      <c r="AF2004" s="820" t="s">
        <v>2392</v>
      </c>
      <c r="AG2004" s="837"/>
      <c r="AH2004" s="837"/>
      <c r="AI2004" s="837"/>
      <c r="AJ2004" s="837"/>
      <c r="AK2004" s="837"/>
      <c r="AL2004" s="837"/>
      <c r="AM2004" s="890"/>
      <c r="AN2004" s="827" t="s">
        <v>1706</v>
      </c>
      <c r="AO2004" s="821"/>
      <c r="AP2004" s="821"/>
      <c r="AQ2004" s="821"/>
      <c r="AR2004" s="821"/>
      <c r="AS2004" s="821"/>
      <c r="AT2004" s="821"/>
      <c r="AU2004" s="821"/>
      <c r="AV2004" s="821"/>
      <c r="AW2004" s="821"/>
      <c r="AX2004" s="821"/>
      <c r="AY2004" s="821"/>
      <c r="AZ2004" s="821"/>
      <c r="BA2004" s="821"/>
      <c r="BB2004" s="821"/>
      <c r="BC2004" s="821"/>
      <c r="BD2004" s="821"/>
      <c r="BE2004" s="821"/>
      <c r="BF2004" s="821"/>
      <c r="BG2004" s="821"/>
      <c r="BH2004" s="821"/>
      <c r="BI2004" s="821"/>
      <c r="BJ2004" s="673"/>
      <c r="BK2004" s="821"/>
      <c r="BL2004" s="821"/>
      <c r="BM2004" s="821"/>
      <c r="BN2004" s="821"/>
      <c r="BO2004" s="821"/>
      <c r="BP2004" s="821"/>
      <c r="BQ2004" s="821"/>
      <c r="BR2004" s="821"/>
      <c r="BS2004" s="822"/>
      <c r="BU2004" s="772"/>
      <c r="BV2004" s="29"/>
      <c r="BW2004" s="29"/>
      <c r="BX2004" s="29"/>
      <c r="BY2004" s="29"/>
      <c r="BZ2004" s="29"/>
      <c r="CA2004" s="29"/>
      <c r="CB2004" s="29"/>
      <c r="CC2004" s="29"/>
      <c r="CD2004" s="31"/>
      <c r="CE2004" s="22"/>
      <c r="CF2004" s="448">
        <f>IF(CG2004="","",MAX($CF$2:CF2003)+1)</f>
        <v>1052</v>
      </c>
      <c r="CG2004" s="767" t="s">
        <v>1198</v>
      </c>
      <c r="CH2004" s="767"/>
      <c r="CI2004" s="767"/>
      <c r="CO2004" s="29"/>
      <c r="CP2004" s="29"/>
      <c r="CQ2004" s="29"/>
      <c r="CR2004" s="29"/>
      <c r="CS2004" s="29"/>
      <c r="CT2004" s="29"/>
      <c r="CU2004" s="29"/>
      <c r="CV2004" s="29"/>
      <c r="CW2004" s="29"/>
      <c r="CX2004" s="29"/>
      <c r="CY2004" s="29"/>
      <c r="CZ2004" s="29"/>
      <c r="DA2004" s="29"/>
      <c r="DB2004" s="29"/>
      <c r="DC2004" s="29"/>
      <c r="DD2004" s="29"/>
    </row>
    <row r="2005" spans="1:108" s="11" customFormat="1" ht="13.5" customHeight="1">
      <c r="A2005" s="734"/>
      <c r="B2005" s="610" t="s">
        <v>83</v>
      </c>
      <c r="C2005" s="29"/>
      <c r="D2005" s="29"/>
      <c r="E2005" s="29"/>
      <c r="F2005" s="29"/>
      <c r="G2005" s="29"/>
      <c r="H2005" s="29"/>
      <c r="I2005" s="29"/>
      <c r="J2005" s="28"/>
      <c r="K2005" s="29"/>
      <c r="L2005" s="29"/>
      <c r="M2005" s="29"/>
      <c r="N2005" s="29"/>
      <c r="O2005" s="29"/>
      <c r="P2005" s="29"/>
      <c r="Q2005" s="29"/>
      <c r="R2005" s="29"/>
      <c r="S2005" s="575"/>
      <c r="T2005" s="29"/>
      <c r="U2005" s="432"/>
      <c r="V2005" s="29"/>
      <c r="W2005" s="29"/>
      <c r="X2005" s="29"/>
      <c r="Y2005" s="29"/>
      <c r="Z2005" s="29"/>
      <c r="AD2005" s="1538">
        <v>12</v>
      </c>
      <c r="AE2005" s="1539"/>
      <c r="AF2005" s="820" t="s">
        <v>1164</v>
      </c>
      <c r="AG2005" s="837"/>
      <c r="AH2005" s="837"/>
      <c r="AI2005" s="837"/>
      <c r="AJ2005" s="837"/>
      <c r="AK2005" s="837"/>
      <c r="AL2005" s="837"/>
      <c r="AM2005" s="890"/>
      <c r="AN2005" s="827" t="s">
        <v>1243</v>
      </c>
      <c r="AO2005" s="821"/>
      <c r="AP2005" s="821"/>
      <c r="AQ2005" s="821"/>
      <c r="AR2005" s="821"/>
      <c r="AS2005" s="821"/>
      <c r="AT2005" s="821"/>
      <c r="AU2005" s="821"/>
      <c r="AV2005" s="821"/>
      <c r="AW2005" s="821"/>
      <c r="AX2005" s="821"/>
      <c r="AY2005" s="821"/>
      <c r="AZ2005" s="821"/>
      <c r="BA2005" s="821"/>
      <c r="BB2005" s="821"/>
      <c r="BC2005" s="821"/>
      <c r="BD2005" s="821"/>
      <c r="BE2005" s="821"/>
      <c r="BF2005" s="821"/>
      <c r="BG2005" s="821"/>
      <c r="BH2005" s="821"/>
      <c r="BI2005" s="821"/>
      <c r="BJ2005" s="673"/>
      <c r="BK2005" s="821"/>
      <c r="BL2005" s="821"/>
      <c r="BM2005" s="821"/>
      <c r="BN2005" s="821"/>
      <c r="BO2005" s="821"/>
      <c r="BP2005" s="821"/>
      <c r="BQ2005" s="821"/>
      <c r="BR2005" s="821"/>
      <c r="BS2005" s="822"/>
      <c r="BU2005" s="772"/>
      <c r="BV2005" s="29"/>
      <c r="BW2005" s="29"/>
      <c r="BX2005" s="29"/>
      <c r="BY2005" s="29"/>
      <c r="BZ2005" s="29"/>
      <c r="CA2005" s="29"/>
      <c r="CB2005" s="29"/>
      <c r="CC2005" s="29"/>
      <c r="CD2005" s="31"/>
      <c r="CE2005" s="22"/>
      <c r="CF2005" s="448">
        <f>IF(CG2005="","",MAX($CF$2:CF2004)+1)</f>
        <v>1053</v>
      </c>
      <c r="CG2005" s="767" t="s">
        <v>1198</v>
      </c>
      <c r="CH2005" s="767"/>
      <c r="CI2005" s="767"/>
      <c r="CO2005" s="29"/>
      <c r="CP2005" s="29"/>
      <c r="CQ2005" s="29"/>
      <c r="CR2005" s="29"/>
      <c r="CS2005" s="29"/>
      <c r="CT2005" s="29"/>
      <c r="CU2005" s="29"/>
      <c r="CV2005" s="29"/>
      <c r="CW2005" s="29"/>
      <c r="CX2005" s="29"/>
      <c r="CY2005" s="29"/>
      <c r="CZ2005" s="29"/>
      <c r="DA2005" s="29"/>
      <c r="DB2005" s="29"/>
      <c r="DC2005" s="29"/>
      <c r="DD2005" s="29"/>
    </row>
    <row r="2006" spans="1:108" s="11" customFormat="1" ht="13.5" customHeight="1">
      <c r="A2006" s="734"/>
      <c r="B2006" s="610"/>
      <c r="C2006" s="29"/>
      <c r="D2006" s="29"/>
      <c r="E2006" s="29"/>
      <c r="F2006" s="29"/>
      <c r="G2006" s="29"/>
      <c r="H2006" s="29"/>
      <c r="I2006" s="29"/>
      <c r="J2006" s="28"/>
      <c r="K2006" s="29"/>
      <c r="L2006" s="29"/>
      <c r="M2006" s="29"/>
      <c r="N2006" s="29"/>
      <c r="O2006" s="29"/>
      <c r="P2006" s="29"/>
      <c r="Q2006" s="29"/>
      <c r="R2006" s="29"/>
      <c r="S2006" s="575"/>
      <c r="T2006" s="29"/>
      <c r="U2006" s="432"/>
      <c r="V2006" s="29"/>
      <c r="W2006" s="29"/>
      <c r="X2006" s="1141"/>
      <c r="Y2006" s="1141"/>
      <c r="Z2006" s="1141"/>
      <c r="AA2006" s="1145"/>
      <c r="AB2006" s="1141"/>
      <c r="AC2006" s="1141"/>
      <c r="AD2006" s="1141"/>
      <c r="AE2006" s="1167"/>
      <c r="AF2006" s="1167"/>
      <c r="AG2006" s="1167"/>
      <c r="AH2006" s="1167"/>
      <c r="AI2006" s="1167"/>
      <c r="AJ2006" s="1167"/>
      <c r="AK2006" s="1167"/>
      <c r="AL2006" s="1168"/>
      <c r="AM2006" s="1141"/>
      <c r="AN2006" s="1141"/>
      <c r="AO2006" s="1141"/>
      <c r="AP2006" s="1141"/>
      <c r="AQ2006" s="1141"/>
      <c r="AR2006" s="1141"/>
      <c r="AS2006" s="1141"/>
      <c r="AT2006" s="1141"/>
      <c r="AU2006" s="1141"/>
      <c r="AV2006" s="1141"/>
      <c r="AW2006" s="1141"/>
      <c r="AX2006" s="1141"/>
      <c r="AY2006" s="1141"/>
      <c r="AZ2006" s="1141"/>
      <c r="BA2006" s="1141"/>
      <c r="BB2006" s="1141"/>
      <c r="BC2006" s="1141"/>
      <c r="BD2006" s="1141"/>
      <c r="BE2006" s="1141"/>
      <c r="BF2006" s="1141"/>
      <c r="BG2006" s="1141"/>
      <c r="BH2006" s="1141"/>
      <c r="BI2006" s="1141"/>
      <c r="BJ2006" s="1141"/>
      <c r="BK2006" s="1141"/>
      <c r="BL2006" s="1141"/>
      <c r="BM2006" s="1141"/>
      <c r="BN2006" s="1141"/>
      <c r="BO2006" s="1141"/>
      <c r="BP2006" s="1141"/>
      <c r="BQ2006" s="1141"/>
      <c r="BR2006" s="1141"/>
      <c r="BS2006" s="1141"/>
      <c r="BT2006" s="1145"/>
      <c r="BU2006" s="1169"/>
      <c r="BV2006" s="1141"/>
      <c r="BW2006" s="29"/>
      <c r="BX2006" s="29"/>
      <c r="BY2006" s="29"/>
      <c r="BZ2006" s="29"/>
      <c r="CA2006" s="29"/>
      <c r="CB2006" s="29"/>
      <c r="CC2006" s="29"/>
      <c r="CD2006" s="31"/>
      <c r="CE2006" s="22"/>
      <c r="CF2006" s="448" t="str">
        <f>IF(CG2006="","",MAX($CF$2:CF2005)+1)</f>
        <v/>
      </c>
      <c r="CG2006" s="767"/>
      <c r="CH2006" s="767"/>
      <c r="CI2006" s="767"/>
      <c r="CO2006" s="29"/>
      <c r="CP2006" s="29"/>
      <c r="CQ2006" s="29"/>
      <c r="CR2006" s="29"/>
      <c r="CS2006" s="29"/>
      <c r="CT2006" s="29"/>
      <c r="CU2006" s="29"/>
      <c r="CV2006" s="29"/>
      <c r="CW2006" s="29"/>
      <c r="CX2006" s="29"/>
      <c r="CY2006" s="29"/>
      <c r="CZ2006" s="29"/>
      <c r="DA2006" s="29"/>
      <c r="DB2006" s="29"/>
      <c r="DC2006" s="29"/>
      <c r="DD2006" s="29"/>
    </row>
    <row r="2007" spans="1:108" s="11" customFormat="1" ht="13.5" customHeight="1">
      <c r="A2007" s="734"/>
      <c r="B2007" s="610" t="s">
        <v>1336</v>
      </c>
      <c r="C2007" s="29"/>
      <c r="D2007" s="29"/>
      <c r="E2007" s="29"/>
      <c r="F2007" s="29"/>
      <c r="G2007" s="29"/>
      <c r="H2007" s="29"/>
      <c r="I2007" s="29"/>
      <c r="J2007" s="28"/>
      <c r="K2007" s="29"/>
      <c r="L2007" s="29"/>
      <c r="M2007" s="29"/>
      <c r="N2007" s="29"/>
      <c r="O2007" s="29"/>
      <c r="P2007" s="29"/>
      <c r="Q2007" s="29"/>
      <c r="R2007" s="29"/>
      <c r="S2007" s="575"/>
      <c r="T2007" s="29"/>
      <c r="U2007" s="432"/>
      <c r="V2007" s="29"/>
      <c r="W2007" s="29"/>
      <c r="Y2007" s="29" t="s">
        <v>1337</v>
      </c>
      <c r="Z2007" s="29"/>
      <c r="AA2007" s="29"/>
      <c r="AB2007" s="29"/>
      <c r="AC2007" s="29"/>
      <c r="AD2007" s="29"/>
      <c r="AE2007" s="29"/>
      <c r="AF2007" s="29"/>
      <c r="AG2007" s="29"/>
      <c r="AH2007" s="29"/>
      <c r="AI2007" s="29"/>
      <c r="AJ2007" s="29"/>
      <c r="AK2007" s="29"/>
      <c r="AL2007" s="29"/>
      <c r="AM2007" s="29"/>
      <c r="AN2007" s="29"/>
      <c r="AO2007" s="29"/>
      <c r="AP2007" s="29"/>
      <c r="AQ2007" s="29"/>
      <c r="AR2007" s="29"/>
      <c r="AS2007" s="29"/>
      <c r="AT2007" s="29"/>
      <c r="AU2007" s="29"/>
      <c r="AV2007" s="29"/>
      <c r="AW2007" s="29"/>
      <c r="AX2007" s="29"/>
      <c r="AY2007" s="29"/>
      <c r="AZ2007" s="29"/>
      <c r="BA2007" s="29"/>
      <c r="BB2007" s="29"/>
      <c r="BC2007" s="29"/>
      <c r="BD2007" s="29"/>
      <c r="BE2007" s="29"/>
      <c r="BF2007" s="29"/>
      <c r="BG2007" s="29"/>
      <c r="BH2007" s="29"/>
      <c r="BI2007" s="29"/>
      <c r="BJ2007" s="29"/>
      <c r="BK2007" s="29"/>
      <c r="BL2007" s="29"/>
      <c r="BM2007" s="29"/>
      <c r="BN2007" s="29"/>
      <c r="BO2007" s="29"/>
      <c r="BP2007" s="29"/>
      <c r="BU2007" s="669"/>
      <c r="BV2007" s="29"/>
      <c r="BW2007" s="29"/>
      <c r="BX2007" s="29"/>
      <c r="BY2007" s="29"/>
      <c r="BZ2007" s="29"/>
      <c r="CA2007" s="29"/>
      <c r="CB2007" s="29"/>
      <c r="CC2007" s="29"/>
      <c r="CD2007" s="31"/>
      <c r="CE2007" s="22"/>
      <c r="CF2007" s="448" t="str">
        <f>IF(CG2007="","",MAX($CF$2:CF2006)+1)</f>
        <v/>
      </c>
      <c r="CG2007" s="655"/>
      <c r="CH2007" s="655"/>
      <c r="CI2007" s="655"/>
      <c r="CO2007" s="29"/>
      <c r="CP2007" s="29"/>
      <c r="CQ2007" s="29"/>
      <c r="CR2007" s="29"/>
      <c r="CS2007" s="29"/>
      <c r="CT2007" s="29"/>
      <c r="CU2007" s="29"/>
      <c r="CV2007" s="29"/>
      <c r="CW2007" s="29"/>
      <c r="CX2007" s="29"/>
      <c r="CY2007" s="29"/>
      <c r="CZ2007" s="29"/>
      <c r="DA2007" s="29"/>
      <c r="DB2007" s="29"/>
      <c r="DC2007" s="29"/>
      <c r="DD2007" s="29"/>
    </row>
    <row r="2008" spans="1:108" s="11" customFormat="1" ht="13.5" customHeight="1">
      <c r="A2008" s="734"/>
      <c r="B2008" s="610" t="s">
        <v>83</v>
      </c>
      <c r="C2008" s="29"/>
      <c r="D2008" s="29"/>
      <c r="E2008" s="29"/>
      <c r="F2008" s="29"/>
      <c r="G2008" s="29"/>
      <c r="H2008" s="29"/>
      <c r="I2008" s="29"/>
      <c r="J2008" s="28"/>
      <c r="K2008" s="29"/>
      <c r="L2008" s="29"/>
      <c r="M2008" s="29"/>
      <c r="N2008" s="29"/>
      <c r="O2008" s="29"/>
      <c r="P2008" s="29"/>
      <c r="Q2008" s="29"/>
      <c r="R2008" s="29"/>
      <c r="S2008" s="575"/>
      <c r="T2008" s="29"/>
      <c r="U2008" s="432"/>
      <c r="V2008" s="29"/>
      <c r="W2008" s="29"/>
      <c r="Z2008" s="29" t="s">
        <v>827</v>
      </c>
      <c r="AA2008" s="29"/>
      <c r="BU2008" s="669"/>
      <c r="BV2008" s="29"/>
      <c r="BW2008" s="29"/>
      <c r="BX2008" s="29"/>
      <c r="BY2008" s="29"/>
      <c r="BZ2008" s="29"/>
      <c r="CA2008" s="29"/>
      <c r="CB2008" s="29"/>
      <c r="CC2008" s="29"/>
      <c r="CD2008" s="31"/>
      <c r="CE2008" s="22"/>
      <c r="CF2008" s="448" t="str">
        <f>IF(CG2008="","",MAX($CF$2:CF2007)+1)</f>
        <v/>
      </c>
      <c r="CG2008" s="655"/>
      <c r="CH2008" s="655"/>
      <c r="CI2008" s="655"/>
    </row>
    <row r="2009" spans="1:108" s="11" customFormat="1" ht="13.5" customHeight="1">
      <c r="A2009" s="734"/>
      <c r="B2009" s="610" t="s">
        <v>83</v>
      </c>
      <c r="C2009" s="29"/>
      <c r="D2009" s="29"/>
      <c r="E2009" s="29"/>
      <c r="F2009" s="29"/>
      <c r="G2009" s="29"/>
      <c r="H2009" s="29"/>
      <c r="I2009" s="29"/>
      <c r="J2009" s="28"/>
      <c r="K2009" s="29"/>
      <c r="L2009" s="29"/>
      <c r="M2009" s="29"/>
      <c r="N2009" s="29"/>
      <c r="O2009" s="29"/>
      <c r="P2009" s="29"/>
      <c r="Q2009" s="29"/>
      <c r="R2009" s="29"/>
      <c r="S2009" s="575"/>
      <c r="T2009" s="29"/>
      <c r="U2009" s="432"/>
      <c r="V2009" s="29"/>
      <c r="W2009" s="29"/>
      <c r="Z2009" s="29" t="s">
        <v>1170</v>
      </c>
      <c r="AA2009" s="29"/>
      <c r="BU2009" s="669"/>
      <c r="BV2009" s="29"/>
      <c r="BW2009" s="29"/>
      <c r="BX2009" s="29"/>
      <c r="BY2009" s="29"/>
      <c r="BZ2009" s="29"/>
      <c r="CA2009" s="29"/>
      <c r="CB2009" s="29"/>
      <c r="CC2009" s="29"/>
      <c r="CD2009" s="31"/>
      <c r="CE2009" s="22"/>
      <c r="CF2009" s="448">
        <f>IF(CG2009="","",MAX($CF$2:CF2008)+1)</f>
        <v>1054</v>
      </c>
      <c r="CG2009" s="655" t="s">
        <v>102</v>
      </c>
      <c r="CH2009" s="655"/>
      <c r="CI2009" s="655"/>
    </row>
    <row r="2010" spans="1:108" s="11" customFormat="1" ht="13.5" customHeight="1">
      <c r="A2010" s="734"/>
      <c r="B2010" s="610" t="s">
        <v>83</v>
      </c>
      <c r="C2010" s="29"/>
      <c r="D2010" s="29"/>
      <c r="E2010" s="29"/>
      <c r="F2010" s="29"/>
      <c r="G2010" s="29"/>
      <c r="H2010" s="29"/>
      <c r="I2010" s="29"/>
      <c r="J2010" s="28"/>
      <c r="K2010" s="29"/>
      <c r="L2010" s="29"/>
      <c r="M2010" s="29"/>
      <c r="N2010" s="29"/>
      <c r="O2010" s="29"/>
      <c r="P2010" s="29"/>
      <c r="Q2010" s="29"/>
      <c r="R2010" s="29"/>
      <c r="S2010" s="575"/>
      <c r="T2010" s="29"/>
      <c r="U2010" s="432"/>
      <c r="V2010" s="29"/>
      <c r="W2010" s="29"/>
      <c r="Z2010" s="29"/>
      <c r="AA2010" s="690" t="s">
        <v>828</v>
      </c>
      <c r="AB2010" s="691"/>
      <c r="AC2010" s="691"/>
      <c r="AD2010" s="701"/>
      <c r="AE2010" s="701"/>
      <c r="AF2010" s="702"/>
      <c r="AG2010" s="673" t="s">
        <v>829</v>
      </c>
      <c r="AH2010" s="674"/>
      <c r="AI2010" s="674"/>
      <c r="AJ2010" s="674"/>
      <c r="AK2010" s="674"/>
      <c r="AL2010" s="674"/>
      <c r="AM2010" s="674"/>
      <c r="AN2010" s="674"/>
      <c r="AO2010" s="674"/>
      <c r="AP2010" s="674"/>
      <c r="AQ2010" s="674"/>
      <c r="AR2010" s="674"/>
      <c r="AS2010" s="674"/>
      <c r="AT2010" s="674"/>
      <c r="AU2010" s="674"/>
      <c r="AV2010" s="674"/>
      <c r="AW2010" s="674"/>
      <c r="AX2010" s="674"/>
      <c r="AY2010" s="674"/>
      <c r="AZ2010" s="674"/>
      <c r="BA2010" s="674"/>
      <c r="BB2010" s="674"/>
      <c r="BC2010" s="674"/>
      <c r="BD2010" s="674"/>
      <c r="BE2010" s="674"/>
      <c r="BF2010" s="674"/>
      <c r="BG2010" s="674"/>
      <c r="BH2010" s="674"/>
      <c r="BI2010" s="674"/>
      <c r="BJ2010" s="699"/>
      <c r="BK2010" s="674"/>
      <c r="BL2010" s="674"/>
      <c r="BM2010" s="674"/>
      <c r="BN2010" s="675"/>
      <c r="BU2010" s="669"/>
      <c r="BV2010" s="29"/>
      <c r="BW2010" s="29"/>
      <c r="BX2010" s="29"/>
      <c r="BY2010" s="29"/>
      <c r="BZ2010" s="29"/>
      <c r="CA2010" s="29"/>
      <c r="CB2010" s="29"/>
      <c r="CC2010" s="29"/>
      <c r="CD2010" s="31"/>
      <c r="CE2010" s="22"/>
      <c r="CF2010" s="448">
        <f>IF(CG2010="","",MAX($CF$2:CF2009)+1)</f>
        <v>1055</v>
      </c>
      <c r="CG2010" s="655" t="s">
        <v>102</v>
      </c>
      <c r="CH2010" s="655"/>
      <c r="CI2010" s="655"/>
    </row>
    <row r="2011" spans="1:108" s="11" customFormat="1" ht="13.5" customHeight="1">
      <c r="A2011" s="734"/>
      <c r="B2011" s="610" t="s">
        <v>83</v>
      </c>
      <c r="C2011" s="29"/>
      <c r="D2011" s="29"/>
      <c r="E2011" s="29"/>
      <c r="F2011" s="29"/>
      <c r="G2011" s="29"/>
      <c r="H2011" s="29"/>
      <c r="I2011" s="29"/>
      <c r="J2011" s="28"/>
      <c r="K2011" s="29"/>
      <c r="L2011" s="29"/>
      <c r="M2011" s="29"/>
      <c r="N2011" s="29"/>
      <c r="O2011" s="29"/>
      <c r="P2011" s="29"/>
      <c r="Q2011" s="29"/>
      <c r="R2011" s="29"/>
      <c r="S2011" s="575"/>
      <c r="T2011" s="29"/>
      <c r="U2011" s="432"/>
      <c r="V2011" s="29"/>
      <c r="W2011" s="29"/>
      <c r="Z2011" s="29"/>
      <c r="AA2011" s="690" t="s">
        <v>66</v>
      </c>
      <c r="AB2011" s="691"/>
      <c r="AC2011" s="691"/>
      <c r="AD2011" s="691"/>
      <c r="AE2011" s="691"/>
      <c r="AF2011" s="578"/>
      <c r="AG2011" s="52" t="s">
        <v>830</v>
      </c>
      <c r="AH2011" s="53"/>
      <c r="AI2011" s="53"/>
      <c r="AJ2011" s="53"/>
      <c r="AK2011" s="53"/>
      <c r="AL2011" s="53"/>
      <c r="AM2011" s="580"/>
      <c r="AN2011" s="581" t="s">
        <v>1168</v>
      </c>
      <c r="AO2011" s="53"/>
      <c r="AP2011" s="53"/>
      <c r="AQ2011" s="53"/>
      <c r="AR2011" s="53"/>
      <c r="AS2011" s="53"/>
      <c r="AT2011" s="53"/>
      <c r="AU2011" s="53"/>
      <c r="AV2011" s="53"/>
      <c r="AW2011" s="53"/>
      <c r="AX2011" s="53"/>
      <c r="AY2011" s="53"/>
      <c r="AZ2011" s="53"/>
      <c r="BA2011" s="53"/>
      <c r="BB2011" s="53"/>
      <c r="BC2011" s="53"/>
      <c r="BD2011" s="53"/>
      <c r="BE2011" s="53"/>
      <c r="BF2011" s="53"/>
      <c r="BG2011" s="53"/>
      <c r="BH2011" s="53"/>
      <c r="BI2011" s="53"/>
      <c r="BJ2011" s="703"/>
      <c r="BK2011" s="53"/>
      <c r="BL2011" s="53"/>
      <c r="BM2011" s="53"/>
      <c r="BN2011" s="54"/>
      <c r="BU2011" s="669"/>
      <c r="BV2011" s="29"/>
      <c r="BW2011" s="29"/>
      <c r="BX2011" s="29"/>
      <c r="BY2011" s="29"/>
      <c r="BZ2011" s="29"/>
      <c r="CA2011" s="29"/>
      <c r="CB2011" s="29"/>
      <c r="CC2011" s="29"/>
      <c r="CD2011" s="31"/>
      <c r="CE2011" s="22"/>
      <c r="CF2011" s="448">
        <f>IF(CG2011="","",MAX($CF$2:CF2010)+1)</f>
        <v>1056</v>
      </c>
      <c r="CG2011" s="655" t="s">
        <v>102</v>
      </c>
      <c r="CH2011" s="655"/>
      <c r="CI2011" s="655"/>
    </row>
    <row r="2012" spans="1:108" s="11" customFormat="1" ht="13.5" customHeight="1">
      <c r="A2012" s="734"/>
      <c r="B2012" s="610" t="s">
        <v>83</v>
      </c>
      <c r="C2012" s="29"/>
      <c r="D2012" s="29"/>
      <c r="E2012" s="29"/>
      <c r="F2012" s="29"/>
      <c r="G2012" s="29"/>
      <c r="H2012" s="29"/>
      <c r="I2012" s="29"/>
      <c r="J2012" s="28"/>
      <c r="K2012" s="29"/>
      <c r="L2012" s="29"/>
      <c r="M2012" s="29"/>
      <c r="N2012" s="29"/>
      <c r="O2012" s="29"/>
      <c r="P2012" s="29"/>
      <c r="Q2012" s="29"/>
      <c r="R2012" s="29"/>
      <c r="S2012" s="575"/>
      <c r="T2012" s="29"/>
      <c r="U2012" s="432"/>
      <c r="V2012" s="29"/>
      <c r="W2012" s="29"/>
      <c r="Z2012" s="29"/>
      <c r="AA2012" s="692"/>
      <c r="AB2012" s="693"/>
      <c r="AC2012" s="693"/>
      <c r="AD2012" s="693"/>
      <c r="AE2012" s="693"/>
      <c r="AF2012" s="694"/>
      <c r="AG2012" s="55" t="s">
        <v>831</v>
      </c>
      <c r="AH2012" s="56"/>
      <c r="AI2012" s="56"/>
      <c r="AJ2012" s="56"/>
      <c r="AK2012" s="56"/>
      <c r="AL2012" s="56"/>
      <c r="AM2012" s="588"/>
      <c r="AN2012" s="695" t="s">
        <v>832</v>
      </c>
      <c r="AO2012" s="56"/>
      <c r="AP2012" s="56"/>
      <c r="AQ2012" s="56"/>
      <c r="AR2012" s="56"/>
      <c r="AS2012" s="56"/>
      <c r="AT2012" s="56"/>
      <c r="AU2012" s="56"/>
      <c r="AV2012" s="56"/>
      <c r="AW2012" s="56"/>
      <c r="AX2012" s="56"/>
      <c r="AY2012" s="56"/>
      <c r="AZ2012" s="56"/>
      <c r="BA2012" s="56"/>
      <c r="BB2012" s="56"/>
      <c r="BC2012" s="56"/>
      <c r="BD2012" s="56"/>
      <c r="BE2012" s="56"/>
      <c r="BF2012" s="56"/>
      <c r="BG2012" s="56"/>
      <c r="BH2012" s="56"/>
      <c r="BI2012" s="56"/>
      <c r="BJ2012" s="590"/>
      <c r="BK2012" s="56"/>
      <c r="BL2012" s="56"/>
      <c r="BM2012" s="56"/>
      <c r="BN2012" s="57"/>
      <c r="BU2012" s="669"/>
      <c r="BV2012" s="29"/>
      <c r="BW2012" s="29"/>
      <c r="BX2012" s="29"/>
      <c r="BY2012" s="29"/>
      <c r="BZ2012" s="29"/>
      <c r="CA2012" s="29"/>
      <c r="CB2012" s="29"/>
      <c r="CC2012" s="29"/>
      <c r="CD2012" s="31"/>
      <c r="CE2012" s="22"/>
      <c r="CF2012" s="448">
        <f>IF(CG2012="","",MAX($CF$2:CF2011)+1)</f>
        <v>1057</v>
      </c>
      <c r="CG2012" s="655" t="s">
        <v>102</v>
      </c>
      <c r="CH2012" s="655"/>
      <c r="CI2012" s="655"/>
    </row>
    <row r="2013" spans="1:108" s="11" customFormat="1" ht="13.5" customHeight="1">
      <c r="A2013" s="734"/>
      <c r="B2013" s="610" t="s">
        <v>83</v>
      </c>
      <c r="C2013" s="29"/>
      <c r="D2013" s="29"/>
      <c r="E2013" s="29"/>
      <c r="F2013" s="29"/>
      <c r="G2013" s="29"/>
      <c r="H2013" s="29"/>
      <c r="I2013" s="29"/>
      <c r="J2013" s="28"/>
      <c r="K2013" s="29"/>
      <c r="L2013" s="29"/>
      <c r="M2013" s="29"/>
      <c r="N2013" s="29"/>
      <c r="O2013" s="29"/>
      <c r="P2013" s="29"/>
      <c r="Q2013" s="29"/>
      <c r="R2013" s="29"/>
      <c r="S2013" s="575"/>
      <c r="T2013" s="29"/>
      <c r="U2013" s="432"/>
      <c r="V2013" s="29"/>
      <c r="W2013" s="29"/>
      <c r="Z2013" s="29"/>
      <c r="AA2013" s="778" t="s">
        <v>833</v>
      </c>
      <c r="AB2013" s="671"/>
      <c r="AC2013" s="671"/>
      <c r="AD2013" s="704"/>
      <c r="AE2013" s="704"/>
      <c r="AF2013" s="705"/>
      <c r="AG2013" s="673" t="s">
        <v>831</v>
      </c>
      <c r="AH2013" s="674"/>
      <c r="AI2013" s="674"/>
      <c r="AJ2013" s="674"/>
      <c r="AK2013" s="674"/>
      <c r="AL2013" s="674"/>
      <c r="AM2013" s="706"/>
      <c r="AN2013" s="707" t="s">
        <v>834</v>
      </c>
      <c r="AO2013" s="674"/>
      <c r="AP2013" s="674"/>
      <c r="AQ2013" s="674"/>
      <c r="AR2013" s="674"/>
      <c r="AS2013" s="674"/>
      <c r="AT2013" s="674"/>
      <c r="AU2013" s="674"/>
      <c r="AV2013" s="674"/>
      <c r="AW2013" s="674"/>
      <c r="AX2013" s="674"/>
      <c r="AY2013" s="674"/>
      <c r="AZ2013" s="674"/>
      <c r="BA2013" s="674"/>
      <c r="BB2013" s="674"/>
      <c r="BC2013" s="674"/>
      <c r="BD2013" s="674"/>
      <c r="BE2013" s="674"/>
      <c r="BF2013" s="674"/>
      <c r="BG2013" s="674"/>
      <c r="BH2013" s="674"/>
      <c r="BI2013" s="674"/>
      <c r="BJ2013" s="699"/>
      <c r="BK2013" s="674"/>
      <c r="BL2013" s="674"/>
      <c r="BM2013" s="674"/>
      <c r="BN2013" s="675"/>
      <c r="BU2013" s="669"/>
      <c r="BV2013" s="29"/>
      <c r="BW2013" s="29"/>
      <c r="BX2013" s="29"/>
      <c r="BY2013" s="29"/>
      <c r="BZ2013" s="29"/>
      <c r="CA2013" s="29"/>
      <c r="CB2013" s="29"/>
      <c r="CC2013" s="29"/>
      <c r="CD2013" s="31"/>
      <c r="CE2013" s="22"/>
      <c r="CF2013" s="448">
        <f>IF(CG2013="","",MAX($CF$2:CF2012)+1)</f>
        <v>1058</v>
      </c>
      <c r="CG2013" s="655" t="s">
        <v>102</v>
      </c>
      <c r="CH2013" s="655"/>
      <c r="CI2013" s="655"/>
    </row>
    <row r="2014" spans="1:108" s="11" customFormat="1" ht="13.5" customHeight="1">
      <c r="A2014" s="734"/>
      <c r="B2014" s="610" t="s">
        <v>83</v>
      </c>
      <c r="C2014" s="29"/>
      <c r="D2014" s="29"/>
      <c r="E2014" s="29"/>
      <c r="F2014" s="29"/>
      <c r="G2014" s="29"/>
      <c r="H2014" s="29"/>
      <c r="I2014" s="29"/>
      <c r="J2014" s="28"/>
      <c r="K2014" s="29"/>
      <c r="L2014" s="29"/>
      <c r="M2014" s="29"/>
      <c r="N2014" s="29"/>
      <c r="O2014" s="29"/>
      <c r="P2014" s="29"/>
      <c r="Q2014" s="29"/>
      <c r="R2014" s="29"/>
      <c r="S2014" s="575"/>
      <c r="T2014" s="29"/>
      <c r="U2014" s="432"/>
      <c r="V2014" s="29"/>
      <c r="W2014" s="29"/>
      <c r="X2014" s="29"/>
      <c r="BU2014" s="669"/>
      <c r="BV2014" s="29"/>
      <c r="BW2014" s="29"/>
      <c r="BX2014" s="29"/>
      <c r="BY2014" s="29"/>
      <c r="BZ2014" s="29"/>
      <c r="CA2014" s="29"/>
      <c r="CB2014" s="29"/>
      <c r="CC2014" s="29"/>
      <c r="CD2014" s="31"/>
      <c r="CE2014" s="22"/>
      <c r="CF2014" s="448" t="str">
        <f>IF(CG2014="","",MAX($CF$2:CF2013)+1)</f>
        <v/>
      </c>
      <c r="CG2014" s="655"/>
      <c r="CH2014" s="655"/>
      <c r="CI2014" s="655"/>
    </row>
    <row r="2015" spans="1:108" s="11" customFormat="1" ht="13.5" customHeight="1">
      <c r="A2015" s="734"/>
      <c r="B2015" s="610" t="s">
        <v>83</v>
      </c>
      <c r="C2015" s="29"/>
      <c r="D2015" s="29"/>
      <c r="E2015" s="29"/>
      <c r="F2015" s="29"/>
      <c r="G2015" s="29"/>
      <c r="H2015" s="29"/>
      <c r="I2015" s="29"/>
      <c r="J2015" s="28"/>
      <c r="K2015" s="29"/>
      <c r="L2015" s="29"/>
      <c r="M2015" s="29"/>
      <c r="N2015" s="29"/>
      <c r="O2015" s="29"/>
      <c r="P2015" s="29"/>
      <c r="Q2015" s="29"/>
      <c r="R2015" s="29"/>
      <c r="S2015" s="575"/>
      <c r="T2015" s="29"/>
      <c r="U2015" s="432"/>
      <c r="V2015" s="29"/>
      <c r="W2015" s="29"/>
      <c r="Z2015" s="29" t="s">
        <v>1171</v>
      </c>
      <c r="AA2015" s="29"/>
      <c r="AB2015" s="29"/>
      <c r="AC2015" s="29"/>
      <c r="AD2015" s="29"/>
      <c r="AE2015" s="29"/>
      <c r="AF2015" s="29"/>
      <c r="AG2015" s="29"/>
      <c r="AH2015" s="29"/>
      <c r="AI2015" s="29"/>
      <c r="AJ2015" s="29"/>
      <c r="AK2015" s="29"/>
      <c r="AL2015" s="29"/>
      <c r="AM2015" s="29"/>
      <c r="AN2015" s="29"/>
      <c r="AO2015" s="29"/>
      <c r="AP2015" s="29"/>
      <c r="AQ2015" s="29"/>
      <c r="AR2015" s="29"/>
      <c r="AS2015" s="29"/>
      <c r="AT2015" s="29"/>
      <c r="AU2015" s="29"/>
      <c r="AV2015" s="29"/>
      <c r="AW2015" s="29"/>
      <c r="AX2015" s="29"/>
      <c r="AY2015" s="29"/>
      <c r="AZ2015" s="29"/>
      <c r="BA2015" s="29"/>
      <c r="BB2015" s="29"/>
      <c r="BC2015" s="29"/>
      <c r="BD2015" s="29"/>
      <c r="BE2015" s="29"/>
      <c r="BF2015" s="29"/>
      <c r="BG2015" s="29"/>
      <c r="BH2015" s="29"/>
      <c r="BI2015" s="29"/>
      <c r="BJ2015" s="689"/>
      <c r="BK2015" s="29"/>
      <c r="BL2015" s="29"/>
      <c r="BM2015" s="29"/>
      <c r="BN2015" s="29"/>
      <c r="BO2015" s="29"/>
      <c r="BP2015" s="29"/>
      <c r="BU2015" s="669"/>
      <c r="BV2015" s="29"/>
      <c r="BW2015" s="29"/>
      <c r="BX2015" s="29"/>
      <c r="BY2015" s="29"/>
      <c r="BZ2015" s="29"/>
      <c r="CA2015" s="29"/>
      <c r="CB2015" s="29"/>
      <c r="CC2015" s="29"/>
      <c r="CD2015" s="31"/>
      <c r="CE2015" s="22"/>
      <c r="CF2015" s="448">
        <f>IF(CG2015="","",MAX($CF$2:CF2014)+1)</f>
        <v>1059</v>
      </c>
      <c r="CG2015" s="767" t="s">
        <v>1169</v>
      </c>
      <c r="CH2015" s="655"/>
      <c r="CI2015" s="655"/>
    </row>
    <row r="2016" spans="1:108" s="11" customFormat="1" ht="13.5" customHeight="1">
      <c r="A2016" s="734"/>
      <c r="B2016" s="610" t="s">
        <v>83</v>
      </c>
      <c r="C2016" s="29"/>
      <c r="D2016" s="29"/>
      <c r="E2016" s="29"/>
      <c r="F2016" s="29"/>
      <c r="G2016" s="29"/>
      <c r="H2016" s="29"/>
      <c r="I2016" s="29"/>
      <c r="J2016" s="28"/>
      <c r="K2016" s="29"/>
      <c r="L2016" s="29"/>
      <c r="M2016" s="29"/>
      <c r="N2016" s="29"/>
      <c r="O2016" s="29"/>
      <c r="P2016" s="29"/>
      <c r="Q2016" s="29"/>
      <c r="R2016" s="29"/>
      <c r="S2016" s="575"/>
      <c r="T2016" s="29"/>
      <c r="U2016" s="432"/>
      <c r="V2016" s="29"/>
      <c r="W2016" s="29"/>
      <c r="Z2016" s="29"/>
      <c r="AA2016" s="1530" t="s">
        <v>38</v>
      </c>
      <c r="AB2016" s="1531"/>
      <c r="AC2016" s="795" t="s">
        <v>60</v>
      </c>
      <c r="AD2016" s="708"/>
      <c r="AE2016" s="708"/>
      <c r="AF2016" s="708"/>
      <c r="AG2016" s="708"/>
      <c r="AH2016" s="708"/>
      <c r="AI2016" s="708"/>
      <c r="AJ2016" s="708"/>
      <c r="AK2016" s="708"/>
      <c r="AL2016" s="708"/>
      <c r="AM2016" s="708"/>
      <c r="AN2016" s="796"/>
      <c r="AO2016" s="795" t="s">
        <v>68</v>
      </c>
      <c r="AP2016" s="708"/>
      <c r="AQ2016" s="708"/>
      <c r="AR2016" s="708"/>
      <c r="AS2016" s="708"/>
      <c r="AT2016" s="708"/>
      <c r="AU2016" s="708"/>
      <c r="AV2016" s="708"/>
      <c r="AW2016" s="708"/>
      <c r="AX2016" s="708"/>
      <c r="AY2016" s="708"/>
      <c r="AZ2016" s="708"/>
      <c r="BA2016" s="708"/>
      <c r="BB2016" s="708"/>
      <c r="BC2016" s="708"/>
      <c r="BD2016" s="708"/>
      <c r="BE2016" s="708"/>
      <c r="BF2016" s="708"/>
      <c r="BG2016" s="708"/>
      <c r="BH2016" s="708"/>
      <c r="BI2016" s="708"/>
      <c r="BJ2016" s="708"/>
      <c r="BK2016" s="708"/>
      <c r="BL2016" s="779" t="s">
        <v>66</v>
      </c>
      <c r="BM2016" s="685"/>
      <c r="BN2016" s="685"/>
      <c r="BO2016" s="685"/>
      <c r="BP2016" s="685"/>
      <c r="BQ2016" s="685"/>
      <c r="BR2016" s="685"/>
      <c r="BS2016" s="780"/>
      <c r="BU2016" s="772"/>
      <c r="BV2016" s="29"/>
      <c r="BW2016" s="29"/>
      <c r="BX2016" s="29"/>
      <c r="BY2016" s="29"/>
      <c r="BZ2016" s="29"/>
      <c r="CA2016" s="29"/>
      <c r="CB2016" s="29"/>
      <c r="CC2016" s="29"/>
      <c r="CD2016" s="31"/>
      <c r="CE2016" s="22"/>
      <c r="CF2016" s="448" t="str">
        <f>IF(CG2016="","",MAX($CF$2:CF2015)+1)</f>
        <v/>
      </c>
      <c r="CG2016" s="767"/>
      <c r="CH2016" s="767"/>
      <c r="CI2016" s="767"/>
    </row>
    <row r="2017" spans="1:108" s="11" customFormat="1" ht="13.5" customHeight="1">
      <c r="A2017" s="734"/>
      <c r="B2017" s="610" t="s">
        <v>83</v>
      </c>
      <c r="C2017" s="29"/>
      <c r="D2017" s="29"/>
      <c r="E2017" s="29"/>
      <c r="F2017" s="29"/>
      <c r="G2017" s="29"/>
      <c r="H2017" s="29"/>
      <c r="I2017" s="29"/>
      <c r="J2017" s="28"/>
      <c r="K2017" s="29"/>
      <c r="L2017" s="29"/>
      <c r="M2017" s="29"/>
      <c r="N2017" s="29"/>
      <c r="O2017" s="29"/>
      <c r="P2017" s="29"/>
      <c r="Q2017" s="29"/>
      <c r="R2017" s="29"/>
      <c r="S2017" s="575"/>
      <c r="T2017" s="29"/>
      <c r="U2017" s="432"/>
      <c r="V2017" s="29"/>
      <c r="W2017" s="29"/>
      <c r="Z2017" s="29"/>
      <c r="AA2017" s="1536">
        <v>1</v>
      </c>
      <c r="AB2017" s="1537"/>
      <c r="AC2017" s="709" t="s">
        <v>835</v>
      </c>
      <c r="AD2017" s="710"/>
      <c r="AE2017" s="710"/>
      <c r="AF2017" s="710"/>
      <c r="AG2017" s="710"/>
      <c r="AH2017" s="710"/>
      <c r="AI2017" s="710"/>
      <c r="AJ2017" s="710"/>
      <c r="AK2017" s="710"/>
      <c r="AL2017" s="710"/>
      <c r="AM2017" s="710"/>
      <c r="AN2017" s="711"/>
      <c r="AO2017" s="709" t="s">
        <v>836</v>
      </c>
      <c r="AP2017" s="710"/>
      <c r="AQ2017" s="710"/>
      <c r="AR2017" s="710"/>
      <c r="AS2017" s="710"/>
      <c r="AT2017" s="710"/>
      <c r="AU2017" s="710"/>
      <c r="AV2017" s="710"/>
      <c r="AW2017" s="710"/>
      <c r="AX2017" s="710"/>
      <c r="AY2017" s="710"/>
      <c r="AZ2017" s="710"/>
      <c r="BA2017" s="710"/>
      <c r="BB2017" s="710"/>
      <c r="BC2017" s="710"/>
      <c r="BD2017" s="710"/>
      <c r="BE2017" s="710"/>
      <c r="BF2017" s="710"/>
      <c r="BG2017" s="710"/>
      <c r="BH2017" s="710"/>
      <c r="BI2017" s="710"/>
      <c r="BJ2017" s="710"/>
      <c r="BK2017" s="710"/>
      <c r="BL2017" s="673" t="s">
        <v>67</v>
      </c>
      <c r="BM2017" s="674"/>
      <c r="BN2017" s="674"/>
      <c r="BO2017" s="674"/>
      <c r="BP2017" s="674"/>
      <c r="BQ2017" s="674"/>
      <c r="BR2017" s="674"/>
      <c r="BS2017" s="675"/>
      <c r="BU2017" s="772"/>
      <c r="BV2017" s="29"/>
      <c r="BW2017" s="29"/>
      <c r="BX2017" s="29"/>
      <c r="BY2017" s="29"/>
      <c r="BZ2017" s="29"/>
      <c r="CA2017" s="29"/>
      <c r="CB2017" s="29"/>
      <c r="CC2017" s="29"/>
      <c r="CD2017" s="31"/>
      <c r="CE2017" s="22"/>
      <c r="CF2017" s="448">
        <f>IF(CG2017="","",MAX($CF$2:CF2016)+1)</f>
        <v>1060</v>
      </c>
      <c r="CG2017" s="767" t="s">
        <v>1169</v>
      </c>
      <c r="CH2017" s="767"/>
      <c r="CI2017" s="767"/>
    </row>
    <row r="2018" spans="1:108" s="11" customFormat="1" ht="13.5" customHeight="1">
      <c r="A2018" s="734"/>
      <c r="B2018" s="610" t="s">
        <v>83</v>
      </c>
      <c r="C2018" s="29"/>
      <c r="D2018" s="29"/>
      <c r="E2018" s="29" t="s">
        <v>2219</v>
      </c>
      <c r="F2018" s="29"/>
      <c r="G2018" s="29"/>
      <c r="H2018" s="29"/>
      <c r="I2018" s="29"/>
      <c r="J2018" s="28"/>
      <c r="K2018" s="29"/>
      <c r="L2018" s="29"/>
      <c r="M2018" s="29"/>
      <c r="N2018" s="29"/>
      <c r="O2018" s="29"/>
      <c r="P2018" s="29"/>
      <c r="Q2018" s="29"/>
      <c r="R2018" s="29"/>
      <c r="S2018" s="575"/>
      <c r="T2018" s="29"/>
      <c r="U2018" s="432"/>
      <c r="V2018" s="29"/>
      <c r="W2018" s="29"/>
      <c r="Y2018" s="29"/>
      <c r="AO2018" s="509" t="s">
        <v>1167</v>
      </c>
      <c r="BU2018" s="669"/>
      <c r="BV2018" s="29"/>
      <c r="BW2018" s="29"/>
      <c r="BX2018" s="29"/>
      <c r="BY2018" s="29"/>
      <c r="BZ2018" s="29"/>
      <c r="CA2018" s="29"/>
      <c r="CB2018" s="29"/>
      <c r="CC2018" s="29"/>
      <c r="CD2018" s="31"/>
      <c r="CE2018" s="22"/>
      <c r="CF2018" s="448" t="str">
        <f>IF(CG2018="","",MAX($CF$2:CF2017)+1)</f>
        <v/>
      </c>
      <c r="CG2018" s="655"/>
      <c r="CH2018" s="655"/>
      <c r="CI2018" s="655"/>
      <c r="CO2018" s="29"/>
      <c r="CP2018" s="29"/>
      <c r="CQ2018" s="29"/>
      <c r="CR2018" s="29"/>
      <c r="CS2018" s="29"/>
      <c r="CT2018" s="29"/>
      <c r="CU2018" s="29"/>
      <c r="CV2018" s="29"/>
      <c r="CW2018" s="29"/>
      <c r="CX2018" s="29"/>
      <c r="CY2018" s="29"/>
      <c r="CZ2018" s="29"/>
      <c r="DA2018" s="29"/>
      <c r="DB2018" s="29"/>
      <c r="DC2018" s="29"/>
      <c r="DD2018" s="29"/>
    </row>
    <row r="2019" spans="1:108" s="11" customFormat="1" ht="13.5" customHeight="1">
      <c r="A2019" s="734"/>
      <c r="B2019" s="610"/>
      <c r="C2019" s="29"/>
      <c r="D2019" s="29"/>
      <c r="E2019" s="29"/>
      <c r="F2019" s="29"/>
      <c r="G2019" s="29"/>
      <c r="H2019" s="29"/>
      <c r="I2019" s="29"/>
      <c r="J2019" s="28"/>
      <c r="K2019" s="29"/>
      <c r="L2019" s="29"/>
      <c r="M2019" s="29"/>
      <c r="N2019" s="29"/>
      <c r="O2019" s="29"/>
      <c r="P2019" s="29"/>
      <c r="Q2019" s="29"/>
      <c r="R2019" s="29"/>
      <c r="S2019" s="575"/>
      <c r="T2019" s="29"/>
      <c r="U2019" s="432"/>
      <c r="V2019" s="29"/>
      <c r="W2019" s="29"/>
      <c r="Y2019" s="29"/>
      <c r="AO2019" s="509"/>
      <c r="BU2019" s="772"/>
      <c r="BV2019" s="29"/>
      <c r="BW2019" s="29"/>
      <c r="BX2019" s="29"/>
      <c r="BY2019" s="29"/>
      <c r="BZ2019" s="29"/>
      <c r="CA2019" s="29"/>
      <c r="CB2019" s="29"/>
      <c r="CC2019" s="29"/>
      <c r="CD2019" s="31"/>
      <c r="CE2019" s="22"/>
      <c r="CF2019" s="448" t="str">
        <f>IF(CG2019="","",MAX($CF$2:CF2018)+1)</f>
        <v/>
      </c>
      <c r="CG2019" s="767"/>
      <c r="CH2019" s="767"/>
      <c r="CI2019" s="767"/>
      <c r="CO2019" s="29"/>
      <c r="CP2019" s="29"/>
      <c r="CQ2019" s="29"/>
      <c r="CR2019" s="29"/>
      <c r="CS2019" s="29"/>
      <c r="CT2019" s="29"/>
      <c r="CU2019" s="29"/>
      <c r="CV2019" s="29"/>
      <c r="CW2019" s="29"/>
      <c r="CX2019" s="29"/>
      <c r="CY2019" s="29"/>
      <c r="CZ2019" s="29"/>
      <c r="DA2019" s="29"/>
      <c r="DB2019" s="29"/>
      <c r="DC2019" s="29"/>
      <c r="DD2019" s="29"/>
    </row>
    <row r="2020" spans="1:108" s="11" customFormat="1" ht="13.5" customHeight="1">
      <c r="A2020" s="734"/>
      <c r="B2020" s="610" t="s">
        <v>83</v>
      </c>
      <c r="C2020" s="29"/>
      <c r="D2020" s="29"/>
      <c r="E2020" s="29"/>
      <c r="F2020" s="29"/>
      <c r="G2020" s="29"/>
      <c r="H2020" s="29"/>
      <c r="I2020" s="29"/>
      <c r="J2020" s="28"/>
      <c r="K2020" s="29"/>
      <c r="L2020" s="29"/>
      <c r="M2020" s="29"/>
      <c r="N2020" s="29"/>
      <c r="O2020" s="29"/>
      <c r="P2020" s="29"/>
      <c r="Q2020" s="29"/>
      <c r="R2020" s="29"/>
      <c r="S2020" s="575"/>
      <c r="T2020" s="29"/>
      <c r="U2020" s="432"/>
      <c r="V2020" s="29"/>
      <c r="W2020" s="29"/>
      <c r="Y2020" s="29" t="s">
        <v>1338</v>
      </c>
      <c r="Z2020" s="29"/>
      <c r="AA2020" s="29"/>
      <c r="AB2020" s="29"/>
      <c r="AC2020" s="29"/>
      <c r="AD2020" s="29"/>
      <c r="AE2020" s="29"/>
      <c r="AF2020" s="29"/>
      <c r="AG2020" s="29"/>
      <c r="AH2020" s="29"/>
      <c r="AI2020" s="29"/>
      <c r="AJ2020" s="29"/>
      <c r="AK2020" s="29"/>
      <c r="AL2020" s="29"/>
      <c r="AM2020" s="29"/>
      <c r="AN2020" s="29"/>
      <c r="AO2020" s="29"/>
      <c r="AP2020" s="29"/>
      <c r="AQ2020" s="29"/>
      <c r="AR2020" s="29"/>
      <c r="AS2020" s="29"/>
      <c r="AT2020" s="29"/>
      <c r="AU2020" s="29"/>
      <c r="AV2020" s="29"/>
      <c r="AW2020" s="29"/>
      <c r="AX2020" s="29"/>
      <c r="AY2020" s="29"/>
      <c r="AZ2020" s="29"/>
      <c r="BA2020" s="29"/>
      <c r="BB2020" s="29"/>
      <c r="BC2020" s="29"/>
      <c r="BD2020" s="29"/>
      <c r="BE2020" s="29"/>
      <c r="BF2020" s="29"/>
      <c r="BG2020" s="29"/>
      <c r="BH2020" s="29"/>
      <c r="BI2020" s="29"/>
      <c r="BJ2020" s="29"/>
      <c r="BK2020" s="29"/>
      <c r="BL2020" s="29"/>
      <c r="BM2020" s="29"/>
      <c r="BN2020" s="29"/>
      <c r="BO2020" s="29"/>
      <c r="BP2020" s="29"/>
      <c r="BU2020" s="772"/>
      <c r="BV2020" s="29"/>
      <c r="BW2020" s="29"/>
      <c r="BX2020" s="29"/>
      <c r="BY2020" s="29"/>
      <c r="BZ2020" s="29"/>
      <c r="CA2020" s="29"/>
      <c r="CB2020" s="29"/>
      <c r="CC2020" s="29"/>
      <c r="CD2020" s="31"/>
      <c r="CE2020" s="22"/>
      <c r="CF2020" s="448" t="str">
        <f>IF(CG2020="","",MAX($CF$2:CF2019)+1)</f>
        <v/>
      </c>
      <c r="CG2020" s="767"/>
      <c r="CH2020" s="767"/>
      <c r="CI2020" s="767"/>
      <c r="CO2020" s="29"/>
      <c r="CP2020" s="29"/>
      <c r="CQ2020" s="29"/>
      <c r="CR2020" s="29"/>
      <c r="CS2020" s="29"/>
      <c r="CT2020" s="29"/>
      <c r="CU2020" s="29"/>
      <c r="CV2020" s="29"/>
      <c r="CW2020" s="29"/>
      <c r="CX2020" s="29"/>
      <c r="CY2020" s="29"/>
      <c r="CZ2020" s="29"/>
      <c r="DA2020" s="29"/>
      <c r="DB2020" s="29"/>
      <c r="DC2020" s="29"/>
      <c r="DD2020" s="29"/>
    </row>
    <row r="2021" spans="1:108" s="11" customFormat="1" ht="13.5" customHeight="1">
      <c r="A2021" s="734"/>
      <c r="B2021" s="610" t="s">
        <v>83</v>
      </c>
      <c r="C2021" s="29"/>
      <c r="D2021" s="29"/>
      <c r="E2021" s="29"/>
      <c r="F2021" s="29"/>
      <c r="G2021" s="29"/>
      <c r="H2021" s="29"/>
      <c r="I2021" s="29"/>
      <c r="J2021" s="28"/>
      <c r="K2021" s="29"/>
      <c r="L2021" s="29"/>
      <c r="M2021" s="29"/>
      <c r="N2021" s="29"/>
      <c r="O2021" s="29"/>
      <c r="P2021" s="29"/>
      <c r="Q2021" s="29"/>
      <c r="R2021" s="29"/>
      <c r="S2021" s="575"/>
      <c r="T2021" s="29"/>
      <c r="U2021" s="432"/>
      <c r="V2021" s="29"/>
      <c r="W2021" s="29"/>
      <c r="Z2021" s="778" t="s">
        <v>1000</v>
      </c>
      <c r="AA2021" s="769"/>
      <c r="AB2021" s="769"/>
      <c r="AC2021" s="769"/>
      <c r="AD2021" s="769"/>
      <c r="AE2021" s="769"/>
      <c r="AF2021" s="769"/>
      <c r="AG2021" s="769"/>
      <c r="AH2021" s="769"/>
      <c r="AI2021" s="769"/>
      <c r="AJ2021" s="769"/>
      <c r="AK2021" s="769"/>
      <c r="AL2021" s="769"/>
      <c r="AM2021" s="770"/>
      <c r="AN2021" s="671" t="s">
        <v>1001</v>
      </c>
      <c r="AO2021" s="671"/>
      <c r="AP2021" s="671"/>
      <c r="AQ2021" s="671"/>
      <c r="AR2021" s="671"/>
      <c r="AS2021" s="671"/>
      <c r="AT2021" s="671"/>
      <c r="AU2021" s="671"/>
      <c r="AV2021" s="671"/>
      <c r="AW2021" s="671"/>
      <c r="AX2021" s="671"/>
      <c r="AY2021" s="671"/>
      <c r="AZ2021" s="671"/>
      <c r="BA2021" s="671"/>
      <c r="BB2021" s="671"/>
      <c r="BC2021" s="671"/>
      <c r="BD2021" s="671"/>
      <c r="BE2021" s="671"/>
      <c r="BF2021" s="671"/>
      <c r="BG2021" s="671"/>
      <c r="BH2021" s="671"/>
      <c r="BI2021" s="671"/>
      <c r="BJ2021" s="671"/>
      <c r="BK2021" s="671"/>
      <c r="BL2021" s="823" t="s">
        <v>2</v>
      </c>
      <c r="BM2021" s="671"/>
      <c r="BN2021" s="671"/>
      <c r="BO2021" s="671"/>
      <c r="BP2021" s="671"/>
      <c r="BQ2021" s="671"/>
      <c r="BR2021" s="671"/>
      <c r="BS2021" s="672"/>
      <c r="BU2021" s="772"/>
      <c r="BV2021" s="29"/>
      <c r="BW2021" s="29"/>
      <c r="BX2021" s="29"/>
      <c r="BY2021" s="29"/>
      <c r="BZ2021" s="29"/>
      <c r="CA2021" s="29"/>
      <c r="CB2021" s="29"/>
      <c r="CC2021" s="29"/>
      <c r="CD2021" s="31"/>
      <c r="CE2021" s="22"/>
      <c r="CF2021" s="448" t="str">
        <f>IF(CG2021="","",MAX($CF$2:CF2020)+1)</f>
        <v/>
      </c>
      <c r="CG2021" s="767"/>
      <c r="CH2021" s="767"/>
      <c r="CI2021" s="767"/>
      <c r="CO2021" s="29"/>
      <c r="CP2021" s="29"/>
      <c r="CQ2021" s="29"/>
      <c r="CR2021" s="29"/>
      <c r="CS2021" s="29"/>
      <c r="CT2021" s="29"/>
      <c r="CU2021" s="29"/>
      <c r="CV2021" s="29"/>
      <c r="CW2021" s="29"/>
      <c r="CX2021" s="29"/>
      <c r="CY2021" s="29"/>
      <c r="CZ2021" s="29"/>
      <c r="DA2021" s="29"/>
      <c r="DB2021" s="29"/>
      <c r="DC2021" s="29"/>
      <c r="DD2021" s="29"/>
    </row>
    <row r="2022" spans="1:108" s="11" customFormat="1" ht="13.5" customHeight="1">
      <c r="A2022" s="734"/>
      <c r="B2022" s="610" t="s">
        <v>83</v>
      </c>
      <c r="C2022" s="29"/>
      <c r="D2022" s="29"/>
      <c r="E2022" s="29"/>
      <c r="F2022" s="29"/>
      <c r="G2022" s="29"/>
      <c r="H2022" s="29"/>
      <c r="I2022" s="29"/>
      <c r="J2022" s="28"/>
      <c r="K2022" s="29"/>
      <c r="L2022" s="29"/>
      <c r="M2022" s="29"/>
      <c r="N2022" s="29"/>
      <c r="O2022" s="29"/>
      <c r="P2022" s="29"/>
      <c r="Q2022" s="29"/>
      <c r="R2022" s="29"/>
      <c r="S2022" s="575"/>
      <c r="T2022" s="29"/>
      <c r="U2022" s="432"/>
      <c r="V2022" s="29"/>
      <c r="W2022" s="29"/>
      <c r="Z2022" s="820" t="s">
        <v>1629</v>
      </c>
      <c r="AA2022" s="821"/>
      <c r="AB2022" s="821"/>
      <c r="AC2022" s="821"/>
      <c r="AD2022" s="821"/>
      <c r="AE2022" s="821"/>
      <c r="AF2022" s="821"/>
      <c r="AG2022" s="821"/>
      <c r="AH2022" s="821"/>
      <c r="AI2022" s="821"/>
      <c r="AJ2022" s="821"/>
      <c r="AK2022" s="821"/>
      <c r="AL2022" s="821"/>
      <c r="AM2022" s="822"/>
      <c r="AN2022" s="852" t="s">
        <v>1707</v>
      </c>
      <c r="AO2022" s="821"/>
      <c r="AP2022" s="821"/>
      <c r="AQ2022" s="821"/>
      <c r="AR2022" s="821"/>
      <c r="AS2022" s="821"/>
      <c r="AT2022" s="821"/>
      <c r="AU2022" s="821"/>
      <c r="AV2022" s="821"/>
      <c r="AW2022" s="821"/>
      <c r="AX2022" s="821"/>
      <c r="AY2022" s="821"/>
      <c r="AZ2022" s="821"/>
      <c r="BA2022" s="821"/>
      <c r="BB2022" s="821"/>
      <c r="BC2022" s="821"/>
      <c r="BD2022" s="821"/>
      <c r="BE2022" s="821"/>
      <c r="BF2022" s="821"/>
      <c r="BG2022" s="821"/>
      <c r="BH2022" s="821"/>
      <c r="BI2022" s="821"/>
      <c r="BJ2022" s="821"/>
      <c r="BK2022" s="821"/>
      <c r="BL2022" s="820" t="s">
        <v>1631</v>
      </c>
      <c r="BM2022" s="821"/>
      <c r="BN2022" s="821"/>
      <c r="BO2022" s="821"/>
      <c r="BP2022" s="821"/>
      <c r="BQ2022" s="821"/>
      <c r="BR2022" s="821"/>
      <c r="BS2022" s="822"/>
      <c r="BU2022" s="772"/>
      <c r="BV2022" s="29"/>
      <c r="BW2022" s="29"/>
      <c r="BX2022" s="29"/>
      <c r="BY2022" s="29"/>
      <c r="BZ2022" s="29"/>
      <c r="CA2022" s="29"/>
      <c r="CB2022" s="29"/>
      <c r="CC2022" s="29"/>
      <c r="CD2022" s="31"/>
      <c r="CE2022" s="22"/>
      <c r="CF2022" s="448">
        <f>IF(CG2022="","",MAX($CF$2:CF2021)+1)</f>
        <v>1061</v>
      </c>
      <c r="CG2022" s="767" t="s">
        <v>1264</v>
      </c>
      <c r="CH2022" s="767"/>
      <c r="CI2022" s="767"/>
      <c r="CO2022" s="29"/>
      <c r="CP2022" s="29"/>
      <c r="CQ2022" s="29"/>
      <c r="CR2022" s="29"/>
      <c r="CS2022" s="29"/>
      <c r="CT2022" s="29"/>
      <c r="CU2022" s="29"/>
      <c r="CV2022" s="29"/>
      <c r="CW2022" s="29"/>
      <c r="CX2022" s="29"/>
      <c r="CY2022" s="29"/>
      <c r="CZ2022" s="29"/>
      <c r="DA2022" s="29"/>
      <c r="DB2022" s="29"/>
      <c r="DC2022" s="29"/>
      <c r="DD2022" s="29"/>
    </row>
    <row r="2023" spans="1:108" s="11" customFormat="1" ht="13.5" customHeight="1">
      <c r="A2023" s="734"/>
      <c r="B2023" s="610"/>
      <c r="C2023" s="29"/>
      <c r="D2023" s="29"/>
      <c r="E2023" s="29"/>
      <c r="F2023" s="29"/>
      <c r="G2023" s="29"/>
      <c r="H2023" s="29"/>
      <c r="I2023" s="29"/>
      <c r="J2023" s="28"/>
      <c r="K2023" s="29"/>
      <c r="L2023" s="29"/>
      <c r="M2023" s="29"/>
      <c r="N2023" s="29"/>
      <c r="O2023" s="29"/>
      <c r="P2023" s="29"/>
      <c r="Q2023" s="29"/>
      <c r="R2023" s="29"/>
      <c r="S2023" s="575"/>
      <c r="T2023" s="29"/>
      <c r="U2023" s="432"/>
      <c r="V2023" s="29"/>
      <c r="W2023" s="29"/>
      <c r="Y2023" s="29"/>
      <c r="AO2023" s="509"/>
      <c r="BU2023" s="772"/>
      <c r="BV2023" s="29"/>
      <c r="BW2023" s="29"/>
      <c r="BX2023" s="29"/>
      <c r="BY2023" s="29"/>
      <c r="BZ2023" s="29"/>
      <c r="CA2023" s="29"/>
      <c r="CB2023" s="29"/>
      <c r="CC2023" s="29"/>
      <c r="CD2023" s="31"/>
      <c r="CE2023" s="22"/>
      <c r="CF2023" s="448" t="str">
        <f>IF(CG2023="","",MAX($CF$2:CF2022)+1)</f>
        <v/>
      </c>
      <c r="CG2023" s="767"/>
      <c r="CH2023" s="767"/>
      <c r="CI2023" s="767"/>
      <c r="CO2023" s="29"/>
      <c r="CP2023" s="29"/>
      <c r="CQ2023" s="29"/>
      <c r="CR2023" s="29"/>
      <c r="CS2023" s="29"/>
      <c r="CT2023" s="29"/>
      <c r="CU2023" s="29"/>
      <c r="CV2023" s="29"/>
      <c r="CW2023" s="29"/>
      <c r="CX2023" s="29"/>
      <c r="CY2023" s="29"/>
      <c r="CZ2023" s="29"/>
      <c r="DA2023" s="29"/>
      <c r="DB2023" s="29"/>
      <c r="DC2023" s="29"/>
      <c r="DD2023" s="29"/>
    </row>
    <row r="2024" spans="1:108" s="11" customFormat="1" ht="13.5" customHeight="1">
      <c r="A2024" s="734"/>
      <c r="B2024" s="610" t="s">
        <v>83</v>
      </c>
      <c r="C2024" s="29"/>
      <c r="D2024" s="29"/>
      <c r="E2024" s="29"/>
      <c r="F2024" s="29"/>
      <c r="G2024" s="29"/>
      <c r="H2024" s="29"/>
      <c r="I2024" s="29"/>
      <c r="J2024" s="28"/>
      <c r="K2024" s="29"/>
      <c r="L2024" s="29"/>
      <c r="M2024" s="29"/>
      <c r="N2024" s="29"/>
      <c r="O2024" s="29"/>
      <c r="P2024" s="29"/>
      <c r="Q2024" s="29"/>
      <c r="R2024" s="29"/>
      <c r="S2024" s="575"/>
      <c r="T2024" s="29"/>
      <c r="U2024" s="432"/>
      <c r="V2024" s="29"/>
      <c r="W2024" s="29"/>
      <c r="Y2024" s="29" t="s">
        <v>1339</v>
      </c>
      <c r="Z2024" s="29"/>
      <c r="BS2024" s="29"/>
      <c r="BU2024" s="669"/>
      <c r="BV2024" s="29"/>
      <c r="BW2024" s="29"/>
      <c r="BX2024" s="29"/>
      <c r="BY2024" s="29"/>
      <c r="BZ2024" s="29"/>
      <c r="CA2024" s="29"/>
      <c r="CB2024" s="29"/>
      <c r="CC2024" s="29"/>
      <c r="CD2024" s="31"/>
      <c r="CE2024" s="22"/>
      <c r="CF2024" s="448" t="str">
        <f>IF(CG2024="","",MAX($CF$2:CF2023)+1)</f>
        <v/>
      </c>
      <c r="CG2024" s="655"/>
      <c r="CH2024" s="655"/>
      <c r="CI2024" s="655"/>
      <c r="CO2024" s="29"/>
      <c r="CP2024" s="29"/>
      <c r="CQ2024" s="29"/>
      <c r="CR2024" s="29"/>
      <c r="CS2024" s="29"/>
      <c r="CT2024" s="29"/>
      <c r="CU2024" s="29"/>
      <c r="CV2024" s="29"/>
      <c r="CW2024" s="29"/>
      <c r="CX2024" s="29"/>
      <c r="CY2024" s="29"/>
      <c r="CZ2024" s="29"/>
      <c r="DA2024" s="29"/>
      <c r="DB2024" s="29"/>
      <c r="DC2024" s="29"/>
      <c r="DD2024" s="29"/>
    </row>
    <row r="2025" spans="1:108" s="11" customFormat="1" ht="13.5" customHeight="1">
      <c r="A2025" s="734"/>
      <c r="B2025" s="610" t="s">
        <v>83</v>
      </c>
      <c r="C2025" s="29"/>
      <c r="D2025" s="29"/>
      <c r="E2025" s="29"/>
      <c r="F2025" s="29"/>
      <c r="G2025" s="29"/>
      <c r="H2025" s="29"/>
      <c r="I2025" s="29"/>
      <c r="J2025" s="28"/>
      <c r="K2025" s="29"/>
      <c r="L2025" s="29"/>
      <c r="M2025" s="29"/>
      <c r="N2025" s="29"/>
      <c r="O2025" s="29"/>
      <c r="P2025" s="29"/>
      <c r="Q2025" s="29"/>
      <c r="R2025" s="29"/>
      <c r="S2025" s="575"/>
      <c r="T2025" s="29"/>
      <c r="U2025" s="432"/>
      <c r="V2025" s="29"/>
      <c r="W2025" s="29"/>
      <c r="Y2025" s="29"/>
      <c r="Z2025" s="29" t="s">
        <v>1178</v>
      </c>
      <c r="BS2025" s="29"/>
      <c r="BU2025" s="772"/>
      <c r="BV2025" s="29"/>
      <c r="BW2025" s="29"/>
      <c r="BX2025" s="29"/>
      <c r="BY2025" s="29"/>
      <c r="BZ2025" s="29"/>
      <c r="CA2025" s="29"/>
      <c r="CB2025" s="29"/>
      <c r="CC2025" s="29"/>
      <c r="CD2025" s="31"/>
      <c r="CE2025" s="22"/>
      <c r="CF2025" s="448" t="str">
        <f>IF(CG2025="","",MAX($CF$2:CF2024)+1)</f>
        <v/>
      </c>
      <c r="CG2025" s="767"/>
      <c r="CH2025" s="767"/>
      <c r="CI2025" s="767"/>
      <c r="CO2025" s="29"/>
      <c r="CP2025" s="29"/>
      <c r="CQ2025" s="29"/>
      <c r="CR2025" s="29"/>
      <c r="CS2025" s="29"/>
      <c r="CT2025" s="29"/>
      <c r="CU2025" s="29"/>
      <c r="CV2025" s="29"/>
      <c r="CW2025" s="29"/>
      <c r="CX2025" s="29"/>
      <c r="CY2025" s="29"/>
      <c r="CZ2025" s="29"/>
      <c r="DA2025" s="29"/>
      <c r="DB2025" s="29"/>
      <c r="DC2025" s="29"/>
      <c r="DD2025" s="29"/>
    </row>
    <row r="2026" spans="1:108" s="11" customFormat="1" ht="13.5" customHeight="1">
      <c r="A2026" s="734"/>
      <c r="B2026" s="610" t="s">
        <v>83</v>
      </c>
      <c r="C2026" s="29"/>
      <c r="D2026" s="29"/>
      <c r="E2026" s="29"/>
      <c r="F2026" s="29"/>
      <c r="G2026" s="29"/>
      <c r="H2026" s="29"/>
      <c r="I2026" s="29"/>
      <c r="J2026" s="28"/>
      <c r="K2026" s="29"/>
      <c r="L2026" s="29"/>
      <c r="M2026" s="29"/>
      <c r="N2026" s="29"/>
      <c r="O2026" s="29"/>
      <c r="P2026" s="29"/>
      <c r="Q2026" s="29"/>
      <c r="R2026" s="29"/>
      <c r="S2026" s="575"/>
      <c r="T2026" s="29"/>
      <c r="U2026" s="432"/>
      <c r="V2026" s="29"/>
      <c r="W2026" s="29"/>
      <c r="Y2026" s="29"/>
      <c r="AA2026" s="712" t="s">
        <v>1566</v>
      </c>
      <c r="BS2026" s="29"/>
      <c r="BU2026" s="669"/>
      <c r="BV2026" s="29"/>
      <c r="BW2026" s="29"/>
      <c r="BX2026" s="29"/>
      <c r="BY2026" s="29"/>
      <c r="BZ2026" s="29"/>
      <c r="CA2026" s="29"/>
      <c r="CB2026" s="29"/>
      <c r="CC2026" s="29"/>
      <c r="CD2026" s="31"/>
      <c r="CE2026" s="22"/>
      <c r="CF2026" s="448">
        <f>IF(CG2026="","",MAX($CF$2:CF2025)+1)</f>
        <v>1062</v>
      </c>
      <c r="CG2026" s="655" t="s">
        <v>1329</v>
      </c>
      <c r="CH2026" s="655"/>
      <c r="CI2026" s="655"/>
      <c r="CO2026" s="29"/>
      <c r="CP2026" s="29"/>
      <c r="CQ2026" s="29"/>
      <c r="CR2026" s="29"/>
      <c r="CS2026" s="29"/>
      <c r="CT2026" s="29"/>
      <c r="CU2026" s="29"/>
      <c r="CV2026" s="29"/>
      <c r="CW2026" s="29"/>
      <c r="CX2026" s="29"/>
      <c r="CY2026" s="29"/>
      <c r="CZ2026" s="29"/>
      <c r="DA2026" s="29"/>
      <c r="DB2026" s="29"/>
      <c r="DC2026" s="29"/>
      <c r="DD2026" s="29"/>
    </row>
    <row r="2027" spans="1:108" s="11" customFormat="1" ht="13.5" customHeight="1">
      <c r="A2027" s="734"/>
      <c r="B2027" s="610" t="s">
        <v>83</v>
      </c>
      <c r="C2027" s="29"/>
      <c r="D2027" s="29"/>
      <c r="E2027" s="29"/>
      <c r="F2027" s="29"/>
      <c r="G2027" s="29"/>
      <c r="H2027" s="29"/>
      <c r="I2027" s="29"/>
      <c r="J2027" s="28"/>
      <c r="K2027" s="29"/>
      <c r="L2027" s="29"/>
      <c r="M2027" s="29"/>
      <c r="N2027" s="29"/>
      <c r="O2027" s="29"/>
      <c r="P2027" s="29"/>
      <c r="Q2027" s="29"/>
      <c r="R2027" s="29"/>
      <c r="S2027" s="575"/>
      <c r="T2027" s="29"/>
      <c r="U2027" s="432"/>
      <c r="V2027" s="29"/>
      <c r="W2027" s="29"/>
      <c r="Y2027" s="29"/>
      <c r="AB2027" s="712"/>
      <c r="BS2027" s="29"/>
      <c r="BU2027" s="669"/>
      <c r="BV2027" s="29"/>
      <c r="BW2027" s="29"/>
      <c r="BX2027" s="29"/>
      <c r="BY2027" s="29"/>
      <c r="BZ2027" s="29"/>
      <c r="CA2027" s="29"/>
      <c r="CB2027" s="29"/>
      <c r="CC2027" s="29"/>
      <c r="CD2027" s="31"/>
      <c r="CE2027" s="22"/>
      <c r="CF2027" s="448" t="str">
        <f>IF(CG2027="","",MAX($CF$2:CF2026)+1)</f>
        <v/>
      </c>
      <c r="CG2027" s="655"/>
      <c r="CH2027" s="655"/>
      <c r="CI2027" s="655"/>
      <c r="CO2027" s="29"/>
      <c r="CP2027" s="29"/>
      <c r="CQ2027" s="29"/>
      <c r="CR2027" s="29"/>
      <c r="CS2027" s="29"/>
      <c r="CT2027" s="29"/>
      <c r="CU2027" s="29"/>
      <c r="CV2027" s="29"/>
      <c r="CW2027" s="29"/>
      <c r="CX2027" s="29"/>
      <c r="CY2027" s="29"/>
      <c r="CZ2027" s="29"/>
      <c r="DA2027" s="29"/>
      <c r="DB2027" s="29"/>
      <c r="DC2027" s="29"/>
      <c r="DD2027" s="29"/>
    </row>
    <row r="2028" spans="1:108" s="11" customFormat="1" ht="13.5" customHeight="1">
      <c r="A2028" s="734"/>
      <c r="B2028" s="610" t="s">
        <v>83</v>
      </c>
      <c r="C2028" s="29"/>
      <c r="D2028" s="29"/>
      <c r="E2028" s="29"/>
      <c r="F2028" s="29"/>
      <c r="G2028" s="29"/>
      <c r="H2028" s="29"/>
      <c r="I2028" s="29"/>
      <c r="J2028" s="28"/>
      <c r="K2028" s="29"/>
      <c r="L2028" s="29"/>
      <c r="M2028" s="29"/>
      <c r="N2028" s="29"/>
      <c r="O2028" s="29"/>
      <c r="P2028" s="29"/>
      <c r="Q2028" s="29"/>
      <c r="R2028" s="29"/>
      <c r="S2028" s="575"/>
      <c r="T2028" s="29"/>
      <c r="U2028" s="432"/>
      <c r="V2028" s="29"/>
      <c r="W2028" s="29"/>
      <c r="Y2028" s="29"/>
      <c r="Z2028" s="29" t="s">
        <v>1992</v>
      </c>
      <c r="AA2028" s="29"/>
      <c r="BS2028" s="29"/>
      <c r="BU2028" s="772"/>
      <c r="BV2028" s="29"/>
      <c r="BW2028" s="29"/>
      <c r="BX2028" s="29"/>
      <c r="BY2028" s="29"/>
      <c r="BZ2028" s="29"/>
      <c r="CA2028" s="29"/>
      <c r="CB2028" s="29"/>
      <c r="CC2028" s="29"/>
      <c r="CD2028" s="31"/>
      <c r="CE2028" s="22"/>
      <c r="CF2028" s="448">
        <f>IF(CG2028="","",MAX($CF$2:CF2027)+1)</f>
        <v>1063</v>
      </c>
      <c r="CG2028" s="767" t="s">
        <v>1581</v>
      </c>
      <c r="CH2028" s="767"/>
      <c r="CI2028" s="767"/>
      <c r="CO2028" s="29"/>
      <c r="CP2028" s="29"/>
      <c r="CQ2028" s="29"/>
      <c r="CR2028" s="29"/>
      <c r="CS2028" s="29"/>
      <c r="CT2028" s="29"/>
      <c r="CU2028" s="29"/>
      <c r="CV2028" s="29"/>
      <c r="CW2028" s="29"/>
      <c r="CX2028" s="29"/>
      <c r="CY2028" s="29"/>
      <c r="CZ2028" s="29"/>
      <c r="DA2028" s="29"/>
      <c r="DB2028" s="29"/>
      <c r="DC2028" s="29"/>
      <c r="DD2028" s="29"/>
    </row>
    <row r="2029" spans="1:108" s="11" customFormat="1" ht="13.5" customHeight="1">
      <c r="A2029" s="734"/>
      <c r="B2029" s="610" t="s">
        <v>83</v>
      </c>
      <c r="C2029" s="29"/>
      <c r="D2029" s="29"/>
      <c r="E2029" s="29"/>
      <c r="F2029" s="29"/>
      <c r="G2029" s="29"/>
      <c r="H2029" s="29"/>
      <c r="I2029" s="29"/>
      <c r="J2029" s="28"/>
      <c r="K2029" s="29"/>
      <c r="L2029" s="29"/>
      <c r="M2029" s="29"/>
      <c r="N2029" s="29"/>
      <c r="O2029" s="29"/>
      <c r="P2029" s="29"/>
      <c r="Q2029" s="29"/>
      <c r="R2029" s="29"/>
      <c r="S2029" s="575"/>
      <c r="T2029" s="29"/>
      <c r="U2029" s="432"/>
      <c r="V2029" s="29"/>
      <c r="W2029" s="29"/>
      <c r="Y2029" s="29"/>
      <c r="Z2029" s="29"/>
      <c r="AA2029" s="11" t="s">
        <v>1179</v>
      </c>
      <c r="BS2029" s="29"/>
      <c r="BU2029" s="772"/>
      <c r="BV2029" s="29"/>
      <c r="BW2029" s="29"/>
      <c r="BX2029" s="29"/>
      <c r="BY2029" s="29"/>
      <c r="BZ2029" s="29"/>
      <c r="CA2029" s="29"/>
      <c r="CB2029" s="29"/>
      <c r="CC2029" s="29"/>
      <c r="CD2029" s="31"/>
      <c r="CE2029" s="22"/>
      <c r="CF2029" s="448" t="str">
        <f>IF(CG2029="","",MAX($CF$2:CF2028)+1)</f>
        <v/>
      </c>
      <c r="CG2029" s="767"/>
      <c r="CH2029" s="767"/>
      <c r="CI2029" s="767"/>
      <c r="CO2029" s="29"/>
      <c r="CP2029" s="29"/>
      <c r="CQ2029" s="29"/>
      <c r="CR2029" s="29"/>
      <c r="CS2029" s="29"/>
      <c r="CT2029" s="29"/>
      <c r="CU2029" s="29"/>
      <c r="CV2029" s="29"/>
      <c r="CW2029" s="29"/>
      <c r="CX2029" s="29"/>
      <c r="CY2029" s="29"/>
      <c r="CZ2029" s="29"/>
      <c r="DA2029" s="29"/>
      <c r="DB2029" s="29"/>
      <c r="DC2029" s="29"/>
      <c r="DD2029" s="29"/>
    </row>
    <row r="2030" spans="1:108" s="11" customFormat="1" ht="13.5" customHeight="1">
      <c r="A2030" s="734"/>
      <c r="B2030" s="610" t="s">
        <v>83</v>
      </c>
      <c r="C2030" s="29"/>
      <c r="D2030" s="29"/>
      <c r="E2030" s="29"/>
      <c r="F2030" s="29"/>
      <c r="G2030" s="29"/>
      <c r="H2030" s="29"/>
      <c r="I2030" s="29"/>
      <c r="J2030" s="28"/>
      <c r="K2030" s="29"/>
      <c r="L2030" s="29"/>
      <c r="M2030" s="29"/>
      <c r="N2030" s="29"/>
      <c r="O2030" s="29"/>
      <c r="P2030" s="29"/>
      <c r="Q2030" s="29"/>
      <c r="R2030" s="29"/>
      <c r="S2030" s="575"/>
      <c r="T2030" s="29"/>
      <c r="U2030" s="432"/>
      <c r="V2030" s="29"/>
      <c r="W2030" s="29"/>
      <c r="Y2030" s="29"/>
      <c r="Z2030" s="29"/>
      <c r="AA2030" s="29"/>
      <c r="AB2030" s="712" t="s">
        <v>1995</v>
      </c>
      <c r="BS2030" s="29"/>
      <c r="BU2030" s="772"/>
      <c r="BV2030" s="29"/>
      <c r="BW2030" s="29"/>
      <c r="BX2030" s="29"/>
      <c r="BY2030" s="29"/>
      <c r="BZ2030" s="29"/>
      <c r="CA2030" s="29"/>
      <c r="CB2030" s="29"/>
      <c r="CC2030" s="29"/>
      <c r="CD2030" s="31"/>
      <c r="CE2030" s="22"/>
      <c r="CF2030" s="448">
        <f>IF(CG2030="","",MAX($CF$2:CF2029)+1)</f>
        <v>1064</v>
      </c>
      <c r="CG2030" s="767" t="s">
        <v>1329</v>
      </c>
      <c r="CH2030" s="767"/>
      <c r="CI2030" s="767"/>
      <c r="CO2030" s="29"/>
      <c r="CP2030" s="29"/>
      <c r="CQ2030" s="29"/>
      <c r="CR2030" s="29"/>
      <c r="CS2030" s="29"/>
      <c r="CT2030" s="29"/>
      <c r="CU2030" s="29"/>
      <c r="CV2030" s="29"/>
      <c r="CW2030" s="29"/>
      <c r="CX2030" s="29"/>
      <c r="CY2030" s="29"/>
      <c r="CZ2030" s="29"/>
      <c r="DA2030" s="29"/>
      <c r="DB2030" s="29"/>
      <c r="DC2030" s="29"/>
      <c r="DD2030" s="29"/>
    </row>
    <row r="2031" spans="1:108" s="11" customFormat="1" ht="13.5" customHeight="1">
      <c r="A2031" s="734"/>
      <c r="B2031" s="610" t="s">
        <v>83</v>
      </c>
      <c r="C2031" s="29"/>
      <c r="D2031" s="29"/>
      <c r="E2031" s="29"/>
      <c r="F2031" s="29"/>
      <c r="G2031" s="29"/>
      <c r="H2031" s="29"/>
      <c r="I2031" s="29"/>
      <c r="J2031" s="28"/>
      <c r="K2031" s="29"/>
      <c r="L2031" s="29"/>
      <c r="M2031" s="29"/>
      <c r="N2031" s="29"/>
      <c r="O2031" s="29"/>
      <c r="P2031" s="29"/>
      <c r="Q2031" s="29"/>
      <c r="R2031" s="29"/>
      <c r="S2031" s="575"/>
      <c r="T2031" s="29"/>
      <c r="U2031" s="432"/>
      <c r="V2031" s="29"/>
      <c r="W2031" s="29"/>
      <c r="Y2031" s="29"/>
      <c r="Z2031" s="29"/>
      <c r="AA2031" s="29"/>
      <c r="BS2031" s="29"/>
      <c r="BU2031" s="772"/>
      <c r="BV2031" s="29"/>
      <c r="BW2031" s="29"/>
      <c r="BX2031" s="29"/>
      <c r="BY2031" s="29"/>
      <c r="BZ2031" s="29"/>
      <c r="CA2031" s="29"/>
      <c r="CB2031" s="29"/>
      <c r="CC2031" s="29"/>
      <c r="CD2031" s="31"/>
      <c r="CE2031" s="22"/>
      <c r="CF2031" s="448" t="str">
        <f>IF(CG2031="","",MAX($CF$2:CF2030)+1)</f>
        <v/>
      </c>
      <c r="CG2031" s="767"/>
      <c r="CH2031" s="767"/>
      <c r="CI2031" s="767"/>
      <c r="CO2031" s="29"/>
      <c r="CP2031" s="29"/>
      <c r="CQ2031" s="29"/>
      <c r="CR2031" s="29"/>
      <c r="CS2031" s="29"/>
      <c r="CT2031" s="29"/>
      <c r="CU2031" s="29"/>
      <c r="CV2031" s="29"/>
      <c r="CW2031" s="29"/>
      <c r="CX2031" s="29"/>
      <c r="CY2031" s="29"/>
      <c r="CZ2031" s="29"/>
      <c r="DA2031" s="29"/>
      <c r="DB2031" s="29"/>
      <c r="DC2031" s="29"/>
      <c r="DD2031" s="29"/>
    </row>
    <row r="2032" spans="1:108" s="11" customFormat="1" ht="13.5" customHeight="1">
      <c r="A2032" s="734"/>
      <c r="B2032" s="610" t="s">
        <v>83</v>
      </c>
      <c r="C2032" s="29"/>
      <c r="D2032" s="29"/>
      <c r="E2032" s="29"/>
      <c r="F2032" s="29"/>
      <c r="G2032" s="29"/>
      <c r="H2032" s="29"/>
      <c r="I2032" s="29"/>
      <c r="J2032" s="28"/>
      <c r="K2032" s="29"/>
      <c r="L2032" s="29"/>
      <c r="M2032" s="29"/>
      <c r="N2032" s="29"/>
      <c r="O2032" s="29"/>
      <c r="P2032" s="29"/>
      <c r="Q2032" s="29"/>
      <c r="R2032" s="29"/>
      <c r="S2032" s="575"/>
      <c r="T2032" s="29"/>
      <c r="U2032" s="432"/>
      <c r="V2032" s="29"/>
      <c r="W2032" s="29"/>
      <c r="Y2032" s="29"/>
      <c r="Z2032" s="29"/>
      <c r="AA2032" s="11" t="s">
        <v>1994</v>
      </c>
      <c r="BS2032" s="29"/>
      <c r="BU2032" s="772"/>
      <c r="BV2032" s="29"/>
      <c r="BW2032" s="29"/>
      <c r="BX2032" s="29"/>
      <c r="BY2032" s="29"/>
      <c r="BZ2032" s="29"/>
      <c r="CA2032" s="29"/>
      <c r="CB2032" s="29"/>
      <c r="CC2032" s="29"/>
      <c r="CD2032" s="31"/>
      <c r="CE2032" s="22"/>
      <c r="CF2032" s="448" t="str">
        <f>IF(CG2032="","",MAX($CF$2:CF2031)+1)</f>
        <v/>
      </c>
      <c r="CG2032" s="767"/>
      <c r="CH2032" s="767"/>
      <c r="CI2032" s="767"/>
      <c r="CO2032" s="29"/>
      <c r="CP2032" s="29"/>
      <c r="CQ2032" s="29"/>
      <c r="CR2032" s="29"/>
      <c r="CS2032" s="29"/>
      <c r="CT2032" s="29"/>
      <c r="CU2032" s="29"/>
      <c r="CV2032" s="29"/>
      <c r="CW2032" s="29"/>
      <c r="CX2032" s="29"/>
      <c r="CY2032" s="29"/>
      <c r="CZ2032" s="29"/>
      <c r="DA2032" s="29"/>
      <c r="DB2032" s="29"/>
      <c r="DC2032" s="29"/>
      <c r="DD2032" s="29"/>
    </row>
    <row r="2033" spans="1:108" s="11" customFormat="1" ht="13.5" customHeight="1">
      <c r="A2033" s="734"/>
      <c r="B2033" s="610" t="s">
        <v>83</v>
      </c>
      <c r="C2033" s="29"/>
      <c r="D2033" s="29"/>
      <c r="E2033" s="29"/>
      <c r="F2033" s="29"/>
      <c r="G2033" s="29"/>
      <c r="H2033" s="29"/>
      <c r="I2033" s="29"/>
      <c r="J2033" s="28"/>
      <c r="K2033" s="29"/>
      <c r="L2033" s="29"/>
      <c r="M2033" s="29"/>
      <c r="N2033" s="29"/>
      <c r="O2033" s="29"/>
      <c r="P2033" s="29"/>
      <c r="Q2033" s="29"/>
      <c r="R2033" s="29"/>
      <c r="S2033" s="575"/>
      <c r="T2033" s="29"/>
      <c r="U2033" s="432"/>
      <c r="V2033" s="29"/>
      <c r="W2033" s="29"/>
      <c r="Y2033" s="29"/>
      <c r="Z2033" s="29"/>
      <c r="AA2033" s="29"/>
      <c r="AB2033" s="712" t="s">
        <v>1996</v>
      </c>
      <c r="BS2033" s="29"/>
      <c r="BU2033" s="772"/>
      <c r="BV2033" s="29"/>
      <c r="BW2033" s="29"/>
      <c r="BX2033" s="29"/>
      <c r="BY2033" s="29"/>
      <c r="BZ2033" s="29"/>
      <c r="CA2033" s="29"/>
      <c r="CB2033" s="29"/>
      <c r="CC2033" s="29"/>
      <c r="CD2033" s="31"/>
      <c r="CE2033" s="22"/>
      <c r="CF2033" s="448">
        <f>IF(CG2033="","",MAX($CF$2:CF2032)+1)</f>
        <v>1065</v>
      </c>
      <c r="CG2033" s="767" t="s">
        <v>1329</v>
      </c>
      <c r="CH2033" s="767"/>
      <c r="CI2033" s="767"/>
      <c r="CO2033" s="29"/>
      <c r="CP2033" s="29"/>
      <c r="CQ2033" s="29"/>
      <c r="CR2033" s="29"/>
      <c r="CS2033" s="29"/>
      <c r="CT2033" s="29"/>
      <c r="CU2033" s="29"/>
      <c r="CV2033" s="29"/>
      <c r="CW2033" s="29"/>
      <c r="CX2033" s="29"/>
      <c r="CY2033" s="29"/>
      <c r="CZ2033" s="29"/>
      <c r="DA2033" s="29"/>
      <c r="DB2033" s="29"/>
      <c r="DC2033" s="29"/>
      <c r="DD2033" s="29"/>
    </row>
    <row r="2034" spans="1:108" s="11" customFormat="1" ht="13.5" customHeight="1">
      <c r="A2034" s="734"/>
      <c r="B2034" s="610" t="s">
        <v>83</v>
      </c>
      <c r="C2034" s="29"/>
      <c r="D2034" s="29"/>
      <c r="E2034" s="29"/>
      <c r="F2034" s="29"/>
      <c r="G2034" s="29"/>
      <c r="H2034" s="29"/>
      <c r="I2034" s="29"/>
      <c r="J2034" s="28"/>
      <c r="K2034" s="29"/>
      <c r="L2034" s="29"/>
      <c r="M2034" s="29"/>
      <c r="N2034" s="29"/>
      <c r="O2034" s="29"/>
      <c r="P2034" s="29"/>
      <c r="Q2034" s="29"/>
      <c r="R2034" s="29"/>
      <c r="S2034" s="575"/>
      <c r="T2034" s="29"/>
      <c r="U2034" s="432"/>
      <c r="V2034" s="29"/>
      <c r="W2034" s="29"/>
      <c r="Y2034" s="29"/>
      <c r="Z2034" s="29"/>
      <c r="AA2034" s="29"/>
      <c r="AB2034" s="712"/>
      <c r="BS2034" s="29"/>
      <c r="BU2034" s="772"/>
      <c r="BV2034" s="29"/>
      <c r="BW2034" s="29"/>
      <c r="BX2034" s="29"/>
      <c r="BY2034" s="29"/>
      <c r="BZ2034" s="29"/>
      <c r="CA2034" s="29"/>
      <c r="CB2034" s="29"/>
      <c r="CC2034" s="29"/>
      <c r="CD2034" s="31"/>
      <c r="CE2034" s="22"/>
      <c r="CF2034" s="448" t="str">
        <f>IF(CG2034="","",MAX($CF$2:CF2033)+1)</f>
        <v/>
      </c>
      <c r="CG2034" s="767"/>
      <c r="CH2034" s="767"/>
      <c r="CI2034" s="767"/>
      <c r="CO2034" s="29"/>
      <c r="CP2034" s="29"/>
      <c r="CQ2034" s="29"/>
      <c r="CR2034" s="29"/>
      <c r="CS2034" s="29"/>
      <c r="CT2034" s="29"/>
      <c r="CU2034" s="29"/>
      <c r="CV2034" s="29"/>
      <c r="CW2034" s="29"/>
      <c r="CX2034" s="29"/>
      <c r="CY2034" s="29"/>
      <c r="CZ2034" s="29"/>
      <c r="DA2034" s="29"/>
      <c r="DB2034" s="29"/>
      <c r="DC2034" s="29"/>
      <c r="DD2034" s="29"/>
    </row>
    <row r="2035" spans="1:108" s="11" customFormat="1" ht="13.5" customHeight="1">
      <c r="A2035" s="734"/>
      <c r="B2035" s="610" t="s">
        <v>83</v>
      </c>
      <c r="C2035" s="29"/>
      <c r="D2035" s="29"/>
      <c r="E2035" s="29"/>
      <c r="F2035" s="29"/>
      <c r="G2035" s="29"/>
      <c r="H2035" s="29"/>
      <c r="I2035" s="29"/>
      <c r="J2035" s="28"/>
      <c r="K2035" s="29"/>
      <c r="L2035" s="29"/>
      <c r="M2035" s="29"/>
      <c r="N2035" s="29"/>
      <c r="O2035" s="29"/>
      <c r="P2035" s="29"/>
      <c r="Q2035" s="29"/>
      <c r="R2035" s="29"/>
      <c r="S2035" s="575"/>
      <c r="T2035" s="29"/>
      <c r="U2035" s="432"/>
      <c r="V2035" s="29"/>
      <c r="W2035" s="29"/>
      <c r="Y2035" s="29"/>
      <c r="Z2035" s="29" t="s">
        <v>1999</v>
      </c>
      <c r="BS2035" s="29"/>
      <c r="BU2035" s="772"/>
      <c r="BV2035" s="29"/>
      <c r="BW2035" s="29"/>
      <c r="BX2035" s="29"/>
      <c r="BY2035" s="29"/>
      <c r="BZ2035" s="29"/>
      <c r="CA2035" s="29"/>
      <c r="CB2035" s="29"/>
      <c r="CC2035" s="29"/>
      <c r="CD2035" s="31"/>
      <c r="CE2035" s="22"/>
      <c r="CF2035" s="448" t="str">
        <f>IF(CG2035="","",MAX($CF$2:CF2034)+1)</f>
        <v/>
      </c>
      <c r="CG2035" s="767"/>
      <c r="CH2035" s="767"/>
      <c r="CI2035" s="767"/>
      <c r="CO2035" s="29"/>
      <c r="CP2035" s="29"/>
      <c r="CQ2035" s="29"/>
      <c r="CR2035" s="29"/>
      <c r="CS2035" s="29"/>
      <c r="CT2035" s="29"/>
      <c r="CU2035" s="29"/>
      <c r="CV2035" s="29"/>
      <c r="CW2035" s="29"/>
      <c r="CX2035" s="29"/>
      <c r="CY2035" s="29"/>
      <c r="CZ2035" s="29"/>
      <c r="DA2035" s="29"/>
      <c r="DB2035" s="29"/>
      <c r="DC2035" s="29"/>
      <c r="DD2035" s="29"/>
    </row>
    <row r="2036" spans="1:108" s="11" customFormat="1" ht="13.5" customHeight="1">
      <c r="A2036" s="734"/>
      <c r="B2036" s="610" t="s">
        <v>83</v>
      </c>
      <c r="C2036" s="29"/>
      <c r="D2036" s="29"/>
      <c r="E2036" s="29"/>
      <c r="F2036" s="29"/>
      <c r="G2036" s="29"/>
      <c r="H2036" s="29"/>
      <c r="I2036" s="29"/>
      <c r="J2036" s="28"/>
      <c r="K2036" s="29"/>
      <c r="L2036" s="29"/>
      <c r="M2036" s="29"/>
      <c r="N2036" s="29"/>
      <c r="O2036" s="29"/>
      <c r="P2036" s="29"/>
      <c r="Q2036" s="29"/>
      <c r="R2036" s="29"/>
      <c r="S2036" s="575"/>
      <c r="T2036" s="29"/>
      <c r="U2036" s="432"/>
      <c r="V2036" s="29"/>
      <c r="W2036" s="29"/>
      <c r="Y2036" s="29"/>
      <c r="AA2036" s="712" t="s">
        <v>2000</v>
      </c>
      <c r="BS2036" s="29"/>
      <c r="BU2036" s="669"/>
      <c r="BV2036" s="29"/>
      <c r="BW2036" s="29"/>
      <c r="BX2036" s="29"/>
      <c r="BY2036" s="29"/>
      <c r="BZ2036" s="29"/>
      <c r="CA2036" s="29"/>
      <c r="CB2036" s="29"/>
      <c r="CC2036" s="29"/>
      <c r="CD2036" s="31"/>
      <c r="CE2036" s="22"/>
      <c r="CF2036" s="448">
        <f>IF(CG2036="","",MAX($CF$2:CF2035)+1)</f>
        <v>1066</v>
      </c>
      <c r="CG2036" s="655" t="s">
        <v>1329</v>
      </c>
      <c r="CH2036" s="655"/>
      <c r="CI2036" s="655"/>
      <c r="CO2036" s="29"/>
      <c r="CP2036" s="29"/>
      <c r="CQ2036" s="29"/>
      <c r="CR2036" s="29"/>
      <c r="CS2036" s="29"/>
      <c r="CT2036" s="29"/>
      <c r="CU2036" s="29"/>
      <c r="CV2036" s="29"/>
      <c r="CW2036" s="29"/>
      <c r="CX2036" s="29"/>
      <c r="CY2036" s="29"/>
      <c r="CZ2036" s="29"/>
      <c r="DA2036" s="29"/>
      <c r="DB2036" s="29"/>
      <c r="DC2036" s="29"/>
      <c r="DD2036" s="29"/>
    </row>
    <row r="2037" spans="1:108" s="11" customFormat="1" ht="13.5" customHeight="1">
      <c r="A2037" s="734"/>
      <c r="B2037" s="610" t="s">
        <v>83</v>
      </c>
      <c r="C2037" s="29"/>
      <c r="D2037" s="29"/>
      <c r="E2037" s="29"/>
      <c r="F2037" s="29"/>
      <c r="G2037" s="29"/>
      <c r="H2037" s="29"/>
      <c r="I2037" s="29"/>
      <c r="J2037" s="28"/>
      <c r="K2037" s="29"/>
      <c r="L2037" s="29"/>
      <c r="M2037" s="29"/>
      <c r="N2037" s="29"/>
      <c r="O2037" s="29"/>
      <c r="P2037" s="29"/>
      <c r="Q2037" s="29"/>
      <c r="R2037" s="29"/>
      <c r="S2037" s="575"/>
      <c r="T2037" s="29"/>
      <c r="U2037" s="432"/>
      <c r="V2037" s="29"/>
      <c r="W2037" s="29"/>
      <c r="Y2037" s="29"/>
      <c r="AB2037" s="712"/>
      <c r="BS2037" s="29"/>
      <c r="BU2037" s="669"/>
      <c r="BV2037" s="29"/>
      <c r="BW2037" s="29"/>
      <c r="BX2037" s="29"/>
      <c r="BY2037" s="29"/>
      <c r="BZ2037" s="29"/>
      <c r="CA2037" s="29"/>
      <c r="CB2037" s="29"/>
      <c r="CC2037" s="29"/>
      <c r="CD2037" s="31"/>
      <c r="CE2037" s="22"/>
      <c r="CF2037" s="448" t="str">
        <f>IF(CG2037="","",MAX($CF$2:CF2036)+1)</f>
        <v/>
      </c>
      <c r="CG2037" s="655"/>
      <c r="CH2037" s="655"/>
      <c r="CI2037" s="655"/>
      <c r="CO2037" s="29"/>
      <c r="CP2037" s="29"/>
      <c r="CQ2037" s="29"/>
      <c r="CR2037" s="29"/>
      <c r="CS2037" s="29"/>
      <c r="CT2037" s="29"/>
      <c r="CU2037" s="29"/>
      <c r="CV2037" s="29"/>
      <c r="CW2037" s="29"/>
      <c r="CX2037" s="29"/>
      <c r="CY2037" s="29"/>
      <c r="CZ2037" s="29"/>
      <c r="DA2037" s="29"/>
      <c r="DB2037" s="29"/>
      <c r="DC2037" s="29"/>
      <c r="DD2037" s="29"/>
    </row>
    <row r="2038" spans="1:108" s="11" customFormat="1" ht="13.5" customHeight="1">
      <c r="A2038" s="734"/>
      <c r="B2038" s="610" t="s">
        <v>83</v>
      </c>
      <c r="C2038" s="29"/>
      <c r="D2038" s="29"/>
      <c r="E2038" s="29"/>
      <c r="F2038" s="29"/>
      <c r="G2038" s="29"/>
      <c r="H2038" s="29"/>
      <c r="I2038" s="29"/>
      <c r="J2038" s="28"/>
      <c r="K2038" s="29"/>
      <c r="L2038" s="29"/>
      <c r="M2038" s="29"/>
      <c r="N2038" s="29"/>
      <c r="O2038" s="29"/>
      <c r="P2038" s="29"/>
      <c r="Q2038" s="29"/>
      <c r="R2038" s="29"/>
      <c r="S2038" s="575"/>
      <c r="T2038" s="29"/>
      <c r="U2038" s="432"/>
      <c r="V2038" s="29"/>
      <c r="W2038" s="29"/>
      <c r="X2038" s="29" t="s">
        <v>1331</v>
      </c>
      <c r="Y2038" s="29"/>
      <c r="Z2038" s="29"/>
      <c r="BS2038" s="29"/>
      <c r="BU2038" s="772"/>
      <c r="BV2038" s="29"/>
      <c r="BW2038" s="29"/>
      <c r="BX2038" s="29"/>
      <c r="BY2038" s="29"/>
      <c r="BZ2038" s="29"/>
      <c r="CA2038" s="29"/>
      <c r="CB2038" s="29"/>
      <c r="CC2038" s="29"/>
      <c r="CD2038" s="31"/>
      <c r="CE2038" s="22"/>
      <c r="CF2038" s="448" t="str">
        <f>IF(CG2038="","",MAX($CF$2:CF2037)+1)</f>
        <v/>
      </c>
      <c r="CG2038" s="767"/>
      <c r="CH2038" s="767"/>
      <c r="CI2038" s="767"/>
      <c r="CO2038" s="29"/>
      <c r="CP2038" s="29"/>
      <c r="CQ2038" s="29"/>
      <c r="CR2038" s="29"/>
      <c r="CS2038" s="29"/>
      <c r="CT2038" s="29"/>
      <c r="CU2038" s="29"/>
      <c r="CV2038" s="29"/>
      <c r="CW2038" s="29"/>
      <c r="CX2038" s="29"/>
      <c r="CY2038" s="29"/>
      <c r="CZ2038" s="29"/>
      <c r="DA2038" s="29"/>
      <c r="DB2038" s="29"/>
      <c r="DC2038" s="29"/>
      <c r="DD2038" s="29"/>
    </row>
    <row r="2039" spans="1:108" s="11" customFormat="1" ht="13.5" customHeight="1">
      <c r="A2039" s="734"/>
      <c r="B2039" s="610" t="s">
        <v>83</v>
      </c>
      <c r="C2039" s="29"/>
      <c r="D2039" s="29"/>
      <c r="E2039" s="29"/>
      <c r="F2039" s="29"/>
      <c r="G2039" s="29"/>
      <c r="H2039" s="29"/>
      <c r="I2039" s="29"/>
      <c r="J2039" s="28"/>
      <c r="K2039" s="29"/>
      <c r="L2039" s="29"/>
      <c r="M2039" s="29"/>
      <c r="N2039" s="29"/>
      <c r="O2039" s="29"/>
      <c r="P2039" s="29"/>
      <c r="Q2039" s="29"/>
      <c r="R2039" s="29"/>
      <c r="S2039" s="575"/>
      <c r="T2039" s="29"/>
      <c r="U2039" s="432"/>
      <c r="V2039" s="29"/>
      <c r="W2039" s="29"/>
      <c r="Y2039" s="29" t="s">
        <v>1584</v>
      </c>
      <c r="BS2039" s="29"/>
      <c r="BU2039" s="669"/>
      <c r="BV2039" s="29"/>
      <c r="BW2039" s="29"/>
      <c r="BX2039" s="29"/>
      <c r="BY2039" s="29"/>
      <c r="BZ2039" s="29"/>
      <c r="CA2039" s="29"/>
      <c r="CB2039" s="29"/>
      <c r="CC2039" s="29"/>
      <c r="CD2039" s="31"/>
      <c r="CE2039" s="22"/>
      <c r="CF2039" s="448">
        <f>IF(CG2039="","",MAX($CF$2:CF2038)+1)</f>
        <v>1067</v>
      </c>
      <c r="CG2039" s="655" t="s">
        <v>1567</v>
      </c>
      <c r="CH2039" s="655"/>
      <c r="CI2039" s="655"/>
      <c r="CO2039" s="29"/>
      <c r="CP2039" s="29"/>
      <c r="CQ2039" s="29"/>
      <c r="CR2039" s="29"/>
      <c r="CS2039" s="29"/>
      <c r="CT2039" s="29"/>
      <c r="CU2039" s="29"/>
      <c r="CV2039" s="29"/>
      <c r="CW2039" s="29"/>
      <c r="CX2039" s="29"/>
      <c r="CY2039" s="29"/>
      <c r="CZ2039" s="29"/>
      <c r="DA2039" s="29"/>
      <c r="DB2039" s="29"/>
      <c r="DC2039" s="29"/>
      <c r="DD2039" s="29"/>
    </row>
    <row r="2040" spans="1:108" s="11" customFormat="1" ht="13.5" customHeight="1">
      <c r="A2040" s="734"/>
      <c r="B2040" s="610" t="s">
        <v>83</v>
      </c>
      <c r="C2040" s="29"/>
      <c r="D2040" s="29"/>
      <c r="E2040" s="29"/>
      <c r="F2040" s="29"/>
      <c r="G2040" s="29"/>
      <c r="H2040" s="29"/>
      <c r="I2040" s="29"/>
      <c r="J2040" s="28"/>
      <c r="K2040" s="29"/>
      <c r="L2040" s="29"/>
      <c r="M2040" s="29"/>
      <c r="N2040" s="29"/>
      <c r="O2040" s="29"/>
      <c r="P2040" s="29"/>
      <c r="Q2040" s="29"/>
      <c r="R2040" s="29"/>
      <c r="S2040" s="575"/>
      <c r="T2040" s="29"/>
      <c r="U2040" s="432"/>
      <c r="V2040" s="29"/>
      <c r="W2040" s="29"/>
      <c r="X2040" s="29"/>
      <c r="Z2040" s="29" t="s">
        <v>1574</v>
      </c>
      <c r="AI2040" s="29"/>
      <c r="AJ2040" s="29"/>
      <c r="AK2040" s="29"/>
      <c r="AL2040" s="29"/>
      <c r="AM2040" s="29"/>
      <c r="AN2040" s="689"/>
      <c r="AO2040" s="29"/>
      <c r="AP2040" s="29"/>
      <c r="AQ2040" s="29"/>
      <c r="AR2040" s="670" t="s">
        <v>2394</v>
      </c>
      <c r="AS2040" s="29"/>
      <c r="AT2040" s="29"/>
      <c r="AU2040" s="29"/>
      <c r="AV2040" s="29"/>
      <c r="AW2040" s="29"/>
      <c r="AX2040" s="29"/>
      <c r="AY2040" s="29"/>
      <c r="AZ2040" s="29"/>
      <c r="BA2040" s="29"/>
      <c r="BB2040" s="29"/>
      <c r="BC2040" s="29"/>
      <c r="BD2040" s="29" t="s">
        <v>2365</v>
      </c>
      <c r="BE2040" s="29"/>
      <c r="BF2040" s="29"/>
      <c r="BG2040" s="29"/>
      <c r="BH2040" s="29"/>
      <c r="BI2040" s="29"/>
      <c r="BJ2040" s="29"/>
      <c r="BK2040" s="29"/>
      <c r="BL2040" s="29"/>
      <c r="BM2040" s="29"/>
      <c r="BN2040" s="29"/>
      <c r="BO2040" s="29"/>
      <c r="BP2040" s="29"/>
      <c r="BQ2040" s="29"/>
      <c r="BR2040" s="29"/>
      <c r="BS2040" s="29"/>
      <c r="BU2040" s="669"/>
      <c r="BV2040" s="29"/>
      <c r="BW2040" s="29"/>
      <c r="BX2040" s="29"/>
      <c r="BY2040" s="29"/>
      <c r="BZ2040" s="29"/>
      <c r="CA2040" s="29"/>
      <c r="CB2040" s="29"/>
      <c r="CC2040" s="29"/>
      <c r="CD2040" s="31"/>
      <c r="CE2040" s="22"/>
      <c r="CF2040" s="448">
        <f>IF(CG2040="","",MAX($CF$2:CF2039)+1)</f>
        <v>1068</v>
      </c>
      <c r="CG2040" s="655" t="s">
        <v>102</v>
      </c>
      <c r="CH2040" s="655"/>
      <c r="CI2040" s="655"/>
      <c r="CO2040" s="29"/>
      <c r="CP2040" s="29"/>
      <c r="CQ2040" s="29"/>
      <c r="CR2040" s="29"/>
      <c r="CS2040" s="29"/>
      <c r="CT2040" s="29"/>
      <c r="CU2040" s="29"/>
      <c r="CV2040" s="29"/>
      <c r="CW2040" s="29"/>
      <c r="CX2040" s="29"/>
      <c r="CY2040" s="29"/>
      <c r="CZ2040" s="29"/>
      <c r="DA2040" s="29"/>
      <c r="DB2040" s="29"/>
      <c r="DC2040" s="29"/>
      <c r="DD2040" s="29"/>
    </row>
    <row r="2041" spans="1:108" s="11" customFormat="1" ht="13.5" customHeight="1">
      <c r="A2041" s="734"/>
      <c r="B2041" s="610" t="s">
        <v>83</v>
      </c>
      <c r="C2041" s="29"/>
      <c r="D2041" s="29"/>
      <c r="E2041" s="29"/>
      <c r="F2041" s="29"/>
      <c r="G2041" s="29"/>
      <c r="H2041" s="29"/>
      <c r="I2041" s="29"/>
      <c r="J2041" s="28"/>
      <c r="K2041" s="29"/>
      <c r="L2041" s="29"/>
      <c r="M2041" s="29"/>
      <c r="N2041" s="29"/>
      <c r="O2041" s="29"/>
      <c r="P2041" s="29"/>
      <c r="Q2041" s="29"/>
      <c r="R2041" s="29"/>
      <c r="S2041" s="575"/>
      <c r="T2041" s="29"/>
      <c r="U2041" s="432"/>
      <c r="V2041" s="29"/>
      <c r="W2041" s="29"/>
      <c r="X2041" s="29"/>
      <c r="Z2041" s="712"/>
      <c r="AA2041" s="690" t="s">
        <v>84</v>
      </c>
      <c r="AB2041" s="691"/>
      <c r="AC2041" s="691"/>
      <c r="AD2041" s="691"/>
      <c r="AE2041" s="691"/>
      <c r="AF2041" s="578"/>
      <c r="AG2041" s="52" t="s">
        <v>2019</v>
      </c>
      <c r="AH2041" s="53"/>
      <c r="AI2041" s="53"/>
      <c r="AJ2041" s="53"/>
      <c r="AK2041" s="53"/>
      <c r="AL2041" s="53"/>
      <c r="AM2041" s="53"/>
      <c r="AN2041" s="53"/>
      <c r="AO2041" s="53"/>
      <c r="AP2041" s="53"/>
      <c r="AQ2041" s="53"/>
      <c r="AR2041" s="53"/>
      <c r="AS2041" s="53"/>
      <c r="AT2041" s="53"/>
      <c r="AU2041" s="53"/>
      <c r="AV2041" s="53"/>
      <c r="AW2041" s="53"/>
      <c r="AX2041" s="53"/>
      <c r="AY2041" s="53"/>
      <c r="AZ2041" s="53"/>
      <c r="BA2041" s="53"/>
      <c r="BB2041" s="53"/>
      <c r="BC2041" s="53"/>
      <c r="BD2041" s="53"/>
      <c r="BE2041" s="53"/>
      <c r="BF2041" s="53"/>
      <c r="BG2041" s="53"/>
      <c r="BH2041" s="53" t="s">
        <v>2358</v>
      </c>
      <c r="BI2041" s="53"/>
      <c r="BJ2041" s="54"/>
      <c r="BK2041" s="53"/>
      <c r="BL2041" s="53"/>
      <c r="BM2041" s="53"/>
      <c r="BN2041" s="53"/>
      <c r="BO2041" s="53"/>
      <c r="BP2041" s="53"/>
      <c r="BQ2041" s="53" t="s">
        <v>2359</v>
      </c>
      <c r="BR2041" s="53"/>
      <c r="BS2041" s="54"/>
      <c r="BU2041" s="669"/>
      <c r="BV2041" s="29"/>
      <c r="BW2041" s="29"/>
      <c r="BX2041" s="29" t="s">
        <v>2362</v>
      </c>
      <c r="BY2041" s="29"/>
      <c r="BZ2041" s="29"/>
      <c r="CA2041" s="29"/>
      <c r="CB2041" s="29"/>
      <c r="CC2041" s="29"/>
      <c r="CD2041" s="31"/>
      <c r="CE2041" s="22"/>
      <c r="CF2041" s="448">
        <f>IF(CG2041="","",MAX($CF$2:CF2040)+1)</f>
        <v>1069</v>
      </c>
      <c r="CG2041" s="655" t="s">
        <v>1581</v>
      </c>
      <c r="CH2041" s="655"/>
      <c r="CI2041" s="655"/>
      <c r="CO2041" s="29"/>
      <c r="CP2041" s="29"/>
      <c r="CQ2041" s="29"/>
      <c r="CR2041" s="29"/>
      <c r="CS2041" s="29"/>
      <c r="CT2041" s="29"/>
      <c r="CU2041" s="29"/>
      <c r="CV2041" s="29"/>
      <c r="CW2041" s="29"/>
      <c r="CX2041" s="29"/>
      <c r="CY2041" s="29"/>
      <c r="CZ2041" s="29"/>
      <c r="DA2041" s="29"/>
      <c r="DB2041" s="29"/>
      <c r="DC2041" s="29"/>
      <c r="DD2041" s="29"/>
    </row>
    <row r="2042" spans="1:108" s="11" customFormat="1" ht="13.5" customHeight="1">
      <c r="A2042" s="734"/>
      <c r="B2042" s="610" t="s">
        <v>83</v>
      </c>
      <c r="C2042" s="29" t="s">
        <v>2256</v>
      </c>
      <c r="D2042" s="29"/>
      <c r="E2042" s="29"/>
      <c r="F2042" s="29"/>
      <c r="G2042" s="29"/>
      <c r="H2042" s="29"/>
      <c r="I2042" s="29"/>
      <c r="J2042" s="28"/>
      <c r="K2042" s="29"/>
      <c r="L2042" s="29"/>
      <c r="M2042" s="29"/>
      <c r="N2042" s="29"/>
      <c r="O2042" s="29"/>
      <c r="P2042" s="29"/>
      <c r="Q2042" s="29"/>
      <c r="R2042" s="29"/>
      <c r="S2042" s="575"/>
      <c r="T2042" s="29"/>
      <c r="U2042" s="432"/>
      <c r="V2042" s="29"/>
      <c r="W2042" s="29"/>
      <c r="X2042" s="29"/>
      <c r="Z2042" s="712"/>
      <c r="AA2042" s="771"/>
      <c r="AB2042" s="579"/>
      <c r="AC2042" s="579"/>
      <c r="AD2042" s="579"/>
      <c r="AE2042" s="579"/>
      <c r="AF2042" s="576"/>
      <c r="AG2042" s="582" t="s">
        <v>2005</v>
      </c>
      <c r="AH2042" s="962"/>
      <c r="AI2042" s="583"/>
      <c r="AJ2042" s="583"/>
      <c r="AK2042" s="583"/>
      <c r="AL2042" s="583"/>
      <c r="AM2042" s="583"/>
      <c r="AN2042" s="583"/>
      <c r="AO2042" s="583"/>
      <c r="AP2042" s="583"/>
      <c r="AQ2042" s="583"/>
      <c r="AR2042" s="583"/>
      <c r="AS2042" s="583"/>
      <c r="AT2042" s="583"/>
      <c r="AU2042" s="583"/>
      <c r="AV2042" s="583"/>
      <c r="AW2042" s="583"/>
      <c r="AX2042" s="583"/>
      <c r="AY2042" s="583"/>
      <c r="AZ2042" s="583"/>
      <c r="BA2042" s="583"/>
      <c r="BB2042" s="583"/>
      <c r="BC2042" s="583"/>
      <c r="BD2042" s="583"/>
      <c r="BE2042" s="583"/>
      <c r="BF2042" s="583"/>
      <c r="BG2042" s="583"/>
      <c r="BH2042" s="583"/>
      <c r="BI2042" s="583"/>
      <c r="BJ2042" s="587"/>
      <c r="BK2042" s="583"/>
      <c r="BL2042" s="583"/>
      <c r="BM2042" s="583"/>
      <c r="BN2042" s="583"/>
      <c r="BO2042" s="583"/>
      <c r="BP2042" s="583"/>
      <c r="BQ2042" s="583"/>
      <c r="BR2042" s="583"/>
      <c r="BS2042" s="587"/>
      <c r="BU2042" s="772" t="s">
        <v>2366</v>
      </c>
      <c r="BV2042" s="29"/>
      <c r="BW2042" s="29"/>
      <c r="BX2042" s="29"/>
      <c r="BY2042" s="29"/>
      <c r="BZ2042" s="29"/>
      <c r="CA2042" s="29"/>
      <c r="CB2042" s="29"/>
      <c r="CC2042" s="29"/>
      <c r="CD2042" s="31"/>
      <c r="CE2042" s="22" t="s">
        <v>2369</v>
      </c>
      <c r="CF2042" s="448" t="str">
        <f>IF(CG2042="","",MAX($CF$2:CF2041)+1)</f>
        <v/>
      </c>
      <c r="CG2042" s="655"/>
      <c r="CH2042" s="767"/>
      <c r="CI2042" s="767"/>
      <c r="CO2042" s="29"/>
      <c r="CP2042" s="29"/>
      <c r="CQ2042" s="29"/>
      <c r="CR2042" s="29"/>
      <c r="CS2042" s="29"/>
      <c r="CT2042" s="29"/>
      <c r="CU2042" s="29"/>
      <c r="CV2042" s="29"/>
      <c r="CW2042" s="29"/>
      <c r="CX2042" s="29"/>
      <c r="CY2042" s="29"/>
      <c r="CZ2042" s="29"/>
      <c r="DA2042" s="29"/>
      <c r="DB2042" s="29"/>
      <c r="DC2042" s="29"/>
      <c r="DD2042" s="29"/>
    </row>
    <row r="2043" spans="1:108" s="11" customFormat="1" ht="13.5" customHeight="1">
      <c r="A2043" s="734"/>
      <c r="B2043" s="610" t="s">
        <v>83</v>
      </c>
      <c r="C2043" s="29"/>
      <c r="D2043" s="29"/>
      <c r="E2043" s="29"/>
      <c r="F2043" s="29"/>
      <c r="G2043" s="29"/>
      <c r="H2043" s="29"/>
      <c r="I2043" s="29"/>
      <c r="J2043" s="28"/>
      <c r="K2043" s="29"/>
      <c r="L2043" s="29"/>
      <c r="M2043" s="29"/>
      <c r="N2043" s="29"/>
      <c r="O2043" s="29"/>
      <c r="P2043" s="29"/>
      <c r="Q2043" s="29"/>
      <c r="R2043" s="29"/>
      <c r="S2043" s="575"/>
      <c r="T2043" s="29"/>
      <c r="U2043" s="432"/>
      <c r="V2043" s="29"/>
      <c r="W2043" s="29"/>
      <c r="X2043" s="29"/>
      <c r="Z2043" s="712"/>
      <c r="AA2043" s="771"/>
      <c r="AB2043" s="579"/>
      <c r="AC2043" s="579"/>
      <c r="AD2043" s="579"/>
      <c r="AE2043" s="579"/>
      <c r="AF2043" s="576"/>
      <c r="AG2043" s="582" t="s">
        <v>2006</v>
      </c>
      <c r="AH2043" s="962"/>
      <c r="AI2043" s="583"/>
      <c r="AJ2043" s="583"/>
      <c r="AK2043" s="583"/>
      <c r="AL2043" s="583"/>
      <c r="AM2043" s="583"/>
      <c r="AN2043" s="583"/>
      <c r="AO2043" s="583"/>
      <c r="AP2043" s="583"/>
      <c r="AQ2043" s="583"/>
      <c r="AR2043" s="583"/>
      <c r="AS2043" s="583"/>
      <c r="AT2043" s="583"/>
      <c r="AU2043" s="583"/>
      <c r="AV2043" s="583"/>
      <c r="AW2043" s="583"/>
      <c r="AX2043" s="583"/>
      <c r="AY2043" s="583"/>
      <c r="AZ2043" s="583"/>
      <c r="BA2043" s="583"/>
      <c r="BB2043" s="583"/>
      <c r="BC2043" s="583"/>
      <c r="BD2043" s="583"/>
      <c r="BE2043" s="583"/>
      <c r="BF2043" s="583"/>
      <c r="BG2043" s="583"/>
      <c r="BH2043" s="583"/>
      <c r="BI2043" s="583"/>
      <c r="BJ2043" s="587"/>
      <c r="BK2043" s="583"/>
      <c r="BL2043" s="583"/>
      <c r="BM2043" s="583"/>
      <c r="BN2043" s="583"/>
      <c r="BO2043" s="583"/>
      <c r="BP2043" s="583"/>
      <c r="BQ2043" s="583"/>
      <c r="BR2043" s="583"/>
      <c r="BS2043" s="587"/>
      <c r="BU2043" s="772" t="s">
        <v>2367</v>
      </c>
      <c r="BV2043" s="29"/>
      <c r="BW2043" s="29"/>
      <c r="BX2043" s="29"/>
      <c r="BY2043" s="29"/>
      <c r="BZ2043" s="29"/>
      <c r="CA2043" s="29"/>
      <c r="CB2043" s="29" t="s">
        <v>2368</v>
      </c>
      <c r="CC2043" s="29"/>
      <c r="CD2043" s="31"/>
      <c r="CE2043" s="22"/>
      <c r="CF2043" s="448" t="str">
        <f>IF(CG2043="","",MAX($CF$2:CF2042)+1)</f>
        <v/>
      </c>
      <c r="CG2043" s="655"/>
      <c r="CH2043" s="767"/>
      <c r="CI2043" s="767"/>
      <c r="CO2043" s="29"/>
      <c r="CP2043" s="29"/>
      <c r="CQ2043" s="29"/>
      <c r="CR2043" s="29"/>
      <c r="CS2043" s="29"/>
      <c r="CT2043" s="29"/>
      <c r="CU2043" s="29"/>
      <c r="CV2043" s="29"/>
      <c r="CW2043" s="29"/>
      <c r="CX2043" s="29"/>
      <c r="CY2043" s="29"/>
      <c r="CZ2043" s="29"/>
      <c r="DA2043" s="29"/>
      <c r="DB2043" s="29"/>
      <c r="DC2043" s="29"/>
      <c r="DD2043" s="29"/>
    </row>
    <row r="2044" spans="1:108" s="11" customFormat="1" ht="13.5" customHeight="1">
      <c r="A2044" s="734"/>
      <c r="B2044" s="610" t="s">
        <v>83</v>
      </c>
      <c r="C2044" s="29" t="s">
        <v>2255</v>
      </c>
      <c r="D2044" s="29"/>
      <c r="E2044" s="29"/>
      <c r="F2044" s="29"/>
      <c r="G2044" s="29"/>
      <c r="H2044" s="29"/>
      <c r="I2044" s="29"/>
      <c r="J2044" s="28"/>
      <c r="K2044" s="29"/>
      <c r="L2044" s="29"/>
      <c r="M2044" s="29"/>
      <c r="N2044" s="29"/>
      <c r="O2044" s="29"/>
      <c r="P2044" s="29"/>
      <c r="Q2044" s="29"/>
      <c r="R2044" s="29"/>
      <c r="S2044" s="575"/>
      <c r="T2044" s="29"/>
      <c r="U2044" s="432"/>
      <c r="V2044" s="29"/>
      <c r="W2044" s="29"/>
      <c r="X2044" s="29"/>
      <c r="Z2044" s="712"/>
      <c r="AA2044" s="771"/>
      <c r="AB2044" s="579"/>
      <c r="AC2044" s="579"/>
      <c r="AD2044" s="579"/>
      <c r="AE2044" s="579"/>
      <c r="AF2044" s="576"/>
      <c r="AG2044" s="582" t="s">
        <v>2007</v>
      </c>
      <c r="AH2044" s="962"/>
      <c r="AI2044" s="583"/>
      <c r="AJ2044" s="583"/>
      <c r="AK2044" s="583"/>
      <c r="AL2044" s="583"/>
      <c r="AM2044" s="583"/>
      <c r="AN2044" s="583"/>
      <c r="AO2044" s="583"/>
      <c r="AP2044" s="583"/>
      <c r="AQ2044" s="583"/>
      <c r="AR2044" s="583"/>
      <c r="AS2044" s="583"/>
      <c r="AT2044" s="583"/>
      <c r="AU2044" s="583"/>
      <c r="AV2044" s="583"/>
      <c r="AW2044" s="583"/>
      <c r="AX2044" s="583"/>
      <c r="AY2044" s="583"/>
      <c r="AZ2044" s="583"/>
      <c r="BA2044" s="583"/>
      <c r="BB2044" s="583"/>
      <c r="BC2044" s="583"/>
      <c r="BD2044" s="583"/>
      <c r="BE2044" s="583"/>
      <c r="BF2044" s="583"/>
      <c r="BG2044" s="583"/>
      <c r="BH2044" s="583"/>
      <c r="BI2044" s="583"/>
      <c r="BJ2044" s="587"/>
      <c r="BK2044" s="583"/>
      <c r="BL2044" s="583"/>
      <c r="BM2044" s="583"/>
      <c r="BN2044" s="583"/>
      <c r="BO2044" s="583"/>
      <c r="BP2044" s="583"/>
      <c r="BQ2044" s="583"/>
      <c r="BR2044" s="583"/>
      <c r="BS2044" s="587"/>
      <c r="BU2044" s="772" t="s">
        <v>2364</v>
      </c>
      <c r="BV2044" s="29"/>
      <c r="BW2044" s="29"/>
      <c r="BX2044" s="29"/>
      <c r="BY2044" s="29"/>
      <c r="BZ2044" s="29"/>
      <c r="CA2044" s="29"/>
      <c r="CB2044" s="29"/>
      <c r="CC2044" s="29" t="s">
        <v>1294</v>
      </c>
      <c r="CD2044" s="31"/>
      <c r="CE2044" s="22"/>
      <c r="CF2044" s="448" t="str">
        <f>IF(CG2044="","",MAX($CF$2:CF2043)+1)</f>
        <v/>
      </c>
      <c r="CG2044" s="655"/>
      <c r="CH2044" s="767"/>
      <c r="CI2044" s="767"/>
      <c r="CO2044" s="29"/>
      <c r="CP2044" s="29"/>
      <c r="CQ2044" s="29"/>
      <c r="CR2044" s="29"/>
      <c r="CS2044" s="29"/>
      <c r="CT2044" s="29"/>
      <c r="CU2044" s="29"/>
      <c r="CV2044" s="29"/>
      <c r="CW2044" s="29"/>
      <c r="CX2044" s="29"/>
      <c r="CY2044" s="29"/>
      <c r="CZ2044" s="29"/>
      <c r="DA2044" s="29"/>
      <c r="DB2044" s="29"/>
      <c r="DC2044" s="29"/>
      <c r="DD2044" s="29"/>
    </row>
    <row r="2045" spans="1:108" s="11" customFormat="1" ht="13.5" customHeight="1">
      <c r="A2045" s="734"/>
      <c r="B2045" s="610" t="s">
        <v>83</v>
      </c>
      <c r="C2045" s="29"/>
      <c r="D2045" s="29"/>
      <c r="E2045" s="29"/>
      <c r="F2045" s="29"/>
      <c r="G2045" s="29"/>
      <c r="H2045" s="29"/>
      <c r="I2045" s="29"/>
      <c r="J2045" s="28"/>
      <c r="K2045" s="29"/>
      <c r="L2045" s="29"/>
      <c r="M2045" s="29"/>
      <c r="N2045" s="29"/>
      <c r="O2045" s="29"/>
      <c r="P2045" s="29"/>
      <c r="Q2045" s="29"/>
      <c r="R2045" s="29"/>
      <c r="S2045" s="575"/>
      <c r="T2045" s="29"/>
      <c r="U2045" s="432"/>
      <c r="V2045" s="29"/>
      <c r="W2045" s="29"/>
      <c r="X2045" s="29"/>
      <c r="AA2045" s="692"/>
      <c r="AB2045" s="693"/>
      <c r="AC2045" s="693"/>
      <c r="AD2045" s="693"/>
      <c r="AE2045" s="693"/>
      <c r="AF2045" s="694"/>
      <c r="AG2045" s="55"/>
      <c r="AH2045" s="56"/>
      <c r="AI2045" s="56"/>
      <c r="AJ2045" s="56"/>
      <c r="AK2045" s="56"/>
      <c r="AL2045" s="56"/>
      <c r="AM2045" s="56"/>
      <c r="AN2045" s="56"/>
      <c r="AO2045" s="56"/>
      <c r="AP2045" s="56"/>
      <c r="AQ2045" s="56"/>
      <c r="AR2045" s="56"/>
      <c r="AS2045" s="56"/>
      <c r="AT2045" s="56"/>
      <c r="AU2045" s="56"/>
      <c r="AV2045" s="56"/>
      <c r="AW2045" s="56"/>
      <c r="AX2045" s="56"/>
      <c r="AY2045" s="56"/>
      <c r="AZ2045" s="56"/>
      <c r="BA2045" s="56"/>
      <c r="BB2045" s="56"/>
      <c r="BC2045" s="56"/>
      <c r="BD2045" s="56"/>
      <c r="BE2045" s="56"/>
      <c r="BF2045" s="56"/>
      <c r="BG2045" s="56"/>
      <c r="BH2045" s="56"/>
      <c r="BI2045" s="56"/>
      <c r="BJ2045" s="57"/>
      <c r="BK2045" s="56"/>
      <c r="BL2045" s="56"/>
      <c r="BM2045" s="56"/>
      <c r="BN2045" s="56"/>
      <c r="BO2045" s="56"/>
      <c r="BP2045" s="56"/>
      <c r="BQ2045" s="56"/>
      <c r="BR2045" s="56"/>
      <c r="BS2045" s="57"/>
      <c r="BU2045" s="669" t="s">
        <v>2363</v>
      </c>
      <c r="BV2045" s="29"/>
      <c r="BW2045" s="29"/>
      <c r="BX2045" s="29"/>
      <c r="BY2045" s="29"/>
      <c r="BZ2045" s="29"/>
      <c r="CA2045" s="29" t="s">
        <v>2370</v>
      </c>
      <c r="CB2045" s="29"/>
      <c r="CC2045" s="29"/>
      <c r="CD2045" s="31"/>
      <c r="CE2045" s="22"/>
      <c r="CF2045" s="448" t="str">
        <f>IF(CG2045="","",MAX($CF$2:CF2044)+1)</f>
        <v/>
      </c>
      <c r="CG2045" s="655"/>
      <c r="CH2045" s="655"/>
      <c r="CI2045" s="655"/>
      <c r="CO2045" s="29"/>
      <c r="CP2045" s="29"/>
      <c r="CQ2045" s="29"/>
      <c r="CR2045" s="29"/>
      <c r="CS2045" s="29"/>
      <c r="CT2045" s="29"/>
      <c r="CU2045" s="29"/>
      <c r="CV2045" s="29"/>
      <c r="CW2045" s="29"/>
      <c r="CX2045" s="29"/>
      <c r="CY2045" s="29"/>
      <c r="CZ2045" s="29"/>
      <c r="DA2045" s="29"/>
      <c r="DB2045" s="29"/>
      <c r="DC2045" s="29"/>
      <c r="DD2045" s="29"/>
    </row>
    <row r="2046" spans="1:108" s="11" customFormat="1" ht="13.5" customHeight="1">
      <c r="A2046" s="734"/>
      <c r="B2046" s="610" t="s">
        <v>83</v>
      </c>
      <c r="C2046" s="29"/>
      <c r="D2046" s="29"/>
      <c r="E2046" s="29"/>
      <c r="F2046" s="29"/>
      <c r="G2046" s="29"/>
      <c r="H2046" s="29"/>
      <c r="I2046" s="29"/>
      <c r="J2046" s="28"/>
      <c r="K2046" s="29"/>
      <c r="L2046" s="29"/>
      <c r="M2046" s="29"/>
      <c r="N2046" s="29"/>
      <c r="O2046" s="29"/>
      <c r="P2046" s="29"/>
      <c r="Q2046" s="29"/>
      <c r="R2046" s="29"/>
      <c r="S2046" s="575"/>
      <c r="T2046" s="29"/>
      <c r="U2046" s="432"/>
      <c r="V2046" s="29"/>
      <c r="W2046" s="29"/>
      <c r="X2046" s="29"/>
      <c r="AA2046" s="690" t="s">
        <v>62</v>
      </c>
      <c r="AB2046" s="691"/>
      <c r="AC2046" s="691"/>
      <c r="AD2046" s="691"/>
      <c r="AE2046" s="691"/>
      <c r="AF2046" s="578"/>
      <c r="AG2046" s="52" t="s">
        <v>1575</v>
      </c>
      <c r="AH2046" s="53"/>
      <c r="AI2046" s="53"/>
      <c r="AJ2046" s="53"/>
      <c r="AK2046" s="53"/>
      <c r="AL2046" s="53"/>
      <c r="AM2046" s="53"/>
      <c r="AN2046" s="53" t="s">
        <v>2256</v>
      </c>
      <c r="AO2046" s="53"/>
      <c r="AP2046" s="53"/>
      <c r="AQ2046" s="53"/>
      <c r="AR2046" s="53"/>
      <c r="AS2046" s="53"/>
      <c r="AT2046" s="53"/>
      <c r="AU2046" s="53"/>
      <c r="AV2046" s="53"/>
      <c r="AW2046" s="53"/>
      <c r="AX2046" s="53"/>
      <c r="AY2046" s="53"/>
      <c r="AZ2046" s="53"/>
      <c r="BA2046" s="53"/>
      <c r="BB2046" s="53"/>
      <c r="BC2046" s="53"/>
      <c r="BD2046" s="53"/>
      <c r="BE2046" s="53"/>
      <c r="BF2046" s="53"/>
      <c r="BG2046" s="53"/>
      <c r="BH2046" s="53"/>
      <c r="BI2046" s="53"/>
      <c r="BJ2046" s="54"/>
      <c r="BK2046" s="53" t="s">
        <v>80</v>
      </c>
      <c r="BL2046" s="53"/>
      <c r="BM2046" s="53"/>
      <c r="BN2046" s="53"/>
      <c r="BO2046" s="53"/>
      <c r="BP2046" s="53"/>
      <c r="BQ2046" s="53"/>
      <c r="BR2046" s="53"/>
      <c r="BS2046" s="54"/>
      <c r="BU2046" s="669" t="s">
        <v>2284</v>
      </c>
      <c r="BV2046" s="29"/>
      <c r="BW2046" s="29"/>
      <c r="BX2046" s="29"/>
      <c r="BY2046" s="29"/>
      <c r="BZ2046" s="29"/>
      <c r="CA2046" s="29"/>
      <c r="CB2046" s="29" t="s">
        <v>576</v>
      </c>
      <c r="CC2046" s="29"/>
      <c r="CD2046" s="31"/>
      <c r="CE2046" s="22"/>
      <c r="CF2046" s="448">
        <f>IF(CG2046="","",MAX($CF$2:CF2045)+1)</f>
        <v>1070</v>
      </c>
      <c r="CG2046" s="655" t="s">
        <v>102</v>
      </c>
      <c r="CH2046" s="655"/>
      <c r="CI2046" s="655"/>
      <c r="CO2046" s="29"/>
      <c r="CP2046" s="29"/>
      <c r="CQ2046" s="29"/>
      <c r="CR2046" s="29"/>
      <c r="CS2046" s="29"/>
      <c r="CT2046" s="29"/>
      <c r="CU2046" s="29"/>
      <c r="CV2046" s="29"/>
      <c r="CW2046" s="29"/>
      <c r="CX2046" s="29"/>
      <c r="CY2046" s="29"/>
      <c r="CZ2046" s="29"/>
      <c r="DA2046" s="29"/>
      <c r="DB2046" s="29"/>
      <c r="DC2046" s="29"/>
      <c r="DD2046" s="29"/>
    </row>
    <row r="2047" spans="1:108" s="11" customFormat="1" ht="13.5" customHeight="1">
      <c r="A2047" s="734"/>
      <c r="B2047" s="610" t="s">
        <v>83</v>
      </c>
      <c r="C2047" s="29"/>
      <c r="D2047" s="29"/>
      <c r="E2047" s="29"/>
      <c r="F2047" s="29"/>
      <c r="G2047" s="29"/>
      <c r="H2047" s="29"/>
      <c r="I2047" s="29"/>
      <c r="J2047" s="28"/>
      <c r="K2047" s="29"/>
      <c r="L2047" s="29"/>
      <c r="M2047" s="29"/>
      <c r="N2047" s="29"/>
      <c r="O2047" s="29"/>
      <c r="P2047" s="29"/>
      <c r="Q2047" s="29"/>
      <c r="R2047" s="29"/>
      <c r="S2047" s="575"/>
      <c r="T2047" s="29"/>
      <c r="U2047" s="432"/>
      <c r="V2047" s="29"/>
      <c r="W2047" s="29"/>
      <c r="X2047" s="29"/>
      <c r="AA2047" s="771"/>
      <c r="AB2047" s="579"/>
      <c r="AC2047" s="579"/>
      <c r="AD2047" s="579"/>
      <c r="AE2047" s="579"/>
      <c r="AF2047" s="576"/>
      <c r="AG2047" s="612" t="s">
        <v>2002</v>
      </c>
      <c r="AH2047" s="613"/>
      <c r="AI2047" s="613"/>
      <c r="AJ2047" s="613"/>
      <c r="AK2047" s="613"/>
      <c r="AL2047" s="613"/>
      <c r="AM2047" s="613"/>
      <c r="AN2047" s="613" t="s">
        <v>2255</v>
      </c>
      <c r="AO2047" s="613"/>
      <c r="AP2047" s="613"/>
      <c r="AQ2047" s="613"/>
      <c r="AR2047" s="613"/>
      <c r="AS2047" s="613"/>
      <c r="AT2047" s="613"/>
      <c r="AU2047" s="613"/>
      <c r="AV2047" s="613"/>
      <c r="AW2047" s="613"/>
      <c r="AX2047" s="613"/>
      <c r="AY2047" s="613"/>
      <c r="AZ2047" s="613"/>
      <c r="BA2047" s="613"/>
      <c r="BB2047" s="613"/>
      <c r="BC2047" s="613"/>
      <c r="BD2047" s="613"/>
      <c r="BE2047" s="613"/>
      <c r="BF2047" s="613"/>
      <c r="BG2047" s="613"/>
      <c r="BH2047" s="613"/>
      <c r="BI2047" s="613"/>
      <c r="BJ2047" s="614"/>
      <c r="BK2047" s="613"/>
      <c r="BL2047" s="613"/>
      <c r="BM2047" s="613"/>
      <c r="BN2047" s="613"/>
      <c r="BO2047" s="613"/>
      <c r="BP2047" s="613"/>
      <c r="BQ2047" s="613"/>
      <c r="BR2047" s="613"/>
      <c r="BS2047" s="614"/>
      <c r="BU2047" s="772" t="s">
        <v>2361</v>
      </c>
      <c r="BV2047" s="29"/>
      <c r="BW2047" s="29"/>
      <c r="BX2047" s="29"/>
      <c r="BY2047" s="29"/>
      <c r="BZ2047" s="29"/>
      <c r="CA2047" s="29"/>
      <c r="CB2047" s="29"/>
      <c r="CC2047" s="29" t="s">
        <v>569</v>
      </c>
      <c r="CD2047" s="31"/>
      <c r="CE2047" s="22"/>
      <c r="CF2047" s="448">
        <f>IF(CG2047="","",MAX($CF$2:CF2046)+1)</f>
        <v>1071</v>
      </c>
      <c r="CG2047" s="655" t="s">
        <v>102</v>
      </c>
      <c r="CH2047" s="767"/>
      <c r="CI2047" s="767"/>
      <c r="CO2047" s="29"/>
      <c r="CP2047" s="29"/>
      <c r="CQ2047" s="29"/>
      <c r="CR2047" s="29"/>
      <c r="CS2047" s="29"/>
      <c r="CT2047" s="29"/>
      <c r="CU2047" s="29"/>
      <c r="CV2047" s="29"/>
      <c r="CW2047" s="29"/>
      <c r="CX2047" s="29"/>
      <c r="CY2047" s="29"/>
      <c r="CZ2047" s="29"/>
      <c r="DA2047" s="29"/>
      <c r="DB2047" s="29"/>
      <c r="DC2047" s="29"/>
      <c r="DD2047" s="29"/>
    </row>
    <row r="2048" spans="1:108" s="11" customFormat="1" ht="13.5" customHeight="1">
      <c r="A2048" s="734"/>
      <c r="B2048" s="610" t="s">
        <v>83</v>
      </c>
      <c r="C2048" s="29"/>
      <c r="D2048" s="29" t="s">
        <v>2258</v>
      </c>
      <c r="E2048" s="29"/>
      <c r="F2048" s="29"/>
      <c r="G2048" s="29"/>
      <c r="H2048" s="29"/>
      <c r="I2048" s="29"/>
      <c r="J2048" s="28"/>
      <c r="K2048" s="29"/>
      <c r="L2048" s="29"/>
      <c r="M2048" s="29"/>
      <c r="N2048" s="29"/>
      <c r="O2048" s="29"/>
      <c r="P2048" s="29"/>
      <c r="Q2048" s="29"/>
      <c r="R2048" s="29"/>
      <c r="S2048" s="575"/>
      <c r="T2048" s="29"/>
      <c r="U2048" s="432"/>
      <c r="V2048" s="29"/>
      <c r="W2048" s="29"/>
      <c r="X2048" s="29"/>
      <c r="AA2048" s="771"/>
      <c r="AB2048" s="579"/>
      <c r="AC2048" s="579"/>
      <c r="AD2048" s="579"/>
      <c r="AE2048" s="579"/>
      <c r="AF2048" s="576"/>
      <c r="AG2048" s="613" t="s">
        <v>878</v>
      </c>
      <c r="AH2048" s="613"/>
      <c r="AI2048" s="613"/>
      <c r="AJ2048" s="613"/>
      <c r="AK2048" s="613"/>
      <c r="AL2048" s="613"/>
      <c r="AM2048" s="613"/>
      <c r="AN2048" s="613" t="s">
        <v>2258</v>
      </c>
      <c r="AO2048" s="613"/>
      <c r="AP2048" s="613"/>
      <c r="AQ2048" s="613"/>
      <c r="AR2048" s="613"/>
      <c r="AS2048" s="613"/>
      <c r="AT2048" s="613"/>
      <c r="AU2048" s="613"/>
      <c r="AV2048" s="613"/>
      <c r="AW2048" s="613"/>
      <c r="AX2048" s="613"/>
      <c r="AY2048" s="613"/>
      <c r="AZ2048" s="613"/>
      <c r="BA2048" s="613"/>
      <c r="BB2048" s="613"/>
      <c r="BC2048" s="613"/>
      <c r="BD2048" s="613"/>
      <c r="BE2048" s="613"/>
      <c r="BF2048" s="613"/>
      <c r="BG2048" s="613"/>
      <c r="BH2048" s="613"/>
      <c r="BI2048" s="613"/>
      <c r="BJ2048" s="614"/>
      <c r="BK2048" s="613"/>
      <c r="BL2048" s="613"/>
      <c r="BM2048" s="613"/>
      <c r="BN2048" s="613"/>
      <c r="BO2048" s="613"/>
      <c r="BP2048" s="613"/>
      <c r="BQ2048" s="613"/>
      <c r="BR2048" s="613"/>
      <c r="BS2048" s="614"/>
      <c r="BU2048" s="772" t="s">
        <v>2371</v>
      </c>
      <c r="BV2048" s="29"/>
      <c r="BW2048" s="29"/>
      <c r="BX2048" s="29"/>
      <c r="BY2048" s="29"/>
      <c r="BZ2048" s="29"/>
      <c r="CA2048" s="29"/>
      <c r="CB2048" s="29"/>
      <c r="CC2048" s="29" t="s">
        <v>1182</v>
      </c>
      <c r="CD2048" s="31"/>
      <c r="CE2048" s="22"/>
      <c r="CF2048" s="448">
        <f>IF(CG2048="","",MAX($CF$2:CF2047)+1)</f>
        <v>1072</v>
      </c>
      <c r="CG2048" s="655" t="s">
        <v>102</v>
      </c>
      <c r="CH2048" s="767"/>
      <c r="CI2048" s="767"/>
      <c r="CO2048" s="29"/>
      <c r="CP2048" s="29"/>
      <c r="CQ2048" s="29"/>
      <c r="CR2048" s="29"/>
      <c r="CS2048" s="29"/>
      <c r="CT2048" s="29"/>
      <c r="CU2048" s="29"/>
      <c r="CV2048" s="29"/>
      <c r="CW2048" s="29"/>
      <c r="CX2048" s="29"/>
      <c r="CY2048" s="29"/>
      <c r="CZ2048" s="29"/>
      <c r="DA2048" s="29"/>
      <c r="DB2048" s="29"/>
      <c r="DC2048" s="29"/>
      <c r="DD2048" s="29"/>
    </row>
    <row r="2049" spans="1:108" s="11" customFormat="1" ht="13.5" customHeight="1">
      <c r="A2049" s="734"/>
      <c r="B2049" s="610" t="s">
        <v>83</v>
      </c>
      <c r="C2049" s="29"/>
      <c r="D2049" s="29"/>
      <c r="E2049" s="29"/>
      <c r="F2049" s="29"/>
      <c r="G2049" s="29"/>
      <c r="H2049" s="29"/>
      <c r="I2049" s="29"/>
      <c r="J2049" s="28"/>
      <c r="K2049" s="29"/>
      <c r="L2049" s="29"/>
      <c r="M2049" s="29"/>
      <c r="N2049" s="29"/>
      <c r="O2049" s="29"/>
      <c r="P2049" s="29"/>
      <c r="Q2049" s="29"/>
      <c r="R2049" s="29"/>
      <c r="S2049" s="575"/>
      <c r="T2049" s="29"/>
      <c r="U2049" s="432"/>
      <c r="V2049" s="29"/>
      <c r="W2049" s="29"/>
      <c r="X2049" s="29"/>
      <c r="AA2049" s="771"/>
      <c r="AB2049" s="579"/>
      <c r="AC2049" s="579"/>
      <c r="AD2049" s="579"/>
      <c r="AE2049" s="579"/>
      <c r="AF2049" s="576"/>
      <c r="AG2049" s="613" t="s">
        <v>2003</v>
      </c>
      <c r="AH2049" s="613"/>
      <c r="AI2049" s="613"/>
      <c r="AJ2049" s="613"/>
      <c r="AK2049" s="613"/>
      <c r="AL2049" s="613"/>
      <c r="AM2049" s="613"/>
      <c r="AN2049" s="613" t="s">
        <v>2351</v>
      </c>
      <c r="AO2049" s="613"/>
      <c r="AP2049" s="613"/>
      <c r="AQ2049" s="613"/>
      <c r="AR2049" s="613"/>
      <c r="AS2049" s="613"/>
      <c r="AT2049" s="613"/>
      <c r="AU2049" s="613"/>
      <c r="AV2049" s="613"/>
      <c r="AW2049" s="613"/>
      <c r="AX2049" s="613"/>
      <c r="AY2049" s="613"/>
      <c r="AZ2049" s="613"/>
      <c r="BA2049" s="613"/>
      <c r="BB2049" s="613"/>
      <c r="BC2049" s="613"/>
      <c r="BD2049" s="613"/>
      <c r="BE2049" s="613"/>
      <c r="BF2049" s="613"/>
      <c r="BG2049" s="613"/>
      <c r="BH2049" s="613"/>
      <c r="BI2049" s="613"/>
      <c r="BJ2049" s="614"/>
      <c r="BK2049" s="613"/>
      <c r="BL2049" s="613"/>
      <c r="BM2049" s="613"/>
      <c r="BN2049" s="613"/>
      <c r="BO2049" s="613"/>
      <c r="BP2049" s="613"/>
      <c r="BQ2049" s="613"/>
      <c r="BR2049" s="613"/>
      <c r="BS2049" s="614"/>
      <c r="BU2049" s="772" t="s">
        <v>2372</v>
      </c>
      <c r="BV2049" s="29"/>
      <c r="BW2049" s="29"/>
      <c r="BX2049" s="29"/>
      <c r="BY2049" s="29"/>
      <c r="BZ2049" s="29"/>
      <c r="CA2049" s="29"/>
      <c r="CB2049" s="29"/>
      <c r="CC2049" s="29"/>
      <c r="CD2049" s="31" t="s">
        <v>1296</v>
      </c>
      <c r="CE2049" s="22"/>
      <c r="CF2049" s="448">
        <f>IF(CG2049="","",MAX($CF$2:CF2048)+1)</f>
        <v>1073</v>
      </c>
      <c r="CG2049" s="655" t="s">
        <v>102</v>
      </c>
      <c r="CH2049" s="767"/>
      <c r="CI2049" s="767"/>
      <c r="CO2049" s="29"/>
      <c r="CP2049" s="29"/>
      <c r="CQ2049" s="29"/>
      <c r="CR2049" s="29"/>
      <c r="CS2049" s="29"/>
      <c r="CT2049" s="29"/>
      <c r="CU2049" s="29"/>
      <c r="CV2049" s="29"/>
      <c r="CW2049" s="29"/>
      <c r="CX2049" s="29"/>
      <c r="CY2049" s="29"/>
      <c r="CZ2049" s="29"/>
      <c r="DA2049" s="29"/>
      <c r="DB2049" s="29"/>
      <c r="DC2049" s="29"/>
      <c r="DD2049" s="29"/>
    </row>
    <row r="2050" spans="1:108" s="11" customFormat="1" ht="13.5" customHeight="1">
      <c r="A2050" s="734"/>
      <c r="B2050" s="610" t="s">
        <v>83</v>
      </c>
      <c r="C2050" s="29"/>
      <c r="D2050" s="29"/>
      <c r="E2050" s="29"/>
      <c r="F2050" s="29"/>
      <c r="G2050" s="29"/>
      <c r="H2050" s="29"/>
      <c r="I2050" s="29"/>
      <c r="J2050" s="28"/>
      <c r="K2050" s="29"/>
      <c r="L2050" s="29"/>
      <c r="M2050" s="29"/>
      <c r="N2050" s="29"/>
      <c r="O2050" s="29"/>
      <c r="P2050" s="29"/>
      <c r="Q2050" s="29"/>
      <c r="R2050" s="29"/>
      <c r="S2050" s="575"/>
      <c r="T2050" s="29"/>
      <c r="U2050" s="432"/>
      <c r="V2050" s="29"/>
      <c r="W2050" s="29"/>
      <c r="X2050" s="29"/>
      <c r="AA2050" s="771"/>
      <c r="AB2050" s="579"/>
      <c r="AC2050" s="579"/>
      <c r="AD2050" s="579"/>
      <c r="AE2050" s="579"/>
      <c r="AF2050" s="576"/>
      <c r="AG2050" s="613" t="s">
        <v>2004</v>
      </c>
      <c r="AH2050" s="613"/>
      <c r="AI2050" s="613"/>
      <c r="AJ2050" s="613"/>
      <c r="AK2050" s="613"/>
      <c r="AL2050" s="613"/>
      <c r="AM2050" s="613"/>
      <c r="AN2050" s="613" t="s">
        <v>2352</v>
      </c>
      <c r="AO2050" s="613"/>
      <c r="AP2050" s="613"/>
      <c r="AQ2050" s="613"/>
      <c r="AR2050" s="613"/>
      <c r="AS2050" s="613"/>
      <c r="AT2050" s="613"/>
      <c r="AU2050" s="613"/>
      <c r="AV2050" s="613"/>
      <c r="AW2050" s="613"/>
      <c r="AX2050" s="613"/>
      <c r="AY2050" s="613"/>
      <c r="AZ2050" s="613"/>
      <c r="BA2050" s="613"/>
      <c r="BB2050" s="613"/>
      <c r="BC2050" s="613"/>
      <c r="BD2050" s="613"/>
      <c r="BE2050" s="613"/>
      <c r="BF2050" s="613"/>
      <c r="BG2050" s="613"/>
      <c r="BH2050" s="613"/>
      <c r="BI2050" s="613"/>
      <c r="BJ2050" s="614"/>
      <c r="BK2050" s="613"/>
      <c r="BL2050" s="613"/>
      <c r="BM2050" s="613"/>
      <c r="BN2050" s="613"/>
      <c r="BO2050" s="613"/>
      <c r="BP2050" s="613"/>
      <c r="BQ2050" s="613"/>
      <c r="BR2050" s="613"/>
      <c r="BS2050" s="614"/>
      <c r="BU2050" s="772" t="s">
        <v>2373</v>
      </c>
      <c r="BV2050" s="29"/>
      <c r="BW2050" s="29"/>
      <c r="BX2050" s="29"/>
      <c r="BY2050" s="29"/>
      <c r="BZ2050" s="29"/>
      <c r="CA2050" s="29"/>
      <c r="CB2050" s="29"/>
      <c r="CC2050" s="29"/>
      <c r="CD2050" s="31"/>
      <c r="CE2050" s="22" t="s">
        <v>1297</v>
      </c>
      <c r="CF2050" s="448">
        <f>IF(CG2050="","",MAX($CF$2:CF2049)+1)</f>
        <v>1074</v>
      </c>
      <c r="CG2050" s="767" t="s">
        <v>102</v>
      </c>
      <c r="CH2050" s="767"/>
      <c r="CI2050" s="767"/>
      <c r="CO2050" s="29"/>
      <c r="CP2050" s="29"/>
      <c r="CQ2050" s="29"/>
      <c r="CR2050" s="29"/>
      <c r="CS2050" s="29"/>
      <c r="CT2050" s="29"/>
      <c r="CU2050" s="29"/>
      <c r="CV2050" s="29"/>
      <c r="CW2050" s="29"/>
      <c r="CX2050" s="29"/>
      <c r="CY2050" s="29"/>
      <c r="CZ2050" s="29"/>
      <c r="DA2050" s="29"/>
      <c r="DB2050" s="29"/>
      <c r="DC2050" s="29"/>
      <c r="DD2050" s="29"/>
    </row>
    <row r="2051" spans="1:108" s="11" customFormat="1" ht="13.5" customHeight="1">
      <c r="A2051" s="734"/>
      <c r="B2051" s="610" t="s">
        <v>83</v>
      </c>
      <c r="C2051" s="29" t="s">
        <v>2351</v>
      </c>
      <c r="D2051" s="29"/>
      <c r="E2051" s="29"/>
      <c r="F2051" s="29"/>
      <c r="G2051" s="29"/>
      <c r="H2051" s="29"/>
      <c r="I2051" s="29"/>
      <c r="J2051" s="28"/>
      <c r="K2051" s="29"/>
      <c r="L2051" s="29"/>
      <c r="M2051" s="29"/>
      <c r="N2051" s="29"/>
      <c r="O2051" s="29"/>
      <c r="P2051" s="29"/>
      <c r="Q2051" s="29"/>
      <c r="R2051" s="29"/>
      <c r="S2051" s="575"/>
      <c r="T2051" s="29"/>
      <c r="U2051" s="432"/>
      <c r="V2051" s="29"/>
      <c r="W2051" s="29"/>
      <c r="X2051" s="29"/>
      <c r="AA2051" s="692"/>
      <c r="AB2051" s="693"/>
      <c r="AC2051" s="693"/>
      <c r="AD2051" s="693"/>
      <c r="AE2051" s="693"/>
      <c r="AF2051" s="694"/>
      <c r="AG2051" s="55"/>
      <c r="AH2051" s="56"/>
      <c r="AI2051" s="56"/>
      <c r="AJ2051" s="56"/>
      <c r="AK2051" s="56"/>
      <c r="AL2051" s="56"/>
      <c r="AM2051" s="56"/>
      <c r="AN2051" s="56"/>
      <c r="AO2051" s="56"/>
      <c r="AP2051" s="56"/>
      <c r="AQ2051" s="56"/>
      <c r="AR2051" s="56"/>
      <c r="AS2051" s="56"/>
      <c r="AT2051" s="56"/>
      <c r="AU2051" s="56"/>
      <c r="AV2051" s="56"/>
      <c r="AW2051" s="56"/>
      <c r="AX2051" s="56"/>
      <c r="AY2051" s="56"/>
      <c r="AZ2051" s="56"/>
      <c r="BA2051" s="56"/>
      <c r="BB2051" s="56"/>
      <c r="BC2051" s="56"/>
      <c r="BD2051" s="56"/>
      <c r="BE2051" s="56"/>
      <c r="BF2051" s="56"/>
      <c r="BG2051" s="56"/>
      <c r="BH2051" s="56"/>
      <c r="BI2051" s="56"/>
      <c r="BJ2051" s="57"/>
      <c r="BK2051" s="56"/>
      <c r="BL2051" s="56"/>
      <c r="BM2051" s="56"/>
      <c r="BN2051" s="56"/>
      <c r="BO2051" s="56"/>
      <c r="BP2051" s="56"/>
      <c r="BQ2051" s="56"/>
      <c r="BR2051" s="56"/>
      <c r="BS2051" s="57"/>
      <c r="BU2051" s="669" t="s">
        <v>2374</v>
      </c>
      <c r="BV2051" s="29"/>
      <c r="BW2051" s="29"/>
      <c r="BX2051" s="29"/>
      <c r="BY2051" s="29"/>
      <c r="BZ2051" s="29"/>
      <c r="CA2051" s="29"/>
      <c r="CB2051" s="29"/>
      <c r="CC2051" s="29"/>
      <c r="CD2051" s="31"/>
      <c r="CE2051" s="22" t="s">
        <v>1298</v>
      </c>
      <c r="CF2051" s="448" t="str">
        <f>IF(CG2051="","",MAX($CF$2:CF2050)+1)</f>
        <v/>
      </c>
      <c r="CG2051" s="655"/>
      <c r="CH2051" s="655"/>
      <c r="CI2051" s="655"/>
      <c r="CO2051" s="29"/>
      <c r="CP2051" s="29"/>
      <c r="CQ2051" s="29"/>
      <c r="CR2051" s="29"/>
      <c r="CS2051" s="29"/>
      <c r="CT2051" s="29"/>
      <c r="CU2051" s="29"/>
      <c r="CV2051" s="29"/>
      <c r="CW2051" s="29"/>
      <c r="CX2051" s="29"/>
      <c r="CY2051" s="29"/>
      <c r="CZ2051" s="29"/>
      <c r="DA2051" s="29"/>
      <c r="DB2051" s="29"/>
      <c r="DC2051" s="29"/>
      <c r="DD2051" s="29"/>
    </row>
    <row r="2052" spans="1:108" s="11" customFormat="1" ht="13.5" customHeight="1">
      <c r="A2052" s="734"/>
      <c r="B2052" s="610" t="s">
        <v>83</v>
      </c>
      <c r="C2052" s="29"/>
      <c r="D2052" s="29"/>
      <c r="E2052" s="29"/>
      <c r="F2052" s="29"/>
      <c r="G2052" s="29"/>
      <c r="H2052" s="29"/>
      <c r="I2052" s="29"/>
      <c r="J2052" s="28"/>
      <c r="K2052" s="29"/>
      <c r="L2052" s="29"/>
      <c r="M2052" s="29"/>
      <c r="N2052" s="29"/>
      <c r="O2052" s="29"/>
      <c r="P2052" s="29"/>
      <c r="Q2052" s="29"/>
      <c r="R2052" s="29"/>
      <c r="S2052" s="575"/>
      <c r="T2052" s="29"/>
      <c r="U2052" s="432"/>
      <c r="V2052" s="29"/>
      <c r="W2052" s="29"/>
      <c r="X2052" s="29"/>
      <c r="Y2052" s="29"/>
      <c r="Z2052" s="29"/>
      <c r="AA2052" s="690" t="s">
        <v>777</v>
      </c>
      <c r="AB2052" s="691"/>
      <c r="AC2052" s="691"/>
      <c r="AD2052" s="691"/>
      <c r="AE2052" s="691"/>
      <c r="AF2052" s="578"/>
      <c r="AG2052" s="52"/>
      <c r="AH2052" s="53"/>
      <c r="AI2052" s="53"/>
      <c r="AJ2052" s="580"/>
      <c r="AK2052" s="581" t="s">
        <v>630</v>
      </c>
      <c r="AL2052" s="53"/>
      <c r="AM2052" s="53"/>
      <c r="AN2052" s="53"/>
      <c r="AO2052" s="53"/>
      <c r="AP2052" s="53"/>
      <c r="AQ2052" s="53"/>
      <c r="AR2052" s="53"/>
      <c r="AS2052" s="53"/>
      <c r="AT2052" s="53"/>
      <c r="AU2052" s="581" t="s">
        <v>609</v>
      </c>
      <c r="AV2052" s="580"/>
      <c r="AW2052" s="581" t="s">
        <v>900</v>
      </c>
      <c r="AX2052" s="53"/>
      <c r="AY2052" s="53"/>
      <c r="AZ2052" s="53"/>
      <c r="BA2052" s="53"/>
      <c r="BB2052" s="53"/>
      <c r="BC2052" s="53" t="s">
        <v>2353</v>
      </c>
      <c r="BD2052" s="53"/>
      <c r="BE2052" s="53"/>
      <c r="BF2052" s="53"/>
      <c r="BG2052" s="53"/>
      <c r="BH2052" s="53"/>
      <c r="BI2052" s="53"/>
      <c r="BJ2052" s="54"/>
      <c r="BK2052" s="52" t="s">
        <v>607</v>
      </c>
      <c r="BL2052" s="53"/>
      <c r="BM2052" s="53"/>
      <c r="BN2052" s="53"/>
      <c r="BO2052" s="53"/>
      <c r="BP2052" s="53"/>
      <c r="BQ2052" s="53"/>
      <c r="BR2052" s="53"/>
      <c r="BS2052" s="54"/>
      <c r="BU2052" s="725" t="s">
        <v>2375</v>
      </c>
      <c r="BV2052" s="29"/>
      <c r="BW2052" s="29"/>
      <c r="BX2052" s="29"/>
      <c r="BY2052" s="29"/>
      <c r="BZ2052" s="29"/>
      <c r="CA2052" s="29"/>
      <c r="CB2052" s="29" t="s">
        <v>1299</v>
      </c>
      <c r="CC2052" s="29"/>
      <c r="CD2052" s="31"/>
      <c r="CE2052" s="22"/>
      <c r="CF2052" s="448">
        <f>IF(CG2052="","",MAX($CF$2:CF2051)+1)</f>
        <v>1075</v>
      </c>
      <c r="CG2052" s="655" t="s">
        <v>102</v>
      </c>
      <c r="CH2052" s="655"/>
      <c r="CI2052" s="655"/>
      <c r="CO2052" s="29"/>
      <c r="CP2052" s="29"/>
      <c r="CQ2052" s="29"/>
      <c r="CR2052" s="29"/>
      <c r="CS2052" s="29"/>
      <c r="CT2052" s="29"/>
      <c r="CU2052" s="29"/>
      <c r="CV2052" s="29"/>
      <c r="CW2052" s="29"/>
      <c r="CX2052" s="29"/>
      <c r="CY2052" s="29"/>
      <c r="CZ2052" s="29"/>
      <c r="DA2052" s="29"/>
      <c r="DB2052" s="29"/>
      <c r="DC2052" s="29"/>
      <c r="DD2052" s="29"/>
    </row>
    <row r="2053" spans="1:108" s="11" customFormat="1" ht="13.5" customHeight="1">
      <c r="A2053" s="734"/>
      <c r="B2053" s="610" t="s">
        <v>83</v>
      </c>
      <c r="C2053" s="29"/>
      <c r="D2053" s="29"/>
      <c r="E2053" s="29"/>
      <c r="F2053" s="29"/>
      <c r="G2053" s="29"/>
      <c r="H2053" s="29"/>
      <c r="I2053" s="29"/>
      <c r="J2053" s="28"/>
      <c r="K2053" s="29"/>
      <c r="L2053" s="29"/>
      <c r="M2053" s="29"/>
      <c r="N2053" s="29"/>
      <c r="O2053" s="29"/>
      <c r="P2053" s="29"/>
      <c r="Q2053" s="29"/>
      <c r="R2053" s="29"/>
      <c r="S2053" s="575"/>
      <c r="T2053" s="29"/>
      <c r="U2053" s="432"/>
      <c r="V2053" s="29"/>
      <c r="W2053" s="29"/>
      <c r="X2053" s="29"/>
      <c r="Y2053" s="29"/>
      <c r="Z2053" s="29"/>
      <c r="AA2053" s="654"/>
      <c r="AB2053" s="579"/>
      <c r="AC2053" s="579"/>
      <c r="AD2053" s="579"/>
      <c r="AE2053" s="579"/>
      <c r="AF2053" s="576"/>
      <c r="AG2053" s="582" t="s">
        <v>801</v>
      </c>
      <c r="AH2053" s="583"/>
      <c r="AI2053" s="583"/>
      <c r="AJ2053" s="584"/>
      <c r="AK2053" s="585" t="s">
        <v>1075</v>
      </c>
      <c r="AL2053" s="583"/>
      <c r="AM2053" s="583"/>
      <c r="AN2053" s="583"/>
      <c r="AO2053" s="583"/>
      <c r="AP2053" s="583"/>
      <c r="AQ2053" s="583"/>
      <c r="AR2053" s="583"/>
      <c r="AS2053" s="583"/>
      <c r="AT2053" s="583"/>
      <c r="AU2053" s="585" t="s">
        <v>609</v>
      </c>
      <c r="AV2053" s="584"/>
      <c r="AW2053" s="586" t="s">
        <v>984</v>
      </c>
      <c r="AX2053" s="583"/>
      <c r="AY2053" s="583"/>
      <c r="AZ2053" s="583"/>
      <c r="BA2053" s="583"/>
      <c r="BB2053" s="583"/>
      <c r="BC2053" s="583"/>
      <c r="BD2053" s="583"/>
      <c r="BE2053" s="583"/>
      <c r="BF2053" s="583"/>
      <c r="BG2053" s="583"/>
      <c r="BH2053" s="583"/>
      <c r="BI2053" s="583"/>
      <c r="BJ2053" s="587"/>
      <c r="BK2053" s="582" t="s">
        <v>555</v>
      </c>
      <c r="BL2053" s="583"/>
      <c r="BM2053" s="583"/>
      <c r="BN2053" s="583"/>
      <c r="BO2053" s="583"/>
      <c r="BP2053" s="583"/>
      <c r="BQ2053" s="583"/>
      <c r="BR2053" s="583"/>
      <c r="BS2053" s="587"/>
      <c r="BU2053" s="725" t="s">
        <v>2085</v>
      </c>
      <c r="BV2053" s="29"/>
      <c r="BW2053" s="29"/>
      <c r="BX2053" s="29"/>
      <c r="BY2053" s="29"/>
      <c r="BZ2053" s="29"/>
      <c r="CA2053" s="29"/>
      <c r="CB2053" s="29" t="s">
        <v>2376</v>
      </c>
      <c r="CC2053" s="29"/>
      <c r="CD2053" s="31"/>
      <c r="CE2053" s="22"/>
      <c r="CF2053" s="448">
        <f>IF(CG2053="","",MAX($CF$2:CF2052)+1)</f>
        <v>1076</v>
      </c>
      <c r="CG2053" s="655" t="s">
        <v>102</v>
      </c>
      <c r="CH2053" s="655"/>
      <c r="CI2053" s="655"/>
      <c r="CO2053" s="29"/>
      <c r="CP2053" s="29"/>
      <c r="CQ2053" s="29"/>
      <c r="CR2053" s="29"/>
      <c r="CS2053" s="29"/>
      <c r="CT2053" s="29"/>
      <c r="CU2053" s="29"/>
      <c r="CV2053" s="29"/>
      <c r="CW2053" s="29"/>
      <c r="CX2053" s="29"/>
      <c r="CY2053" s="29"/>
      <c r="CZ2053" s="29"/>
      <c r="DA2053" s="29"/>
      <c r="DB2053" s="29"/>
      <c r="DC2053" s="29"/>
      <c r="DD2053" s="29"/>
    </row>
    <row r="2054" spans="1:108" s="11" customFormat="1" ht="13.5" customHeight="1">
      <c r="A2054" s="734"/>
      <c r="B2054" s="610" t="s">
        <v>83</v>
      </c>
      <c r="C2054" s="29"/>
      <c r="D2054" s="29"/>
      <c r="E2054" s="29"/>
      <c r="F2054" s="29"/>
      <c r="G2054" s="29"/>
      <c r="H2054" s="29"/>
      <c r="I2054" s="29"/>
      <c r="J2054" s="28"/>
      <c r="K2054" s="29"/>
      <c r="L2054" s="29"/>
      <c r="M2054" s="29"/>
      <c r="N2054" s="29"/>
      <c r="O2054" s="29"/>
      <c r="P2054" s="29"/>
      <c r="Q2054" s="29"/>
      <c r="R2054" s="29"/>
      <c r="S2054" s="575"/>
      <c r="T2054" s="29"/>
      <c r="U2054" s="432"/>
      <c r="V2054" s="29"/>
      <c r="W2054" s="29"/>
      <c r="X2054" s="29"/>
      <c r="Y2054" s="29"/>
      <c r="Z2054" s="29"/>
      <c r="AA2054" s="771"/>
      <c r="AB2054" s="579"/>
      <c r="AC2054" s="579"/>
      <c r="AD2054" s="579"/>
      <c r="AE2054" s="579"/>
      <c r="AF2054" s="576"/>
      <c r="AG2054" s="618" t="s">
        <v>801</v>
      </c>
      <c r="AH2054" s="430"/>
      <c r="AI2054" s="430"/>
      <c r="AJ2054" s="619"/>
      <c r="AK2054" s="620" t="s">
        <v>1076</v>
      </c>
      <c r="AL2054" s="430"/>
      <c r="AM2054" s="430"/>
      <c r="AN2054" s="430"/>
      <c r="AO2054" s="430"/>
      <c r="AP2054" s="430"/>
      <c r="AQ2054" s="430"/>
      <c r="AR2054" s="430"/>
      <c r="AS2054" s="430"/>
      <c r="AT2054" s="430"/>
      <c r="AU2054" s="620" t="s">
        <v>609</v>
      </c>
      <c r="AV2054" s="619"/>
      <c r="AW2054" s="620" t="s">
        <v>985</v>
      </c>
      <c r="AX2054" s="430"/>
      <c r="AY2054" s="430"/>
      <c r="AZ2054" s="430"/>
      <c r="BA2054" s="430"/>
      <c r="BB2054" s="430"/>
      <c r="BC2054" s="430"/>
      <c r="BD2054" s="430"/>
      <c r="BE2054" s="430"/>
      <c r="BF2054" s="430"/>
      <c r="BG2054" s="430"/>
      <c r="BH2054" s="430"/>
      <c r="BI2054" s="430"/>
      <c r="BJ2054" s="431"/>
      <c r="BK2054" s="618"/>
      <c r="BL2054" s="430"/>
      <c r="BM2054" s="430"/>
      <c r="BN2054" s="430"/>
      <c r="BO2054" s="430"/>
      <c r="BP2054" s="430"/>
      <c r="BQ2054" s="430"/>
      <c r="BR2054" s="430"/>
      <c r="BS2054" s="431"/>
      <c r="BU2054" s="772"/>
      <c r="BV2054" s="29"/>
      <c r="BW2054" s="29"/>
      <c r="BX2054" s="29"/>
      <c r="BY2054" s="29"/>
      <c r="BZ2054" s="29"/>
      <c r="CA2054" s="29"/>
      <c r="CB2054" s="29"/>
      <c r="CC2054" s="29"/>
      <c r="CD2054" s="31"/>
      <c r="CE2054" s="22"/>
      <c r="CF2054" s="448">
        <f>IF(CG2054="","",MAX($CF$2:CF2053)+1)</f>
        <v>1077</v>
      </c>
      <c r="CG2054" s="655" t="s">
        <v>102</v>
      </c>
      <c r="CH2054" s="767"/>
      <c r="CI2054" s="767"/>
      <c r="CO2054" s="29"/>
      <c r="CP2054" s="29"/>
      <c r="CQ2054" s="29"/>
      <c r="CR2054" s="29"/>
      <c r="CS2054" s="29"/>
      <c r="CT2054" s="29"/>
      <c r="CU2054" s="29"/>
      <c r="CV2054" s="29"/>
      <c r="CW2054" s="29"/>
      <c r="CX2054" s="29"/>
      <c r="CY2054" s="29"/>
      <c r="CZ2054" s="29"/>
      <c r="DA2054" s="29"/>
      <c r="DB2054" s="29"/>
      <c r="DC2054" s="29"/>
      <c r="DD2054" s="29"/>
    </row>
    <row r="2055" spans="1:108" s="11" customFormat="1" ht="13.5" customHeight="1">
      <c r="A2055" s="734"/>
      <c r="B2055" s="610" t="s">
        <v>83</v>
      </c>
      <c r="C2055" s="29"/>
      <c r="D2055" s="29"/>
      <c r="E2055" s="29"/>
      <c r="F2055" s="29"/>
      <c r="G2055" s="29"/>
      <c r="H2055" s="29"/>
      <c r="I2055" s="29"/>
      <c r="J2055" s="28"/>
      <c r="K2055" s="29"/>
      <c r="L2055" s="29"/>
      <c r="M2055" s="29"/>
      <c r="N2055" s="29"/>
      <c r="O2055" s="29"/>
      <c r="P2055" s="29"/>
      <c r="Q2055" s="29"/>
      <c r="R2055" s="29"/>
      <c r="S2055" s="575"/>
      <c r="T2055" s="29"/>
      <c r="U2055" s="432"/>
      <c r="V2055" s="29"/>
      <c r="W2055" s="29"/>
      <c r="X2055" s="29"/>
      <c r="Y2055" s="29"/>
      <c r="Z2055" s="29"/>
      <c r="AA2055" s="771"/>
      <c r="AB2055" s="579"/>
      <c r="AC2055" s="579"/>
      <c r="AD2055" s="579"/>
      <c r="AE2055" s="579"/>
      <c r="AF2055" s="576"/>
      <c r="AG2055" s="618" t="s">
        <v>801</v>
      </c>
      <c r="AH2055" s="430"/>
      <c r="AI2055" s="430"/>
      <c r="AJ2055" s="619"/>
      <c r="AK2055" s="620" t="s">
        <v>2008</v>
      </c>
      <c r="AL2055" s="430"/>
      <c r="AM2055" s="430"/>
      <c r="AN2055" s="430"/>
      <c r="AO2055" s="430" t="s">
        <v>2360</v>
      </c>
      <c r="AP2055" s="430"/>
      <c r="AQ2055" s="430"/>
      <c r="AR2055" s="430"/>
      <c r="AS2055" s="430"/>
      <c r="AT2055" s="430"/>
      <c r="AU2055" s="620" t="s">
        <v>609</v>
      </c>
      <c r="AV2055" s="619"/>
      <c r="AW2055" s="620" t="s">
        <v>1515</v>
      </c>
      <c r="AX2055" s="430"/>
      <c r="AY2055" s="430"/>
      <c r="AZ2055" s="430"/>
      <c r="BA2055" s="430"/>
      <c r="BB2055" s="430"/>
      <c r="BC2055" s="430"/>
      <c r="BD2055" s="430"/>
      <c r="BE2055" s="430"/>
      <c r="BF2055" s="430"/>
      <c r="BG2055" s="430"/>
      <c r="BH2055" s="430"/>
      <c r="BI2055" s="430"/>
      <c r="BJ2055" s="431"/>
      <c r="BK2055" s="618"/>
      <c r="BL2055" s="430"/>
      <c r="BM2055" s="430"/>
      <c r="BN2055" s="430"/>
      <c r="BO2055" s="430"/>
      <c r="BP2055" s="430"/>
      <c r="BQ2055" s="430"/>
      <c r="BR2055" s="430"/>
      <c r="BS2055" s="431"/>
      <c r="BU2055" s="772"/>
      <c r="BV2055" s="29"/>
      <c r="BW2055" s="29"/>
      <c r="BX2055" s="29"/>
      <c r="BY2055" s="29"/>
      <c r="BZ2055" s="29"/>
      <c r="CA2055" s="29"/>
      <c r="CB2055" s="29"/>
      <c r="CC2055" s="29"/>
      <c r="CD2055" s="31"/>
      <c r="CE2055" s="22"/>
      <c r="CF2055" s="448">
        <f>IF(CG2055="","",MAX($CF$2:CF2054)+1)</f>
        <v>1078</v>
      </c>
      <c r="CG2055" s="655" t="s">
        <v>102</v>
      </c>
      <c r="CH2055" s="767"/>
      <c r="CI2055" s="767"/>
      <c r="CO2055" s="29"/>
      <c r="CP2055" s="29"/>
      <c r="CQ2055" s="29"/>
      <c r="CR2055" s="29"/>
      <c r="CS2055" s="29"/>
      <c r="CT2055" s="29"/>
      <c r="CU2055" s="29"/>
      <c r="CV2055" s="29"/>
      <c r="CW2055" s="29"/>
      <c r="CX2055" s="29"/>
      <c r="CY2055" s="29"/>
      <c r="CZ2055" s="29"/>
      <c r="DA2055" s="29"/>
      <c r="DB2055" s="29"/>
      <c r="DC2055" s="29"/>
      <c r="DD2055" s="29"/>
    </row>
    <row r="2056" spans="1:108" s="11" customFormat="1" ht="13.5" customHeight="1">
      <c r="A2056" s="734"/>
      <c r="B2056" s="610" t="s">
        <v>83</v>
      </c>
      <c r="C2056" s="29"/>
      <c r="D2056" s="29"/>
      <c r="E2056" s="29"/>
      <c r="F2056" s="29"/>
      <c r="G2056" s="29"/>
      <c r="H2056" s="29"/>
      <c r="I2056" s="29"/>
      <c r="J2056" s="28"/>
      <c r="K2056" s="29"/>
      <c r="L2056" s="29"/>
      <c r="M2056" s="29"/>
      <c r="N2056" s="29"/>
      <c r="O2056" s="29"/>
      <c r="P2056" s="29"/>
      <c r="Q2056" s="29"/>
      <c r="R2056" s="29"/>
      <c r="S2056" s="575"/>
      <c r="T2056" s="29"/>
      <c r="U2056" s="432"/>
      <c r="V2056" s="29"/>
      <c r="W2056" s="29"/>
      <c r="X2056" s="29"/>
      <c r="Y2056" s="29"/>
      <c r="Z2056" s="29"/>
      <c r="AA2056" s="771"/>
      <c r="AB2056" s="579"/>
      <c r="AC2056" s="579"/>
      <c r="AD2056" s="579"/>
      <c r="AE2056" s="579"/>
      <c r="AF2056" s="576"/>
      <c r="AG2056" s="618" t="s">
        <v>801</v>
      </c>
      <c r="AH2056" s="430"/>
      <c r="AI2056" s="430"/>
      <c r="AJ2056" s="619"/>
      <c r="AK2056" s="620" t="s">
        <v>2009</v>
      </c>
      <c r="AL2056" s="430"/>
      <c r="AM2056" s="430"/>
      <c r="AN2056" s="430"/>
      <c r="AO2056" s="430"/>
      <c r="AP2056" s="430"/>
      <c r="AQ2056" s="430"/>
      <c r="AR2056" s="430"/>
      <c r="AS2056" s="430" t="s">
        <v>2361</v>
      </c>
      <c r="AT2056" s="430"/>
      <c r="AU2056" s="620" t="s">
        <v>609</v>
      </c>
      <c r="AV2056" s="619"/>
      <c r="AW2056" s="620" t="s">
        <v>1628</v>
      </c>
      <c r="AX2056" s="430"/>
      <c r="AY2056" s="430"/>
      <c r="AZ2056" s="430"/>
      <c r="BA2056" s="430"/>
      <c r="BB2056" s="430"/>
      <c r="BC2056" s="430"/>
      <c r="BD2056" s="430"/>
      <c r="BE2056" s="430"/>
      <c r="BF2056" s="430"/>
      <c r="BG2056" s="430"/>
      <c r="BH2056" s="430"/>
      <c r="BI2056" s="430"/>
      <c r="BJ2056" s="431"/>
      <c r="BK2056" s="618"/>
      <c r="BL2056" s="430"/>
      <c r="BM2056" s="430"/>
      <c r="BN2056" s="430"/>
      <c r="BO2056" s="430"/>
      <c r="BP2056" s="430"/>
      <c r="BQ2056" s="430"/>
      <c r="BR2056" s="430"/>
      <c r="BS2056" s="431"/>
      <c r="BU2056" s="772"/>
      <c r="BV2056" s="29"/>
      <c r="BW2056" s="29"/>
      <c r="BX2056" s="29"/>
      <c r="BY2056" s="29"/>
      <c r="BZ2056" s="29"/>
      <c r="CA2056" s="29"/>
      <c r="CB2056" s="29"/>
      <c r="CC2056" s="29"/>
      <c r="CD2056" s="31"/>
      <c r="CE2056" s="22"/>
      <c r="CF2056" s="448">
        <f>IF(CG2056="","",MAX($CF$2:CF2055)+1)</f>
        <v>1079</v>
      </c>
      <c r="CG2056" s="655" t="s">
        <v>102</v>
      </c>
      <c r="CH2056" s="767"/>
      <c r="CI2056" s="767"/>
      <c r="CO2056" s="29"/>
      <c r="CP2056" s="29"/>
      <c r="CQ2056" s="29"/>
      <c r="CR2056" s="29"/>
      <c r="CS2056" s="29"/>
      <c r="CT2056" s="29"/>
      <c r="CU2056" s="29"/>
      <c r="CV2056" s="29"/>
      <c r="CW2056" s="29"/>
      <c r="CX2056" s="29"/>
      <c r="CY2056" s="29"/>
      <c r="CZ2056" s="29"/>
      <c r="DA2056" s="29"/>
      <c r="DB2056" s="29"/>
      <c r="DC2056" s="29"/>
      <c r="DD2056" s="29"/>
    </row>
    <row r="2057" spans="1:108" s="11" customFormat="1" ht="13.5" customHeight="1">
      <c r="A2057" s="734"/>
      <c r="B2057" s="610" t="s">
        <v>83</v>
      </c>
      <c r="C2057" s="29"/>
      <c r="D2057" s="29" t="s">
        <v>2352</v>
      </c>
      <c r="E2057" s="29"/>
      <c r="F2057" s="29"/>
      <c r="G2057" s="29"/>
      <c r="H2057" s="29"/>
      <c r="I2057" s="29"/>
      <c r="J2057" s="28"/>
      <c r="K2057" s="29"/>
      <c r="L2057" s="29"/>
      <c r="M2057" s="29"/>
      <c r="N2057" s="29"/>
      <c r="O2057" s="29"/>
      <c r="P2057" s="29"/>
      <c r="Q2057" s="29"/>
      <c r="R2057" s="29"/>
      <c r="S2057" s="575"/>
      <c r="T2057" s="29"/>
      <c r="U2057" s="432"/>
      <c r="V2057" s="29"/>
      <c r="W2057" s="29"/>
      <c r="X2057" s="29"/>
      <c r="Y2057" s="29"/>
      <c r="Z2057" s="29"/>
      <c r="AA2057" s="654"/>
      <c r="AB2057" s="579"/>
      <c r="AC2057" s="579"/>
      <c r="AD2057" s="579"/>
      <c r="AE2057" s="579"/>
      <c r="AF2057" s="576"/>
      <c r="AG2057" s="582" t="s">
        <v>801</v>
      </c>
      <c r="AH2057" s="583"/>
      <c r="AI2057" s="583"/>
      <c r="AJ2057" s="584"/>
      <c r="AK2057" s="585" t="s">
        <v>554</v>
      </c>
      <c r="AL2057" s="583"/>
      <c r="AM2057" s="583"/>
      <c r="AN2057" s="583"/>
      <c r="AO2057" s="583"/>
      <c r="AP2057" s="583"/>
      <c r="AQ2057" s="583"/>
      <c r="AR2057" s="583"/>
      <c r="AS2057" s="583"/>
      <c r="AT2057" s="583"/>
      <c r="AU2057" s="585" t="s">
        <v>609</v>
      </c>
      <c r="AV2057" s="584"/>
      <c r="AW2057" s="586" t="s">
        <v>802</v>
      </c>
      <c r="AX2057" s="583"/>
      <c r="AY2057" s="583"/>
      <c r="AZ2057" s="583"/>
      <c r="BA2057" s="583"/>
      <c r="BB2057" s="583"/>
      <c r="BC2057" s="583"/>
      <c r="BD2057" s="583"/>
      <c r="BE2057" s="583"/>
      <c r="BF2057" s="583"/>
      <c r="BG2057" s="583"/>
      <c r="BH2057" s="583"/>
      <c r="BI2057" s="583"/>
      <c r="BJ2057" s="587"/>
      <c r="BK2057" s="618"/>
      <c r="BL2057" s="583"/>
      <c r="BM2057" s="583"/>
      <c r="BN2057" s="583"/>
      <c r="BO2057" s="583"/>
      <c r="BP2057" s="583"/>
      <c r="BQ2057" s="583"/>
      <c r="BR2057" s="583"/>
      <c r="BS2057" s="587"/>
      <c r="BU2057" s="725"/>
      <c r="BV2057" s="29"/>
      <c r="BW2057" s="29"/>
      <c r="BX2057" s="29"/>
      <c r="BY2057" s="29"/>
      <c r="BZ2057" s="29"/>
      <c r="CA2057" s="29"/>
      <c r="CB2057" s="29"/>
      <c r="CC2057" s="29"/>
      <c r="CD2057" s="31"/>
      <c r="CE2057" s="22"/>
      <c r="CF2057" s="448">
        <f>IF(CG2057="","",MAX($CF$2:CF2056)+1)</f>
        <v>1080</v>
      </c>
      <c r="CG2057" s="655" t="s">
        <v>102</v>
      </c>
      <c r="CH2057" s="655"/>
      <c r="CI2057" s="655"/>
      <c r="CO2057" s="29"/>
      <c r="CP2057" s="29"/>
      <c r="CQ2057" s="29"/>
      <c r="CR2057" s="29"/>
      <c r="CS2057" s="29"/>
      <c r="CT2057" s="29"/>
      <c r="CU2057" s="29"/>
      <c r="CV2057" s="29"/>
      <c r="CW2057" s="29"/>
      <c r="CX2057" s="29"/>
      <c r="CY2057" s="29"/>
      <c r="CZ2057" s="29"/>
      <c r="DA2057" s="29"/>
      <c r="DB2057" s="29"/>
      <c r="DC2057" s="29"/>
      <c r="DD2057" s="29"/>
    </row>
    <row r="2058" spans="1:108" s="11" customFormat="1" ht="13.5" customHeight="1">
      <c r="A2058" s="734"/>
      <c r="B2058" s="610" t="s">
        <v>83</v>
      </c>
      <c r="C2058" s="29"/>
      <c r="D2058" s="29"/>
      <c r="E2058" s="29"/>
      <c r="F2058" s="29"/>
      <c r="G2058" s="29"/>
      <c r="H2058" s="29"/>
      <c r="I2058" s="29"/>
      <c r="J2058" s="28"/>
      <c r="K2058" s="29"/>
      <c r="L2058" s="29"/>
      <c r="M2058" s="29"/>
      <c r="N2058" s="29"/>
      <c r="O2058" s="29"/>
      <c r="P2058" s="29"/>
      <c r="Q2058" s="29"/>
      <c r="R2058" s="29"/>
      <c r="S2058" s="575"/>
      <c r="T2058" s="29"/>
      <c r="U2058" s="432"/>
      <c r="V2058" s="29"/>
      <c r="W2058" s="29"/>
      <c r="X2058" s="29"/>
      <c r="Y2058" s="29"/>
      <c r="Z2058" s="29"/>
      <c r="AA2058" s="654"/>
      <c r="AB2058" s="579"/>
      <c r="AC2058" s="579"/>
      <c r="AD2058" s="579"/>
      <c r="AE2058" s="579"/>
      <c r="AF2058" s="576"/>
      <c r="AG2058" s="55"/>
      <c r="AH2058" s="56"/>
      <c r="AI2058" s="56"/>
      <c r="AJ2058" s="588"/>
      <c r="AK2058" s="589"/>
      <c r="AL2058" s="56"/>
      <c r="AM2058" s="56"/>
      <c r="AN2058" s="56"/>
      <c r="AO2058" s="590"/>
      <c r="AP2058" s="56"/>
      <c r="AQ2058" s="56"/>
      <c r="AR2058" s="56"/>
      <c r="AS2058" s="56"/>
      <c r="AT2058" s="56"/>
      <c r="AU2058" s="589"/>
      <c r="AV2058" s="588"/>
      <c r="AW2058" s="589"/>
      <c r="AX2058" s="56"/>
      <c r="AY2058" s="56"/>
      <c r="AZ2058" s="56"/>
      <c r="BA2058" s="56"/>
      <c r="BB2058" s="56"/>
      <c r="BC2058" s="56"/>
      <c r="BD2058" s="56"/>
      <c r="BE2058" s="56"/>
      <c r="BF2058" s="56"/>
      <c r="BG2058" s="56"/>
      <c r="BH2058" s="56"/>
      <c r="BI2058" s="56"/>
      <c r="BJ2058" s="57"/>
      <c r="BK2058" s="55"/>
      <c r="BL2058" s="56"/>
      <c r="BM2058" s="56"/>
      <c r="BN2058" s="56"/>
      <c r="BO2058" s="56"/>
      <c r="BP2058" s="56"/>
      <c r="BQ2058" s="56"/>
      <c r="BR2058" s="56"/>
      <c r="BS2058" s="57"/>
      <c r="BU2058" s="725"/>
      <c r="BV2058" s="29"/>
      <c r="BW2058" s="29"/>
      <c r="BX2058" s="29"/>
      <c r="BY2058" s="29"/>
      <c r="BZ2058" s="29"/>
      <c r="CA2058" s="29"/>
      <c r="CB2058" s="29"/>
      <c r="CC2058" s="29"/>
      <c r="CD2058" s="31"/>
      <c r="CE2058" s="22"/>
      <c r="CF2058" s="448" t="str">
        <f>IF(CG2058="","",MAX($CF$2:CF2057)+1)</f>
        <v/>
      </c>
      <c r="CG2058" s="655"/>
      <c r="CH2058" s="655"/>
      <c r="CI2058" s="655"/>
      <c r="CO2058" s="29"/>
      <c r="CP2058" s="29"/>
      <c r="CQ2058" s="29"/>
      <c r="CR2058" s="29"/>
      <c r="CS2058" s="29"/>
      <c r="CT2058" s="29"/>
      <c r="CU2058" s="29"/>
      <c r="CV2058" s="29"/>
      <c r="CW2058" s="29"/>
      <c r="CX2058" s="29"/>
      <c r="CY2058" s="29"/>
      <c r="CZ2058" s="29"/>
      <c r="DA2058" s="29"/>
      <c r="DB2058" s="29"/>
      <c r="DC2058" s="29"/>
      <c r="DD2058" s="29"/>
    </row>
    <row r="2059" spans="1:108" s="11" customFormat="1" ht="13.5" customHeight="1">
      <c r="A2059" s="734"/>
      <c r="B2059" s="610" t="s">
        <v>83</v>
      </c>
      <c r="C2059" s="29"/>
      <c r="D2059" s="29"/>
      <c r="E2059" s="29"/>
      <c r="F2059" s="29"/>
      <c r="G2059" s="29"/>
      <c r="H2059" s="29"/>
      <c r="I2059" s="29"/>
      <c r="J2059" s="28"/>
      <c r="K2059" s="29"/>
      <c r="L2059" s="29"/>
      <c r="M2059" s="29"/>
      <c r="N2059" s="29"/>
      <c r="O2059" s="29"/>
      <c r="P2059" s="29"/>
      <c r="Q2059" s="29"/>
      <c r="R2059" s="29"/>
      <c r="S2059" s="575"/>
      <c r="T2059" s="29"/>
      <c r="U2059" s="432"/>
      <c r="V2059" s="29"/>
      <c r="W2059" s="29"/>
      <c r="X2059" s="29"/>
      <c r="Y2059" s="29"/>
      <c r="Z2059" s="29"/>
      <c r="AA2059" s="654"/>
      <c r="AB2059" s="579"/>
      <c r="AC2059" s="579"/>
      <c r="AD2059" s="579"/>
      <c r="AE2059" s="579"/>
      <c r="AF2059" s="576"/>
      <c r="AG2059" s="52"/>
      <c r="AH2059" s="53"/>
      <c r="AI2059" s="53"/>
      <c r="AJ2059" s="580"/>
      <c r="AK2059" s="581" t="s">
        <v>781</v>
      </c>
      <c r="AL2059" s="53"/>
      <c r="AM2059" s="53"/>
      <c r="AN2059" s="53"/>
      <c r="AO2059" s="53"/>
      <c r="AP2059" s="53"/>
      <c r="AQ2059" s="53"/>
      <c r="AR2059" s="53"/>
      <c r="AS2059" s="53" t="s">
        <v>1183</v>
      </c>
      <c r="AT2059" s="53"/>
      <c r="AU2059" s="581" t="s">
        <v>609</v>
      </c>
      <c r="AV2059" s="580"/>
      <c r="AW2059" s="581" t="s">
        <v>1577</v>
      </c>
      <c r="AX2059" s="53"/>
      <c r="AY2059" s="53"/>
      <c r="AZ2059" s="53"/>
      <c r="BA2059" s="53"/>
      <c r="BB2059" s="53"/>
      <c r="BC2059" s="53" t="s">
        <v>2354</v>
      </c>
      <c r="BD2059" s="53"/>
      <c r="BE2059" s="53"/>
      <c r="BF2059" s="53"/>
      <c r="BG2059" s="53"/>
      <c r="BH2059" s="53"/>
      <c r="BI2059" s="53"/>
      <c r="BJ2059" s="54"/>
      <c r="BK2059" s="52" t="s">
        <v>1576</v>
      </c>
      <c r="BL2059" s="53"/>
      <c r="BM2059" s="53"/>
      <c r="BN2059" s="53"/>
      <c r="BO2059" s="53"/>
      <c r="BP2059" s="53"/>
      <c r="BQ2059" s="53"/>
      <c r="BR2059" s="53"/>
      <c r="BS2059" s="54"/>
      <c r="BU2059" s="725"/>
      <c r="BV2059" s="29"/>
      <c r="BW2059" s="29"/>
      <c r="BX2059" s="29"/>
      <c r="BY2059" s="29"/>
      <c r="BZ2059" s="29"/>
      <c r="CA2059" s="29"/>
      <c r="CB2059" s="29"/>
      <c r="CC2059" s="29"/>
      <c r="CD2059" s="31"/>
      <c r="CE2059" s="22"/>
      <c r="CF2059" s="448">
        <f>IF(CG2059="","",MAX($CF$2:CF2058)+1)</f>
        <v>1081</v>
      </c>
      <c r="CG2059" s="655" t="s">
        <v>102</v>
      </c>
      <c r="CH2059" s="655"/>
      <c r="CI2059" s="655"/>
      <c r="CO2059" s="29"/>
      <c r="CP2059" s="29"/>
      <c r="CQ2059" s="29"/>
      <c r="CR2059" s="29"/>
      <c r="CS2059" s="29"/>
      <c r="CT2059" s="29"/>
      <c r="CU2059" s="29"/>
      <c r="CV2059" s="29"/>
      <c r="CW2059" s="29"/>
      <c r="CX2059" s="29"/>
      <c r="CY2059" s="29"/>
      <c r="CZ2059" s="29"/>
      <c r="DA2059" s="29"/>
      <c r="DB2059" s="29"/>
      <c r="DC2059" s="29"/>
      <c r="DD2059" s="29"/>
    </row>
    <row r="2060" spans="1:108" s="11" customFormat="1" ht="13.5" customHeight="1">
      <c r="A2060" s="734"/>
      <c r="B2060" s="610" t="s">
        <v>83</v>
      </c>
      <c r="C2060" s="29"/>
      <c r="D2060" s="29"/>
      <c r="E2060" s="29"/>
      <c r="F2060" s="29"/>
      <c r="G2060" s="29"/>
      <c r="H2060" s="29"/>
      <c r="I2060" s="29"/>
      <c r="J2060" s="28"/>
      <c r="K2060" s="29"/>
      <c r="L2060" s="29"/>
      <c r="M2060" s="29"/>
      <c r="N2060" s="29"/>
      <c r="O2060" s="29"/>
      <c r="P2060" s="29"/>
      <c r="Q2060" s="29"/>
      <c r="R2060" s="29"/>
      <c r="S2060" s="575"/>
      <c r="T2060" s="29"/>
      <c r="U2060" s="432"/>
      <c r="V2060" s="29"/>
      <c r="W2060" s="29"/>
      <c r="X2060" s="29"/>
      <c r="Y2060" s="29"/>
      <c r="Z2060" s="29"/>
      <c r="AA2060" s="771"/>
      <c r="AB2060" s="579"/>
      <c r="AC2060" s="579"/>
      <c r="AD2060" s="579"/>
      <c r="AE2060" s="579"/>
      <c r="AF2060" s="576"/>
      <c r="AG2060" s="618" t="s">
        <v>801</v>
      </c>
      <c r="AH2060" s="430"/>
      <c r="AI2060" s="430"/>
      <c r="AJ2060" s="619"/>
      <c r="AK2060" s="620" t="s">
        <v>556</v>
      </c>
      <c r="AL2060" s="430"/>
      <c r="AM2060" s="430"/>
      <c r="AN2060" s="430"/>
      <c r="AO2060" s="430"/>
      <c r="AP2060" s="430"/>
      <c r="AQ2060" s="430"/>
      <c r="AR2060" s="430"/>
      <c r="AS2060" s="430"/>
      <c r="AT2060" s="430"/>
      <c r="AU2060" s="620" t="s">
        <v>609</v>
      </c>
      <c r="AV2060" s="619"/>
      <c r="AW2060" s="620" t="s">
        <v>802</v>
      </c>
      <c r="AX2060" s="430"/>
      <c r="AY2060" s="430"/>
      <c r="AZ2060" s="430"/>
      <c r="BA2060" s="430"/>
      <c r="BB2060" s="430"/>
      <c r="BC2060" s="430"/>
      <c r="BD2060" s="430"/>
      <c r="BE2060" s="430"/>
      <c r="BF2060" s="430"/>
      <c r="BG2060" s="430"/>
      <c r="BH2060" s="430"/>
      <c r="BI2060" s="430"/>
      <c r="BJ2060" s="431"/>
      <c r="BK2060" s="618" t="s">
        <v>555</v>
      </c>
      <c r="BL2060" s="430"/>
      <c r="BM2060" s="430"/>
      <c r="BN2060" s="430"/>
      <c r="BO2060" s="430"/>
      <c r="BP2060" s="430"/>
      <c r="BQ2060" s="430"/>
      <c r="BR2060" s="430"/>
      <c r="BS2060" s="431"/>
      <c r="BU2060" s="772"/>
      <c r="BV2060" s="29"/>
      <c r="BW2060" s="29"/>
      <c r="BX2060" s="29"/>
      <c r="BY2060" s="29"/>
      <c r="BZ2060" s="29"/>
      <c r="CA2060" s="29"/>
      <c r="CB2060" s="29"/>
      <c r="CC2060" s="29"/>
      <c r="CD2060" s="31"/>
      <c r="CE2060" s="22"/>
      <c r="CF2060" s="448">
        <f>IF(CG2060="","",MAX($CF$2:CF2059)+1)</f>
        <v>1082</v>
      </c>
      <c r="CG2060" s="655" t="s">
        <v>102</v>
      </c>
      <c r="CH2060" s="767"/>
      <c r="CI2060" s="767"/>
      <c r="CO2060" s="29"/>
      <c r="CP2060" s="29"/>
      <c r="CQ2060" s="29"/>
      <c r="CR2060" s="29"/>
      <c r="CS2060" s="29"/>
      <c r="CT2060" s="29"/>
      <c r="CU2060" s="29"/>
      <c r="CV2060" s="29"/>
      <c r="CW2060" s="29"/>
      <c r="CX2060" s="29"/>
      <c r="CY2060" s="29"/>
      <c r="CZ2060" s="29"/>
      <c r="DA2060" s="29"/>
      <c r="DB2060" s="29"/>
      <c r="DC2060" s="29"/>
      <c r="DD2060" s="29"/>
    </row>
    <row r="2061" spans="1:108" s="11" customFormat="1" ht="13.5" customHeight="1">
      <c r="A2061" s="734"/>
      <c r="B2061" s="610" t="s">
        <v>83</v>
      </c>
      <c r="C2061" s="29"/>
      <c r="D2061" s="29"/>
      <c r="E2061" s="29"/>
      <c r="F2061" s="29"/>
      <c r="G2061" s="29"/>
      <c r="H2061" s="29"/>
      <c r="I2061" s="29"/>
      <c r="J2061" s="28"/>
      <c r="K2061" s="29"/>
      <c r="L2061" s="29"/>
      <c r="M2061" s="29"/>
      <c r="N2061" s="29"/>
      <c r="O2061" s="29"/>
      <c r="P2061" s="29"/>
      <c r="Q2061" s="29"/>
      <c r="R2061" s="29"/>
      <c r="S2061" s="575"/>
      <c r="T2061" s="29"/>
      <c r="U2061" s="432"/>
      <c r="V2061" s="29"/>
      <c r="W2061" s="29"/>
      <c r="X2061" s="29"/>
      <c r="Y2061" s="29"/>
      <c r="Z2061" s="29"/>
      <c r="AA2061" s="654"/>
      <c r="AB2061" s="579"/>
      <c r="AC2061" s="579"/>
      <c r="AD2061" s="579"/>
      <c r="AE2061" s="579"/>
      <c r="AF2061" s="576"/>
      <c r="AG2061" s="55"/>
      <c r="AH2061" s="56"/>
      <c r="AI2061" s="56"/>
      <c r="AJ2061" s="588"/>
      <c r="AK2061" s="589"/>
      <c r="AL2061" s="56"/>
      <c r="AM2061" s="56"/>
      <c r="AN2061" s="56"/>
      <c r="AO2061" s="590"/>
      <c r="AP2061" s="56"/>
      <c r="AQ2061" s="56"/>
      <c r="AR2061" s="56"/>
      <c r="AS2061" s="56"/>
      <c r="AT2061" s="56"/>
      <c r="AU2061" s="589"/>
      <c r="AV2061" s="588"/>
      <c r="AW2061" s="589"/>
      <c r="AX2061" s="56"/>
      <c r="AY2061" s="56"/>
      <c r="AZ2061" s="56"/>
      <c r="BA2061" s="56"/>
      <c r="BB2061" s="56"/>
      <c r="BC2061" s="56"/>
      <c r="BD2061" s="56"/>
      <c r="BE2061" s="56"/>
      <c r="BF2061" s="56"/>
      <c r="BG2061" s="56"/>
      <c r="BH2061" s="56"/>
      <c r="BI2061" s="56"/>
      <c r="BJ2061" s="57"/>
      <c r="BK2061" s="55"/>
      <c r="BL2061" s="56"/>
      <c r="BM2061" s="56"/>
      <c r="BN2061" s="56"/>
      <c r="BO2061" s="56"/>
      <c r="BP2061" s="56"/>
      <c r="BQ2061" s="56"/>
      <c r="BR2061" s="56"/>
      <c r="BS2061" s="57"/>
      <c r="BU2061" s="725"/>
      <c r="BV2061" s="29"/>
      <c r="BW2061" s="29"/>
      <c r="BX2061" s="29"/>
      <c r="BY2061" s="29"/>
      <c r="BZ2061" s="29"/>
      <c r="CA2061" s="29"/>
      <c r="CB2061" s="29"/>
      <c r="CC2061" s="29"/>
      <c r="CD2061" s="31"/>
      <c r="CE2061" s="22"/>
      <c r="CF2061" s="448" t="str">
        <f>IF(CG2061="","",MAX($CF$2:CF2060)+1)</f>
        <v/>
      </c>
      <c r="CG2061" s="655"/>
      <c r="CH2061" s="655"/>
      <c r="CI2061" s="655"/>
      <c r="CO2061" s="29"/>
      <c r="CP2061" s="29"/>
      <c r="CQ2061" s="29"/>
      <c r="CR2061" s="29"/>
      <c r="CS2061" s="29"/>
      <c r="CT2061" s="29"/>
      <c r="CU2061" s="29"/>
      <c r="CV2061" s="29"/>
      <c r="CW2061" s="29"/>
      <c r="CX2061" s="29"/>
      <c r="CY2061" s="29"/>
      <c r="CZ2061" s="29"/>
      <c r="DA2061" s="29"/>
      <c r="DB2061" s="29"/>
      <c r="DC2061" s="29"/>
      <c r="DD2061" s="29"/>
    </row>
    <row r="2062" spans="1:108" s="11" customFormat="1" ht="13.5" customHeight="1">
      <c r="A2062" s="734"/>
      <c r="B2062" s="610" t="s">
        <v>83</v>
      </c>
      <c r="C2062" s="29"/>
      <c r="D2062" s="29"/>
      <c r="E2062" s="29"/>
      <c r="F2062" s="29"/>
      <c r="G2062" s="29"/>
      <c r="H2062" s="29"/>
      <c r="I2062" s="29"/>
      <c r="J2062" s="28"/>
      <c r="K2062" s="29"/>
      <c r="L2062" s="29"/>
      <c r="M2062" s="29"/>
      <c r="N2062" s="29"/>
      <c r="O2062" s="29"/>
      <c r="P2062" s="29"/>
      <c r="Q2062" s="29"/>
      <c r="R2062" s="29"/>
      <c r="S2062" s="575"/>
      <c r="T2062" s="29"/>
      <c r="U2062" s="432"/>
      <c r="V2062" s="29"/>
      <c r="W2062" s="29"/>
      <c r="X2062" s="29"/>
      <c r="Y2062" s="29"/>
      <c r="Z2062" s="29"/>
      <c r="AA2062" s="654"/>
      <c r="AB2062" s="579"/>
      <c r="AC2062" s="579"/>
      <c r="AD2062" s="579"/>
      <c r="AE2062" s="579"/>
      <c r="AF2062" s="576"/>
      <c r="AG2062" s="52"/>
      <c r="AH2062" s="53"/>
      <c r="AI2062" s="53"/>
      <c r="AJ2062" s="580"/>
      <c r="AK2062" s="581" t="s">
        <v>2010</v>
      </c>
      <c r="AL2062" s="53"/>
      <c r="AM2062" s="53"/>
      <c r="AN2062" s="53"/>
      <c r="AO2062" s="53"/>
      <c r="AP2062" s="53"/>
      <c r="AQ2062" s="53"/>
      <c r="AR2062" s="53"/>
      <c r="AS2062" s="53" t="s">
        <v>2363</v>
      </c>
      <c r="AT2062" s="53"/>
      <c r="AU2062" s="581" t="s">
        <v>609</v>
      </c>
      <c r="AV2062" s="580"/>
      <c r="AW2062" s="581" t="s">
        <v>2012</v>
      </c>
      <c r="AX2062" s="53"/>
      <c r="AY2062" s="53"/>
      <c r="AZ2062" s="53"/>
      <c r="BA2062" s="53"/>
      <c r="BB2062" s="53"/>
      <c r="BC2062" s="53"/>
      <c r="BD2062" s="53"/>
      <c r="BE2062" s="53"/>
      <c r="BF2062" s="53"/>
      <c r="BG2062" s="53"/>
      <c r="BH2062" s="53"/>
      <c r="BI2062" s="53"/>
      <c r="BJ2062" s="54"/>
      <c r="BK2062" s="52" t="s">
        <v>1268</v>
      </c>
      <c r="BL2062" s="952"/>
      <c r="BM2062" s="952"/>
      <c r="BN2062" s="952"/>
      <c r="BO2062" s="53"/>
      <c r="BP2062" s="53"/>
      <c r="BQ2062" s="53"/>
      <c r="BR2062" s="53"/>
      <c r="BS2062" s="54"/>
      <c r="BU2062" s="725"/>
      <c r="BV2062" s="29"/>
      <c r="BW2062" s="29"/>
      <c r="BX2062" s="29"/>
      <c r="BY2062" s="29"/>
      <c r="BZ2062" s="29"/>
      <c r="CA2062" s="29"/>
      <c r="CB2062" s="29"/>
      <c r="CC2062" s="29"/>
      <c r="CD2062" s="31"/>
      <c r="CE2062" s="22"/>
      <c r="CF2062" s="448">
        <f>IF(CG2062="","",MAX($CF$2:CF2061)+1)</f>
        <v>1083</v>
      </c>
      <c r="CG2062" s="655" t="s">
        <v>96</v>
      </c>
      <c r="CH2062" s="655"/>
      <c r="CI2062" s="655"/>
      <c r="CO2062" s="29"/>
      <c r="CP2062" s="29"/>
      <c r="CQ2062" s="29"/>
      <c r="CR2062" s="29"/>
      <c r="CS2062" s="29"/>
      <c r="CT2062" s="29"/>
      <c r="CU2062" s="29"/>
      <c r="CV2062" s="29"/>
      <c r="CW2062" s="29"/>
      <c r="CX2062" s="29"/>
      <c r="CY2062" s="29"/>
      <c r="CZ2062" s="29"/>
      <c r="DA2062" s="29"/>
      <c r="DB2062" s="29"/>
      <c r="DC2062" s="29"/>
      <c r="DD2062" s="29"/>
    </row>
    <row r="2063" spans="1:108" s="11" customFormat="1" ht="13.5" customHeight="1">
      <c r="A2063" s="734"/>
      <c r="B2063" s="610" t="s">
        <v>83</v>
      </c>
      <c r="C2063" s="29"/>
      <c r="D2063" s="29"/>
      <c r="E2063" s="29"/>
      <c r="F2063" s="29"/>
      <c r="G2063" s="29"/>
      <c r="H2063" s="29"/>
      <c r="I2063" s="29"/>
      <c r="J2063" s="28"/>
      <c r="K2063" s="29"/>
      <c r="L2063" s="29"/>
      <c r="M2063" s="29"/>
      <c r="N2063" s="29"/>
      <c r="O2063" s="29"/>
      <c r="P2063" s="29"/>
      <c r="Q2063" s="29"/>
      <c r="R2063" s="29"/>
      <c r="S2063" s="575"/>
      <c r="T2063" s="29"/>
      <c r="U2063" s="432"/>
      <c r="V2063" s="29"/>
      <c r="W2063" s="29"/>
      <c r="X2063" s="29"/>
      <c r="Y2063" s="29"/>
      <c r="Z2063" s="29"/>
      <c r="AA2063" s="771"/>
      <c r="AB2063" s="579"/>
      <c r="AC2063" s="579"/>
      <c r="AD2063" s="579"/>
      <c r="AE2063" s="579"/>
      <c r="AF2063" s="576"/>
      <c r="AG2063" s="618" t="s">
        <v>801</v>
      </c>
      <c r="AH2063" s="430"/>
      <c r="AI2063" s="430"/>
      <c r="AJ2063" s="619"/>
      <c r="AK2063" s="620" t="s">
        <v>960</v>
      </c>
      <c r="AL2063" s="430"/>
      <c r="AM2063" s="430"/>
      <c r="AN2063" s="430"/>
      <c r="AO2063" s="430"/>
      <c r="AP2063" s="430"/>
      <c r="AQ2063" s="430"/>
      <c r="AR2063" s="430"/>
      <c r="AS2063" s="430" t="s">
        <v>2284</v>
      </c>
      <c r="AT2063" s="430"/>
      <c r="AU2063" s="620" t="s">
        <v>609</v>
      </c>
      <c r="AV2063" s="619"/>
      <c r="AW2063" s="620" t="s">
        <v>923</v>
      </c>
      <c r="AX2063" s="430"/>
      <c r="AY2063" s="430"/>
      <c r="AZ2063" s="430"/>
      <c r="BA2063" s="430"/>
      <c r="BB2063" s="430"/>
      <c r="BC2063" s="430"/>
      <c r="BD2063" s="430" t="s">
        <v>2284</v>
      </c>
      <c r="BE2063" s="430"/>
      <c r="BF2063" s="430"/>
      <c r="BG2063" s="430"/>
      <c r="BH2063" s="430"/>
      <c r="BI2063" s="430"/>
      <c r="BJ2063" s="431"/>
      <c r="BK2063" s="618" t="s">
        <v>803</v>
      </c>
      <c r="BL2063" s="953"/>
      <c r="BM2063" s="953"/>
      <c r="BN2063" s="953"/>
      <c r="BO2063" s="430"/>
      <c r="BP2063" s="430"/>
      <c r="BQ2063" s="430"/>
      <c r="BR2063" s="430"/>
      <c r="BS2063" s="431"/>
      <c r="BU2063" s="772"/>
      <c r="BV2063" s="29"/>
      <c r="BW2063" s="29"/>
      <c r="BX2063" s="29"/>
      <c r="BY2063" s="29"/>
      <c r="BZ2063" s="29"/>
      <c r="CA2063" s="29"/>
      <c r="CB2063" s="29"/>
      <c r="CC2063" s="29"/>
      <c r="CD2063" s="31"/>
      <c r="CE2063" s="22"/>
      <c r="CF2063" s="448">
        <f>IF(CG2063="","",MAX($CF$2:CF2062)+1)</f>
        <v>1084</v>
      </c>
      <c r="CG2063" s="767" t="s">
        <v>96</v>
      </c>
      <c r="CH2063" s="767"/>
      <c r="CI2063" s="767"/>
      <c r="CO2063" s="29"/>
      <c r="CP2063" s="29"/>
      <c r="CQ2063" s="29"/>
      <c r="CR2063" s="29"/>
      <c r="CS2063" s="29"/>
      <c r="CT2063" s="29"/>
      <c r="CU2063" s="29"/>
      <c r="CV2063" s="29"/>
      <c r="CW2063" s="29"/>
      <c r="CX2063" s="29"/>
      <c r="CY2063" s="29"/>
      <c r="CZ2063" s="29"/>
      <c r="DA2063" s="29"/>
      <c r="DB2063" s="29"/>
      <c r="DC2063" s="29"/>
      <c r="DD2063" s="29"/>
    </row>
    <row r="2064" spans="1:108" s="11" customFormat="1" ht="13.5" customHeight="1">
      <c r="A2064" s="734"/>
      <c r="B2064" s="610" t="s">
        <v>83</v>
      </c>
      <c r="C2064" s="29"/>
      <c r="D2064" s="29"/>
      <c r="E2064" s="29"/>
      <c r="F2064" s="29"/>
      <c r="G2064" s="29"/>
      <c r="H2064" s="29"/>
      <c r="I2064" s="29"/>
      <c r="J2064" s="28"/>
      <c r="K2064" s="29"/>
      <c r="L2064" s="29"/>
      <c r="M2064" s="29"/>
      <c r="N2064" s="29"/>
      <c r="O2064" s="29"/>
      <c r="P2064" s="29"/>
      <c r="Q2064" s="29"/>
      <c r="R2064" s="29"/>
      <c r="S2064" s="575"/>
      <c r="T2064" s="29"/>
      <c r="U2064" s="432"/>
      <c r="V2064" s="29"/>
      <c r="W2064" s="29"/>
      <c r="X2064" s="29"/>
      <c r="Y2064" s="29"/>
      <c r="Z2064" s="29"/>
      <c r="AA2064" s="771"/>
      <c r="AB2064" s="579"/>
      <c r="AC2064" s="579"/>
      <c r="AD2064" s="579"/>
      <c r="AE2064" s="579"/>
      <c r="AF2064" s="576"/>
      <c r="AG2064" s="618" t="s">
        <v>801</v>
      </c>
      <c r="AH2064" s="430"/>
      <c r="AI2064" s="430"/>
      <c r="AJ2064" s="619"/>
      <c r="AK2064" s="620" t="s">
        <v>856</v>
      </c>
      <c r="AL2064" s="430"/>
      <c r="AM2064" s="430"/>
      <c r="AN2064" s="430"/>
      <c r="AO2064" s="430"/>
      <c r="AP2064" s="430"/>
      <c r="AQ2064" s="430"/>
      <c r="AR2064" s="430"/>
      <c r="AS2064" s="430"/>
      <c r="AT2064" s="430"/>
      <c r="AU2064" s="620" t="s">
        <v>609</v>
      </c>
      <c r="AV2064" s="619"/>
      <c r="AW2064" s="620" t="s">
        <v>984</v>
      </c>
      <c r="AX2064" s="430"/>
      <c r="AY2064" s="430"/>
      <c r="AZ2064" s="430"/>
      <c r="BA2064" s="430"/>
      <c r="BB2064" s="430"/>
      <c r="BC2064" s="430"/>
      <c r="BD2064" s="430"/>
      <c r="BE2064" s="430"/>
      <c r="BF2064" s="430"/>
      <c r="BG2064" s="430"/>
      <c r="BH2064" s="430"/>
      <c r="BI2064" s="430"/>
      <c r="BJ2064" s="431"/>
      <c r="BK2064" s="618"/>
      <c r="BL2064" s="953"/>
      <c r="BM2064" s="953"/>
      <c r="BN2064" s="953"/>
      <c r="BO2064" s="430"/>
      <c r="BP2064" s="430"/>
      <c r="BQ2064" s="430"/>
      <c r="BR2064" s="430"/>
      <c r="BS2064" s="431"/>
      <c r="BU2064" s="772"/>
      <c r="BV2064" s="29"/>
      <c r="BW2064" s="29"/>
      <c r="BX2064" s="29"/>
      <c r="BY2064" s="29"/>
      <c r="BZ2064" s="29"/>
      <c r="CA2064" s="29"/>
      <c r="CB2064" s="29"/>
      <c r="CC2064" s="29"/>
      <c r="CD2064" s="31"/>
      <c r="CE2064" s="22"/>
      <c r="CF2064" s="448">
        <f>IF(CG2064="","",MAX($CF$2:CF2063)+1)</f>
        <v>1085</v>
      </c>
      <c r="CG2064" s="767" t="s">
        <v>96</v>
      </c>
      <c r="CH2064" s="767"/>
      <c r="CI2064" s="767"/>
      <c r="CO2064" s="29"/>
      <c r="CP2064" s="29"/>
      <c r="CQ2064" s="29"/>
      <c r="CR2064" s="29"/>
      <c r="CS2064" s="29"/>
      <c r="CT2064" s="29"/>
      <c r="CU2064" s="29"/>
      <c r="CV2064" s="29"/>
      <c r="CW2064" s="29"/>
      <c r="CX2064" s="29"/>
      <c r="CY2064" s="29"/>
      <c r="CZ2064" s="29"/>
      <c r="DA2064" s="29"/>
      <c r="DB2064" s="29"/>
      <c r="DC2064" s="29"/>
      <c r="DD2064" s="29"/>
    </row>
    <row r="2065" spans="1:108" s="11" customFormat="1" ht="13.5" customHeight="1">
      <c r="A2065" s="734"/>
      <c r="B2065" s="610" t="s">
        <v>83</v>
      </c>
      <c r="C2065" s="29"/>
      <c r="D2065" s="29"/>
      <c r="E2065" s="29"/>
      <c r="F2065" s="29"/>
      <c r="G2065" s="29"/>
      <c r="H2065" s="29"/>
      <c r="I2065" s="29"/>
      <c r="J2065" s="28"/>
      <c r="K2065" s="29"/>
      <c r="L2065" s="29"/>
      <c r="M2065" s="29"/>
      <c r="N2065" s="29"/>
      <c r="O2065" s="29"/>
      <c r="P2065" s="29"/>
      <c r="Q2065" s="29"/>
      <c r="R2065" s="29"/>
      <c r="S2065" s="575"/>
      <c r="T2065" s="29"/>
      <c r="U2065" s="432"/>
      <c r="V2065" s="29"/>
      <c r="W2065" s="29"/>
      <c r="X2065" s="29"/>
      <c r="Y2065" s="29"/>
      <c r="Z2065" s="29"/>
      <c r="AA2065" s="771"/>
      <c r="AB2065" s="579"/>
      <c r="AC2065" s="579"/>
      <c r="AD2065" s="579"/>
      <c r="AE2065" s="579"/>
      <c r="AF2065" s="576"/>
      <c r="AG2065" s="618" t="s">
        <v>801</v>
      </c>
      <c r="AH2065" s="430"/>
      <c r="AI2065" s="430"/>
      <c r="AJ2065" s="619"/>
      <c r="AK2065" s="620" t="s">
        <v>1952</v>
      </c>
      <c r="AL2065" s="430"/>
      <c r="AM2065" s="430"/>
      <c r="AN2065" s="430"/>
      <c r="AO2065" s="430"/>
      <c r="AP2065" s="430"/>
      <c r="AQ2065" s="430"/>
      <c r="AR2065" s="430"/>
      <c r="AS2065" s="430"/>
      <c r="AT2065" s="430"/>
      <c r="AU2065" s="620" t="s">
        <v>609</v>
      </c>
      <c r="AV2065" s="619"/>
      <c r="AW2065" s="620" t="s">
        <v>985</v>
      </c>
      <c r="AX2065" s="430"/>
      <c r="AY2065" s="430"/>
      <c r="AZ2065" s="430"/>
      <c r="BA2065" s="430"/>
      <c r="BB2065" s="430"/>
      <c r="BC2065" s="430"/>
      <c r="BD2065" s="430"/>
      <c r="BE2065" s="430"/>
      <c r="BF2065" s="430"/>
      <c r="BG2065" s="430"/>
      <c r="BH2065" s="430"/>
      <c r="BI2065" s="430"/>
      <c r="BJ2065" s="431"/>
      <c r="BK2065" s="618"/>
      <c r="BL2065" s="953"/>
      <c r="BM2065" s="953"/>
      <c r="BN2065" s="953"/>
      <c r="BO2065" s="430"/>
      <c r="BP2065" s="430"/>
      <c r="BQ2065" s="430"/>
      <c r="BR2065" s="430"/>
      <c r="BS2065" s="431"/>
      <c r="BU2065" s="772"/>
      <c r="BV2065" s="29"/>
      <c r="BW2065" s="29"/>
      <c r="BX2065" s="29"/>
      <c r="BY2065" s="29"/>
      <c r="BZ2065" s="29"/>
      <c r="CA2065" s="29"/>
      <c r="CB2065" s="29"/>
      <c r="CC2065" s="29"/>
      <c r="CD2065" s="31"/>
      <c r="CE2065" s="22"/>
      <c r="CF2065" s="448">
        <f>IF(CG2065="","",MAX($CF$2:CF2064)+1)</f>
        <v>1086</v>
      </c>
      <c r="CG2065" s="767" t="s">
        <v>96</v>
      </c>
      <c r="CH2065" s="767"/>
      <c r="CI2065" s="767"/>
      <c r="CO2065" s="29"/>
      <c r="CP2065" s="29"/>
      <c r="CQ2065" s="29"/>
      <c r="CR2065" s="29"/>
      <c r="CS2065" s="29"/>
      <c r="CT2065" s="29"/>
      <c r="CU2065" s="29"/>
      <c r="CV2065" s="29"/>
      <c r="CW2065" s="29"/>
      <c r="CX2065" s="29"/>
      <c r="CY2065" s="29"/>
      <c r="CZ2065" s="29"/>
      <c r="DA2065" s="29"/>
      <c r="DB2065" s="29"/>
      <c r="DC2065" s="29"/>
      <c r="DD2065" s="29"/>
    </row>
    <row r="2066" spans="1:108" s="11" customFormat="1" ht="13.5" customHeight="1">
      <c r="A2066" s="734"/>
      <c r="B2066" s="610" t="s">
        <v>83</v>
      </c>
      <c r="C2066" s="29"/>
      <c r="D2066" s="29"/>
      <c r="E2066" s="29"/>
      <c r="F2066" s="29"/>
      <c r="G2066" s="29"/>
      <c r="H2066" s="29"/>
      <c r="I2066" s="29"/>
      <c r="J2066" s="28"/>
      <c r="K2066" s="29"/>
      <c r="L2066" s="29"/>
      <c r="M2066" s="29"/>
      <c r="N2066" s="29"/>
      <c r="O2066" s="29"/>
      <c r="P2066" s="29"/>
      <c r="Q2066" s="29"/>
      <c r="R2066" s="29"/>
      <c r="S2066" s="575"/>
      <c r="T2066" s="29"/>
      <c r="U2066" s="432"/>
      <c r="V2066" s="29"/>
      <c r="W2066" s="29"/>
      <c r="X2066" s="29"/>
      <c r="Y2066" s="29"/>
      <c r="Z2066" s="29"/>
      <c r="AA2066" s="771"/>
      <c r="AB2066" s="579"/>
      <c r="AC2066" s="579"/>
      <c r="AD2066" s="579"/>
      <c r="AE2066" s="579"/>
      <c r="AF2066" s="576"/>
      <c r="AG2066" s="618" t="s">
        <v>801</v>
      </c>
      <c r="AH2066" s="430"/>
      <c r="AI2066" s="430"/>
      <c r="AJ2066" s="619"/>
      <c r="AK2066" s="620" t="s">
        <v>2011</v>
      </c>
      <c r="AL2066" s="430"/>
      <c r="AM2066" s="430"/>
      <c r="AN2066" s="430"/>
      <c r="AO2066" s="430"/>
      <c r="AP2066" s="430"/>
      <c r="AQ2066" s="430"/>
      <c r="AR2066" s="430"/>
      <c r="AS2066" s="430" t="s">
        <v>2364</v>
      </c>
      <c r="AT2066" s="430"/>
      <c r="AU2066" s="620" t="s">
        <v>609</v>
      </c>
      <c r="AV2066" s="619"/>
      <c r="AW2066" s="620" t="s">
        <v>1271</v>
      </c>
      <c r="AX2066" s="953"/>
      <c r="AY2066" s="953"/>
      <c r="AZ2066" s="953"/>
      <c r="BA2066" s="953"/>
      <c r="BB2066" s="953"/>
      <c r="BC2066" s="953"/>
      <c r="BD2066" s="953"/>
      <c r="BE2066" s="953"/>
      <c r="BF2066" s="953"/>
      <c r="BG2066" s="953"/>
      <c r="BH2066" s="953"/>
      <c r="BI2066" s="953"/>
      <c r="BJ2066" s="955"/>
      <c r="BK2066" s="954"/>
      <c r="BL2066" s="953"/>
      <c r="BM2066" s="953"/>
      <c r="BN2066" s="953"/>
      <c r="BO2066" s="430"/>
      <c r="BP2066" s="430"/>
      <c r="BQ2066" s="430"/>
      <c r="BR2066" s="430"/>
      <c r="BS2066" s="431"/>
      <c r="BU2066" s="772"/>
      <c r="BV2066" s="29"/>
      <c r="BW2066" s="29"/>
      <c r="BX2066" s="29"/>
      <c r="BY2066" s="29"/>
      <c r="BZ2066" s="29"/>
      <c r="CA2066" s="29"/>
      <c r="CB2066" s="29"/>
      <c r="CC2066" s="29"/>
      <c r="CD2066" s="31"/>
      <c r="CE2066" s="22"/>
      <c r="CF2066" s="448">
        <f>IF(CG2066="","",MAX($CF$2:CF2065)+1)</f>
        <v>1087</v>
      </c>
      <c r="CG2066" s="767" t="s">
        <v>96</v>
      </c>
      <c r="CH2066" s="767"/>
      <c r="CI2066" s="767"/>
      <c r="CO2066" s="29"/>
      <c r="CP2066" s="29"/>
      <c r="CQ2066" s="29"/>
      <c r="CR2066" s="29"/>
      <c r="CS2066" s="29"/>
      <c r="CT2066" s="29"/>
      <c r="CU2066" s="29"/>
      <c r="CV2066" s="29"/>
      <c r="CW2066" s="29"/>
      <c r="CX2066" s="29"/>
      <c r="CY2066" s="29"/>
      <c r="CZ2066" s="29"/>
      <c r="DA2066" s="29"/>
      <c r="DB2066" s="29"/>
      <c r="DC2066" s="29"/>
      <c r="DD2066" s="29"/>
    </row>
    <row r="2067" spans="1:108" s="11" customFormat="1" ht="13.5" customHeight="1">
      <c r="A2067" s="734"/>
      <c r="B2067" s="610" t="s">
        <v>83</v>
      </c>
      <c r="C2067" s="29"/>
      <c r="D2067" s="29"/>
      <c r="E2067" s="29"/>
      <c r="F2067" s="29"/>
      <c r="G2067" s="29"/>
      <c r="H2067" s="29"/>
      <c r="I2067" s="29"/>
      <c r="J2067" s="28"/>
      <c r="K2067" s="29"/>
      <c r="L2067" s="29"/>
      <c r="M2067" s="29"/>
      <c r="N2067" s="29"/>
      <c r="O2067" s="29"/>
      <c r="P2067" s="29"/>
      <c r="Q2067" s="29"/>
      <c r="R2067" s="29"/>
      <c r="S2067" s="575"/>
      <c r="T2067" s="29"/>
      <c r="U2067" s="432"/>
      <c r="V2067" s="29"/>
      <c r="W2067" s="29"/>
      <c r="X2067" s="29"/>
      <c r="Y2067" s="29"/>
      <c r="Z2067" s="29"/>
      <c r="AA2067" s="771"/>
      <c r="AB2067" s="579"/>
      <c r="AC2067" s="579"/>
      <c r="AD2067" s="579"/>
      <c r="AE2067" s="579"/>
      <c r="AF2067" s="576"/>
      <c r="AG2067" s="618" t="s">
        <v>801</v>
      </c>
      <c r="AH2067" s="430"/>
      <c r="AI2067" s="430"/>
      <c r="AJ2067" s="619"/>
      <c r="AK2067" s="620" t="s">
        <v>557</v>
      </c>
      <c r="AL2067" s="430"/>
      <c r="AM2067" s="430"/>
      <c r="AN2067" s="430"/>
      <c r="AO2067" s="430"/>
      <c r="AP2067" s="430"/>
      <c r="AQ2067" s="430"/>
      <c r="AR2067" s="430"/>
      <c r="AS2067" s="430"/>
      <c r="AT2067" s="430"/>
      <c r="AU2067" s="620" t="s">
        <v>609</v>
      </c>
      <c r="AV2067" s="619"/>
      <c r="AW2067" s="620" t="s">
        <v>802</v>
      </c>
      <c r="AX2067" s="953"/>
      <c r="AY2067" s="953"/>
      <c r="AZ2067" s="953"/>
      <c r="BA2067" s="953"/>
      <c r="BB2067" s="953"/>
      <c r="BC2067" s="953"/>
      <c r="BD2067" s="953"/>
      <c r="BE2067" s="953"/>
      <c r="BF2067" s="953"/>
      <c r="BG2067" s="953"/>
      <c r="BH2067" s="953"/>
      <c r="BI2067" s="953"/>
      <c r="BJ2067" s="955"/>
      <c r="BK2067" s="954"/>
      <c r="BL2067" s="953"/>
      <c r="BM2067" s="953"/>
      <c r="BN2067" s="953"/>
      <c r="BO2067" s="430"/>
      <c r="BP2067" s="430"/>
      <c r="BQ2067" s="430"/>
      <c r="BR2067" s="430"/>
      <c r="BS2067" s="431"/>
      <c r="BU2067" s="772"/>
      <c r="BV2067" s="29"/>
      <c r="BW2067" s="29"/>
      <c r="BX2067" s="29"/>
      <c r="BY2067" s="29"/>
      <c r="BZ2067" s="29"/>
      <c r="CA2067" s="29"/>
      <c r="CB2067" s="29"/>
      <c r="CC2067" s="29"/>
      <c r="CD2067" s="31"/>
      <c r="CE2067" s="22"/>
      <c r="CF2067" s="448">
        <f>IF(CG2067="","",MAX($CF$2:CF2066)+1)</f>
        <v>1088</v>
      </c>
      <c r="CG2067" s="655" t="s">
        <v>96</v>
      </c>
      <c r="CH2067" s="767"/>
      <c r="CI2067" s="767"/>
      <c r="CO2067" s="29"/>
      <c r="CP2067" s="29"/>
      <c r="CQ2067" s="29"/>
      <c r="CR2067" s="29"/>
      <c r="CS2067" s="29"/>
      <c r="CT2067" s="29"/>
      <c r="CU2067" s="29"/>
      <c r="CV2067" s="29"/>
      <c r="CW2067" s="29"/>
      <c r="CX2067" s="29"/>
      <c r="CY2067" s="29"/>
      <c r="CZ2067" s="29"/>
      <c r="DA2067" s="29"/>
      <c r="DB2067" s="29"/>
      <c r="DC2067" s="29"/>
      <c r="DD2067" s="29"/>
    </row>
    <row r="2068" spans="1:108" s="11" customFormat="1" ht="13.5" customHeight="1">
      <c r="A2068" s="734"/>
      <c r="B2068" s="610" t="s">
        <v>83</v>
      </c>
      <c r="C2068" s="29"/>
      <c r="D2068" s="29"/>
      <c r="E2068" s="29"/>
      <c r="F2068" s="29"/>
      <c r="G2068" s="29"/>
      <c r="H2068" s="29"/>
      <c r="I2068" s="29"/>
      <c r="J2068" s="28"/>
      <c r="K2068" s="29"/>
      <c r="L2068" s="29"/>
      <c r="M2068" s="29"/>
      <c r="N2068" s="29"/>
      <c r="O2068" s="29"/>
      <c r="P2068" s="29"/>
      <c r="Q2068" s="29"/>
      <c r="R2068" s="29"/>
      <c r="S2068" s="575"/>
      <c r="T2068" s="29"/>
      <c r="U2068" s="432"/>
      <c r="V2068" s="29"/>
      <c r="W2068" s="29"/>
      <c r="X2068" s="29"/>
      <c r="Y2068" s="29"/>
      <c r="Z2068" s="29"/>
      <c r="AA2068" s="654"/>
      <c r="AB2068" s="579"/>
      <c r="AC2068" s="579"/>
      <c r="AD2068" s="579"/>
      <c r="AE2068" s="579"/>
      <c r="AF2068" s="576"/>
      <c r="AG2068" s="956"/>
      <c r="AH2068" s="957"/>
      <c r="AI2068" s="957"/>
      <c r="AJ2068" s="958"/>
      <c r="AK2068" s="959"/>
      <c r="AL2068" s="957"/>
      <c r="AM2068" s="957"/>
      <c r="AN2068" s="957"/>
      <c r="AO2068" s="960"/>
      <c r="AP2068" s="957"/>
      <c r="AQ2068" s="957"/>
      <c r="AR2068" s="957"/>
      <c r="AS2068" s="957"/>
      <c r="AT2068" s="957"/>
      <c r="AU2068" s="959"/>
      <c r="AV2068" s="958"/>
      <c r="AW2068" s="959"/>
      <c r="AX2068" s="957"/>
      <c r="AY2068" s="957"/>
      <c r="AZ2068" s="957"/>
      <c r="BA2068" s="957"/>
      <c r="BB2068" s="957"/>
      <c r="BC2068" s="957"/>
      <c r="BD2068" s="957"/>
      <c r="BE2068" s="957"/>
      <c r="BF2068" s="957"/>
      <c r="BG2068" s="957"/>
      <c r="BH2068" s="957"/>
      <c r="BI2068" s="957"/>
      <c r="BJ2068" s="961"/>
      <c r="BK2068" s="956"/>
      <c r="BL2068" s="957"/>
      <c r="BM2068" s="957"/>
      <c r="BN2068" s="957"/>
      <c r="BO2068" s="56"/>
      <c r="BP2068" s="56"/>
      <c r="BQ2068" s="56"/>
      <c r="BR2068" s="56"/>
      <c r="BS2068" s="57"/>
      <c r="BU2068" s="725"/>
      <c r="BV2068" s="29"/>
      <c r="BW2068" s="29"/>
      <c r="BX2068" s="29"/>
      <c r="BY2068" s="29"/>
      <c r="BZ2068" s="29"/>
      <c r="CA2068" s="29"/>
      <c r="CB2068" s="29"/>
      <c r="CC2068" s="29"/>
      <c r="CD2068" s="31"/>
      <c r="CE2068" s="22"/>
      <c r="CF2068" s="448" t="str">
        <f>IF(CG2068="","",MAX($CF$2:CF2067)+1)</f>
        <v/>
      </c>
      <c r="CG2068" s="655"/>
      <c r="CH2068" s="655"/>
      <c r="CI2068" s="655"/>
      <c r="CO2068" s="29"/>
      <c r="CP2068" s="29"/>
      <c r="CQ2068" s="29"/>
      <c r="CR2068" s="29"/>
      <c r="CS2068" s="29"/>
      <c r="CT2068" s="29"/>
      <c r="CU2068" s="29"/>
      <c r="CV2068" s="29"/>
      <c r="CW2068" s="29"/>
      <c r="CX2068" s="29"/>
      <c r="CY2068" s="29"/>
      <c r="CZ2068" s="29"/>
      <c r="DA2068" s="29"/>
      <c r="DB2068" s="29"/>
      <c r="DC2068" s="29"/>
      <c r="DD2068" s="29"/>
    </row>
    <row r="2069" spans="1:108" s="11" customFormat="1" ht="13.5" customHeight="1">
      <c r="A2069" s="734"/>
      <c r="B2069" s="610" t="s">
        <v>83</v>
      </c>
      <c r="C2069" s="29"/>
      <c r="D2069" s="29"/>
      <c r="E2069" s="29"/>
      <c r="F2069" s="29"/>
      <c r="G2069" s="29"/>
      <c r="H2069" s="29"/>
      <c r="I2069" s="29"/>
      <c r="J2069" s="28"/>
      <c r="K2069" s="29"/>
      <c r="L2069" s="29"/>
      <c r="M2069" s="29"/>
      <c r="N2069" s="29"/>
      <c r="O2069" s="29"/>
      <c r="P2069" s="29"/>
      <c r="Q2069" s="29"/>
      <c r="R2069" s="29"/>
      <c r="S2069" s="575"/>
      <c r="T2069" s="29"/>
      <c r="U2069" s="432"/>
      <c r="V2069" s="29"/>
      <c r="W2069" s="29"/>
      <c r="X2069" s="29"/>
      <c r="Y2069" s="29"/>
      <c r="Z2069" s="29"/>
      <c r="AA2069" s="654"/>
      <c r="AB2069" s="579"/>
      <c r="AC2069" s="579"/>
      <c r="AD2069" s="579"/>
      <c r="AE2069" s="579"/>
      <c r="AF2069" s="576"/>
      <c r="AG2069" s="52"/>
      <c r="AH2069" s="53"/>
      <c r="AI2069" s="53"/>
      <c r="AJ2069" s="580"/>
      <c r="AK2069" s="581" t="s">
        <v>2013</v>
      </c>
      <c r="AL2069" s="53"/>
      <c r="AM2069" s="53"/>
      <c r="AN2069" s="53"/>
      <c r="AO2069" s="53"/>
      <c r="AP2069" s="53"/>
      <c r="AQ2069" s="53"/>
      <c r="AR2069" s="53"/>
      <c r="AS2069" s="53"/>
      <c r="AT2069" s="53"/>
      <c r="AU2069" s="581" t="s">
        <v>609</v>
      </c>
      <c r="AV2069" s="580"/>
      <c r="AW2069" s="581" t="s">
        <v>2012</v>
      </c>
      <c r="AX2069" s="53"/>
      <c r="AY2069" s="53"/>
      <c r="AZ2069" s="53"/>
      <c r="BA2069" s="53"/>
      <c r="BB2069" s="53"/>
      <c r="BC2069" s="53"/>
      <c r="BD2069" s="53"/>
      <c r="BE2069" s="53"/>
      <c r="BF2069" s="53"/>
      <c r="BG2069" s="53"/>
      <c r="BH2069" s="53"/>
      <c r="BI2069" s="53"/>
      <c r="BJ2069" s="54"/>
      <c r="BK2069" s="52" t="s">
        <v>1270</v>
      </c>
      <c r="BL2069" s="952"/>
      <c r="BM2069" s="952"/>
      <c r="BN2069" s="952"/>
      <c r="BO2069" s="53"/>
      <c r="BP2069" s="53"/>
      <c r="BQ2069" s="53"/>
      <c r="BR2069" s="53"/>
      <c r="BS2069" s="54"/>
      <c r="BU2069" s="725"/>
      <c r="BV2069" s="29"/>
      <c r="BW2069" s="29"/>
      <c r="BX2069" s="29"/>
      <c r="BY2069" s="29"/>
      <c r="BZ2069" s="29"/>
      <c r="CA2069" s="29"/>
      <c r="CB2069" s="29"/>
      <c r="CC2069" s="29"/>
      <c r="CD2069" s="31"/>
      <c r="CE2069" s="22"/>
      <c r="CF2069" s="448">
        <f>IF(CG2069="","",MAX($CF$2:CF2068)+1)</f>
        <v>1089</v>
      </c>
      <c r="CG2069" s="655" t="s">
        <v>1581</v>
      </c>
      <c r="CH2069" s="655"/>
      <c r="CI2069" s="655"/>
      <c r="CO2069" s="29"/>
      <c r="CP2069" s="29"/>
      <c r="CQ2069" s="29"/>
      <c r="CR2069" s="29"/>
      <c r="CS2069" s="29"/>
      <c r="CT2069" s="29"/>
      <c r="CU2069" s="29"/>
      <c r="CV2069" s="29"/>
      <c r="CW2069" s="29"/>
      <c r="CX2069" s="29"/>
      <c r="CY2069" s="29"/>
      <c r="CZ2069" s="29"/>
      <c r="DA2069" s="29"/>
      <c r="DB2069" s="29"/>
      <c r="DC2069" s="29"/>
      <c r="DD2069" s="29"/>
    </row>
    <row r="2070" spans="1:108" s="11" customFormat="1" ht="13.5" customHeight="1">
      <c r="A2070" s="734"/>
      <c r="B2070" s="610" t="s">
        <v>83</v>
      </c>
      <c r="C2070" s="29"/>
      <c r="D2070" s="29"/>
      <c r="E2070" s="29"/>
      <c r="F2070" s="29"/>
      <c r="G2070" s="29"/>
      <c r="H2070" s="29"/>
      <c r="I2070" s="29"/>
      <c r="J2070" s="28"/>
      <c r="K2070" s="29"/>
      <c r="L2070" s="29"/>
      <c r="M2070" s="29"/>
      <c r="N2070" s="29"/>
      <c r="O2070" s="29"/>
      <c r="P2070" s="29"/>
      <c r="Q2070" s="29"/>
      <c r="R2070" s="29"/>
      <c r="S2070" s="575"/>
      <c r="T2070" s="29"/>
      <c r="U2070" s="432"/>
      <c r="V2070" s="29"/>
      <c r="W2070" s="29"/>
      <c r="X2070" s="29"/>
      <c r="Y2070" s="29"/>
      <c r="Z2070" s="29"/>
      <c r="AA2070" s="771"/>
      <c r="AB2070" s="579"/>
      <c r="AC2070" s="579"/>
      <c r="AD2070" s="579"/>
      <c r="AE2070" s="579"/>
      <c r="AF2070" s="576"/>
      <c r="AG2070" s="618" t="s">
        <v>801</v>
      </c>
      <c r="AH2070" s="430"/>
      <c r="AI2070" s="430"/>
      <c r="AJ2070" s="619"/>
      <c r="AK2070" s="620" t="s">
        <v>1022</v>
      </c>
      <c r="AL2070" s="430"/>
      <c r="AM2070" s="430"/>
      <c r="AN2070" s="430"/>
      <c r="AO2070" s="430"/>
      <c r="AP2070" s="430"/>
      <c r="AQ2070" s="430"/>
      <c r="AR2070" s="430"/>
      <c r="AS2070" s="430"/>
      <c r="AT2070" s="430"/>
      <c r="AU2070" s="620" t="s">
        <v>609</v>
      </c>
      <c r="AV2070" s="619"/>
      <c r="AW2070" s="620" t="s">
        <v>923</v>
      </c>
      <c r="AX2070" s="430"/>
      <c r="AY2070" s="430"/>
      <c r="AZ2070" s="430"/>
      <c r="BA2070" s="430"/>
      <c r="BB2070" s="430"/>
      <c r="BC2070" s="430"/>
      <c r="BD2070" s="430"/>
      <c r="BE2070" s="430"/>
      <c r="BF2070" s="430"/>
      <c r="BG2070" s="430"/>
      <c r="BH2070" s="430"/>
      <c r="BI2070" s="430"/>
      <c r="BJ2070" s="431"/>
      <c r="BK2070" s="618" t="s">
        <v>803</v>
      </c>
      <c r="BL2070" s="953"/>
      <c r="BM2070" s="953"/>
      <c r="BN2070" s="953"/>
      <c r="BO2070" s="430"/>
      <c r="BP2070" s="430"/>
      <c r="BQ2070" s="430"/>
      <c r="BR2070" s="430"/>
      <c r="BS2070" s="431"/>
      <c r="BU2070" s="772"/>
      <c r="BV2070" s="29"/>
      <c r="BW2070" s="29"/>
      <c r="BX2070" s="29"/>
      <c r="BY2070" s="29"/>
      <c r="BZ2070" s="29"/>
      <c r="CA2070" s="29"/>
      <c r="CB2070" s="29"/>
      <c r="CC2070" s="29"/>
      <c r="CD2070" s="31"/>
      <c r="CE2070" s="22"/>
      <c r="CF2070" s="448">
        <f>IF(CG2070="","",MAX($CF$2:CF2069)+1)</f>
        <v>1090</v>
      </c>
      <c r="CG2070" s="655" t="s">
        <v>1581</v>
      </c>
      <c r="CH2070" s="767"/>
      <c r="CI2070" s="767"/>
      <c r="CO2070" s="29"/>
      <c r="CP2070" s="29"/>
      <c r="CQ2070" s="29"/>
      <c r="CR2070" s="29"/>
      <c r="CS2070" s="29"/>
      <c r="CT2070" s="29"/>
      <c r="CU2070" s="29"/>
      <c r="CV2070" s="29"/>
      <c r="CW2070" s="29"/>
      <c r="CX2070" s="29"/>
      <c r="CY2070" s="29"/>
      <c r="CZ2070" s="29"/>
      <c r="DA2070" s="29"/>
      <c r="DB2070" s="29"/>
      <c r="DC2070" s="29"/>
      <c r="DD2070" s="29"/>
    </row>
    <row r="2071" spans="1:108" s="11" customFormat="1" ht="13.5" customHeight="1">
      <c r="A2071" s="734"/>
      <c r="B2071" s="610" t="s">
        <v>83</v>
      </c>
      <c r="C2071" s="29"/>
      <c r="D2071" s="29"/>
      <c r="E2071" s="29"/>
      <c r="F2071" s="29"/>
      <c r="G2071" s="29"/>
      <c r="H2071" s="29"/>
      <c r="I2071" s="29"/>
      <c r="J2071" s="28"/>
      <c r="K2071" s="29"/>
      <c r="L2071" s="29"/>
      <c r="M2071" s="29"/>
      <c r="N2071" s="29"/>
      <c r="O2071" s="29"/>
      <c r="P2071" s="29"/>
      <c r="Q2071" s="29"/>
      <c r="R2071" s="29"/>
      <c r="S2071" s="575"/>
      <c r="T2071" s="29"/>
      <c r="U2071" s="432"/>
      <c r="V2071" s="29"/>
      <c r="W2071" s="29"/>
      <c r="X2071" s="29"/>
      <c r="Y2071" s="29"/>
      <c r="Z2071" s="29"/>
      <c r="AA2071" s="771"/>
      <c r="AB2071" s="579"/>
      <c r="AC2071" s="579"/>
      <c r="AD2071" s="579"/>
      <c r="AE2071" s="579"/>
      <c r="AF2071" s="576"/>
      <c r="AG2071" s="618" t="s">
        <v>801</v>
      </c>
      <c r="AH2071" s="430"/>
      <c r="AI2071" s="430"/>
      <c r="AJ2071" s="619"/>
      <c r="AK2071" s="620" t="s">
        <v>2014</v>
      </c>
      <c r="AL2071" s="430"/>
      <c r="AM2071" s="430"/>
      <c r="AN2071" s="430"/>
      <c r="AO2071" s="430"/>
      <c r="AP2071" s="430"/>
      <c r="AQ2071" s="430"/>
      <c r="AR2071" s="430"/>
      <c r="AS2071" s="430"/>
      <c r="AT2071" s="430"/>
      <c r="AU2071" s="620" t="s">
        <v>609</v>
      </c>
      <c r="AV2071" s="619"/>
      <c r="AW2071" s="620" t="s">
        <v>2018</v>
      </c>
      <c r="AX2071" s="430"/>
      <c r="AY2071" s="430"/>
      <c r="AZ2071" s="430"/>
      <c r="BA2071" s="430"/>
      <c r="BB2071" s="430"/>
      <c r="BC2071" s="430"/>
      <c r="BD2071" s="430"/>
      <c r="BE2071" s="430"/>
      <c r="BF2071" s="430"/>
      <c r="BG2071" s="430"/>
      <c r="BH2071" s="430"/>
      <c r="BI2071" s="430"/>
      <c r="BJ2071" s="431"/>
      <c r="BK2071" s="618"/>
      <c r="BL2071" s="953"/>
      <c r="BM2071" s="953"/>
      <c r="BN2071" s="953"/>
      <c r="BO2071" s="430"/>
      <c r="BP2071" s="430"/>
      <c r="BQ2071" s="430"/>
      <c r="BR2071" s="430"/>
      <c r="BS2071" s="431"/>
      <c r="BU2071" s="772"/>
      <c r="BV2071" s="29"/>
      <c r="BW2071" s="29"/>
      <c r="BX2071" s="29"/>
      <c r="BY2071" s="29"/>
      <c r="BZ2071" s="29"/>
      <c r="CA2071" s="29"/>
      <c r="CB2071" s="29"/>
      <c r="CC2071" s="29"/>
      <c r="CD2071" s="31"/>
      <c r="CE2071" s="22"/>
      <c r="CF2071" s="448">
        <f>IF(CG2071="","",MAX($CF$2:CF2070)+1)</f>
        <v>1091</v>
      </c>
      <c r="CG2071" s="655" t="s">
        <v>1581</v>
      </c>
      <c r="CH2071" s="767"/>
      <c r="CI2071" s="767"/>
      <c r="CO2071" s="29"/>
      <c r="CP2071" s="29"/>
      <c r="CQ2071" s="29"/>
      <c r="CR2071" s="29"/>
      <c r="CS2071" s="29"/>
      <c r="CT2071" s="29"/>
      <c r="CU2071" s="29"/>
      <c r="CV2071" s="29"/>
      <c r="CW2071" s="29"/>
      <c r="CX2071" s="29"/>
      <c r="CY2071" s="29"/>
      <c r="CZ2071" s="29"/>
      <c r="DA2071" s="29"/>
      <c r="DB2071" s="29"/>
      <c r="DC2071" s="29"/>
      <c r="DD2071" s="29"/>
    </row>
    <row r="2072" spans="1:108" s="11" customFormat="1" ht="13.5" customHeight="1">
      <c r="A2072" s="734"/>
      <c r="B2072" s="610" t="s">
        <v>83</v>
      </c>
      <c r="C2072" s="29"/>
      <c r="D2072" s="29"/>
      <c r="E2072" s="29"/>
      <c r="F2072" s="29"/>
      <c r="G2072" s="29"/>
      <c r="H2072" s="29"/>
      <c r="I2072" s="29"/>
      <c r="J2072" s="28"/>
      <c r="K2072" s="29"/>
      <c r="L2072" s="29"/>
      <c r="M2072" s="29"/>
      <c r="N2072" s="29"/>
      <c r="O2072" s="29"/>
      <c r="P2072" s="29"/>
      <c r="Q2072" s="29"/>
      <c r="R2072" s="29"/>
      <c r="S2072" s="575"/>
      <c r="T2072" s="29"/>
      <c r="U2072" s="432"/>
      <c r="V2072" s="29"/>
      <c r="W2072" s="29"/>
      <c r="X2072" s="29"/>
      <c r="Y2072" s="29"/>
      <c r="Z2072" s="29"/>
      <c r="AA2072" s="771"/>
      <c r="AB2072" s="579"/>
      <c r="AC2072" s="579"/>
      <c r="AD2072" s="579"/>
      <c r="AE2072" s="579"/>
      <c r="AF2072" s="576"/>
      <c r="AG2072" s="618" t="s">
        <v>801</v>
      </c>
      <c r="AH2072" s="430"/>
      <c r="AI2072" s="430"/>
      <c r="AJ2072" s="619"/>
      <c r="AK2072" s="620" t="s">
        <v>2015</v>
      </c>
      <c r="AL2072" s="430"/>
      <c r="AM2072" s="430"/>
      <c r="AN2072" s="430"/>
      <c r="AO2072" s="430"/>
      <c r="AP2072" s="430"/>
      <c r="AQ2072" s="430"/>
      <c r="AR2072" s="430"/>
      <c r="AS2072" s="430"/>
      <c r="AT2072" s="430"/>
      <c r="AU2072" s="620" t="s">
        <v>609</v>
      </c>
      <c r="AV2072" s="619"/>
      <c r="AW2072" s="620" t="s">
        <v>2009</v>
      </c>
      <c r="AX2072" s="430"/>
      <c r="AY2072" s="430"/>
      <c r="AZ2072" s="430"/>
      <c r="BA2072" s="430"/>
      <c r="BB2072" s="430"/>
      <c r="BC2072" s="430"/>
      <c r="BD2072" s="430"/>
      <c r="BE2072" s="430"/>
      <c r="BF2072" s="430"/>
      <c r="BG2072" s="430"/>
      <c r="BH2072" s="430"/>
      <c r="BI2072" s="430"/>
      <c r="BJ2072" s="431"/>
      <c r="BK2072" s="618"/>
      <c r="BL2072" s="953"/>
      <c r="BM2072" s="953"/>
      <c r="BN2072" s="953"/>
      <c r="BO2072" s="430"/>
      <c r="BP2072" s="430"/>
      <c r="BQ2072" s="430"/>
      <c r="BR2072" s="430"/>
      <c r="BS2072" s="431"/>
      <c r="BU2072" s="772"/>
      <c r="BV2072" s="29"/>
      <c r="BW2072" s="29"/>
      <c r="BX2072" s="29"/>
      <c r="BY2072" s="29"/>
      <c r="BZ2072" s="29"/>
      <c r="CA2072" s="29"/>
      <c r="CB2072" s="29"/>
      <c r="CC2072" s="29"/>
      <c r="CD2072" s="31"/>
      <c r="CE2072" s="22"/>
      <c r="CF2072" s="448">
        <f>IF(CG2072="","",MAX($CF$2:CF2071)+1)</f>
        <v>1092</v>
      </c>
      <c r="CG2072" s="655" t="s">
        <v>1581</v>
      </c>
      <c r="CH2072" s="767"/>
      <c r="CI2072" s="767"/>
      <c r="CO2072" s="29"/>
      <c r="CP2072" s="29"/>
      <c r="CQ2072" s="29"/>
      <c r="CR2072" s="29"/>
      <c r="CS2072" s="29"/>
      <c r="CT2072" s="29"/>
      <c r="CU2072" s="29"/>
      <c r="CV2072" s="29"/>
      <c r="CW2072" s="29"/>
      <c r="CX2072" s="29"/>
      <c r="CY2072" s="29"/>
      <c r="CZ2072" s="29"/>
      <c r="DA2072" s="29"/>
      <c r="DB2072" s="29"/>
      <c r="DC2072" s="29"/>
      <c r="DD2072" s="29"/>
    </row>
    <row r="2073" spans="1:108" s="11" customFormat="1" ht="13.5" customHeight="1">
      <c r="A2073" s="734"/>
      <c r="B2073" s="610" t="s">
        <v>83</v>
      </c>
      <c r="C2073" s="29"/>
      <c r="D2073" s="29"/>
      <c r="E2073" s="29"/>
      <c r="F2073" s="29"/>
      <c r="G2073" s="29"/>
      <c r="H2073" s="29"/>
      <c r="I2073" s="29"/>
      <c r="J2073" s="28"/>
      <c r="K2073" s="29"/>
      <c r="L2073" s="29"/>
      <c r="M2073" s="29"/>
      <c r="N2073" s="29"/>
      <c r="O2073" s="29"/>
      <c r="P2073" s="29"/>
      <c r="Q2073" s="29"/>
      <c r="R2073" s="29"/>
      <c r="S2073" s="575"/>
      <c r="T2073" s="29"/>
      <c r="U2073" s="432"/>
      <c r="V2073" s="29"/>
      <c r="W2073" s="29"/>
      <c r="X2073" s="29"/>
      <c r="Y2073" s="29"/>
      <c r="Z2073" s="29"/>
      <c r="AA2073" s="771"/>
      <c r="AB2073" s="579"/>
      <c r="AC2073" s="579"/>
      <c r="AD2073" s="579"/>
      <c r="AE2073" s="579"/>
      <c r="AF2073" s="576"/>
      <c r="AG2073" s="618" t="s">
        <v>801</v>
      </c>
      <c r="AH2073" s="430"/>
      <c r="AI2073" s="430"/>
      <c r="AJ2073" s="619"/>
      <c r="AK2073" s="620" t="s">
        <v>881</v>
      </c>
      <c r="AL2073" s="430"/>
      <c r="AM2073" s="430"/>
      <c r="AN2073" s="430"/>
      <c r="AO2073" s="430"/>
      <c r="AP2073" s="430"/>
      <c r="AQ2073" s="430"/>
      <c r="AR2073" s="430"/>
      <c r="AS2073" s="430"/>
      <c r="AT2073" s="430"/>
      <c r="AU2073" s="620" t="s">
        <v>609</v>
      </c>
      <c r="AV2073" s="619"/>
      <c r="AW2073" s="620" t="s">
        <v>984</v>
      </c>
      <c r="AX2073" s="430"/>
      <c r="AY2073" s="430"/>
      <c r="AZ2073" s="430"/>
      <c r="BA2073" s="430"/>
      <c r="BB2073" s="430"/>
      <c r="BC2073" s="430"/>
      <c r="BD2073" s="430"/>
      <c r="BE2073" s="430"/>
      <c r="BF2073" s="430"/>
      <c r="BG2073" s="430"/>
      <c r="BH2073" s="430"/>
      <c r="BI2073" s="430"/>
      <c r="BJ2073" s="431"/>
      <c r="BK2073" s="618"/>
      <c r="BL2073" s="953"/>
      <c r="BM2073" s="953"/>
      <c r="BN2073" s="953"/>
      <c r="BO2073" s="430"/>
      <c r="BP2073" s="430"/>
      <c r="BQ2073" s="430"/>
      <c r="BR2073" s="430"/>
      <c r="BS2073" s="431"/>
      <c r="BU2073" s="772"/>
      <c r="BV2073" s="29"/>
      <c r="BW2073" s="29"/>
      <c r="BX2073" s="29"/>
      <c r="BY2073" s="29"/>
      <c r="BZ2073" s="29"/>
      <c r="CA2073" s="29"/>
      <c r="CB2073" s="29"/>
      <c r="CC2073" s="29"/>
      <c r="CD2073" s="31"/>
      <c r="CE2073" s="22"/>
      <c r="CF2073" s="448">
        <f>IF(CG2073="","",MAX($CF$2:CF2072)+1)</f>
        <v>1093</v>
      </c>
      <c r="CG2073" s="655" t="s">
        <v>1581</v>
      </c>
      <c r="CH2073" s="767"/>
      <c r="CI2073" s="767"/>
      <c r="CO2073" s="29"/>
      <c r="CP2073" s="29"/>
      <c r="CQ2073" s="29"/>
      <c r="CR2073" s="29"/>
      <c r="CS2073" s="29"/>
      <c r="CT2073" s="29"/>
      <c r="CU2073" s="29"/>
      <c r="CV2073" s="29"/>
      <c r="CW2073" s="29"/>
      <c r="CX2073" s="29"/>
      <c r="CY2073" s="29"/>
      <c r="CZ2073" s="29"/>
      <c r="DA2073" s="29"/>
      <c r="DB2073" s="29"/>
      <c r="DC2073" s="29"/>
      <c r="DD2073" s="29"/>
    </row>
    <row r="2074" spans="1:108" s="11" customFormat="1" ht="13.5" customHeight="1">
      <c r="A2074" s="734"/>
      <c r="B2074" s="610" t="s">
        <v>83</v>
      </c>
      <c r="C2074" s="29"/>
      <c r="D2074" s="29"/>
      <c r="E2074" s="29"/>
      <c r="F2074" s="29"/>
      <c r="G2074" s="29"/>
      <c r="H2074" s="29"/>
      <c r="I2074" s="29"/>
      <c r="J2074" s="28"/>
      <c r="K2074" s="29"/>
      <c r="L2074" s="29"/>
      <c r="M2074" s="29"/>
      <c r="N2074" s="29"/>
      <c r="O2074" s="29"/>
      <c r="P2074" s="29"/>
      <c r="Q2074" s="29"/>
      <c r="R2074" s="29"/>
      <c r="S2074" s="575"/>
      <c r="T2074" s="29"/>
      <c r="U2074" s="432"/>
      <c r="V2074" s="29"/>
      <c r="W2074" s="29"/>
      <c r="X2074" s="29"/>
      <c r="Y2074" s="29"/>
      <c r="Z2074" s="29"/>
      <c r="AA2074" s="771"/>
      <c r="AB2074" s="579"/>
      <c r="AC2074" s="579"/>
      <c r="AD2074" s="579"/>
      <c r="AE2074" s="579"/>
      <c r="AF2074" s="576"/>
      <c r="AG2074" s="618" t="s">
        <v>801</v>
      </c>
      <c r="AH2074" s="430"/>
      <c r="AI2074" s="430"/>
      <c r="AJ2074" s="619"/>
      <c r="AK2074" s="620" t="s">
        <v>2016</v>
      </c>
      <c r="AL2074" s="430"/>
      <c r="AM2074" s="430"/>
      <c r="AN2074" s="430"/>
      <c r="AO2074" s="430"/>
      <c r="AP2074" s="430"/>
      <c r="AQ2074" s="430"/>
      <c r="AR2074" s="430"/>
      <c r="AS2074" s="430"/>
      <c r="AT2074" s="430"/>
      <c r="AU2074" s="620" t="s">
        <v>609</v>
      </c>
      <c r="AV2074" s="619"/>
      <c r="AW2074" s="620" t="s">
        <v>985</v>
      </c>
      <c r="AX2074" s="430"/>
      <c r="AY2074" s="430"/>
      <c r="AZ2074" s="430"/>
      <c r="BA2074" s="430"/>
      <c r="BB2074" s="430"/>
      <c r="BC2074" s="430"/>
      <c r="BD2074" s="430"/>
      <c r="BE2074" s="430"/>
      <c r="BF2074" s="430"/>
      <c r="BG2074" s="430"/>
      <c r="BH2074" s="430"/>
      <c r="BI2074" s="430"/>
      <c r="BJ2074" s="431"/>
      <c r="BK2074" s="618"/>
      <c r="BL2074" s="953"/>
      <c r="BM2074" s="953"/>
      <c r="BN2074" s="953"/>
      <c r="BO2074" s="430"/>
      <c r="BP2074" s="430"/>
      <c r="BQ2074" s="430"/>
      <c r="BR2074" s="430"/>
      <c r="BS2074" s="431"/>
      <c r="BU2074" s="772"/>
      <c r="BV2074" s="29"/>
      <c r="BW2074" s="29"/>
      <c r="BX2074" s="29"/>
      <c r="BY2074" s="29"/>
      <c r="BZ2074" s="29"/>
      <c r="CA2074" s="29"/>
      <c r="CB2074" s="29"/>
      <c r="CC2074" s="29"/>
      <c r="CD2074" s="31"/>
      <c r="CE2074" s="22"/>
      <c r="CF2074" s="448">
        <f>IF(CG2074="","",MAX($CF$2:CF2073)+1)</f>
        <v>1094</v>
      </c>
      <c r="CG2074" s="655" t="s">
        <v>1581</v>
      </c>
      <c r="CH2074" s="767"/>
      <c r="CI2074" s="767"/>
      <c r="CO2074" s="29"/>
      <c r="CP2074" s="29"/>
      <c r="CQ2074" s="29"/>
      <c r="CR2074" s="29"/>
      <c r="CS2074" s="29"/>
      <c r="CT2074" s="29"/>
      <c r="CU2074" s="29"/>
      <c r="CV2074" s="29"/>
      <c r="CW2074" s="29"/>
      <c r="CX2074" s="29"/>
      <c r="CY2074" s="29"/>
      <c r="CZ2074" s="29"/>
      <c r="DA2074" s="29"/>
      <c r="DB2074" s="29"/>
      <c r="DC2074" s="29"/>
      <c r="DD2074" s="29"/>
    </row>
    <row r="2075" spans="1:108" s="11" customFormat="1" ht="13.5" customHeight="1">
      <c r="A2075" s="734"/>
      <c r="B2075" s="610" t="s">
        <v>83</v>
      </c>
      <c r="C2075" s="29"/>
      <c r="D2075" s="29"/>
      <c r="E2075" s="29"/>
      <c r="F2075" s="29"/>
      <c r="G2075" s="29"/>
      <c r="H2075" s="29"/>
      <c r="I2075" s="29"/>
      <c r="J2075" s="28"/>
      <c r="K2075" s="29"/>
      <c r="L2075" s="29"/>
      <c r="M2075" s="29"/>
      <c r="N2075" s="29"/>
      <c r="O2075" s="29"/>
      <c r="P2075" s="29"/>
      <c r="Q2075" s="29"/>
      <c r="R2075" s="29"/>
      <c r="S2075" s="575"/>
      <c r="T2075" s="29"/>
      <c r="U2075" s="432"/>
      <c r="V2075" s="29"/>
      <c r="W2075" s="29"/>
      <c r="X2075" s="29"/>
      <c r="Y2075" s="29"/>
      <c r="Z2075" s="29"/>
      <c r="AA2075" s="771"/>
      <c r="AB2075" s="579"/>
      <c r="AC2075" s="579"/>
      <c r="AD2075" s="579"/>
      <c r="AE2075" s="579"/>
      <c r="AF2075" s="576"/>
      <c r="AG2075" s="618" t="s">
        <v>801</v>
      </c>
      <c r="AH2075" s="430"/>
      <c r="AI2075" s="430"/>
      <c r="AJ2075" s="619"/>
      <c r="AK2075" s="620" t="s">
        <v>2017</v>
      </c>
      <c r="AL2075" s="430"/>
      <c r="AM2075" s="430"/>
      <c r="AN2075" s="430"/>
      <c r="AO2075" s="430"/>
      <c r="AP2075" s="430"/>
      <c r="AQ2075" s="430"/>
      <c r="AR2075" s="430"/>
      <c r="AS2075" s="430"/>
      <c r="AT2075" s="430"/>
      <c r="AU2075" s="620" t="s">
        <v>609</v>
      </c>
      <c r="AV2075" s="619"/>
      <c r="AW2075" s="620" t="s">
        <v>1271</v>
      </c>
      <c r="AX2075" s="430"/>
      <c r="AY2075" s="430"/>
      <c r="AZ2075" s="430"/>
      <c r="BA2075" s="430"/>
      <c r="BB2075" s="430"/>
      <c r="BC2075" s="430"/>
      <c r="BD2075" s="430"/>
      <c r="BE2075" s="430"/>
      <c r="BF2075" s="430"/>
      <c r="BG2075" s="430"/>
      <c r="BH2075" s="430"/>
      <c r="BI2075" s="430"/>
      <c r="BJ2075" s="431"/>
      <c r="BK2075" s="618"/>
      <c r="BL2075" s="953"/>
      <c r="BM2075" s="953"/>
      <c r="BN2075" s="953"/>
      <c r="BO2075" s="430"/>
      <c r="BP2075" s="430"/>
      <c r="BQ2075" s="430"/>
      <c r="BR2075" s="430"/>
      <c r="BS2075" s="431"/>
      <c r="BU2075" s="772"/>
      <c r="BV2075" s="29"/>
      <c r="BW2075" s="29"/>
      <c r="BX2075" s="29"/>
      <c r="BY2075" s="29"/>
      <c r="BZ2075" s="29"/>
      <c r="CA2075" s="29"/>
      <c r="CB2075" s="29"/>
      <c r="CC2075" s="29"/>
      <c r="CD2075" s="31"/>
      <c r="CE2075" s="22"/>
      <c r="CF2075" s="448">
        <f>IF(CG2075="","",MAX($CF$2:CF2074)+1)</f>
        <v>1095</v>
      </c>
      <c r="CG2075" s="655" t="s">
        <v>1581</v>
      </c>
      <c r="CH2075" s="767"/>
      <c r="CI2075" s="767"/>
      <c r="CO2075" s="29"/>
      <c r="CP2075" s="29"/>
      <c r="CQ2075" s="29"/>
      <c r="CR2075" s="29"/>
      <c r="CS2075" s="29"/>
      <c r="CT2075" s="29"/>
      <c r="CU2075" s="29"/>
      <c r="CV2075" s="29"/>
      <c r="CW2075" s="29"/>
      <c r="CX2075" s="29"/>
      <c r="CY2075" s="29"/>
      <c r="CZ2075" s="29"/>
      <c r="DA2075" s="29"/>
      <c r="DB2075" s="29"/>
      <c r="DC2075" s="29"/>
      <c r="DD2075" s="29"/>
    </row>
    <row r="2076" spans="1:108" s="11" customFormat="1" ht="13.5" customHeight="1">
      <c r="A2076" s="734"/>
      <c r="B2076" s="610" t="s">
        <v>83</v>
      </c>
      <c r="C2076" s="29"/>
      <c r="D2076" s="29"/>
      <c r="E2076" s="29"/>
      <c r="F2076" s="29"/>
      <c r="G2076" s="29"/>
      <c r="H2076" s="29"/>
      <c r="I2076" s="29"/>
      <c r="J2076" s="28"/>
      <c r="K2076" s="29"/>
      <c r="L2076" s="29"/>
      <c r="M2076" s="29"/>
      <c r="N2076" s="29"/>
      <c r="O2076" s="29"/>
      <c r="P2076" s="29"/>
      <c r="Q2076" s="29"/>
      <c r="R2076" s="29"/>
      <c r="S2076" s="575"/>
      <c r="T2076" s="29"/>
      <c r="U2076" s="432"/>
      <c r="V2076" s="29"/>
      <c r="W2076" s="29"/>
      <c r="X2076" s="29"/>
      <c r="Y2076" s="29"/>
      <c r="Z2076" s="29"/>
      <c r="AA2076" s="771"/>
      <c r="AB2076" s="579"/>
      <c r="AC2076" s="579"/>
      <c r="AD2076" s="579"/>
      <c r="AE2076" s="579"/>
      <c r="AF2076" s="576"/>
      <c r="AG2076" s="618" t="s">
        <v>801</v>
      </c>
      <c r="AH2076" s="430"/>
      <c r="AI2076" s="430"/>
      <c r="AJ2076" s="619"/>
      <c r="AK2076" s="620" t="s">
        <v>608</v>
      </c>
      <c r="AL2076" s="430"/>
      <c r="AM2076" s="430"/>
      <c r="AN2076" s="430"/>
      <c r="AO2076" s="430"/>
      <c r="AP2076" s="430"/>
      <c r="AQ2076" s="430"/>
      <c r="AR2076" s="430"/>
      <c r="AS2076" s="430"/>
      <c r="AT2076" s="430"/>
      <c r="AU2076" s="620" t="s">
        <v>609</v>
      </c>
      <c r="AV2076" s="619"/>
      <c r="AW2076" s="620" t="s">
        <v>802</v>
      </c>
      <c r="AX2076" s="953"/>
      <c r="AY2076" s="953"/>
      <c r="AZ2076" s="953"/>
      <c r="BA2076" s="953"/>
      <c r="BB2076" s="953"/>
      <c r="BC2076" s="953"/>
      <c r="BD2076" s="953"/>
      <c r="BE2076" s="953"/>
      <c r="BF2076" s="953"/>
      <c r="BG2076" s="953"/>
      <c r="BH2076" s="953"/>
      <c r="BI2076" s="953"/>
      <c r="BJ2076" s="955"/>
      <c r="BK2076" s="954"/>
      <c r="BL2076" s="953"/>
      <c r="BM2076" s="953"/>
      <c r="BN2076" s="953"/>
      <c r="BO2076" s="430"/>
      <c r="BP2076" s="430"/>
      <c r="BQ2076" s="430"/>
      <c r="BR2076" s="430"/>
      <c r="BS2076" s="431"/>
      <c r="BU2076" s="772"/>
      <c r="BV2076" s="29"/>
      <c r="BW2076" s="29"/>
      <c r="BX2076" s="29"/>
      <c r="BY2076" s="29"/>
      <c r="BZ2076" s="29"/>
      <c r="CA2076" s="29"/>
      <c r="CB2076" s="29"/>
      <c r="CC2076" s="29"/>
      <c r="CD2076" s="31"/>
      <c r="CE2076" s="22"/>
      <c r="CF2076" s="448">
        <f>IF(CG2076="","",MAX($CF$2:CF2075)+1)</f>
        <v>1096</v>
      </c>
      <c r="CG2076" s="767" t="s">
        <v>1581</v>
      </c>
      <c r="CH2076" s="767"/>
      <c r="CI2076" s="767"/>
      <c r="CO2076" s="29"/>
      <c r="CP2076" s="29"/>
      <c r="CQ2076" s="29"/>
      <c r="CR2076" s="29"/>
      <c r="CS2076" s="29"/>
      <c r="CT2076" s="29"/>
      <c r="CU2076" s="29"/>
      <c r="CV2076" s="29"/>
      <c r="CW2076" s="29"/>
      <c r="CX2076" s="29"/>
      <c r="CY2076" s="29"/>
      <c r="CZ2076" s="29"/>
      <c r="DA2076" s="29"/>
      <c r="DB2076" s="29"/>
      <c r="DC2076" s="29"/>
      <c r="DD2076" s="29"/>
    </row>
    <row r="2077" spans="1:108" s="11" customFormat="1" ht="13.5" customHeight="1">
      <c r="A2077" s="734"/>
      <c r="B2077" s="610" t="s">
        <v>83</v>
      </c>
      <c r="C2077" s="29"/>
      <c r="D2077" s="29"/>
      <c r="E2077" s="29"/>
      <c r="F2077" s="29"/>
      <c r="G2077" s="29"/>
      <c r="H2077" s="29"/>
      <c r="I2077" s="29"/>
      <c r="J2077" s="28"/>
      <c r="K2077" s="29"/>
      <c r="L2077" s="29"/>
      <c r="M2077" s="29"/>
      <c r="N2077" s="29"/>
      <c r="O2077" s="29"/>
      <c r="P2077" s="29"/>
      <c r="Q2077" s="29"/>
      <c r="R2077" s="29"/>
      <c r="S2077" s="575"/>
      <c r="T2077" s="29"/>
      <c r="U2077" s="432"/>
      <c r="V2077" s="29"/>
      <c r="W2077" s="29"/>
      <c r="X2077" s="29"/>
      <c r="Y2077" s="29"/>
      <c r="Z2077" s="29"/>
      <c r="AA2077" s="654"/>
      <c r="AB2077" s="579"/>
      <c r="AC2077" s="579"/>
      <c r="AD2077" s="579"/>
      <c r="AE2077" s="579"/>
      <c r="AF2077" s="576"/>
      <c r="AG2077" s="956"/>
      <c r="AH2077" s="957"/>
      <c r="AI2077" s="957"/>
      <c r="AJ2077" s="958"/>
      <c r="AK2077" s="1162" t="s">
        <v>2371</v>
      </c>
      <c r="AL2077" s="1163"/>
      <c r="AM2077" s="1163"/>
      <c r="AN2077" s="1163"/>
      <c r="AO2077" s="1164"/>
      <c r="AP2077" s="1163"/>
      <c r="AQ2077" s="1163"/>
      <c r="AR2077" s="1163"/>
      <c r="AS2077" s="1163"/>
      <c r="AT2077" s="1163"/>
      <c r="AU2077" s="1165" t="s">
        <v>558</v>
      </c>
      <c r="AV2077" s="1166"/>
      <c r="AW2077" s="1165" t="s">
        <v>2377</v>
      </c>
      <c r="AX2077" s="1162" t="s">
        <v>2371</v>
      </c>
      <c r="AY2077" s="1163"/>
      <c r="AZ2077" s="1163"/>
      <c r="BA2077" s="1163"/>
      <c r="BB2077" s="1163"/>
      <c r="BC2077" s="1163"/>
      <c r="BD2077" s="957"/>
      <c r="BE2077" s="957"/>
      <c r="BF2077" s="957"/>
      <c r="BG2077" s="957"/>
      <c r="BH2077" s="957"/>
      <c r="BI2077" s="957"/>
      <c r="BJ2077" s="961"/>
      <c r="BK2077" s="956"/>
      <c r="BL2077" s="957"/>
      <c r="BM2077" s="957"/>
      <c r="BN2077" s="957"/>
      <c r="BO2077" s="56"/>
      <c r="BP2077" s="56"/>
      <c r="BQ2077" s="56"/>
      <c r="BR2077" s="56"/>
      <c r="BS2077" s="57"/>
      <c r="BU2077" s="725"/>
      <c r="BV2077" s="29"/>
      <c r="BW2077" s="29"/>
      <c r="BX2077" s="29"/>
      <c r="BY2077" s="29"/>
      <c r="BZ2077" s="29"/>
      <c r="CA2077" s="29"/>
      <c r="CB2077" s="29"/>
      <c r="CC2077" s="29"/>
      <c r="CD2077" s="31"/>
      <c r="CE2077" s="22"/>
      <c r="CF2077" s="448" t="str">
        <f>IF(CG2077="","",MAX($CF$2:CF2076)+1)</f>
        <v/>
      </c>
      <c r="CG2077" s="655"/>
      <c r="CH2077" s="655"/>
      <c r="CI2077" s="655"/>
      <c r="CO2077" s="29"/>
      <c r="CP2077" s="29"/>
      <c r="CQ2077" s="29"/>
      <c r="CR2077" s="29"/>
      <c r="CS2077" s="29"/>
      <c r="CT2077" s="29"/>
      <c r="CU2077" s="29"/>
      <c r="CV2077" s="29"/>
      <c r="CW2077" s="29"/>
      <c r="CX2077" s="29"/>
      <c r="CY2077" s="29"/>
      <c r="CZ2077" s="29"/>
      <c r="DA2077" s="29"/>
      <c r="DB2077" s="29"/>
      <c r="DC2077" s="29"/>
      <c r="DD2077" s="29"/>
    </row>
    <row r="2078" spans="1:108" s="11" customFormat="1" ht="13.5" customHeight="1">
      <c r="A2078" s="734"/>
      <c r="B2078" s="610" t="s">
        <v>83</v>
      </c>
      <c r="C2078" s="29"/>
      <c r="D2078" s="29"/>
      <c r="E2078" s="29"/>
      <c r="F2078" s="29"/>
      <c r="G2078" s="29"/>
      <c r="H2078" s="29"/>
      <c r="I2078" s="29"/>
      <c r="J2078" s="28"/>
      <c r="K2078" s="29"/>
      <c r="L2078" s="29"/>
      <c r="M2078" s="29"/>
      <c r="N2078" s="29"/>
      <c r="O2078" s="29"/>
      <c r="P2078" s="29"/>
      <c r="Q2078" s="29"/>
      <c r="R2078" s="29"/>
      <c r="S2078" s="575"/>
      <c r="T2078" s="29"/>
      <c r="U2078" s="432"/>
      <c r="V2078" s="29"/>
      <c r="W2078" s="29"/>
      <c r="X2078" s="29"/>
      <c r="AA2078" s="690" t="s">
        <v>32</v>
      </c>
      <c r="AB2078" s="691"/>
      <c r="AC2078" s="691"/>
      <c r="AD2078" s="691"/>
      <c r="AE2078" s="691"/>
      <c r="AF2078" s="578"/>
      <c r="AG2078" s="52"/>
      <c r="AH2078" s="53"/>
      <c r="AI2078" s="53"/>
      <c r="AJ2078" s="580"/>
      <c r="AK2078" s="581" t="s">
        <v>1578</v>
      </c>
      <c r="AL2078" s="53"/>
      <c r="AM2078" s="53"/>
      <c r="AN2078" s="53"/>
      <c r="AO2078" s="53"/>
      <c r="AP2078" s="53"/>
      <c r="AQ2078" s="53"/>
      <c r="AR2078" s="53"/>
      <c r="AS2078" s="53"/>
      <c r="AT2078" s="53"/>
      <c r="AU2078" s="581" t="s">
        <v>609</v>
      </c>
      <c r="AV2078" s="580"/>
      <c r="AW2078" s="581">
        <v>0</v>
      </c>
      <c r="AX2078" s="53"/>
      <c r="AY2078" s="53"/>
      <c r="AZ2078" s="53"/>
      <c r="BA2078" s="53" t="s">
        <v>2355</v>
      </c>
      <c r="BB2078" s="53"/>
      <c r="BC2078" s="53"/>
      <c r="BD2078" s="53"/>
      <c r="BE2078" s="53"/>
      <c r="BF2078" s="53"/>
      <c r="BG2078" s="53"/>
      <c r="BH2078" s="53"/>
      <c r="BI2078" s="53"/>
      <c r="BJ2078" s="54"/>
      <c r="BK2078" s="52"/>
      <c r="BL2078" s="53"/>
      <c r="BM2078" s="53"/>
      <c r="BN2078" s="53"/>
      <c r="BO2078" s="53"/>
      <c r="BP2078" s="53"/>
      <c r="BQ2078" s="53"/>
      <c r="BR2078" s="53"/>
      <c r="BS2078" s="54"/>
      <c r="BU2078" s="669"/>
      <c r="BV2078" s="29"/>
      <c r="BW2078" s="29"/>
      <c r="BX2078" s="29"/>
      <c r="BY2078" s="29"/>
      <c r="BZ2078" s="29"/>
      <c r="CA2078" s="29"/>
      <c r="CB2078" s="29"/>
      <c r="CC2078" s="29"/>
      <c r="CD2078" s="31"/>
      <c r="CE2078" s="22"/>
      <c r="CF2078" s="448">
        <f>IF(CG2078="","",MAX($CF$2:CF2077)+1)</f>
        <v>1097</v>
      </c>
      <c r="CG2078" s="655" t="s">
        <v>102</v>
      </c>
      <c r="CH2078" s="655"/>
      <c r="CI2078" s="655"/>
      <c r="CO2078" s="29"/>
      <c r="CP2078" s="29"/>
      <c r="CQ2078" s="29"/>
      <c r="CR2078" s="29"/>
      <c r="CS2078" s="29"/>
      <c r="CT2078" s="29"/>
      <c r="CU2078" s="29"/>
      <c r="CV2078" s="29"/>
      <c r="CW2078" s="29"/>
      <c r="CX2078" s="29"/>
      <c r="CY2078" s="29"/>
      <c r="CZ2078" s="29"/>
      <c r="DA2078" s="29"/>
      <c r="DB2078" s="29"/>
      <c r="DC2078" s="29"/>
      <c r="DD2078" s="29"/>
    </row>
    <row r="2079" spans="1:108" s="11" customFormat="1" ht="13.5" customHeight="1">
      <c r="A2079" s="734"/>
      <c r="B2079" s="610" t="s">
        <v>83</v>
      </c>
      <c r="C2079" s="29"/>
      <c r="D2079" s="29"/>
      <c r="E2079" s="29"/>
      <c r="F2079" s="29"/>
      <c r="G2079" s="29"/>
      <c r="H2079" s="29"/>
      <c r="I2079" s="29"/>
      <c r="J2079" s="28"/>
      <c r="K2079" s="29"/>
      <c r="L2079" s="29"/>
      <c r="M2079" s="29"/>
      <c r="N2079" s="29"/>
      <c r="O2079" s="29"/>
      <c r="P2079" s="29"/>
      <c r="Q2079" s="29"/>
      <c r="R2079" s="29"/>
      <c r="S2079" s="575"/>
      <c r="T2079" s="29"/>
      <c r="U2079" s="432"/>
      <c r="V2079" s="29"/>
      <c r="W2079" s="29"/>
      <c r="X2079" s="29"/>
      <c r="AA2079" s="654"/>
      <c r="AB2079" s="579"/>
      <c r="AC2079" s="579"/>
      <c r="AD2079" s="579"/>
      <c r="AE2079" s="579"/>
      <c r="AF2079" s="576"/>
      <c r="AG2079" s="582" t="s">
        <v>801</v>
      </c>
      <c r="AH2079" s="430"/>
      <c r="AI2079" s="430"/>
      <c r="AJ2079" s="619"/>
      <c r="AK2079" s="620" t="s">
        <v>1579</v>
      </c>
      <c r="AL2079" s="430"/>
      <c r="AM2079" s="430"/>
      <c r="AN2079" s="430"/>
      <c r="AO2079" s="430"/>
      <c r="AP2079" s="430"/>
      <c r="AQ2079" s="430"/>
      <c r="AR2079" s="430"/>
      <c r="AS2079" s="430"/>
      <c r="AT2079" s="430"/>
      <c r="AU2079" s="585" t="s">
        <v>609</v>
      </c>
      <c r="AV2079" s="619"/>
      <c r="AW2079" s="620">
        <v>0</v>
      </c>
      <c r="AX2079" s="430"/>
      <c r="AY2079" s="430"/>
      <c r="AZ2079" s="430"/>
      <c r="BA2079" s="430" t="s">
        <v>2356</v>
      </c>
      <c r="BB2079" s="430"/>
      <c r="BC2079" s="430"/>
      <c r="BD2079" s="430"/>
      <c r="BE2079" s="430"/>
      <c r="BF2079" s="430"/>
      <c r="BG2079" s="430"/>
      <c r="BH2079" s="430"/>
      <c r="BI2079" s="430"/>
      <c r="BJ2079" s="431"/>
      <c r="BK2079" s="618"/>
      <c r="BL2079" s="430"/>
      <c r="BM2079" s="430"/>
      <c r="BN2079" s="430"/>
      <c r="BO2079" s="430"/>
      <c r="BP2079" s="430"/>
      <c r="BQ2079" s="430"/>
      <c r="BR2079" s="430"/>
      <c r="BS2079" s="431"/>
      <c r="BU2079" s="669"/>
      <c r="BV2079" s="29"/>
      <c r="BW2079" s="29"/>
      <c r="BX2079" s="29"/>
      <c r="BY2079" s="29"/>
      <c r="BZ2079" s="29"/>
      <c r="CA2079" s="29"/>
      <c r="CB2079" s="29"/>
      <c r="CC2079" s="29"/>
      <c r="CD2079" s="31"/>
      <c r="CE2079" s="22"/>
      <c r="CF2079" s="448">
        <f>IF(CG2079="","",MAX($CF$2:CF2078)+1)</f>
        <v>1098</v>
      </c>
      <c r="CG2079" s="655" t="s">
        <v>102</v>
      </c>
      <c r="CH2079" s="655"/>
      <c r="CI2079" s="655"/>
      <c r="CO2079" s="29"/>
      <c r="CP2079" s="29"/>
      <c r="CQ2079" s="29"/>
      <c r="CR2079" s="29"/>
      <c r="CS2079" s="29"/>
      <c r="CT2079" s="29"/>
      <c r="CU2079" s="29"/>
      <c r="CV2079" s="29"/>
      <c r="CW2079" s="29"/>
      <c r="CX2079" s="29"/>
      <c r="CY2079" s="29"/>
      <c r="CZ2079" s="29"/>
      <c r="DA2079" s="29"/>
      <c r="DB2079" s="29"/>
      <c r="DC2079" s="29"/>
      <c r="DD2079" s="29"/>
    </row>
    <row r="2080" spans="1:108" s="11" customFormat="1" ht="13.5" customHeight="1">
      <c r="A2080" s="734"/>
      <c r="B2080" s="610" t="s">
        <v>83</v>
      </c>
      <c r="C2080" s="29"/>
      <c r="D2080" s="29"/>
      <c r="E2080" s="29"/>
      <c r="F2080" s="29"/>
      <c r="G2080" s="29"/>
      <c r="H2080" s="29"/>
      <c r="I2080" s="29"/>
      <c r="J2080" s="28"/>
      <c r="K2080" s="29"/>
      <c r="L2080" s="29"/>
      <c r="M2080" s="29"/>
      <c r="N2080" s="29"/>
      <c r="O2080" s="29"/>
      <c r="P2080" s="29"/>
      <c r="Q2080" s="29"/>
      <c r="R2080" s="29"/>
      <c r="S2080" s="575"/>
      <c r="T2080" s="29"/>
      <c r="U2080" s="432"/>
      <c r="V2080" s="29"/>
      <c r="W2080" s="29"/>
      <c r="X2080" s="29"/>
      <c r="AA2080" s="654"/>
      <c r="AB2080" s="579"/>
      <c r="AC2080" s="579"/>
      <c r="AD2080" s="579"/>
      <c r="AE2080" s="579"/>
      <c r="AF2080" s="576"/>
      <c r="AG2080" s="582" t="s">
        <v>801</v>
      </c>
      <c r="AH2080" s="430"/>
      <c r="AI2080" s="430"/>
      <c r="AJ2080" s="619"/>
      <c r="AK2080" s="620" t="s">
        <v>1580</v>
      </c>
      <c r="AL2080" s="430"/>
      <c r="AM2080" s="430"/>
      <c r="AN2080" s="430"/>
      <c r="AO2080" s="430"/>
      <c r="AP2080" s="430"/>
      <c r="AQ2080" s="430"/>
      <c r="AR2080" s="430"/>
      <c r="AS2080" s="430"/>
      <c r="AT2080" s="430"/>
      <c r="AU2080" s="585" t="s">
        <v>609</v>
      </c>
      <c r="AV2080" s="619"/>
      <c r="AW2080" s="696">
        <v>0</v>
      </c>
      <c r="AX2080" s="430"/>
      <c r="AY2080" s="430"/>
      <c r="AZ2080" s="430"/>
      <c r="BA2080" s="430" t="s">
        <v>2357</v>
      </c>
      <c r="BB2080" s="430"/>
      <c r="BC2080" s="430"/>
      <c r="BD2080" s="430"/>
      <c r="BE2080" s="430"/>
      <c r="BF2080" s="430"/>
      <c r="BG2080" s="430"/>
      <c r="BH2080" s="430"/>
      <c r="BI2080" s="430"/>
      <c r="BJ2080" s="431"/>
      <c r="BK2080" s="582"/>
      <c r="BL2080" s="430"/>
      <c r="BM2080" s="430"/>
      <c r="BN2080" s="430"/>
      <c r="BO2080" s="430"/>
      <c r="BP2080" s="430"/>
      <c r="BQ2080" s="430"/>
      <c r="BR2080" s="430"/>
      <c r="BS2080" s="431"/>
      <c r="BU2080" s="669"/>
      <c r="BV2080" s="29"/>
      <c r="BW2080" s="29"/>
      <c r="BX2080" s="29"/>
      <c r="BY2080" s="29"/>
      <c r="BZ2080" s="29"/>
      <c r="CA2080" s="29"/>
      <c r="CB2080" s="29"/>
      <c r="CC2080" s="29"/>
      <c r="CD2080" s="31"/>
      <c r="CE2080" s="22"/>
      <c r="CF2080" s="448">
        <f>IF(CG2080="","",MAX($CF$2:CF2079)+1)</f>
        <v>1099</v>
      </c>
      <c r="CG2080" s="655" t="s">
        <v>102</v>
      </c>
      <c r="CH2080" s="655"/>
      <c r="CI2080" s="655"/>
      <c r="CO2080" s="29"/>
      <c r="CP2080" s="29"/>
      <c r="CQ2080" s="29"/>
      <c r="CR2080" s="29"/>
      <c r="CS2080" s="29"/>
      <c r="CT2080" s="29"/>
      <c r="CU2080" s="29"/>
      <c r="CV2080" s="29"/>
      <c r="CW2080" s="29"/>
      <c r="CX2080" s="29"/>
      <c r="CY2080" s="29"/>
      <c r="CZ2080" s="29"/>
      <c r="DA2080" s="29"/>
      <c r="DB2080" s="29"/>
      <c r="DC2080" s="29"/>
      <c r="DD2080" s="29"/>
    </row>
    <row r="2081" spans="1:108" s="11" customFormat="1" ht="13.5" customHeight="1">
      <c r="A2081" s="734"/>
      <c r="B2081" s="610" t="s">
        <v>83</v>
      </c>
      <c r="C2081" s="29"/>
      <c r="D2081" s="29"/>
      <c r="E2081" s="29"/>
      <c r="F2081" s="29"/>
      <c r="G2081" s="29"/>
      <c r="H2081" s="29"/>
      <c r="I2081" s="29"/>
      <c r="J2081" s="28"/>
      <c r="K2081" s="29"/>
      <c r="L2081" s="29"/>
      <c r="M2081" s="29"/>
      <c r="N2081" s="29"/>
      <c r="O2081" s="29"/>
      <c r="P2081" s="29"/>
      <c r="Q2081" s="29"/>
      <c r="R2081" s="29"/>
      <c r="S2081" s="575"/>
      <c r="T2081" s="29"/>
      <c r="U2081" s="432"/>
      <c r="V2081" s="29"/>
      <c r="W2081" s="29"/>
      <c r="X2081" s="29"/>
      <c r="AA2081" s="771"/>
      <c r="AB2081" s="579"/>
      <c r="AC2081" s="579"/>
      <c r="AD2081" s="579"/>
      <c r="AE2081" s="579"/>
      <c r="AF2081" s="576"/>
      <c r="AG2081" s="582" t="s">
        <v>801</v>
      </c>
      <c r="AH2081" s="430"/>
      <c r="AI2081" s="430"/>
      <c r="AJ2081" s="619"/>
      <c r="AK2081" s="620" t="s">
        <v>1417</v>
      </c>
      <c r="AL2081" s="430"/>
      <c r="AM2081" s="430"/>
      <c r="AN2081" s="430"/>
      <c r="AO2081" s="430"/>
      <c r="AP2081" s="430"/>
      <c r="AQ2081" s="430"/>
      <c r="AR2081" s="430"/>
      <c r="AS2081" s="430"/>
      <c r="AT2081" s="430"/>
      <c r="AU2081" s="585" t="s">
        <v>609</v>
      </c>
      <c r="AV2081" s="619"/>
      <c r="AW2081" s="696" t="s">
        <v>802</v>
      </c>
      <c r="AX2081" s="430"/>
      <c r="AY2081" s="430"/>
      <c r="AZ2081" s="430"/>
      <c r="BA2081" s="430"/>
      <c r="BB2081" s="430"/>
      <c r="BC2081" s="430"/>
      <c r="BD2081" s="430"/>
      <c r="BE2081" s="430"/>
      <c r="BF2081" s="430"/>
      <c r="BG2081" s="430"/>
      <c r="BH2081" s="430"/>
      <c r="BI2081" s="430"/>
      <c r="BJ2081" s="431"/>
      <c r="BK2081" s="582"/>
      <c r="BL2081" s="430"/>
      <c r="BM2081" s="430"/>
      <c r="BN2081" s="430"/>
      <c r="BO2081" s="430"/>
      <c r="BP2081" s="430"/>
      <c r="BQ2081" s="430"/>
      <c r="BR2081" s="430"/>
      <c r="BS2081" s="431"/>
      <c r="BU2081" s="772"/>
      <c r="BV2081" s="29"/>
      <c r="BW2081" s="29"/>
      <c r="BX2081" s="29"/>
      <c r="BY2081" s="29"/>
      <c r="BZ2081" s="29"/>
      <c r="CA2081" s="29"/>
      <c r="CB2081" s="29"/>
      <c r="CC2081" s="29"/>
      <c r="CD2081" s="31"/>
      <c r="CE2081" s="22"/>
      <c r="CF2081" s="448">
        <f>IF(CG2081="","",MAX($CF$2:CF2080)+1)</f>
        <v>1100</v>
      </c>
      <c r="CG2081" s="655" t="s">
        <v>102</v>
      </c>
      <c r="CH2081" s="767"/>
      <c r="CI2081" s="767"/>
      <c r="CO2081" s="29"/>
      <c r="CP2081" s="29"/>
      <c r="CQ2081" s="29"/>
      <c r="CR2081" s="29"/>
      <c r="CS2081" s="29"/>
      <c r="CT2081" s="29"/>
      <c r="CU2081" s="29"/>
      <c r="CV2081" s="29"/>
      <c r="CW2081" s="29"/>
      <c r="CX2081" s="29"/>
      <c r="CY2081" s="29"/>
      <c r="CZ2081" s="29"/>
      <c r="DA2081" s="29"/>
      <c r="DB2081" s="29"/>
      <c r="DC2081" s="29"/>
      <c r="DD2081" s="29"/>
    </row>
    <row r="2082" spans="1:108" s="11" customFormat="1" ht="13.5" customHeight="1">
      <c r="A2082" s="734"/>
      <c r="B2082" s="610" t="s">
        <v>83</v>
      </c>
      <c r="C2082" s="29"/>
      <c r="D2082" s="29"/>
      <c r="E2082" s="29"/>
      <c r="F2082" s="29"/>
      <c r="G2082" s="29"/>
      <c r="H2082" s="29"/>
      <c r="I2082" s="29"/>
      <c r="J2082" s="28"/>
      <c r="K2082" s="29"/>
      <c r="L2082" s="29"/>
      <c r="M2082" s="29"/>
      <c r="N2082" s="29"/>
      <c r="O2082" s="29"/>
      <c r="P2082" s="29"/>
      <c r="Q2082" s="29"/>
      <c r="R2082" s="29"/>
      <c r="S2082" s="575"/>
      <c r="T2082" s="29"/>
      <c r="U2082" s="432"/>
      <c r="V2082" s="29"/>
      <c r="W2082" s="29"/>
      <c r="X2082" s="29"/>
      <c r="Y2082" s="29"/>
      <c r="Z2082" s="29"/>
      <c r="AA2082" s="692"/>
      <c r="AB2082" s="693"/>
      <c r="AC2082" s="693"/>
      <c r="AD2082" s="693"/>
      <c r="AE2082" s="693"/>
      <c r="AF2082" s="694"/>
      <c r="AG2082" s="55"/>
      <c r="AH2082" s="56"/>
      <c r="AI2082" s="56"/>
      <c r="AJ2082" s="588"/>
      <c r="AK2082" s="589"/>
      <c r="AL2082" s="56"/>
      <c r="AM2082" s="56"/>
      <c r="AN2082" s="56"/>
      <c r="AO2082" s="590"/>
      <c r="AP2082" s="56"/>
      <c r="AQ2082" s="56"/>
      <c r="AR2082" s="56"/>
      <c r="AS2082" s="56"/>
      <c r="AT2082" s="56"/>
      <c r="AU2082" s="589"/>
      <c r="AV2082" s="588"/>
      <c r="AW2082" s="589"/>
      <c r="AX2082" s="56"/>
      <c r="AY2082" s="56"/>
      <c r="AZ2082" s="56"/>
      <c r="BA2082" s="56"/>
      <c r="BB2082" s="56"/>
      <c r="BC2082" s="56"/>
      <c r="BD2082" s="56"/>
      <c r="BE2082" s="56"/>
      <c r="BF2082" s="56"/>
      <c r="BG2082" s="56"/>
      <c r="BH2082" s="56"/>
      <c r="BI2082" s="56"/>
      <c r="BJ2082" s="57"/>
      <c r="BK2082" s="55"/>
      <c r="BL2082" s="56"/>
      <c r="BM2082" s="56"/>
      <c r="BN2082" s="56"/>
      <c r="BO2082" s="56"/>
      <c r="BP2082" s="56"/>
      <c r="BQ2082" s="56"/>
      <c r="BR2082" s="56"/>
      <c r="BS2082" s="57"/>
      <c r="BU2082" s="669"/>
      <c r="BV2082" s="29"/>
      <c r="BW2082" s="29"/>
      <c r="BX2082" s="29"/>
      <c r="BY2082" s="29"/>
      <c r="BZ2082" s="29"/>
      <c r="CA2082" s="29"/>
      <c r="CB2082" s="29"/>
      <c r="CC2082" s="29"/>
      <c r="CD2082" s="31"/>
      <c r="CE2082" s="22"/>
      <c r="CF2082" s="448" t="str">
        <f>IF(CG2082="","",MAX($CF$2:CF2081)+1)</f>
        <v/>
      </c>
      <c r="CG2082" s="655"/>
      <c r="CH2082" s="655"/>
      <c r="CI2082" s="655"/>
      <c r="CO2082" s="29"/>
      <c r="CP2082" s="29"/>
      <c r="CQ2082" s="29"/>
      <c r="CR2082" s="29"/>
      <c r="CS2082" s="29"/>
      <c r="CT2082" s="29"/>
      <c r="CU2082" s="29"/>
      <c r="CV2082" s="29"/>
      <c r="CW2082" s="29"/>
      <c r="CX2082" s="29"/>
      <c r="CY2082" s="29"/>
      <c r="CZ2082" s="29"/>
      <c r="DA2082" s="29"/>
      <c r="DB2082" s="29"/>
      <c r="DC2082" s="29"/>
      <c r="DD2082" s="29"/>
    </row>
    <row r="2083" spans="1:108" s="11" customFormat="1" ht="13.5" customHeight="1">
      <c r="A2083" s="734"/>
      <c r="B2083" s="610" t="s">
        <v>83</v>
      </c>
      <c r="C2083" s="29"/>
      <c r="D2083" s="29"/>
      <c r="E2083" s="29"/>
      <c r="F2083" s="29"/>
      <c r="G2083" s="29"/>
      <c r="H2083" s="29"/>
      <c r="I2083" s="29"/>
      <c r="J2083" s="28"/>
      <c r="K2083" s="29"/>
      <c r="L2083" s="29"/>
      <c r="M2083" s="29"/>
      <c r="N2083" s="29"/>
      <c r="O2083" s="29"/>
      <c r="P2083" s="29"/>
      <c r="Q2083" s="29"/>
      <c r="R2083" s="29"/>
      <c r="S2083" s="575"/>
      <c r="T2083" s="29"/>
      <c r="U2083" s="432"/>
      <c r="V2083" s="29"/>
      <c r="W2083" s="29"/>
      <c r="X2083" s="29"/>
      <c r="Y2083" s="29"/>
      <c r="Z2083" s="29"/>
      <c r="AA2083" s="690" t="s">
        <v>874</v>
      </c>
      <c r="AB2083" s="723"/>
      <c r="AC2083" s="723"/>
      <c r="AD2083" s="723"/>
      <c r="AE2083" s="723"/>
      <c r="AF2083" s="724"/>
      <c r="AG2083" s="52" t="s">
        <v>86</v>
      </c>
      <c r="AH2083" s="53"/>
      <c r="AI2083" s="53"/>
      <c r="AJ2083" s="53"/>
      <c r="AK2083" s="53"/>
      <c r="AL2083" s="53"/>
      <c r="AM2083" s="53"/>
      <c r="AN2083" s="53"/>
      <c r="AO2083" s="53"/>
      <c r="AP2083" s="53"/>
      <c r="AQ2083" s="53"/>
      <c r="AR2083" s="53"/>
      <c r="AS2083" s="53"/>
      <c r="AT2083" s="53"/>
      <c r="AU2083" s="53"/>
      <c r="AV2083" s="53"/>
      <c r="AW2083" s="53"/>
      <c r="AX2083" s="53"/>
      <c r="AY2083" s="53"/>
      <c r="AZ2083" s="53"/>
      <c r="BA2083" s="53"/>
      <c r="BB2083" s="53"/>
      <c r="BC2083" s="53"/>
      <c r="BD2083" s="53"/>
      <c r="BE2083" s="53"/>
      <c r="BF2083" s="53"/>
      <c r="BG2083" s="53"/>
      <c r="BH2083" s="53"/>
      <c r="BI2083" s="53"/>
      <c r="BJ2083" s="54"/>
      <c r="BK2083" s="53"/>
      <c r="BL2083" s="53"/>
      <c r="BM2083" s="53"/>
      <c r="BN2083" s="53"/>
      <c r="BO2083" s="53"/>
      <c r="BP2083" s="53"/>
      <c r="BQ2083" s="53"/>
      <c r="BR2083" s="53"/>
      <c r="BS2083" s="54"/>
      <c r="BU2083" s="669"/>
      <c r="BV2083" s="29"/>
      <c r="BW2083" s="29"/>
      <c r="BX2083" s="29"/>
      <c r="BY2083" s="29"/>
      <c r="BZ2083" s="29"/>
      <c r="CA2083" s="29"/>
      <c r="CB2083" s="29"/>
      <c r="CC2083" s="29"/>
      <c r="CD2083" s="31"/>
      <c r="CE2083" s="22"/>
      <c r="CF2083" s="448" t="str">
        <f>IF(CG2083="","",MAX($CF$2:CF2082)+1)</f>
        <v/>
      </c>
      <c r="CG2083" s="655"/>
      <c r="CH2083" s="655"/>
      <c r="CI2083" s="655"/>
      <c r="CO2083" s="29"/>
      <c r="CP2083" s="29"/>
      <c r="CQ2083" s="29"/>
      <c r="CR2083" s="29"/>
      <c r="CS2083" s="29"/>
      <c r="CT2083" s="29"/>
      <c r="CU2083" s="29"/>
      <c r="CV2083" s="29"/>
      <c r="CW2083" s="29"/>
      <c r="CX2083" s="29"/>
      <c r="CY2083" s="29"/>
      <c r="CZ2083" s="29"/>
      <c r="DA2083" s="29"/>
      <c r="DB2083" s="29"/>
      <c r="DC2083" s="29"/>
      <c r="DD2083" s="29"/>
    </row>
    <row r="2084" spans="1:108" s="11" customFormat="1" ht="13.5" customHeight="1">
      <c r="A2084" s="734"/>
      <c r="B2084" s="610" t="s">
        <v>83</v>
      </c>
      <c r="C2084" s="29"/>
      <c r="D2084" s="29"/>
      <c r="E2084" s="29"/>
      <c r="F2084" s="29"/>
      <c r="G2084" s="29"/>
      <c r="H2084" s="29"/>
      <c r="I2084" s="29"/>
      <c r="J2084" s="28"/>
      <c r="K2084" s="29"/>
      <c r="L2084" s="29"/>
      <c r="M2084" s="29"/>
      <c r="N2084" s="29"/>
      <c r="O2084" s="29"/>
      <c r="P2084" s="29"/>
      <c r="Q2084" s="29"/>
      <c r="R2084" s="29"/>
      <c r="S2084" s="575"/>
      <c r="T2084" s="29"/>
      <c r="U2084" s="432"/>
      <c r="V2084" s="29"/>
      <c r="W2084" s="29"/>
      <c r="X2084" s="29"/>
      <c r="Y2084" s="29"/>
      <c r="Z2084" s="29"/>
      <c r="AA2084" s="692"/>
      <c r="AB2084" s="693"/>
      <c r="AC2084" s="693"/>
      <c r="AD2084" s="693"/>
      <c r="AE2084" s="693"/>
      <c r="AF2084" s="694"/>
      <c r="AG2084" s="55"/>
      <c r="AH2084" s="56"/>
      <c r="AI2084" s="56"/>
      <c r="AJ2084" s="56"/>
      <c r="AK2084" s="56"/>
      <c r="AL2084" s="56"/>
      <c r="AM2084" s="56"/>
      <c r="AN2084" s="56"/>
      <c r="AO2084" s="56"/>
      <c r="AP2084" s="56"/>
      <c r="AQ2084" s="56"/>
      <c r="AR2084" s="56"/>
      <c r="AS2084" s="56"/>
      <c r="AT2084" s="56"/>
      <c r="AU2084" s="56"/>
      <c r="AV2084" s="56"/>
      <c r="AW2084" s="56"/>
      <c r="AX2084" s="56"/>
      <c r="AY2084" s="56"/>
      <c r="AZ2084" s="56"/>
      <c r="BA2084" s="56"/>
      <c r="BB2084" s="56"/>
      <c r="BC2084" s="56"/>
      <c r="BD2084" s="56"/>
      <c r="BE2084" s="56"/>
      <c r="BF2084" s="56"/>
      <c r="BG2084" s="56"/>
      <c r="BH2084" s="56"/>
      <c r="BI2084" s="56"/>
      <c r="BJ2084" s="57"/>
      <c r="BK2084" s="56"/>
      <c r="BL2084" s="56"/>
      <c r="BM2084" s="56"/>
      <c r="BN2084" s="56"/>
      <c r="BO2084" s="56"/>
      <c r="BP2084" s="56"/>
      <c r="BQ2084" s="56"/>
      <c r="BR2084" s="56"/>
      <c r="BS2084" s="57"/>
      <c r="BU2084" s="669"/>
      <c r="BV2084" s="29"/>
      <c r="BW2084" s="29"/>
      <c r="BX2084" s="29"/>
      <c r="BY2084" s="29"/>
      <c r="BZ2084" s="29"/>
      <c r="CA2084" s="29"/>
      <c r="CB2084" s="29"/>
      <c r="CC2084" s="29"/>
      <c r="CD2084" s="31"/>
      <c r="CE2084" s="22"/>
      <c r="CF2084" s="448" t="str">
        <f>IF(CG2084="","",MAX($CF$2:CF2083)+1)</f>
        <v/>
      </c>
      <c r="CG2084" s="655"/>
      <c r="CH2084" s="655"/>
      <c r="CI2084" s="655"/>
      <c r="CO2084" s="29"/>
      <c r="CP2084" s="29"/>
      <c r="CQ2084" s="29"/>
      <c r="CR2084" s="29"/>
      <c r="CS2084" s="29"/>
      <c r="CT2084" s="29"/>
      <c r="CU2084" s="29"/>
      <c r="CV2084" s="29"/>
      <c r="CW2084" s="29"/>
      <c r="CX2084" s="29"/>
      <c r="CY2084" s="29"/>
      <c r="CZ2084" s="29"/>
      <c r="DA2084" s="29"/>
      <c r="DB2084" s="29"/>
      <c r="DC2084" s="29"/>
      <c r="DD2084" s="29"/>
    </row>
    <row r="2085" spans="1:108" s="11" customFormat="1" ht="13.5" customHeight="1">
      <c r="A2085" s="734"/>
      <c r="B2085" s="610" t="s">
        <v>83</v>
      </c>
      <c r="C2085" s="29"/>
      <c r="D2085" s="29"/>
      <c r="E2085" s="29"/>
      <c r="F2085" s="29"/>
      <c r="G2085" s="29"/>
      <c r="H2085" s="29"/>
      <c r="I2085" s="29"/>
      <c r="J2085" s="28"/>
      <c r="K2085" s="29"/>
      <c r="L2085" s="29"/>
      <c r="M2085" s="29"/>
      <c r="N2085" s="29"/>
      <c r="O2085" s="29"/>
      <c r="P2085" s="29"/>
      <c r="Q2085" s="29"/>
      <c r="R2085" s="29"/>
      <c r="S2085" s="575"/>
      <c r="T2085" s="29"/>
      <c r="U2085" s="432"/>
      <c r="V2085" s="29"/>
      <c r="W2085" s="29"/>
      <c r="X2085" s="29"/>
      <c r="Y2085" s="29"/>
      <c r="Z2085" s="29"/>
      <c r="AA2085" s="690" t="s">
        <v>875</v>
      </c>
      <c r="AB2085" s="723"/>
      <c r="AC2085" s="723"/>
      <c r="AD2085" s="723"/>
      <c r="AE2085" s="723"/>
      <c r="AF2085" s="724"/>
      <c r="AG2085" s="52" t="s">
        <v>86</v>
      </c>
      <c r="AH2085" s="53"/>
      <c r="AI2085" s="53"/>
      <c r="AJ2085" s="53"/>
      <c r="AK2085" s="53"/>
      <c r="AL2085" s="53"/>
      <c r="AM2085" s="53"/>
      <c r="AN2085" s="53"/>
      <c r="AO2085" s="53"/>
      <c r="AP2085" s="53"/>
      <c r="AQ2085" s="53"/>
      <c r="AR2085" s="53"/>
      <c r="AS2085" s="53"/>
      <c r="AT2085" s="53"/>
      <c r="AU2085" s="53"/>
      <c r="AV2085" s="53"/>
      <c r="AW2085" s="53"/>
      <c r="AX2085" s="53"/>
      <c r="AY2085" s="53"/>
      <c r="AZ2085" s="53"/>
      <c r="BA2085" s="53"/>
      <c r="BB2085" s="53"/>
      <c r="BC2085" s="53"/>
      <c r="BD2085" s="53"/>
      <c r="BE2085" s="53"/>
      <c r="BF2085" s="53"/>
      <c r="BG2085" s="53"/>
      <c r="BH2085" s="53"/>
      <c r="BI2085" s="53"/>
      <c r="BJ2085" s="54"/>
      <c r="BK2085" s="53"/>
      <c r="BL2085" s="53"/>
      <c r="BM2085" s="53"/>
      <c r="BN2085" s="53"/>
      <c r="BO2085" s="53"/>
      <c r="BP2085" s="53"/>
      <c r="BQ2085" s="53"/>
      <c r="BR2085" s="53"/>
      <c r="BS2085" s="54"/>
      <c r="BU2085" s="669"/>
      <c r="BV2085" s="29"/>
      <c r="BW2085" s="29"/>
      <c r="BX2085" s="29"/>
      <c r="BY2085" s="29"/>
      <c r="BZ2085" s="29"/>
      <c r="CA2085" s="29"/>
      <c r="CB2085" s="29"/>
      <c r="CC2085" s="29"/>
      <c r="CD2085" s="31"/>
      <c r="CE2085" s="22"/>
      <c r="CF2085" s="448" t="str">
        <f>IF(CG2085="","",MAX($CF$2:CF2084)+1)</f>
        <v/>
      </c>
      <c r="CG2085" s="655"/>
      <c r="CH2085" s="655"/>
      <c r="CI2085" s="655"/>
      <c r="CO2085" s="29"/>
      <c r="CP2085" s="29"/>
      <c r="CQ2085" s="29"/>
      <c r="CR2085" s="29"/>
      <c r="CS2085" s="29"/>
      <c r="CT2085" s="29"/>
      <c r="CU2085" s="29"/>
      <c r="CV2085" s="29"/>
      <c r="CW2085" s="29"/>
      <c r="CX2085" s="29"/>
      <c r="CY2085" s="29"/>
      <c r="CZ2085" s="29"/>
      <c r="DA2085" s="29"/>
      <c r="DB2085" s="29"/>
      <c r="DC2085" s="29"/>
      <c r="DD2085" s="29"/>
    </row>
    <row r="2086" spans="1:108" s="11" customFormat="1" ht="13.5" customHeight="1">
      <c r="A2086" s="734"/>
      <c r="B2086" s="610" t="s">
        <v>83</v>
      </c>
      <c r="C2086" s="29"/>
      <c r="D2086" s="29"/>
      <c r="E2086" s="29"/>
      <c r="F2086" s="29"/>
      <c r="G2086" s="29"/>
      <c r="H2086" s="29"/>
      <c r="I2086" s="29"/>
      <c r="J2086" s="28"/>
      <c r="K2086" s="29"/>
      <c r="L2086" s="29"/>
      <c r="M2086" s="29"/>
      <c r="N2086" s="29"/>
      <c r="O2086" s="29"/>
      <c r="P2086" s="29"/>
      <c r="Q2086" s="29"/>
      <c r="R2086" s="29"/>
      <c r="S2086" s="575"/>
      <c r="T2086" s="29"/>
      <c r="U2086" s="432"/>
      <c r="V2086" s="29"/>
      <c r="W2086" s="29"/>
      <c r="X2086" s="29"/>
      <c r="Y2086" s="29"/>
      <c r="Z2086" s="29"/>
      <c r="AA2086" s="692"/>
      <c r="AB2086" s="693"/>
      <c r="AC2086" s="693"/>
      <c r="AD2086" s="693"/>
      <c r="AE2086" s="693"/>
      <c r="AF2086" s="694"/>
      <c r="AG2086" s="55"/>
      <c r="AH2086" s="56"/>
      <c r="AI2086" s="56"/>
      <c r="AJ2086" s="56"/>
      <c r="AK2086" s="56"/>
      <c r="AL2086" s="56"/>
      <c r="AM2086" s="56"/>
      <c r="AN2086" s="56"/>
      <c r="AO2086" s="56"/>
      <c r="AP2086" s="56"/>
      <c r="AQ2086" s="56"/>
      <c r="AR2086" s="56"/>
      <c r="AS2086" s="56"/>
      <c r="AT2086" s="56"/>
      <c r="AU2086" s="56"/>
      <c r="AV2086" s="56"/>
      <c r="AW2086" s="56"/>
      <c r="AX2086" s="56"/>
      <c r="AY2086" s="56"/>
      <c r="AZ2086" s="56"/>
      <c r="BA2086" s="56"/>
      <c r="BB2086" s="56"/>
      <c r="BC2086" s="56"/>
      <c r="BD2086" s="56"/>
      <c r="BE2086" s="56"/>
      <c r="BF2086" s="56"/>
      <c r="BG2086" s="56"/>
      <c r="BH2086" s="56"/>
      <c r="BI2086" s="56"/>
      <c r="BJ2086" s="57"/>
      <c r="BK2086" s="56"/>
      <c r="BL2086" s="56"/>
      <c r="BM2086" s="56"/>
      <c r="BN2086" s="56"/>
      <c r="BO2086" s="56"/>
      <c r="BP2086" s="56"/>
      <c r="BQ2086" s="56"/>
      <c r="BR2086" s="56"/>
      <c r="BS2086" s="57"/>
      <c r="BU2086" s="669"/>
      <c r="BV2086" s="29"/>
      <c r="BW2086" s="29"/>
      <c r="BX2086" s="29"/>
      <c r="BY2086" s="29"/>
      <c r="BZ2086" s="29"/>
      <c r="CA2086" s="29"/>
      <c r="CB2086" s="29"/>
      <c r="CC2086" s="29"/>
      <c r="CD2086" s="31"/>
      <c r="CE2086" s="22"/>
      <c r="CF2086" s="448" t="str">
        <f>IF(CG2086="","",MAX($CF$2:CF2085)+1)</f>
        <v/>
      </c>
      <c r="CG2086" s="655"/>
      <c r="CH2086" s="655"/>
      <c r="CI2086" s="655"/>
      <c r="CO2086" s="29"/>
      <c r="CP2086" s="29"/>
      <c r="CQ2086" s="29"/>
      <c r="CR2086" s="29"/>
      <c r="CS2086" s="29"/>
      <c r="CT2086" s="29"/>
      <c r="CU2086" s="29"/>
      <c r="CV2086" s="29"/>
      <c r="CW2086" s="29"/>
      <c r="CX2086" s="29"/>
      <c r="CY2086" s="29"/>
      <c r="CZ2086" s="29"/>
      <c r="DA2086" s="29"/>
      <c r="DB2086" s="29"/>
      <c r="DC2086" s="29"/>
      <c r="DD2086" s="29"/>
    </row>
    <row r="2087" spans="1:108" s="11" customFormat="1" ht="13.5" customHeight="1">
      <c r="A2087" s="734"/>
      <c r="B2087" s="610" t="s">
        <v>83</v>
      </c>
      <c r="C2087" s="29"/>
      <c r="D2087" s="29"/>
      <c r="E2087" s="29"/>
      <c r="F2087" s="29"/>
      <c r="G2087" s="29"/>
      <c r="H2087" s="29"/>
      <c r="I2087" s="29"/>
      <c r="J2087" s="28"/>
      <c r="K2087" s="29"/>
      <c r="L2087" s="29"/>
      <c r="M2087" s="29"/>
      <c r="N2087" s="29"/>
      <c r="O2087" s="29"/>
      <c r="P2087" s="29"/>
      <c r="Q2087" s="29"/>
      <c r="R2087" s="29"/>
      <c r="S2087" s="575"/>
      <c r="T2087" s="29"/>
      <c r="U2087" s="432"/>
      <c r="V2087" s="29"/>
      <c r="W2087" s="29"/>
      <c r="X2087" s="29"/>
      <c r="Y2087" s="29"/>
      <c r="Z2087" s="29"/>
      <c r="AA2087" s="29"/>
      <c r="AB2087" s="29"/>
      <c r="AC2087" s="29"/>
      <c r="AD2087" s="29"/>
      <c r="AE2087" s="29"/>
      <c r="AF2087" s="29"/>
      <c r="AG2087" s="29"/>
      <c r="AH2087" s="29"/>
      <c r="AI2087" s="29"/>
      <c r="AJ2087" s="29"/>
      <c r="AK2087" s="29"/>
      <c r="AL2087" s="29"/>
      <c r="AM2087" s="29"/>
      <c r="AN2087" s="29"/>
      <c r="AO2087" s="29"/>
      <c r="AP2087" s="29"/>
      <c r="AQ2087" s="29"/>
      <c r="AR2087" s="29"/>
      <c r="AS2087" s="29"/>
      <c r="AT2087" s="29"/>
      <c r="AU2087" s="29"/>
      <c r="AV2087" s="29"/>
      <c r="AW2087" s="29"/>
      <c r="AX2087" s="29"/>
      <c r="AY2087" s="29"/>
      <c r="AZ2087" s="29"/>
      <c r="BA2087" s="29"/>
      <c r="BB2087" s="29"/>
      <c r="BC2087" s="29"/>
      <c r="BD2087" s="29"/>
      <c r="BE2087" s="29"/>
      <c r="BF2087" s="29"/>
      <c r="BG2087" s="29"/>
      <c r="BH2087" s="29"/>
      <c r="BI2087" s="29"/>
      <c r="BJ2087" s="29"/>
      <c r="BK2087" s="29"/>
      <c r="BL2087" s="29"/>
      <c r="BM2087" s="29"/>
      <c r="BN2087" s="29"/>
      <c r="BO2087" s="29"/>
      <c r="BP2087" s="29"/>
      <c r="BQ2087" s="29"/>
      <c r="BR2087" s="29"/>
      <c r="BS2087" s="29"/>
      <c r="BU2087" s="772"/>
      <c r="BV2087" s="29"/>
      <c r="BW2087" s="29"/>
      <c r="BX2087" s="29"/>
      <c r="BY2087" s="29"/>
      <c r="BZ2087" s="29"/>
      <c r="CA2087" s="29"/>
      <c r="CB2087" s="29"/>
      <c r="CC2087" s="29"/>
      <c r="CD2087" s="31"/>
      <c r="CE2087" s="22"/>
      <c r="CF2087" s="448" t="str">
        <f>IF(CG2087="","",MAX($CF$2:CF2086)+1)</f>
        <v/>
      </c>
      <c r="CG2087" s="767"/>
      <c r="CH2087" s="767"/>
      <c r="CI2087" s="767"/>
      <c r="CO2087" s="29"/>
      <c r="CP2087" s="29"/>
      <c r="CQ2087" s="29"/>
      <c r="CR2087" s="29"/>
      <c r="CS2087" s="29"/>
      <c r="CT2087" s="29"/>
      <c r="CU2087" s="29"/>
      <c r="CV2087" s="29"/>
      <c r="CW2087" s="29"/>
      <c r="CX2087" s="29"/>
      <c r="CY2087" s="29"/>
      <c r="CZ2087" s="29"/>
      <c r="DA2087" s="29"/>
      <c r="DB2087" s="29"/>
      <c r="DC2087" s="29"/>
      <c r="DD2087" s="29"/>
    </row>
    <row r="2088" spans="1:108" s="11" customFormat="1" ht="13.5" customHeight="1">
      <c r="A2088" s="734"/>
      <c r="B2088" s="610" t="s">
        <v>83</v>
      </c>
      <c r="C2088" s="29"/>
      <c r="D2088" s="29"/>
      <c r="E2088" s="29"/>
      <c r="F2088" s="29"/>
      <c r="G2088" s="29"/>
      <c r="H2088" s="29"/>
      <c r="I2088" s="29"/>
      <c r="J2088" s="28"/>
      <c r="K2088" s="29"/>
      <c r="L2088" s="29"/>
      <c r="M2088" s="29"/>
      <c r="N2088" s="29"/>
      <c r="O2088" s="29"/>
      <c r="P2088" s="29"/>
      <c r="Q2088" s="29"/>
      <c r="R2088" s="29"/>
      <c r="S2088" s="575"/>
      <c r="T2088" s="29"/>
      <c r="U2088" s="432"/>
      <c r="V2088" s="29"/>
      <c r="W2088" s="29"/>
      <c r="Z2088" s="29" t="s">
        <v>1585</v>
      </c>
      <c r="AA2088" s="29"/>
      <c r="AB2088" s="29"/>
      <c r="AC2088" s="29"/>
      <c r="AD2088" s="29"/>
      <c r="AE2088" s="29"/>
      <c r="AF2088" s="29"/>
      <c r="AG2088" s="29"/>
      <c r="AH2088" s="29"/>
      <c r="AI2088" s="29"/>
      <c r="AJ2088" s="29"/>
      <c r="AK2088" s="29"/>
      <c r="AL2088" s="29"/>
      <c r="AM2088" s="29"/>
      <c r="AN2088" s="29"/>
      <c r="AO2088" s="29"/>
      <c r="AP2088" s="29"/>
      <c r="AQ2088" s="29"/>
      <c r="AR2088" s="29"/>
      <c r="AS2088" s="29"/>
      <c r="AT2088" s="29"/>
      <c r="AU2088" s="29"/>
      <c r="AV2088" s="29"/>
      <c r="AW2088" s="29"/>
      <c r="AX2088" s="29"/>
      <c r="AY2088" s="29"/>
      <c r="AZ2088" s="29"/>
      <c r="BA2088" s="29"/>
      <c r="BB2088" s="29"/>
      <c r="BC2088" s="29"/>
      <c r="BD2088" s="29"/>
      <c r="BE2088" s="29"/>
      <c r="BF2088" s="29"/>
      <c r="BG2088" s="29"/>
      <c r="BH2088" s="29"/>
      <c r="BI2088" s="29"/>
      <c r="BJ2088" s="29"/>
      <c r="BK2088" s="29"/>
      <c r="BL2088" s="29"/>
      <c r="BM2088" s="29"/>
      <c r="BN2088" s="29"/>
      <c r="BO2088" s="29"/>
      <c r="BP2088" s="29"/>
      <c r="BQ2088" s="29"/>
      <c r="BU2088" s="772"/>
      <c r="BV2088" s="29"/>
      <c r="BW2088" s="29"/>
      <c r="BX2088" s="29"/>
      <c r="BY2088" s="29"/>
      <c r="BZ2088" s="29"/>
      <c r="CA2088" s="29"/>
      <c r="CB2088" s="29"/>
      <c r="CC2088" s="29"/>
      <c r="CD2088" s="31"/>
      <c r="CE2088" s="22"/>
      <c r="CF2088" s="448" t="str">
        <f>IF(CG2088="","",MAX($CF$2:CF2087)+1)</f>
        <v/>
      </c>
      <c r="CG2088" s="767"/>
      <c r="CH2088" s="767"/>
      <c r="CI2088" s="767"/>
      <c r="CO2088" s="29"/>
      <c r="CP2088" s="29"/>
      <c r="CQ2088" s="29"/>
      <c r="CR2088" s="29"/>
      <c r="CS2088" s="29"/>
      <c r="CT2088" s="29"/>
      <c r="CU2088" s="29"/>
      <c r="CV2088" s="29"/>
      <c r="CW2088" s="29"/>
      <c r="CX2088" s="29"/>
      <c r="CY2088" s="29"/>
      <c r="CZ2088" s="29"/>
      <c r="DA2088" s="29"/>
      <c r="DB2088" s="29"/>
      <c r="DC2088" s="29"/>
      <c r="DD2088" s="29"/>
    </row>
    <row r="2089" spans="1:108" s="11" customFormat="1" ht="13.5" customHeight="1">
      <c r="A2089" s="734"/>
      <c r="B2089" s="610" t="s">
        <v>83</v>
      </c>
      <c r="C2089" s="29"/>
      <c r="D2089" s="29"/>
      <c r="E2089" s="29"/>
      <c r="F2089" s="29"/>
      <c r="G2089" s="29"/>
      <c r="H2089" s="29"/>
      <c r="I2089" s="29"/>
      <c r="J2089" s="28"/>
      <c r="K2089" s="29"/>
      <c r="L2089" s="29"/>
      <c r="M2089" s="29"/>
      <c r="N2089" s="29"/>
      <c r="O2089" s="29"/>
      <c r="P2089" s="29"/>
      <c r="Q2089" s="29"/>
      <c r="R2089" s="29"/>
      <c r="S2089" s="575"/>
      <c r="T2089" s="29"/>
      <c r="U2089" s="432"/>
      <c r="V2089" s="29"/>
      <c r="W2089" s="29"/>
      <c r="AA2089" s="778" t="s">
        <v>1000</v>
      </c>
      <c r="AB2089" s="769"/>
      <c r="AC2089" s="769"/>
      <c r="AD2089" s="769"/>
      <c r="AE2089" s="769"/>
      <c r="AF2089" s="769"/>
      <c r="AG2089" s="769"/>
      <c r="AH2089" s="769"/>
      <c r="AI2089" s="769"/>
      <c r="AJ2089" s="769"/>
      <c r="AK2089" s="769"/>
      <c r="AL2089" s="769"/>
      <c r="AM2089" s="769"/>
      <c r="AN2089" s="770"/>
      <c r="AO2089" s="671" t="s">
        <v>1001</v>
      </c>
      <c r="AP2089" s="671"/>
      <c r="AQ2089" s="671"/>
      <c r="AR2089" s="671"/>
      <c r="AS2089" s="671"/>
      <c r="AT2089" s="671"/>
      <c r="AU2089" s="671"/>
      <c r="AV2089" s="671"/>
      <c r="AW2089" s="671"/>
      <c r="AX2089" s="671"/>
      <c r="AY2089" s="671"/>
      <c r="AZ2089" s="671"/>
      <c r="BA2089" s="671"/>
      <c r="BB2089" s="671"/>
      <c r="BC2089" s="671"/>
      <c r="BD2089" s="671"/>
      <c r="BE2089" s="671"/>
      <c r="BF2089" s="671"/>
      <c r="BG2089" s="671"/>
      <c r="BH2089" s="671"/>
      <c r="BI2089" s="671"/>
      <c r="BJ2089" s="671"/>
      <c r="BK2089" s="963" t="s">
        <v>2</v>
      </c>
      <c r="BL2089" s="964"/>
      <c r="BM2089" s="964"/>
      <c r="BN2089" s="964"/>
      <c r="BO2089" s="964"/>
      <c r="BP2089" s="964"/>
      <c r="BQ2089" s="964"/>
      <c r="BR2089" s="964"/>
      <c r="BS2089" s="578"/>
      <c r="BU2089" s="772"/>
      <c r="BV2089" s="29"/>
      <c r="BW2089" s="29"/>
      <c r="BX2089" s="29"/>
      <c r="BY2089" s="29"/>
      <c r="BZ2089" s="29"/>
      <c r="CA2089" s="29"/>
      <c r="CB2089" s="29"/>
      <c r="CC2089" s="29"/>
      <c r="CD2089" s="31"/>
      <c r="CE2089" s="22"/>
      <c r="CF2089" s="448" t="str">
        <f>IF(CG2089="","",MAX($CF$2:CF2088)+1)</f>
        <v/>
      </c>
      <c r="CG2089" s="767"/>
      <c r="CH2089" s="767"/>
      <c r="CI2089" s="767"/>
      <c r="CO2089" s="29"/>
      <c r="CP2089" s="29"/>
      <c r="CQ2089" s="29"/>
      <c r="CR2089" s="29"/>
      <c r="CS2089" s="29"/>
      <c r="CT2089" s="29"/>
      <c r="CU2089" s="29"/>
      <c r="CV2089" s="29"/>
      <c r="CW2089" s="29"/>
      <c r="CX2089" s="29"/>
      <c r="CY2089" s="29"/>
      <c r="CZ2089" s="29"/>
      <c r="DA2089" s="29"/>
      <c r="DB2089" s="29"/>
      <c r="DC2089" s="29"/>
      <c r="DD2089" s="29"/>
    </row>
    <row r="2090" spans="1:108" s="11" customFormat="1" ht="13.5" customHeight="1">
      <c r="A2090" s="734"/>
      <c r="B2090" s="610" t="s">
        <v>83</v>
      </c>
      <c r="C2090" s="29"/>
      <c r="D2090" s="29"/>
      <c r="E2090" s="29"/>
      <c r="F2090" s="29"/>
      <c r="G2090" s="29"/>
      <c r="H2090" s="29"/>
      <c r="I2090" s="29"/>
      <c r="J2090" s="28"/>
      <c r="K2090" s="29"/>
      <c r="L2090" s="29"/>
      <c r="M2090" s="29"/>
      <c r="N2090" s="29"/>
      <c r="O2090" s="29"/>
      <c r="P2090" s="29"/>
      <c r="Q2090" s="29"/>
      <c r="R2090" s="29"/>
      <c r="S2090" s="575"/>
      <c r="T2090" s="29"/>
      <c r="U2090" s="432"/>
      <c r="V2090" s="29"/>
      <c r="W2090" s="29"/>
      <c r="AA2090" s="820" t="s">
        <v>1272</v>
      </c>
      <c r="AB2090" s="821"/>
      <c r="AC2090" s="821"/>
      <c r="AD2090" s="821"/>
      <c r="AE2090" s="821"/>
      <c r="AF2090" s="821"/>
      <c r="AG2090" s="821"/>
      <c r="AH2090" s="821"/>
      <c r="AI2090" s="821"/>
      <c r="AJ2090" s="821"/>
      <c r="AK2090" s="821"/>
      <c r="AL2090" s="821"/>
      <c r="AM2090" s="821"/>
      <c r="AN2090" s="822"/>
      <c r="AO2090" s="852" t="s">
        <v>1274</v>
      </c>
      <c r="AP2090" s="821"/>
      <c r="AQ2090" s="821"/>
      <c r="AR2090" s="821"/>
      <c r="AS2090" s="821"/>
      <c r="AT2090" s="821"/>
      <c r="AU2090" s="821"/>
      <c r="AV2090" s="821"/>
      <c r="AW2090" s="821"/>
      <c r="AX2090" s="821"/>
      <c r="AY2090" s="821"/>
      <c r="AZ2090" s="821"/>
      <c r="BA2090" s="821"/>
      <c r="BB2090" s="821"/>
      <c r="BC2090" s="821"/>
      <c r="BD2090" s="821"/>
      <c r="BE2090" s="821"/>
      <c r="BF2090" s="821"/>
      <c r="BG2090" s="821"/>
      <c r="BH2090" s="821"/>
      <c r="BI2090" s="821"/>
      <c r="BJ2090" s="821"/>
      <c r="BK2090" s="820"/>
      <c r="BL2090" s="821"/>
      <c r="BM2090" s="821"/>
      <c r="BN2090" s="821"/>
      <c r="BO2090" s="821"/>
      <c r="BP2090" s="821"/>
      <c r="BQ2090" s="821"/>
      <c r="BR2090" s="821"/>
      <c r="BS2090" s="822"/>
      <c r="BU2090" s="772"/>
      <c r="BV2090" s="29"/>
      <c r="BW2090" s="29"/>
      <c r="BX2090" s="29"/>
      <c r="BY2090" s="29"/>
      <c r="BZ2090" s="29"/>
      <c r="CA2090" s="29"/>
      <c r="CB2090" s="29"/>
      <c r="CC2090" s="29"/>
      <c r="CD2090" s="31"/>
      <c r="CE2090" s="22"/>
      <c r="CF2090" s="448">
        <f>IF(CG2090="","",MAX($CF$2:CF2089)+1)</f>
        <v>1101</v>
      </c>
      <c r="CG2090" s="767" t="s">
        <v>1264</v>
      </c>
      <c r="CH2090" s="767"/>
      <c r="CI2090" s="767"/>
      <c r="CO2090" s="29"/>
      <c r="CP2090" s="29"/>
      <c r="CQ2090" s="29"/>
      <c r="CR2090" s="29"/>
      <c r="CS2090" s="29"/>
      <c r="CT2090" s="29"/>
      <c r="CU2090" s="29"/>
      <c r="CV2090" s="29"/>
      <c r="CW2090" s="29"/>
      <c r="CX2090" s="29"/>
      <c r="CY2090" s="29"/>
      <c r="CZ2090" s="29"/>
      <c r="DA2090" s="29"/>
      <c r="DB2090" s="29"/>
      <c r="DC2090" s="29"/>
      <c r="DD2090" s="29"/>
    </row>
    <row r="2091" spans="1:108" s="11" customFormat="1" ht="13.5" customHeight="1">
      <c r="A2091" s="734"/>
      <c r="B2091" s="610" t="s">
        <v>83</v>
      </c>
      <c r="C2091" s="29"/>
      <c r="D2091" s="29"/>
      <c r="E2091" s="29"/>
      <c r="F2091" s="29"/>
      <c r="G2091" s="29"/>
      <c r="H2091" s="29"/>
      <c r="I2091" s="29"/>
      <c r="J2091" s="28"/>
      <c r="K2091" s="29"/>
      <c r="L2091" s="29"/>
      <c r="M2091" s="29"/>
      <c r="N2091" s="29"/>
      <c r="O2091" s="29"/>
      <c r="P2091" s="29"/>
      <c r="Q2091" s="29"/>
      <c r="R2091" s="29"/>
      <c r="S2091" s="575"/>
      <c r="T2091" s="29"/>
      <c r="U2091" s="432"/>
      <c r="V2091" s="29"/>
      <c r="W2091" s="29"/>
      <c r="AA2091" s="820" t="s">
        <v>1273</v>
      </c>
      <c r="AB2091" s="821"/>
      <c r="AC2091" s="821"/>
      <c r="AD2091" s="821"/>
      <c r="AE2091" s="821"/>
      <c r="AF2091" s="821"/>
      <c r="AG2091" s="821"/>
      <c r="AH2091" s="821"/>
      <c r="AI2091" s="821"/>
      <c r="AJ2091" s="821"/>
      <c r="AK2091" s="821"/>
      <c r="AL2091" s="821"/>
      <c r="AM2091" s="821"/>
      <c r="AN2091" s="822"/>
      <c r="AO2091" s="852" t="s">
        <v>1274</v>
      </c>
      <c r="AP2091" s="821"/>
      <c r="AQ2091" s="821"/>
      <c r="AR2091" s="821"/>
      <c r="AS2091" s="821"/>
      <c r="AT2091" s="821"/>
      <c r="AU2091" s="821"/>
      <c r="AV2091" s="821"/>
      <c r="AW2091" s="821"/>
      <c r="AX2091" s="821"/>
      <c r="AY2091" s="821"/>
      <c r="AZ2091" s="821"/>
      <c r="BA2091" s="821"/>
      <c r="BB2091" s="821"/>
      <c r="BC2091" s="821"/>
      <c r="BD2091" s="821"/>
      <c r="BE2091" s="821"/>
      <c r="BF2091" s="821"/>
      <c r="BG2091" s="821"/>
      <c r="BH2091" s="821"/>
      <c r="BI2091" s="821"/>
      <c r="BJ2091" s="821"/>
      <c r="BK2091" s="820"/>
      <c r="BL2091" s="821"/>
      <c r="BM2091" s="821"/>
      <c r="BN2091" s="821"/>
      <c r="BO2091" s="821"/>
      <c r="BP2091" s="821"/>
      <c r="BQ2091" s="821"/>
      <c r="BR2091" s="821"/>
      <c r="BS2091" s="822"/>
      <c r="BU2091" s="772"/>
      <c r="BV2091" s="29"/>
      <c r="BW2091" s="29"/>
      <c r="BX2091" s="29"/>
      <c r="BY2091" s="29"/>
      <c r="BZ2091" s="29"/>
      <c r="CA2091" s="29"/>
      <c r="CB2091" s="29"/>
      <c r="CC2091" s="29"/>
      <c r="CD2091" s="31"/>
      <c r="CE2091" s="22"/>
      <c r="CF2091" s="448">
        <f>IF(CG2091="","",MAX($CF$2:CF2090)+1)</f>
        <v>1102</v>
      </c>
      <c r="CG2091" s="767" t="s">
        <v>1264</v>
      </c>
      <c r="CH2091" s="767"/>
      <c r="CI2091" s="767"/>
      <c r="CO2091" s="29"/>
      <c r="CP2091" s="29"/>
      <c r="CQ2091" s="29"/>
      <c r="CR2091" s="29"/>
      <c r="CS2091" s="29"/>
      <c r="CT2091" s="29"/>
      <c r="CU2091" s="29"/>
      <c r="CV2091" s="29"/>
      <c r="CW2091" s="29"/>
      <c r="CX2091" s="29"/>
      <c r="CY2091" s="29"/>
      <c r="CZ2091" s="29"/>
      <c r="DA2091" s="29"/>
      <c r="DB2091" s="29"/>
      <c r="DC2091" s="29"/>
      <c r="DD2091" s="29"/>
    </row>
    <row r="2092" spans="1:108" s="11" customFormat="1" ht="13.5" customHeight="1">
      <c r="A2092" s="734"/>
      <c r="B2092" s="610" t="s">
        <v>83</v>
      </c>
      <c r="C2092" s="29"/>
      <c r="D2092" s="29"/>
      <c r="E2092" s="29"/>
      <c r="F2092" s="29"/>
      <c r="G2092" s="29"/>
      <c r="H2092" s="29"/>
      <c r="I2092" s="29"/>
      <c r="J2092" s="28"/>
      <c r="K2092" s="29"/>
      <c r="L2092" s="29"/>
      <c r="M2092" s="29"/>
      <c r="N2092" s="29"/>
      <c r="O2092" s="29"/>
      <c r="P2092" s="29"/>
      <c r="Q2092" s="29"/>
      <c r="R2092" s="29"/>
      <c r="S2092" s="575"/>
      <c r="T2092" s="29"/>
      <c r="U2092" s="432"/>
      <c r="V2092" s="29"/>
      <c r="W2092" s="29"/>
      <c r="AA2092" s="820" t="s">
        <v>1290</v>
      </c>
      <c r="AB2092" s="821"/>
      <c r="AC2092" s="821"/>
      <c r="AD2092" s="821"/>
      <c r="AE2092" s="821"/>
      <c r="AF2092" s="821"/>
      <c r="AG2092" s="821"/>
      <c r="AH2092" s="821"/>
      <c r="AI2092" s="821"/>
      <c r="AJ2092" s="821"/>
      <c r="AK2092" s="821"/>
      <c r="AL2092" s="821"/>
      <c r="AM2092" s="821"/>
      <c r="AN2092" s="822"/>
      <c r="AO2092" s="852" t="s">
        <v>1291</v>
      </c>
      <c r="AP2092" s="821"/>
      <c r="AQ2092" s="821"/>
      <c r="AR2092" s="821"/>
      <c r="AS2092" s="821"/>
      <c r="AT2092" s="821"/>
      <c r="AU2092" s="821"/>
      <c r="AV2092" s="821"/>
      <c r="AW2092" s="821"/>
      <c r="AX2092" s="821"/>
      <c r="AY2092" s="821"/>
      <c r="AZ2092" s="821"/>
      <c r="BA2092" s="821"/>
      <c r="BB2092" s="821"/>
      <c r="BC2092" s="821"/>
      <c r="BD2092" s="821"/>
      <c r="BE2092" s="821"/>
      <c r="BF2092" s="821"/>
      <c r="BG2092" s="821"/>
      <c r="BH2092" s="821"/>
      <c r="BI2092" s="821"/>
      <c r="BJ2092" s="821"/>
      <c r="BK2092" s="820"/>
      <c r="BL2092" s="821"/>
      <c r="BM2092" s="821"/>
      <c r="BN2092" s="821"/>
      <c r="BO2092" s="821"/>
      <c r="BP2092" s="821"/>
      <c r="BQ2092" s="821"/>
      <c r="BR2092" s="821"/>
      <c r="BS2092" s="822"/>
      <c r="BU2092" s="772"/>
      <c r="BV2092" s="29"/>
      <c r="BW2092" s="29"/>
      <c r="BX2092" s="29"/>
      <c r="BY2092" s="29"/>
      <c r="BZ2092" s="29"/>
      <c r="CA2092" s="29"/>
      <c r="CB2092" s="29"/>
      <c r="CC2092" s="29"/>
      <c r="CD2092" s="31"/>
      <c r="CE2092" s="22"/>
      <c r="CF2092" s="448">
        <f>IF(CG2092="","",MAX($CF$2:CF2091)+1)</f>
        <v>1103</v>
      </c>
      <c r="CG2092" s="767" t="s">
        <v>102</v>
      </c>
      <c r="CH2092" s="767"/>
      <c r="CI2092" s="767"/>
      <c r="CO2092" s="29"/>
      <c r="CP2092" s="29"/>
      <c r="CQ2092" s="29"/>
      <c r="CR2092" s="29"/>
      <c r="CS2092" s="29"/>
      <c r="CT2092" s="29"/>
      <c r="CU2092" s="29"/>
      <c r="CV2092" s="29"/>
      <c r="CW2092" s="29"/>
      <c r="CX2092" s="29"/>
      <c r="CY2092" s="29"/>
      <c r="CZ2092" s="29"/>
      <c r="DA2092" s="29"/>
      <c r="DB2092" s="29"/>
      <c r="DC2092" s="29"/>
      <c r="DD2092" s="29"/>
    </row>
    <row r="2093" spans="1:108" s="11" customFormat="1" ht="13.5" customHeight="1">
      <c r="A2093" s="734"/>
      <c r="B2093" s="610" t="s">
        <v>83</v>
      </c>
      <c r="C2093" s="29"/>
      <c r="D2093" s="29"/>
      <c r="E2093" s="29"/>
      <c r="F2093" s="29"/>
      <c r="G2093" s="29"/>
      <c r="H2093" s="29"/>
      <c r="I2093" s="29"/>
      <c r="J2093" s="28"/>
      <c r="K2093" s="29"/>
      <c r="L2093" s="29"/>
      <c r="M2093" s="29"/>
      <c r="N2093" s="29"/>
      <c r="O2093" s="29"/>
      <c r="P2093" s="29"/>
      <c r="Q2093" s="29"/>
      <c r="R2093" s="29"/>
      <c r="S2093" s="575"/>
      <c r="T2093" s="29"/>
      <c r="U2093" s="432"/>
      <c r="V2093" s="29"/>
      <c r="W2093" s="29"/>
      <c r="Z2093" s="29"/>
      <c r="AA2093" s="29"/>
      <c r="AB2093" s="29"/>
      <c r="AC2093" s="29"/>
      <c r="AD2093" s="29"/>
      <c r="AE2093" s="29"/>
      <c r="AF2093" s="29"/>
      <c r="AG2093" s="29"/>
      <c r="AH2093" s="29"/>
      <c r="AI2093" s="29"/>
      <c r="AJ2093" s="29"/>
      <c r="AK2093" s="29"/>
      <c r="AL2093" s="29"/>
      <c r="AM2093" s="689"/>
      <c r="AN2093" s="29"/>
      <c r="AO2093" s="29"/>
      <c r="AP2093" s="29"/>
      <c r="AQ2093" s="29"/>
      <c r="AR2093" s="29"/>
      <c r="AS2093" s="29"/>
      <c r="AT2093" s="29"/>
      <c r="AU2093" s="29"/>
      <c r="AV2093" s="29"/>
      <c r="AW2093" s="29"/>
      <c r="AX2093" s="29"/>
      <c r="AY2093" s="29"/>
      <c r="AZ2093" s="29"/>
      <c r="BA2093" s="29"/>
      <c r="BB2093" s="29"/>
      <c r="BC2093" s="29"/>
      <c r="BD2093" s="29"/>
      <c r="BE2093" s="29"/>
      <c r="BF2093" s="29"/>
      <c r="BG2093" s="29"/>
      <c r="BH2093" s="29"/>
      <c r="BI2093" s="29"/>
      <c r="BJ2093" s="29"/>
      <c r="BK2093" s="29"/>
      <c r="BL2093" s="29"/>
      <c r="BM2093" s="29"/>
      <c r="BN2093" s="29"/>
      <c r="BO2093" s="29"/>
      <c r="BU2093" s="772"/>
      <c r="BV2093" s="29"/>
      <c r="BW2093" s="29"/>
      <c r="BX2093" s="29"/>
      <c r="BY2093" s="29"/>
      <c r="BZ2093" s="29"/>
      <c r="CA2093" s="29"/>
      <c r="CB2093" s="29"/>
      <c r="CC2093" s="29"/>
      <c r="CD2093" s="31"/>
      <c r="CE2093" s="22"/>
      <c r="CF2093" s="448" t="str">
        <f>IF(CG2093="","",MAX($CF$2:CF2092)+1)</f>
        <v/>
      </c>
      <c r="CG2093" s="767"/>
      <c r="CH2093" s="767"/>
      <c r="CI2093" s="767"/>
      <c r="CO2093" s="29"/>
      <c r="CP2093" s="29"/>
      <c r="CQ2093" s="29"/>
      <c r="CR2093" s="29"/>
      <c r="CS2093" s="29"/>
      <c r="CT2093" s="29"/>
      <c r="CU2093" s="29"/>
      <c r="CV2093" s="29"/>
      <c r="CW2093" s="29"/>
      <c r="CX2093" s="29"/>
      <c r="CY2093" s="29"/>
      <c r="CZ2093" s="29"/>
      <c r="DA2093" s="29"/>
      <c r="DB2093" s="29"/>
      <c r="DC2093" s="29"/>
      <c r="DD2093" s="29"/>
    </row>
    <row r="2094" spans="1:108" s="11" customFormat="1" ht="13.5" customHeight="1">
      <c r="A2094" s="734"/>
      <c r="B2094" s="610" t="s">
        <v>83</v>
      </c>
      <c r="C2094" s="29"/>
      <c r="D2094" s="29"/>
      <c r="E2094" s="29"/>
      <c r="F2094" s="29"/>
      <c r="G2094" s="29"/>
      <c r="H2094" s="29"/>
      <c r="I2094" s="29"/>
      <c r="J2094" s="28"/>
      <c r="K2094" s="29"/>
      <c r="L2094" s="29"/>
      <c r="M2094" s="29"/>
      <c r="N2094" s="29"/>
      <c r="O2094" s="29"/>
      <c r="P2094" s="29"/>
      <c r="Q2094" s="29"/>
      <c r="R2094" s="29"/>
      <c r="S2094" s="575"/>
      <c r="T2094" s="29"/>
      <c r="U2094" s="432"/>
      <c r="V2094" s="29"/>
      <c r="W2094" s="29"/>
      <c r="X2094" s="29"/>
      <c r="Y2094" s="29"/>
      <c r="Z2094" s="29" t="s">
        <v>1586</v>
      </c>
      <c r="AC2094" s="29"/>
      <c r="AD2094" s="29"/>
      <c r="AE2094" s="29"/>
      <c r="AF2094" s="29"/>
      <c r="AG2094" s="29"/>
      <c r="AH2094" s="29"/>
      <c r="AI2094" s="29"/>
      <c r="AJ2094" s="29"/>
      <c r="AK2094" s="29"/>
      <c r="AL2094" s="29"/>
      <c r="AM2094" s="29"/>
      <c r="AN2094" s="29"/>
      <c r="AO2094" s="29"/>
      <c r="AP2094" s="29"/>
      <c r="AQ2094" s="29"/>
      <c r="AR2094" s="29"/>
      <c r="AS2094" s="29"/>
      <c r="AT2094" s="29"/>
      <c r="AU2094" s="29"/>
      <c r="AV2094" s="29"/>
      <c r="AW2094" s="29"/>
      <c r="AX2094" s="29"/>
      <c r="AY2094" s="29"/>
      <c r="AZ2094" s="29"/>
      <c r="BA2094" s="29"/>
      <c r="BB2094" s="29"/>
      <c r="BC2094" s="29"/>
      <c r="BD2094" s="29"/>
      <c r="BE2094" s="29"/>
      <c r="BF2094" s="29"/>
      <c r="BG2094" s="29"/>
      <c r="BH2094" s="29"/>
      <c r="BI2094" s="29"/>
      <c r="BJ2094" s="29"/>
      <c r="BK2094" s="29"/>
      <c r="BL2094" s="29"/>
      <c r="BM2094" s="29"/>
      <c r="BN2094" s="29"/>
      <c r="BO2094" s="29"/>
      <c r="BP2094" s="29"/>
      <c r="BQ2094" s="29"/>
      <c r="BR2094" s="29"/>
      <c r="BS2094" s="29"/>
      <c r="BU2094" s="669"/>
      <c r="BV2094" s="29"/>
      <c r="BW2094" s="29"/>
      <c r="BX2094" s="29"/>
      <c r="BY2094" s="29"/>
      <c r="BZ2094" s="29"/>
      <c r="CA2094" s="29"/>
      <c r="CB2094" s="29"/>
      <c r="CC2094" s="29"/>
      <c r="CD2094" s="31"/>
      <c r="CE2094" s="22"/>
      <c r="CF2094" s="448">
        <f>IF(CG2094="","",MAX($CF$2:CF2093)+1)</f>
        <v>1104</v>
      </c>
      <c r="CG2094" s="655" t="s">
        <v>1269</v>
      </c>
      <c r="CH2094" s="655"/>
      <c r="CI2094" s="655"/>
    </row>
    <row r="2095" spans="1:108" s="11" customFormat="1" ht="13.5" customHeight="1">
      <c r="A2095" s="734"/>
      <c r="B2095" s="610" t="s">
        <v>83</v>
      </c>
      <c r="C2095" s="29"/>
      <c r="D2095" s="29"/>
      <c r="E2095" s="29"/>
      <c r="F2095" s="29"/>
      <c r="G2095" s="29"/>
      <c r="H2095" s="29"/>
      <c r="I2095" s="29"/>
      <c r="J2095" s="28"/>
      <c r="K2095" s="29"/>
      <c r="L2095" s="29"/>
      <c r="M2095" s="29"/>
      <c r="N2095" s="29"/>
      <c r="O2095" s="29"/>
      <c r="P2095" s="29"/>
      <c r="Q2095" s="29"/>
      <c r="R2095" s="29"/>
      <c r="S2095" s="575"/>
      <c r="T2095" s="29"/>
      <c r="U2095" s="432"/>
      <c r="V2095" s="29"/>
      <c r="W2095" s="29"/>
      <c r="X2095" s="29"/>
      <c r="Y2095" s="29"/>
      <c r="Z2095" s="29"/>
      <c r="AA2095" s="29" t="s">
        <v>1837</v>
      </c>
      <c r="AB2095" s="29"/>
      <c r="AC2095" s="29"/>
      <c r="AD2095" s="29"/>
      <c r="AE2095" s="29"/>
      <c r="AF2095" s="29"/>
      <c r="AG2095" s="29"/>
      <c r="AH2095" s="29"/>
      <c r="AI2095" s="29"/>
      <c r="AJ2095" s="29"/>
      <c r="AK2095" s="29"/>
      <c r="AL2095" s="29"/>
      <c r="AM2095" s="29"/>
      <c r="AN2095" s="29"/>
      <c r="AO2095" s="29"/>
      <c r="AP2095" s="29"/>
      <c r="AQ2095" s="29"/>
      <c r="AR2095" s="29"/>
      <c r="AS2095" s="29"/>
      <c r="AT2095" s="29"/>
      <c r="AU2095" s="29"/>
      <c r="AV2095" s="29"/>
      <c r="AW2095" s="29"/>
      <c r="AX2095" s="29"/>
      <c r="AY2095" s="29"/>
      <c r="AZ2095" s="29"/>
      <c r="BA2095" s="29"/>
      <c r="BB2095" s="29"/>
      <c r="BC2095" s="29"/>
      <c r="BD2095" s="29"/>
      <c r="BE2095" s="29"/>
      <c r="BF2095" s="29"/>
      <c r="BG2095" s="29"/>
      <c r="BH2095" s="29"/>
      <c r="BI2095" s="29"/>
      <c r="BJ2095" s="29"/>
      <c r="BK2095" s="29"/>
      <c r="BL2095" s="29"/>
      <c r="BM2095" s="29"/>
      <c r="BN2095" s="29"/>
      <c r="BP2095" s="29"/>
      <c r="BQ2095" s="29"/>
      <c r="BR2095" s="29"/>
      <c r="BS2095" s="29"/>
      <c r="BU2095" s="772"/>
      <c r="BV2095" s="29"/>
      <c r="BW2095" s="29"/>
      <c r="BX2095" s="29"/>
      <c r="BY2095" s="29"/>
      <c r="BZ2095" s="29"/>
      <c r="CA2095" s="29"/>
      <c r="CB2095" s="29"/>
      <c r="CC2095" s="29"/>
      <c r="CD2095" s="31"/>
      <c r="CE2095" s="22"/>
      <c r="CF2095" s="448" t="str">
        <f>IF(CG2095="","",MAX($CF$2:CF2094)+1)</f>
        <v/>
      </c>
      <c r="CG2095" s="767"/>
      <c r="CH2095" s="767"/>
      <c r="CI2095" s="767"/>
      <c r="CO2095" s="29"/>
      <c r="CP2095" s="29"/>
      <c r="CQ2095" s="29"/>
      <c r="CR2095" s="29"/>
      <c r="CS2095" s="29"/>
      <c r="CT2095" s="29"/>
      <c r="CU2095" s="29"/>
      <c r="CV2095" s="29"/>
      <c r="CW2095" s="29"/>
      <c r="CX2095" s="29"/>
      <c r="CY2095" s="29"/>
      <c r="CZ2095" s="29"/>
      <c r="DA2095" s="29"/>
      <c r="DB2095" s="29"/>
      <c r="DC2095" s="29"/>
      <c r="DD2095" s="29"/>
    </row>
    <row r="2096" spans="1:108" s="11" customFormat="1" ht="13.5" customHeight="1">
      <c r="A2096" s="734"/>
      <c r="B2096" s="610" t="s">
        <v>83</v>
      </c>
      <c r="C2096" s="29"/>
      <c r="D2096" s="29"/>
      <c r="E2096" s="29"/>
      <c r="F2096" s="29"/>
      <c r="G2096" s="29"/>
      <c r="H2096" s="29"/>
      <c r="I2096" s="29"/>
      <c r="J2096" s="28"/>
      <c r="K2096" s="29"/>
      <c r="L2096" s="29"/>
      <c r="M2096" s="29"/>
      <c r="N2096" s="29"/>
      <c r="O2096" s="29"/>
      <c r="P2096" s="29"/>
      <c r="Q2096" s="29"/>
      <c r="R2096" s="29"/>
      <c r="S2096" s="575"/>
      <c r="T2096" s="29"/>
      <c r="U2096" s="432"/>
      <c r="V2096" s="29"/>
      <c r="W2096" s="29"/>
      <c r="X2096" s="29"/>
      <c r="Y2096" s="29"/>
      <c r="Z2096" s="29"/>
      <c r="AA2096" s="29"/>
      <c r="AB2096" s="778" t="s">
        <v>1000</v>
      </c>
      <c r="AC2096" s="769"/>
      <c r="AD2096" s="769"/>
      <c r="AE2096" s="769"/>
      <c r="AF2096" s="769"/>
      <c r="AG2096" s="769"/>
      <c r="AH2096" s="769"/>
      <c r="AI2096" s="769"/>
      <c r="AJ2096" s="769"/>
      <c r="AK2096" s="770"/>
      <c r="AL2096" s="671" t="s">
        <v>1001</v>
      </c>
      <c r="AM2096" s="769"/>
      <c r="AN2096" s="769"/>
      <c r="AO2096" s="671"/>
      <c r="AP2096" s="671"/>
      <c r="AQ2096" s="671"/>
      <c r="AR2096" s="671"/>
      <c r="AS2096" s="671"/>
      <c r="AT2096" s="671"/>
      <c r="AU2096" s="671"/>
      <c r="AV2096" s="671"/>
      <c r="AW2096" s="671"/>
      <c r="AX2096" s="671"/>
      <c r="AY2096" s="671"/>
      <c r="AZ2096" s="671"/>
      <c r="BA2096" s="671"/>
      <c r="BB2096" s="671"/>
      <c r="BC2096" s="671"/>
      <c r="BD2096" s="671"/>
      <c r="BE2096" s="671"/>
      <c r="BF2096" s="671"/>
      <c r="BG2096" s="671"/>
      <c r="BH2096" s="671"/>
      <c r="BI2096" s="671"/>
      <c r="BJ2096" s="671"/>
      <c r="BK2096" s="963" t="s">
        <v>2</v>
      </c>
      <c r="BL2096" s="964"/>
      <c r="BM2096" s="964"/>
      <c r="BN2096" s="964"/>
      <c r="BO2096" s="964"/>
      <c r="BP2096" s="964"/>
      <c r="BQ2096" s="964"/>
      <c r="BR2096" s="964"/>
      <c r="BS2096" s="578"/>
      <c r="BU2096" s="772"/>
      <c r="BV2096" s="29"/>
      <c r="BW2096" s="29"/>
      <c r="BX2096" s="29"/>
      <c r="BY2096" s="29"/>
      <c r="BZ2096" s="29"/>
      <c r="CA2096" s="29"/>
      <c r="CB2096" s="29"/>
      <c r="CC2096" s="29"/>
      <c r="CD2096" s="31"/>
      <c r="CE2096" s="22"/>
      <c r="CF2096" s="448" t="str">
        <f>IF(CG2096="","",MAX($CF$2:CF2095)+1)</f>
        <v/>
      </c>
      <c r="CG2096" s="767"/>
      <c r="CH2096" s="767"/>
      <c r="CI2096" s="767"/>
      <c r="CO2096" s="29"/>
      <c r="CP2096" s="29"/>
      <c r="CQ2096" s="29"/>
      <c r="CR2096" s="29"/>
      <c r="CS2096" s="29"/>
      <c r="CT2096" s="29"/>
      <c r="CU2096" s="29"/>
      <c r="CV2096" s="29"/>
      <c r="CW2096" s="29"/>
      <c r="CX2096" s="29"/>
      <c r="CY2096" s="29"/>
      <c r="CZ2096" s="29"/>
      <c r="DA2096" s="29"/>
      <c r="DB2096" s="29"/>
      <c r="DC2096" s="29"/>
      <c r="DD2096" s="29"/>
    </row>
    <row r="2097" spans="1:108" s="11" customFormat="1" ht="13.5" customHeight="1">
      <c r="A2097" s="734"/>
      <c r="B2097" s="610" t="s">
        <v>83</v>
      </c>
      <c r="C2097" s="29"/>
      <c r="D2097" s="29"/>
      <c r="E2097" s="29"/>
      <c r="F2097" s="29"/>
      <c r="G2097" s="29"/>
      <c r="H2097" s="29"/>
      <c r="I2097" s="29"/>
      <c r="J2097" s="28"/>
      <c r="K2097" s="29"/>
      <c r="L2097" s="29"/>
      <c r="M2097" s="29"/>
      <c r="N2097" s="29"/>
      <c r="O2097" s="29"/>
      <c r="P2097" s="29"/>
      <c r="Q2097" s="29"/>
      <c r="R2097" s="29"/>
      <c r="S2097" s="575"/>
      <c r="T2097" s="29"/>
      <c r="U2097" s="432"/>
      <c r="V2097" s="29"/>
      <c r="W2097" s="29"/>
      <c r="X2097" s="29"/>
      <c r="Y2097" s="29"/>
      <c r="Z2097" s="29"/>
      <c r="AA2097" s="29"/>
      <c r="AB2097" s="828" t="s">
        <v>1287</v>
      </c>
      <c r="AC2097" s="832"/>
      <c r="AD2097" s="832"/>
      <c r="AE2097" s="832"/>
      <c r="AF2097" s="832"/>
      <c r="AG2097" s="832"/>
      <c r="AH2097" s="832"/>
      <c r="AI2097" s="832"/>
      <c r="AJ2097" s="832"/>
      <c r="AK2097" s="611"/>
      <c r="AL2097" s="906" t="s">
        <v>1587</v>
      </c>
      <c r="AM2097" s="832"/>
      <c r="AN2097" s="832"/>
      <c r="AO2097" s="832"/>
      <c r="AP2097" s="832"/>
      <c r="AQ2097" s="832"/>
      <c r="AR2097" s="832"/>
      <c r="AS2097" s="832"/>
      <c r="AT2097" s="832"/>
      <c r="AU2097" s="832"/>
      <c r="AV2097" s="832"/>
      <c r="AW2097" s="832"/>
      <c r="AX2097" s="832"/>
      <c r="AY2097" s="832"/>
      <c r="AZ2097" s="832"/>
      <c r="BA2097" s="832"/>
      <c r="BB2097" s="832"/>
      <c r="BC2097" s="832"/>
      <c r="BD2097" s="832"/>
      <c r="BE2097" s="832"/>
      <c r="BF2097" s="832"/>
      <c r="BG2097" s="832"/>
      <c r="BH2097" s="832"/>
      <c r="BI2097" s="832"/>
      <c r="BJ2097" s="832"/>
      <c r="BK2097" s="828"/>
      <c r="BL2097" s="832"/>
      <c r="BM2097" s="832"/>
      <c r="BN2097" s="832"/>
      <c r="BO2097" s="832"/>
      <c r="BP2097" s="832"/>
      <c r="BQ2097" s="832"/>
      <c r="BR2097" s="832"/>
      <c r="BS2097" s="611"/>
      <c r="BU2097" s="772"/>
      <c r="BV2097" s="29"/>
      <c r="BW2097" s="29"/>
      <c r="BX2097" s="29"/>
      <c r="BY2097" s="29"/>
      <c r="BZ2097" s="29"/>
      <c r="CA2097" s="29"/>
      <c r="CB2097" s="29"/>
      <c r="CC2097" s="29"/>
      <c r="CD2097" s="31"/>
      <c r="CE2097" s="22"/>
      <c r="CF2097" s="448">
        <f>IF(CG2097="","",MAX($CF$2:CF2096)+1)</f>
        <v>1105</v>
      </c>
      <c r="CG2097" s="767" t="s">
        <v>353</v>
      </c>
      <c r="CH2097" s="767"/>
      <c r="CI2097" s="767"/>
      <c r="CO2097" s="29"/>
      <c r="CP2097" s="29"/>
      <c r="CQ2097" s="29"/>
      <c r="CR2097" s="29"/>
      <c r="CS2097" s="29"/>
      <c r="CT2097" s="29"/>
      <c r="CU2097" s="29"/>
      <c r="CV2097" s="29"/>
      <c r="CW2097" s="29"/>
      <c r="CX2097" s="29"/>
      <c r="CY2097" s="29"/>
      <c r="CZ2097" s="29"/>
      <c r="DA2097" s="29"/>
      <c r="DB2097" s="29"/>
      <c r="DC2097" s="29"/>
      <c r="DD2097" s="29"/>
    </row>
    <row r="2098" spans="1:108" s="11" customFormat="1" ht="13.5" customHeight="1">
      <c r="A2098" s="734"/>
      <c r="B2098" s="610" t="s">
        <v>83</v>
      </c>
      <c r="C2098" s="29"/>
      <c r="D2098" s="29"/>
      <c r="E2098" s="29"/>
      <c r="F2098" s="29"/>
      <c r="G2098" s="29"/>
      <c r="H2098" s="29"/>
      <c r="I2098" s="29"/>
      <c r="J2098" s="28"/>
      <c r="K2098" s="29"/>
      <c r="L2098" s="29"/>
      <c r="M2098" s="29"/>
      <c r="N2098" s="29"/>
      <c r="O2098" s="29"/>
      <c r="P2098" s="29"/>
      <c r="Q2098" s="29"/>
      <c r="R2098" s="29"/>
      <c r="S2098" s="575"/>
      <c r="T2098" s="29"/>
      <c r="U2098" s="432"/>
      <c r="V2098" s="29"/>
      <c r="W2098" s="29"/>
      <c r="X2098" s="29"/>
      <c r="Y2098" s="29"/>
      <c r="Z2098" s="29"/>
      <c r="AA2098" s="29"/>
      <c r="AB2098" s="772"/>
      <c r="AC2098" s="29"/>
      <c r="AD2098" s="29"/>
      <c r="AE2098" s="29"/>
      <c r="AF2098" s="29"/>
      <c r="AG2098" s="29"/>
      <c r="AH2098" s="29"/>
      <c r="AI2098" s="29"/>
      <c r="AJ2098" s="29"/>
      <c r="AK2098" s="575"/>
      <c r="AL2098" s="907"/>
      <c r="AM2098" s="29" t="s">
        <v>1588</v>
      </c>
      <c r="AN2098" s="29"/>
      <c r="AO2098" s="29"/>
      <c r="AP2098" s="29"/>
      <c r="AQ2098" s="29"/>
      <c r="AR2098" s="29"/>
      <c r="AS2098" s="29"/>
      <c r="AT2098" s="29"/>
      <c r="AU2098" s="29"/>
      <c r="AV2098" s="29"/>
      <c r="AW2098" s="29"/>
      <c r="AX2098" s="29"/>
      <c r="AY2098" s="29"/>
      <c r="AZ2098" s="29"/>
      <c r="BA2098" s="29"/>
      <c r="BB2098" s="29"/>
      <c r="BC2098" s="29"/>
      <c r="BD2098" s="29"/>
      <c r="BE2098" s="29"/>
      <c r="BF2098" s="29"/>
      <c r="BG2098" s="29"/>
      <c r="BH2098" s="29"/>
      <c r="BI2098" s="29"/>
      <c r="BJ2098" s="29"/>
      <c r="BK2098" s="772"/>
      <c r="BL2098" s="29"/>
      <c r="BM2098" s="29"/>
      <c r="BN2098" s="29"/>
      <c r="BO2098" s="29"/>
      <c r="BP2098" s="29"/>
      <c r="BQ2098" s="29"/>
      <c r="BR2098" s="29"/>
      <c r="BS2098" s="575"/>
      <c r="BU2098" s="772"/>
      <c r="BV2098" s="29"/>
      <c r="BW2098" s="29"/>
      <c r="BX2098" s="29"/>
      <c r="BY2098" s="29"/>
      <c r="BZ2098" s="29"/>
      <c r="CA2098" s="29"/>
      <c r="CB2098" s="29"/>
      <c r="CC2098" s="29"/>
      <c r="CD2098" s="31"/>
      <c r="CE2098" s="22"/>
      <c r="CF2098" s="448">
        <f>IF(CG2098="","",MAX($CF$2:CF2097)+1)</f>
        <v>1106</v>
      </c>
      <c r="CG2098" s="767" t="s">
        <v>1581</v>
      </c>
      <c r="CH2098" s="767"/>
      <c r="CI2098" s="767"/>
      <c r="CO2098" s="29"/>
      <c r="CP2098" s="29"/>
      <c r="CQ2098" s="29"/>
      <c r="CR2098" s="29"/>
      <c r="CS2098" s="29"/>
      <c r="CT2098" s="29"/>
      <c r="CU2098" s="29"/>
      <c r="CV2098" s="29"/>
      <c r="CW2098" s="29"/>
      <c r="CX2098" s="29"/>
      <c r="CY2098" s="29"/>
      <c r="CZ2098" s="29"/>
      <c r="DA2098" s="29"/>
      <c r="DB2098" s="29"/>
      <c r="DC2098" s="29"/>
      <c r="DD2098" s="29"/>
    </row>
    <row r="2099" spans="1:108" s="11" customFormat="1" ht="13.5" customHeight="1">
      <c r="A2099" s="734"/>
      <c r="B2099" s="610" t="s">
        <v>83</v>
      </c>
      <c r="C2099" s="29"/>
      <c r="D2099" s="29"/>
      <c r="E2099" s="29"/>
      <c r="F2099" s="29"/>
      <c r="G2099" s="29"/>
      <c r="H2099" s="29"/>
      <c r="I2099" s="29"/>
      <c r="J2099" s="28"/>
      <c r="K2099" s="29"/>
      <c r="L2099" s="29"/>
      <c r="M2099" s="29"/>
      <c r="N2099" s="29"/>
      <c r="O2099" s="29"/>
      <c r="P2099" s="29"/>
      <c r="Q2099" s="29"/>
      <c r="R2099" s="29"/>
      <c r="S2099" s="575"/>
      <c r="T2099" s="29"/>
      <c r="U2099" s="432"/>
      <c r="V2099" s="29"/>
      <c r="W2099" s="29"/>
      <c r="X2099" s="29"/>
      <c r="Y2099" s="29"/>
      <c r="Z2099" s="29"/>
      <c r="AA2099" s="29"/>
      <c r="AB2099" s="772"/>
      <c r="AC2099" s="29"/>
      <c r="AD2099" s="29"/>
      <c r="AE2099" s="29"/>
      <c r="AF2099" s="29"/>
      <c r="AG2099" s="29"/>
      <c r="AH2099" s="29"/>
      <c r="AI2099" s="29"/>
      <c r="AJ2099" s="29"/>
      <c r="AK2099" s="575"/>
      <c r="AL2099" s="907" t="s">
        <v>1589</v>
      </c>
      <c r="AM2099" s="29"/>
      <c r="AN2099" s="29"/>
      <c r="AO2099" s="29"/>
      <c r="AP2099" s="29"/>
      <c r="AQ2099" s="29"/>
      <c r="AR2099" s="29"/>
      <c r="AS2099" s="29"/>
      <c r="AT2099" s="29"/>
      <c r="AU2099" s="29"/>
      <c r="AV2099" s="29"/>
      <c r="AW2099" s="29"/>
      <c r="AX2099" s="29"/>
      <c r="AY2099" s="29"/>
      <c r="AZ2099" s="29"/>
      <c r="BA2099" s="29"/>
      <c r="BB2099" s="29"/>
      <c r="BC2099" s="29"/>
      <c r="BD2099" s="29"/>
      <c r="BE2099" s="29"/>
      <c r="BF2099" s="29"/>
      <c r="BG2099" s="29"/>
      <c r="BH2099" s="29"/>
      <c r="BI2099" s="29"/>
      <c r="BJ2099" s="29"/>
      <c r="BK2099" s="772"/>
      <c r="BL2099" s="29"/>
      <c r="BM2099" s="29"/>
      <c r="BN2099" s="29"/>
      <c r="BO2099" s="29"/>
      <c r="BP2099" s="29"/>
      <c r="BQ2099" s="29"/>
      <c r="BR2099" s="29"/>
      <c r="BS2099" s="575"/>
      <c r="BU2099" s="772"/>
      <c r="BV2099" s="29"/>
      <c r="BW2099" s="29"/>
      <c r="BX2099" s="29"/>
      <c r="BY2099" s="29"/>
      <c r="BZ2099" s="29"/>
      <c r="CA2099" s="29"/>
      <c r="CB2099" s="29"/>
      <c r="CC2099" s="29"/>
      <c r="CD2099" s="31"/>
      <c r="CE2099" s="22"/>
      <c r="CF2099" s="448">
        <f>IF(CG2099="","",MAX($CF$2:CF2098)+1)</f>
        <v>1107</v>
      </c>
      <c r="CG2099" s="767" t="s">
        <v>1591</v>
      </c>
      <c r="CH2099" s="767"/>
      <c r="CI2099" s="767"/>
      <c r="CO2099" s="29"/>
      <c r="CP2099" s="29"/>
      <c r="CQ2099" s="29"/>
      <c r="CR2099" s="29"/>
      <c r="CS2099" s="29"/>
      <c r="CT2099" s="29"/>
      <c r="CU2099" s="29"/>
      <c r="CV2099" s="29"/>
      <c r="CW2099" s="29"/>
      <c r="CX2099" s="29"/>
      <c r="CY2099" s="29"/>
      <c r="CZ2099" s="29"/>
      <c r="DA2099" s="29"/>
      <c r="DB2099" s="29"/>
      <c r="DC2099" s="29"/>
      <c r="DD2099" s="29"/>
    </row>
    <row r="2100" spans="1:108" s="11" customFormat="1" ht="13.5" customHeight="1">
      <c r="A2100" s="734"/>
      <c r="B2100" s="610" t="s">
        <v>83</v>
      </c>
      <c r="C2100" s="29"/>
      <c r="D2100" s="29"/>
      <c r="E2100" s="29"/>
      <c r="F2100" s="29"/>
      <c r="G2100" s="29"/>
      <c r="H2100" s="29"/>
      <c r="I2100" s="29"/>
      <c r="J2100" s="28"/>
      <c r="K2100" s="29"/>
      <c r="L2100" s="29"/>
      <c r="M2100" s="29"/>
      <c r="N2100" s="29"/>
      <c r="O2100" s="29"/>
      <c r="P2100" s="29"/>
      <c r="Q2100" s="29"/>
      <c r="R2100" s="29"/>
      <c r="S2100" s="575"/>
      <c r="T2100" s="29"/>
      <c r="U2100" s="432"/>
      <c r="V2100" s="29"/>
      <c r="W2100" s="29"/>
      <c r="X2100" s="29"/>
      <c r="Y2100" s="29"/>
      <c r="Z2100" s="29"/>
      <c r="AA2100" s="29"/>
      <c r="AB2100" s="677"/>
      <c r="AC2100" s="678"/>
      <c r="AD2100" s="678"/>
      <c r="AE2100" s="678"/>
      <c r="AF2100" s="678"/>
      <c r="AG2100" s="678"/>
      <c r="AH2100" s="678"/>
      <c r="AI2100" s="678"/>
      <c r="AJ2100" s="678"/>
      <c r="AK2100" s="679"/>
      <c r="AL2100" s="908"/>
      <c r="AM2100" s="687" t="s">
        <v>1590</v>
      </c>
      <c r="AN2100" s="678"/>
      <c r="AO2100" s="678"/>
      <c r="AP2100" s="678"/>
      <c r="AQ2100" s="678"/>
      <c r="AR2100" s="678"/>
      <c r="AS2100" s="678"/>
      <c r="AT2100" s="678"/>
      <c r="AU2100" s="678"/>
      <c r="AV2100" s="678"/>
      <c r="AW2100" s="678"/>
      <c r="AX2100" s="678"/>
      <c r="AY2100" s="678"/>
      <c r="AZ2100" s="678"/>
      <c r="BA2100" s="678"/>
      <c r="BB2100" s="678"/>
      <c r="BC2100" s="678"/>
      <c r="BD2100" s="678"/>
      <c r="BE2100" s="678"/>
      <c r="BF2100" s="678"/>
      <c r="BG2100" s="678"/>
      <c r="BH2100" s="678"/>
      <c r="BI2100" s="678"/>
      <c r="BJ2100" s="678"/>
      <c r="BK2100" s="677"/>
      <c r="BL2100" s="678"/>
      <c r="BM2100" s="678"/>
      <c r="BN2100" s="678"/>
      <c r="BO2100" s="678"/>
      <c r="BP2100" s="678"/>
      <c r="BQ2100" s="678"/>
      <c r="BR2100" s="678"/>
      <c r="BS2100" s="679"/>
      <c r="BU2100" s="772"/>
      <c r="BV2100" s="29"/>
      <c r="BW2100" s="29"/>
      <c r="BX2100" s="29"/>
      <c r="BY2100" s="29"/>
      <c r="BZ2100" s="29"/>
      <c r="CA2100" s="29"/>
      <c r="CB2100" s="29"/>
      <c r="CC2100" s="29"/>
      <c r="CD2100" s="31"/>
      <c r="CE2100" s="22"/>
      <c r="CF2100" s="448">
        <f>IF(CG2100="","",MAX($CF$2:CF2099)+1)</f>
        <v>1108</v>
      </c>
      <c r="CG2100" s="767" t="s">
        <v>1581</v>
      </c>
      <c r="CH2100" s="767"/>
      <c r="CI2100" s="767"/>
      <c r="CO2100" s="29"/>
      <c r="CP2100" s="29"/>
      <c r="CQ2100" s="29"/>
      <c r="CR2100" s="29"/>
      <c r="CS2100" s="29"/>
      <c r="CT2100" s="29"/>
      <c r="CU2100" s="29"/>
      <c r="CV2100" s="29"/>
      <c r="CW2100" s="29"/>
      <c r="CX2100" s="29"/>
      <c r="CY2100" s="29"/>
      <c r="CZ2100" s="29"/>
      <c r="DA2100" s="29"/>
      <c r="DB2100" s="29"/>
      <c r="DC2100" s="29"/>
      <c r="DD2100" s="29"/>
    </row>
    <row r="2101" spans="1:108" s="11" customFormat="1" ht="13.5" customHeight="1">
      <c r="A2101" s="734"/>
      <c r="B2101" s="610" t="s">
        <v>83</v>
      </c>
      <c r="C2101" s="29"/>
      <c r="D2101" s="29"/>
      <c r="E2101" s="29"/>
      <c r="F2101" s="29"/>
      <c r="G2101" s="29"/>
      <c r="H2101" s="29"/>
      <c r="I2101" s="29"/>
      <c r="J2101" s="28"/>
      <c r="K2101" s="29"/>
      <c r="L2101" s="29"/>
      <c r="M2101" s="29"/>
      <c r="N2101" s="29"/>
      <c r="O2101" s="29"/>
      <c r="P2101" s="29"/>
      <c r="Q2101" s="29"/>
      <c r="R2101" s="29"/>
      <c r="S2101" s="575"/>
      <c r="T2101" s="29"/>
      <c r="U2101" s="432"/>
      <c r="V2101" s="29"/>
      <c r="W2101" s="29"/>
      <c r="X2101" s="29"/>
      <c r="Y2101" s="29"/>
      <c r="Z2101" s="29"/>
      <c r="AB2101" s="29"/>
      <c r="AC2101" s="29"/>
      <c r="AD2101" s="29"/>
      <c r="AE2101" s="29"/>
      <c r="AF2101" s="29"/>
      <c r="AG2101" s="29"/>
      <c r="AH2101" s="29"/>
      <c r="AI2101" s="29"/>
      <c r="AJ2101" s="29"/>
      <c r="AK2101" s="29"/>
      <c r="AL2101" s="29"/>
      <c r="AM2101" s="29"/>
      <c r="AN2101" s="29"/>
      <c r="AO2101" s="29"/>
      <c r="AP2101" s="29"/>
      <c r="AQ2101" s="29"/>
      <c r="AR2101" s="29"/>
      <c r="AS2101" s="29"/>
      <c r="AT2101" s="29"/>
      <c r="AU2101" s="29"/>
      <c r="AV2101" s="29"/>
      <c r="AW2101" s="29"/>
      <c r="AX2101" s="29"/>
      <c r="AY2101" s="29"/>
      <c r="AZ2101" s="29"/>
      <c r="BA2101" s="29"/>
      <c r="BB2101" s="29"/>
      <c r="BC2101" s="29"/>
      <c r="BD2101" s="29"/>
      <c r="BE2101" s="29"/>
      <c r="BF2101" s="29"/>
      <c r="BG2101" s="29"/>
      <c r="BH2101" s="29"/>
      <c r="BI2101" s="29"/>
      <c r="BJ2101" s="29"/>
      <c r="BK2101" s="29"/>
      <c r="BL2101" s="29"/>
      <c r="BM2101" s="29"/>
      <c r="BN2101" s="29"/>
      <c r="BP2101" s="29"/>
      <c r="BQ2101" s="29"/>
      <c r="BR2101" s="29"/>
      <c r="BS2101" s="29"/>
      <c r="BU2101" s="772"/>
      <c r="BV2101" s="29"/>
      <c r="BW2101" s="29"/>
      <c r="BX2101" s="29"/>
      <c r="BY2101" s="29"/>
      <c r="BZ2101" s="29"/>
      <c r="CA2101" s="29"/>
      <c r="CB2101" s="29"/>
      <c r="CC2101" s="29"/>
      <c r="CD2101" s="31"/>
      <c r="CE2101" s="22"/>
      <c r="CF2101" s="448" t="str">
        <f>IF(CG2101="","",MAX($CF$2:CF2100)+1)</f>
        <v/>
      </c>
      <c r="CG2101" s="767"/>
      <c r="CH2101" s="767"/>
      <c r="CI2101" s="767"/>
      <c r="CO2101" s="29"/>
      <c r="CP2101" s="29"/>
      <c r="CQ2101" s="29"/>
      <c r="CR2101" s="29"/>
      <c r="CS2101" s="29"/>
      <c r="CT2101" s="29"/>
      <c r="CU2101" s="29"/>
      <c r="CV2101" s="29"/>
      <c r="CW2101" s="29"/>
      <c r="CX2101" s="29"/>
      <c r="CY2101" s="29"/>
      <c r="CZ2101" s="29"/>
      <c r="DA2101" s="29"/>
      <c r="DB2101" s="29"/>
      <c r="DC2101" s="29"/>
      <c r="DD2101" s="29"/>
    </row>
    <row r="2102" spans="1:108" s="11" customFormat="1" ht="13.5" customHeight="1">
      <c r="A2102" s="734"/>
      <c r="B2102" s="610" t="s">
        <v>83</v>
      </c>
      <c r="C2102" s="29"/>
      <c r="D2102" s="29"/>
      <c r="E2102" s="29"/>
      <c r="F2102" s="29"/>
      <c r="G2102" s="29"/>
      <c r="H2102" s="29"/>
      <c r="I2102" s="29"/>
      <c r="J2102" s="28"/>
      <c r="K2102" s="29"/>
      <c r="L2102" s="29"/>
      <c r="M2102" s="29"/>
      <c r="N2102" s="29"/>
      <c r="O2102" s="29"/>
      <c r="P2102" s="29"/>
      <c r="Q2102" s="29"/>
      <c r="R2102" s="29"/>
      <c r="S2102" s="575"/>
      <c r="T2102" s="29"/>
      <c r="U2102" s="432"/>
      <c r="V2102" s="29"/>
      <c r="W2102" s="29"/>
      <c r="X2102" s="29"/>
      <c r="Y2102" s="29"/>
      <c r="Z2102" s="29"/>
      <c r="AA2102" s="29" t="s">
        <v>1838</v>
      </c>
      <c r="AC2102" s="29"/>
      <c r="AD2102" s="29"/>
      <c r="AE2102" s="29"/>
      <c r="AF2102" s="29"/>
      <c r="AG2102" s="29"/>
      <c r="AH2102" s="29"/>
      <c r="AI2102" s="29"/>
      <c r="AJ2102" s="29"/>
      <c r="AK2102" s="29"/>
      <c r="AL2102" s="29"/>
      <c r="AM2102" s="29"/>
      <c r="AN2102" s="29"/>
      <c r="AO2102" s="29"/>
      <c r="AP2102" s="29"/>
      <c r="AQ2102" s="29"/>
      <c r="AR2102" s="29"/>
      <c r="AS2102" s="29"/>
      <c r="AT2102" s="29"/>
      <c r="AU2102" s="29"/>
      <c r="AV2102" s="29"/>
      <c r="AW2102" s="29"/>
      <c r="AX2102" s="29"/>
      <c r="AY2102" s="29"/>
      <c r="AZ2102" s="29"/>
      <c r="BA2102" s="29"/>
      <c r="BB2102" s="29"/>
      <c r="BC2102" s="29"/>
      <c r="BD2102" s="29"/>
      <c r="BE2102" s="29"/>
      <c r="BF2102" s="29"/>
      <c r="BG2102" s="29"/>
      <c r="BH2102" s="29"/>
      <c r="BI2102" s="29"/>
      <c r="BK2102" s="29"/>
      <c r="BL2102" s="29"/>
      <c r="BM2102" s="29"/>
      <c r="BN2102" s="29"/>
      <c r="BO2102" s="29"/>
      <c r="BP2102" s="29"/>
      <c r="BQ2102" s="29"/>
      <c r="BR2102" s="29"/>
      <c r="BS2102" s="29"/>
      <c r="BU2102" s="772"/>
      <c r="BV2102" s="29"/>
      <c r="BW2102" s="29"/>
      <c r="BX2102" s="29"/>
      <c r="BY2102" s="29"/>
      <c r="BZ2102" s="29"/>
      <c r="CA2102" s="29"/>
      <c r="CB2102" s="29"/>
      <c r="CC2102" s="29"/>
      <c r="CD2102" s="31"/>
      <c r="CE2102" s="22"/>
      <c r="CF2102" s="448">
        <f>IF(CG2102="","",MAX($CF$2:CF2101)+1)</f>
        <v>1109</v>
      </c>
      <c r="CG2102" s="767" t="s">
        <v>353</v>
      </c>
      <c r="CH2102" s="767"/>
      <c r="CI2102" s="767"/>
      <c r="CO2102" s="29"/>
      <c r="CP2102" s="29"/>
      <c r="CQ2102" s="29"/>
      <c r="CR2102" s="29"/>
      <c r="CS2102" s="29"/>
      <c r="CT2102" s="29"/>
      <c r="CU2102" s="29"/>
      <c r="CV2102" s="29"/>
      <c r="CW2102" s="29"/>
      <c r="CX2102" s="29"/>
      <c r="CY2102" s="29"/>
      <c r="CZ2102" s="29"/>
      <c r="DA2102" s="29"/>
      <c r="DB2102" s="29"/>
      <c r="DC2102" s="29"/>
      <c r="DD2102" s="29"/>
    </row>
    <row r="2103" spans="1:108" s="11" customFormat="1" ht="13.5" customHeight="1">
      <c r="A2103" s="734"/>
      <c r="B2103" s="610" t="s">
        <v>83</v>
      </c>
      <c r="C2103" s="29"/>
      <c r="D2103" s="29"/>
      <c r="E2103" s="29"/>
      <c r="F2103" s="29"/>
      <c r="G2103" s="29"/>
      <c r="H2103" s="29"/>
      <c r="I2103" s="29"/>
      <c r="J2103" s="28"/>
      <c r="K2103" s="29"/>
      <c r="L2103" s="29"/>
      <c r="M2103" s="29"/>
      <c r="N2103" s="29"/>
      <c r="O2103" s="29"/>
      <c r="P2103" s="29"/>
      <c r="Q2103" s="29"/>
      <c r="R2103" s="29"/>
      <c r="S2103" s="575"/>
      <c r="T2103" s="29"/>
      <c r="U2103" s="432"/>
      <c r="V2103" s="29"/>
      <c r="W2103" s="29"/>
      <c r="X2103" s="29"/>
      <c r="Y2103" s="29"/>
      <c r="Z2103" s="29"/>
      <c r="AB2103" s="29" t="s">
        <v>1592</v>
      </c>
      <c r="AC2103" s="29"/>
      <c r="AD2103" s="29"/>
      <c r="AE2103" s="29"/>
      <c r="AF2103" s="29"/>
      <c r="AG2103" s="29"/>
      <c r="AH2103" s="29"/>
      <c r="AI2103" s="29"/>
      <c r="AJ2103" s="29"/>
      <c r="AK2103" s="29"/>
      <c r="AL2103" s="29"/>
      <c r="AM2103" s="29"/>
      <c r="AN2103" s="29"/>
      <c r="AO2103" s="29"/>
      <c r="AP2103" s="29"/>
      <c r="AQ2103" s="29"/>
      <c r="AR2103" s="29"/>
      <c r="AS2103" s="29"/>
      <c r="AT2103" s="29"/>
      <c r="AU2103" s="29"/>
      <c r="AV2103" s="29"/>
      <c r="AW2103" s="29"/>
      <c r="AX2103" s="29"/>
      <c r="AY2103" s="29"/>
      <c r="AZ2103" s="29"/>
      <c r="BA2103" s="29"/>
      <c r="BB2103" s="29"/>
      <c r="BC2103" s="29"/>
      <c r="BD2103" s="29"/>
      <c r="BE2103" s="29"/>
      <c r="BF2103" s="29"/>
      <c r="BG2103" s="29"/>
      <c r="BH2103" s="29"/>
      <c r="BI2103" s="29"/>
      <c r="BK2103" s="29"/>
      <c r="BL2103" s="29"/>
      <c r="BM2103" s="29"/>
      <c r="BN2103" s="29"/>
      <c r="BO2103" s="29"/>
      <c r="BP2103" s="29"/>
      <c r="BQ2103" s="29"/>
      <c r="BR2103" s="29"/>
      <c r="BS2103" s="29"/>
      <c r="BU2103" s="772"/>
      <c r="BV2103" s="29"/>
      <c r="BW2103" s="29"/>
      <c r="BX2103" s="29"/>
      <c r="BY2103" s="29"/>
      <c r="BZ2103" s="29"/>
      <c r="CA2103" s="29"/>
      <c r="CB2103" s="29"/>
      <c r="CC2103" s="29"/>
      <c r="CD2103" s="31"/>
      <c r="CE2103" s="22"/>
      <c r="CF2103" s="448">
        <f>IF(CG2103="","",MAX($CF$2:CF2102)+1)</f>
        <v>1110</v>
      </c>
      <c r="CG2103" s="767" t="s">
        <v>102</v>
      </c>
      <c r="CH2103" s="767"/>
      <c r="CI2103" s="767"/>
      <c r="CO2103" s="29"/>
      <c r="CP2103" s="29"/>
      <c r="CQ2103" s="29"/>
      <c r="CR2103" s="29"/>
      <c r="CS2103" s="29"/>
      <c r="CT2103" s="29"/>
      <c r="CU2103" s="29"/>
      <c r="CV2103" s="29"/>
      <c r="CW2103" s="29"/>
      <c r="CX2103" s="29"/>
      <c r="CY2103" s="29"/>
      <c r="CZ2103" s="29"/>
      <c r="DA2103" s="29"/>
      <c r="DB2103" s="29"/>
      <c r="DC2103" s="29"/>
      <c r="DD2103" s="29"/>
    </row>
    <row r="2104" spans="1:108" s="11" customFormat="1" ht="13.5" customHeight="1">
      <c r="A2104" s="734"/>
      <c r="B2104" s="610" t="s">
        <v>83</v>
      </c>
      <c r="C2104" s="29"/>
      <c r="D2104" s="29"/>
      <c r="E2104" s="29"/>
      <c r="F2104" s="29"/>
      <c r="G2104" s="29"/>
      <c r="H2104" s="29"/>
      <c r="I2104" s="29"/>
      <c r="J2104" s="28"/>
      <c r="K2104" s="29"/>
      <c r="L2104" s="29"/>
      <c r="M2104" s="29"/>
      <c r="N2104" s="29"/>
      <c r="O2104" s="29"/>
      <c r="P2104" s="29"/>
      <c r="Q2104" s="29"/>
      <c r="R2104" s="29"/>
      <c r="S2104" s="575"/>
      <c r="T2104" s="29"/>
      <c r="U2104" s="432"/>
      <c r="V2104" s="29"/>
      <c r="W2104" s="29"/>
      <c r="X2104" s="29"/>
      <c r="Y2104" s="29"/>
      <c r="Z2104" s="29"/>
      <c r="AC2104" s="1534" t="s">
        <v>38</v>
      </c>
      <c r="AD2104" s="1535"/>
      <c r="AE2104" s="823" t="s">
        <v>84</v>
      </c>
      <c r="AF2104" s="824"/>
      <c r="AG2104" s="824"/>
      <c r="AH2104" s="824"/>
      <c r="AI2104" s="824"/>
      <c r="AJ2104" s="824"/>
      <c r="AK2104" s="824"/>
      <c r="AL2104" s="826"/>
      <c r="AM2104" s="824" t="s">
        <v>1001</v>
      </c>
      <c r="AN2104" s="824"/>
      <c r="AO2104" s="824"/>
      <c r="AP2104" s="824"/>
      <c r="AQ2104" s="824"/>
      <c r="AR2104" s="824"/>
      <c r="AS2104" s="824"/>
      <c r="AT2104" s="824"/>
      <c r="AU2104" s="824"/>
      <c r="AV2104" s="824"/>
      <c r="AW2104" s="824"/>
      <c r="AX2104" s="824"/>
      <c r="AY2104" s="824"/>
      <c r="AZ2104" s="824"/>
      <c r="BA2104" s="824"/>
      <c r="BB2104" s="824"/>
      <c r="BC2104" s="824"/>
      <c r="BD2104" s="824"/>
      <c r="BE2104" s="824"/>
      <c r="BF2104" s="824"/>
      <c r="BG2104" s="824"/>
      <c r="BH2104" s="824"/>
      <c r="BI2104" s="824"/>
      <c r="BJ2104" s="824"/>
      <c r="BK2104" s="824"/>
      <c r="BL2104" s="778" t="s">
        <v>2</v>
      </c>
      <c r="BM2104" s="671"/>
      <c r="BN2104" s="671"/>
      <c r="BO2104" s="671"/>
      <c r="BP2104" s="671"/>
      <c r="BQ2104" s="671"/>
      <c r="BR2104" s="671"/>
      <c r="BS2104" s="672"/>
      <c r="BU2104" s="772"/>
      <c r="BV2104" s="29"/>
      <c r="BW2104" s="29"/>
      <c r="BX2104" s="29"/>
      <c r="BY2104" s="29"/>
      <c r="BZ2104" s="29"/>
      <c r="CA2104" s="29"/>
      <c r="CB2104" s="29"/>
      <c r="CC2104" s="29"/>
      <c r="CD2104" s="31"/>
      <c r="CE2104" s="22"/>
      <c r="CF2104" s="448" t="str">
        <f>IF(CG2104="","",MAX($CF$2:CF2103)+1)</f>
        <v/>
      </c>
      <c r="CG2104" s="767"/>
      <c r="CH2104" s="767"/>
      <c r="CI2104" s="767"/>
    </row>
    <row r="2105" spans="1:108" s="11" customFormat="1" ht="13.5" customHeight="1">
      <c r="A2105" s="734"/>
      <c r="B2105" s="610" t="s">
        <v>83</v>
      </c>
      <c r="C2105" s="29"/>
      <c r="D2105" s="29"/>
      <c r="E2105" s="29"/>
      <c r="F2105" s="29"/>
      <c r="G2105" s="29"/>
      <c r="H2105" s="29"/>
      <c r="I2105" s="29"/>
      <c r="J2105" s="28"/>
      <c r="K2105" s="29"/>
      <c r="L2105" s="29"/>
      <c r="M2105" s="29"/>
      <c r="N2105" s="29"/>
      <c r="O2105" s="29"/>
      <c r="P2105" s="29"/>
      <c r="Q2105" s="29"/>
      <c r="R2105" s="29"/>
      <c r="S2105" s="575"/>
      <c r="T2105" s="29"/>
      <c r="U2105" s="432"/>
      <c r="V2105" s="29"/>
      <c r="W2105" s="29"/>
      <c r="X2105" s="29"/>
      <c r="Y2105" s="29"/>
      <c r="Z2105" s="29"/>
      <c r="AA2105" s="29"/>
      <c r="AB2105" s="29"/>
      <c r="AC2105" s="898"/>
      <c r="AD2105" s="899">
        <v>1</v>
      </c>
      <c r="AE2105" s="820" t="s">
        <v>1275</v>
      </c>
      <c r="AF2105" s="837"/>
      <c r="AG2105" s="837"/>
      <c r="AH2105" s="837"/>
      <c r="AI2105" s="837"/>
      <c r="AJ2105" s="837"/>
      <c r="AK2105" s="837"/>
      <c r="AL2105" s="890"/>
      <c r="AM2105" s="820" t="s">
        <v>1493</v>
      </c>
      <c r="AN2105" s="821"/>
      <c r="AO2105" s="821"/>
      <c r="AP2105" s="821"/>
      <c r="AQ2105" s="821"/>
      <c r="AR2105" s="821"/>
      <c r="AS2105" s="821"/>
      <c r="AT2105" s="821" t="s">
        <v>2105</v>
      </c>
      <c r="AU2105" s="821"/>
      <c r="AV2105" s="821"/>
      <c r="AW2105" s="821"/>
      <c r="AX2105" s="821"/>
      <c r="AY2105" s="821"/>
      <c r="AZ2105" s="821"/>
      <c r="BA2105" s="821"/>
      <c r="BB2105" s="821"/>
      <c r="BC2105" s="821"/>
      <c r="BD2105" s="821"/>
      <c r="BE2105" s="821"/>
      <c r="BF2105" s="821"/>
      <c r="BG2105" s="821"/>
      <c r="BH2105" s="821"/>
      <c r="BI2105" s="821"/>
      <c r="BJ2105" s="821"/>
      <c r="BK2105" s="822"/>
      <c r="BL2105" s="820"/>
      <c r="BM2105" s="821"/>
      <c r="BN2105" s="821"/>
      <c r="BO2105" s="821"/>
      <c r="BP2105" s="821"/>
      <c r="BQ2105" s="821"/>
      <c r="BR2105" s="821"/>
      <c r="BS2105" s="822"/>
      <c r="BU2105" s="772"/>
      <c r="BV2105" s="29"/>
      <c r="BW2105" s="29"/>
      <c r="BX2105" s="29"/>
      <c r="BY2105" s="29"/>
      <c r="BZ2105" s="29"/>
      <c r="CA2105" s="29"/>
      <c r="CB2105" s="29"/>
      <c r="CC2105" s="29"/>
      <c r="CD2105" s="31"/>
      <c r="CE2105" s="22"/>
      <c r="CF2105" s="448">
        <f>IF(CG2105="","",MAX($CF$2:CF2104)+1)</f>
        <v>1111</v>
      </c>
      <c r="CG2105" s="767" t="s">
        <v>1581</v>
      </c>
      <c r="CH2105" s="767"/>
      <c r="CI2105" s="767"/>
    </row>
    <row r="2106" spans="1:108" s="11" customFormat="1" ht="13.5" customHeight="1">
      <c r="A2106" s="734"/>
      <c r="B2106" s="610" t="s">
        <v>83</v>
      </c>
      <c r="C2106" s="29"/>
      <c r="D2106" s="29"/>
      <c r="E2106" s="29"/>
      <c r="F2106" s="29"/>
      <c r="G2106" s="29"/>
      <c r="H2106" s="29"/>
      <c r="I2106" s="29"/>
      <c r="J2106" s="28"/>
      <c r="K2106" s="29"/>
      <c r="L2106" s="29"/>
      <c r="M2106" s="29"/>
      <c r="N2106" s="29"/>
      <c r="O2106" s="29"/>
      <c r="P2106" s="29"/>
      <c r="Q2106" s="29"/>
      <c r="R2106" s="29"/>
      <c r="S2106" s="575"/>
      <c r="T2106" s="29"/>
      <c r="U2106" s="432"/>
      <c r="V2106" s="29"/>
      <c r="W2106" s="29"/>
      <c r="X2106" s="29"/>
      <c r="Y2106" s="29"/>
      <c r="Z2106" s="29"/>
      <c r="AA2106" s="29"/>
      <c r="AB2106" s="29"/>
      <c r="AC2106" s="898"/>
      <c r="AD2106" s="899">
        <v>2</v>
      </c>
      <c r="AE2106" s="820" t="s">
        <v>1276</v>
      </c>
      <c r="AF2106" s="837"/>
      <c r="AG2106" s="837"/>
      <c r="AH2106" s="837"/>
      <c r="AI2106" s="837"/>
      <c r="AJ2106" s="837"/>
      <c r="AK2106" s="837"/>
      <c r="AL2106" s="890"/>
      <c r="AM2106" s="820" t="s">
        <v>1593</v>
      </c>
      <c r="AN2106" s="965"/>
      <c r="AO2106" s="965"/>
      <c r="AP2106" s="965"/>
      <c r="AQ2106" s="965"/>
      <c r="AR2106" s="965"/>
      <c r="AS2106" s="965"/>
      <c r="AT2106" s="965" t="s">
        <v>2395</v>
      </c>
      <c r="AU2106" s="965"/>
      <c r="AV2106" s="965"/>
      <c r="AW2106" s="965"/>
      <c r="AX2106" s="965"/>
      <c r="AY2106" s="965"/>
      <c r="AZ2106" s="965"/>
      <c r="BA2106" s="965"/>
      <c r="BB2106" s="965"/>
      <c r="BC2106" s="965"/>
      <c r="BD2106" s="965"/>
      <c r="BE2106" s="965"/>
      <c r="BF2106" s="965"/>
      <c r="BG2106" s="965"/>
      <c r="BH2106" s="965"/>
      <c r="BI2106" s="965"/>
      <c r="BJ2106" s="965"/>
      <c r="BK2106" s="966"/>
      <c r="BL2106" s="967"/>
      <c r="BM2106" s="965"/>
      <c r="BN2106" s="821"/>
      <c r="BO2106" s="821"/>
      <c r="BP2106" s="821"/>
      <c r="BQ2106" s="821"/>
      <c r="BR2106" s="821"/>
      <c r="BS2106" s="822"/>
      <c r="BU2106" s="772"/>
      <c r="BV2106" s="29"/>
      <c r="BW2106" s="29"/>
      <c r="BX2106" s="29"/>
      <c r="BY2106" s="29"/>
      <c r="BZ2106" s="29"/>
      <c r="CA2106" s="29"/>
      <c r="CB2106" s="29"/>
      <c r="CC2106" s="29"/>
      <c r="CD2106" s="31"/>
      <c r="CE2106" s="22"/>
      <c r="CF2106" s="448">
        <f>IF(CG2106="","",MAX($CF$2:CF2105)+1)</f>
        <v>1112</v>
      </c>
      <c r="CG2106" s="767" t="s">
        <v>1581</v>
      </c>
      <c r="CH2106" s="767"/>
      <c r="CI2106" s="767"/>
    </row>
    <row r="2107" spans="1:108" s="11" customFormat="1" ht="13.5" customHeight="1">
      <c r="A2107" s="734"/>
      <c r="B2107" s="610" t="s">
        <v>83</v>
      </c>
      <c r="C2107" s="29"/>
      <c r="D2107" s="29"/>
      <c r="E2107" s="29"/>
      <c r="F2107" s="29"/>
      <c r="G2107" s="29"/>
      <c r="H2107" s="29"/>
      <c r="I2107" s="29"/>
      <c r="J2107" s="28"/>
      <c r="K2107" s="29"/>
      <c r="L2107" s="29"/>
      <c r="M2107" s="29"/>
      <c r="N2107" s="29"/>
      <c r="O2107" s="29"/>
      <c r="P2107" s="29"/>
      <c r="Q2107" s="29"/>
      <c r="R2107" s="29"/>
      <c r="S2107" s="575"/>
      <c r="T2107" s="29"/>
      <c r="U2107" s="432"/>
      <c r="V2107" s="29"/>
      <c r="W2107" s="29"/>
      <c r="X2107" s="29"/>
      <c r="Y2107" s="29"/>
      <c r="Z2107" s="29"/>
      <c r="AA2107" s="29"/>
      <c r="AB2107" s="29"/>
      <c r="AC2107" s="898"/>
      <c r="AD2107" s="899">
        <v>3</v>
      </c>
      <c r="AE2107" s="820" t="s">
        <v>1279</v>
      </c>
      <c r="AF2107" s="837"/>
      <c r="AG2107" s="837"/>
      <c r="AH2107" s="837"/>
      <c r="AI2107" s="837"/>
      <c r="AJ2107" s="837"/>
      <c r="AK2107" s="837"/>
      <c r="AL2107" s="890"/>
      <c r="AM2107" s="834" t="s">
        <v>1280</v>
      </c>
      <c r="AN2107" s="821"/>
      <c r="AO2107" s="821"/>
      <c r="AP2107" s="821"/>
      <c r="AQ2107" s="821"/>
      <c r="AR2107" s="821"/>
      <c r="AS2107" s="821"/>
      <c r="AT2107" s="821" t="s">
        <v>2364</v>
      </c>
      <c r="AU2107" s="821"/>
      <c r="AV2107" s="821"/>
      <c r="AW2107" s="821"/>
      <c r="AX2107" s="821"/>
      <c r="AY2107" s="821"/>
      <c r="AZ2107" s="821"/>
      <c r="BA2107" s="821"/>
      <c r="BB2107" s="821"/>
      <c r="BC2107" s="821"/>
      <c r="BD2107" s="821"/>
      <c r="BE2107" s="821"/>
      <c r="BF2107" s="821"/>
      <c r="BG2107" s="821"/>
      <c r="BH2107" s="965"/>
      <c r="BI2107" s="965"/>
      <c r="BJ2107" s="965"/>
      <c r="BK2107" s="966"/>
      <c r="BL2107" s="967"/>
      <c r="BM2107" s="965"/>
      <c r="BN2107" s="821"/>
      <c r="BO2107" s="821"/>
      <c r="BP2107" s="821"/>
      <c r="BQ2107" s="821"/>
      <c r="BR2107" s="821"/>
      <c r="BS2107" s="822"/>
      <c r="BU2107" s="772"/>
      <c r="BV2107" s="29"/>
      <c r="BW2107" s="29"/>
      <c r="BX2107" s="29"/>
      <c r="BY2107" s="29"/>
      <c r="BZ2107" s="29"/>
      <c r="CA2107" s="29"/>
      <c r="CB2107" s="29"/>
      <c r="CC2107" s="29"/>
      <c r="CD2107" s="31"/>
      <c r="CE2107" s="22"/>
      <c r="CF2107" s="448">
        <f>IF(CG2107="","",MAX($CF$2:CF2106)+1)</f>
        <v>1113</v>
      </c>
      <c r="CG2107" s="767" t="s">
        <v>1581</v>
      </c>
      <c r="CH2107" s="767"/>
      <c r="CI2107" s="767"/>
    </row>
    <row r="2108" spans="1:108" s="11" customFormat="1" ht="13.5" customHeight="1">
      <c r="A2108" s="734"/>
      <c r="B2108" s="610" t="s">
        <v>83</v>
      </c>
      <c r="C2108" s="29"/>
      <c r="D2108" s="29"/>
      <c r="E2108" s="29"/>
      <c r="F2108" s="29"/>
      <c r="G2108" s="29"/>
      <c r="H2108" s="29"/>
      <c r="I2108" s="29"/>
      <c r="J2108" s="28"/>
      <c r="K2108" s="29"/>
      <c r="L2108" s="29"/>
      <c r="M2108" s="29"/>
      <c r="N2108" s="29"/>
      <c r="O2108" s="29"/>
      <c r="P2108" s="29"/>
      <c r="Q2108" s="29"/>
      <c r="R2108" s="29"/>
      <c r="S2108" s="575"/>
      <c r="T2108" s="29"/>
      <c r="U2108" s="432"/>
      <c r="V2108" s="29"/>
      <c r="W2108" s="29"/>
      <c r="X2108" s="29"/>
      <c r="Y2108" s="29"/>
      <c r="Z2108" s="29"/>
      <c r="AA2108" s="29"/>
      <c r="AB2108" s="29"/>
      <c r="AC2108" s="898"/>
      <c r="AD2108" s="899">
        <v>4</v>
      </c>
      <c r="AE2108" s="820" t="s">
        <v>1281</v>
      </c>
      <c r="AF2108" s="837"/>
      <c r="AG2108" s="837"/>
      <c r="AH2108" s="837"/>
      <c r="AI2108" s="837"/>
      <c r="AJ2108" s="837"/>
      <c r="AK2108" s="837"/>
      <c r="AL2108" s="890"/>
      <c r="AM2108" s="834" t="s">
        <v>1594</v>
      </c>
      <c r="AN2108" s="821"/>
      <c r="AO2108" s="821"/>
      <c r="AP2108" s="821"/>
      <c r="AQ2108" s="821"/>
      <c r="AR2108" s="821"/>
      <c r="AS2108" s="821"/>
      <c r="AT2108" s="821"/>
      <c r="AU2108" s="821"/>
      <c r="AV2108" s="821"/>
      <c r="AW2108" s="821"/>
      <c r="AX2108" s="821"/>
      <c r="AY2108" s="821"/>
      <c r="AZ2108" s="821"/>
      <c r="BA2108" s="821"/>
      <c r="BB2108" s="821"/>
      <c r="BC2108" s="821"/>
      <c r="BD2108" s="821"/>
      <c r="BE2108" s="821"/>
      <c r="BF2108" s="821"/>
      <c r="BG2108" s="821"/>
      <c r="BH2108" s="965"/>
      <c r="BI2108" s="965"/>
      <c r="BJ2108" s="965"/>
      <c r="BK2108" s="966"/>
      <c r="BL2108" s="967"/>
      <c r="BM2108" s="965"/>
      <c r="BN2108" s="821"/>
      <c r="BO2108" s="821"/>
      <c r="BP2108" s="821"/>
      <c r="BQ2108" s="821"/>
      <c r="BR2108" s="821"/>
      <c r="BS2108" s="822"/>
      <c r="BU2108" s="772"/>
      <c r="BV2108" s="29"/>
      <c r="BW2108" s="29"/>
      <c r="BX2108" s="29"/>
      <c r="BY2108" s="29"/>
      <c r="BZ2108" s="29"/>
      <c r="CA2108" s="29"/>
      <c r="CB2108" s="29"/>
      <c r="CC2108" s="29"/>
      <c r="CD2108" s="31"/>
      <c r="CE2108" s="22"/>
      <c r="CF2108" s="448">
        <f>IF(CG2108="","",MAX($CF$2:CF2107)+1)</f>
        <v>1114</v>
      </c>
      <c r="CG2108" s="767" t="s">
        <v>1581</v>
      </c>
      <c r="CH2108" s="767"/>
      <c r="CI2108" s="767"/>
    </row>
    <row r="2109" spans="1:108" s="11" customFormat="1" ht="13.5" customHeight="1">
      <c r="A2109" s="734"/>
      <c r="B2109" s="610" t="s">
        <v>83</v>
      </c>
      <c r="C2109" s="29"/>
      <c r="D2109" s="29"/>
      <c r="E2109" s="29"/>
      <c r="F2109" s="29"/>
      <c r="G2109" s="29"/>
      <c r="H2109" s="29"/>
      <c r="I2109" s="29"/>
      <c r="J2109" s="28"/>
      <c r="K2109" s="29"/>
      <c r="L2109" s="29"/>
      <c r="M2109" s="29"/>
      <c r="N2109" s="29"/>
      <c r="O2109" s="29"/>
      <c r="P2109" s="29"/>
      <c r="Q2109" s="29"/>
      <c r="R2109" s="29"/>
      <c r="S2109" s="575"/>
      <c r="T2109" s="29"/>
      <c r="U2109" s="432"/>
      <c r="V2109" s="29"/>
      <c r="W2109" s="29"/>
      <c r="X2109" s="29"/>
      <c r="Y2109" s="29"/>
      <c r="Z2109" s="29"/>
      <c r="AA2109" s="29"/>
      <c r="AB2109" s="29"/>
      <c r="AC2109" s="898"/>
      <c r="AD2109" s="899">
        <v>5</v>
      </c>
      <c r="AE2109" s="820" t="s">
        <v>641</v>
      </c>
      <c r="AF2109" s="837"/>
      <c r="AG2109" s="837"/>
      <c r="AH2109" s="837"/>
      <c r="AI2109" s="837"/>
      <c r="AJ2109" s="837"/>
      <c r="AK2109" s="837"/>
      <c r="AL2109" s="890"/>
      <c r="AM2109" s="834" t="s">
        <v>1283</v>
      </c>
      <c r="AN2109" s="821"/>
      <c r="AO2109" s="821"/>
      <c r="AP2109" s="821"/>
      <c r="AQ2109" s="821"/>
      <c r="AR2109" s="821"/>
      <c r="AS2109" s="821"/>
      <c r="AT2109" s="821"/>
      <c r="AU2109" s="821"/>
      <c r="AV2109" s="821"/>
      <c r="AW2109" s="821"/>
      <c r="AX2109" s="821"/>
      <c r="AY2109" s="821"/>
      <c r="AZ2109" s="821"/>
      <c r="BA2109" s="821"/>
      <c r="BB2109" s="821"/>
      <c r="BC2109" s="821"/>
      <c r="BD2109" s="821"/>
      <c r="BE2109" s="821"/>
      <c r="BF2109" s="821"/>
      <c r="BG2109" s="821"/>
      <c r="BH2109" s="965"/>
      <c r="BI2109" s="965"/>
      <c r="BJ2109" s="965"/>
      <c r="BK2109" s="966"/>
      <c r="BL2109" s="967"/>
      <c r="BM2109" s="965"/>
      <c r="BN2109" s="821"/>
      <c r="BO2109" s="821"/>
      <c r="BP2109" s="821"/>
      <c r="BQ2109" s="821"/>
      <c r="BR2109" s="821"/>
      <c r="BS2109" s="822"/>
      <c r="BU2109" s="772"/>
      <c r="BV2109" s="29"/>
      <c r="BW2109" s="29"/>
      <c r="BX2109" s="29"/>
      <c r="BY2109" s="29"/>
      <c r="BZ2109" s="29"/>
      <c r="CA2109" s="29"/>
      <c r="CB2109" s="29"/>
      <c r="CC2109" s="29"/>
      <c r="CD2109" s="31"/>
      <c r="CE2109" s="22"/>
      <c r="CF2109" s="448">
        <f>IF(CG2109="","",MAX($CF$2:CF2108)+1)</f>
        <v>1115</v>
      </c>
      <c r="CG2109" s="767" t="s">
        <v>1581</v>
      </c>
      <c r="CH2109" s="767"/>
      <c r="CI2109" s="767"/>
    </row>
    <row r="2110" spans="1:108" s="11" customFormat="1" ht="13.5" customHeight="1">
      <c r="A2110" s="734"/>
      <c r="B2110" s="610" t="s">
        <v>83</v>
      </c>
      <c r="C2110" s="29"/>
      <c r="D2110" s="29"/>
      <c r="E2110" s="29"/>
      <c r="F2110" s="29"/>
      <c r="G2110" s="29"/>
      <c r="H2110" s="29"/>
      <c r="I2110" s="29"/>
      <c r="J2110" s="28"/>
      <c r="K2110" s="29"/>
      <c r="L2110" s="29"/>
      <c r="M2110" s="29"/>
      <c r="N2110" s="29"/>
      <c r="O2110" s="29"/>
      <c r="P2110" s="29"/>
      <c r="Q2110" s="29"/>
      <c r="R2110" s="29"/>
      <c r="S2110" s="575"/>
      <c r="T2110" s="29"/>
      <c r="U2110" s="432"/>
      <c r="V2110" s="29"/>
      <c r="W2110" s="29"/>
      <c r="X2110" s="29"/>
      <c r="Y2110" s="29"/>
      <c r="Z2110" s="29"/>
      <c r="AA2110" s="29"/>
      <c r="AB2110" s="29"/>
      <c r="AC2110" s="898"/>
      <c r="AD2110" s="899">
        <v>6</v>
      </c>
      <c r="AE2110" s="820" t="s">
        <v>1284</v>
      </c>
      <c r="AF2110" s="837"/>
      <c r="AG2110" s="837"/>
      <c r="AH2110" s="837"/>
      <c r="AI2110" s="837"/>
      <c r="AJ2110" s="837"/>
      <c r="AK2110" s="837"/>
      <c r="AL2110" s="890"/>
      <c r="AM2110" s="834" t="s">
        <v>2020</v>
      </c>
      <c r="AN2110" s="821"/>
      <c r="AO2110" s="821"/>
      <c r="AP2110" s="821"/>
      <c r="AQ2110" s="821"/>
      <c r="AR2110" s="821"/>
      <c r="AS2110" s="821"/>
      <c r="AT2110" s="821"/>
      <c r="AU2110" s="821" t="s">
        <v>2361</v>
      </c>
      <c r="AV2110" s="821"/>
      <c r="AW2110" s="821"/>
      <c r="AX2110" s="821"/>
      <c r="AY2110" s="821"/>
      <c r="AZ2110" s="821"/>
      <c r="BA2110" s="821"/>
      <c r="BB2110" s="821"/>
      <c r="BC2110" s="821"/>
      <c r="BD2110" s="821"/>
      <c r="BE2110" s="821"/>
      <c r="BF2110" s="821"/>
      <c r="BG2110" s="821"/>
      <c r="BH2110" s="965"/>
      <c r="BI2110" s="965"/>
      <c r="BJ2110" s="965"/>
      <c r="BK2110" s="966"/>
      <c r="BL2110" s="967"/>
      <c r="BM2110" s="965"/>
      <c r="BN2110" s="821"/>
      <c r="BO2110" s="821"/>
      <c r="BP2110" s="821"/>
      <c r="BQ2110" s="821"/>
      <c r="BR2110" s="821"/>
      <c r="BS2110" s="822"/>
      <c r="BU2110" s="772"/>
      <c r="BV2110" s="29"/>
      <c r="BW2110" s="29"/>
      <c r="BX2110" s="29"/>
      <c r="BY2110" s="29"/>
      <c r="BZ2110" s="29"/>
      <c r="CA2110" s="29"/>
      <c r="CB2110" s="29"/>
      <c r="CC2110" s="29"/>
      <c r="CD2110" s="31"/>
      <c r="CE2110" s="22"/>
      <c r="CF2110" s="448">
        <f>IF(CG2110="","",MAX($CF$2:CF2109)+1)</f>
        <v>1116</v>
      </c>
      <c r="CG2110" s="767" t="s">
        <v>1581</v>
      </c>
      <c r="CH2110" s="767"/>
      <c r="CI2110" s="767"/>
    </row>
    <row r="2111" spans="1:108" s="11" customFormat="1" ht="13.5" customHeight="1">
      <c r="A2111" s="734"/>
      <c r="B2111" s="610" t="s">
        <v>83</v>
      </c>
      <c r="C2111" s="29"/>
      <c r="D2111" s="29"/>
      <c r="E2111" s="29"/>
      <c r="F2111" s="29"/>
      <c r="G2111" s="29"/>
      <c r="H2111" s="29"/>
      <c r="I2111" s="29"/>
      <c r="J2111" s="28"/>
      <c r="K2111" s="29"/>
      <c r="L2111" s="29"/>
      <c r="M2111" s="29"/>
      <c r="N2111" s="29"/>
      <c r="O2111" s="29"/>
      <c r="P2111" s="29"/>
      <c r="Q2111" s="29"/>
      <c r="R2111" s="29"/>
      <c r="S2111" s="575"/>
      <c r="T2111" s="29"/>
      <c r="U2111" s="432"/>
      <c r="V2111" s="29"/>
      <c r="W2111" s="29"/>
      <c r="X2111" s="29"/>
      <c r="Y2111" s="29"/>
      <c r="Z2111" s="29"/>
      <c r="AA2111" s="29"/>
      <c r="AB2111" s="29"/>
      <c r="AC2111" s="898"/>
      <c r="AD2111" s="899">
        <v>7</v>
      </c>
      <c r="AE2111" s="820" t="s">
        <v>1288</v>
      </c>
      <c r="AF2111" s="837"/>
      <c r="AG2111" s="837"/>
      <c r="AH2111" s="837"/>
      <c r="AI2111" s="837"/>
      <c r="AJ2111" s="837"/>
      <c r="AK2111" s="837"/>
      <c r="AL2111" s="890"/>
      <c r="AM2111" s="834" t="s">
        <v>1289</v>
      </c>
      <c r="AN2111" s="821"/>
      <c r="AO2111" s="821"/>
      <c r="AP2111" s="821"/>
      <c r="AQ2111" s="821"/>
      <c r="AR2111" s="821"/>
      <c r="AS2111" s="821"/>
      <c r="AT2111" s="821"/>
      <c r="AU2111" s="821" t="s">
        <v>2371</v>
      </c>
      <c r="AV2111" s="821"/>
      <c r="AW2111" s="821"/>
      <c r="AX2111" s="821"/>
      <c r="AY2111" s="821"/>
      <c r="AZ2111" s="821"/>
      <c r="BA2111" s="821"/>
      <c r="BB2111" s="821"/>
      <c r="BC2111" s="821"/>
      <c r="BD2111" s="821"/>
      <c r="BE2111" s="821"/>
      <c r="BF2111" s="821"/>
      <c r="BG2111" s="821"/>
      <c r="BH2111" s="965"/>
      <c r="BI2111" s="965"/>
      <c r="BJ2111" s="965"/>
      <c r="BK2111" s="966"/>
      <c r="BL2111" s="967"/>
      <c r="BM2111" s="965"/>
      <c r="BN2111" s="821"/>
      <c r="BO2111" s="821"/>
      <c r="BP2111" s="821"/>
      <c r="BQ2111" s="821"/>
      <c r="BR2111" s="821"/>
      <c r="BS2111" s="822"/>
      <c r="BU2111" s="772"/>
      <c r="BV2111" s="29"/>
      <c r="BW2111" s="29"/>
      <c r="BX2111" s="29"/>
      <c r="BY2111" s="29"/>
      <c r="BZ2111" s="29"/>
      <c r="CA2111" s="29"/>
      <c r="CB2111" s="29"/>
      <c r="CC2111" s="29"/>
      <c r="CD2111" s="31"/>
      <c r="CE2111" s="22"/>
      <c r="CF2111" s="448">
        <f>IF(CG2111="","",MAX($CF$2:CF2110)+1)</f>
        <v>1117</v>
      </c>
      <c r="CG2111" s="767" t="s">
        <v>1581</v>
      </c>
      <c r="CH2111" s="767"/>
      <c r="CI2111" s="767"/>
    </row>
    <row r="2112" spans="1:108" s="11" customFormat="1" ht="13.5" customHeight="1">
      <c r="A2112" s="734"/>
      <c r="B2112" s="610" t="s">
        <v>83</v>
      </c>
      <c r="C2112" s="29"/>
      <c r="D2112" s="29"/>
      <c r="E2112" s="29"/>
      <c r="F2112" s="29"/>
      <c r="G2112" s="29"/>
      <c r="H2112" s="29"/>
      <c r="I2112" s="29"/>
      <c r="J2112" s="28"/>
      <c r="K2112" s="29"/>
      <c r="L2112" s="29"/>
      <c r="M2112" s="29"/>
      <c r="N2112" s="29"/>
      <c r="O2112" s="29"/>
      <c r="P2112" s="29"/>
      <c r="Q2112" s="29"/>
      <c r="R2112" s="29"/>
      <c r="S2112" s="575"/>
      <c r="T2112" s="29"/>
      <c r="U2112" s="432"/>
      <c r="V2112" s="29"/>
      <c r="W2112" s="29"/>
      <c r="X2112" s="29"/>
      <c r="Y2112" s="29"/>
      <c r="Z2112" s="29"/>
      <c r="AA2112" s="29"/>
      <c r="AB2112" s="29"/>
      <c r="AC2112" s="898"/>
      <c r="AD2112" s="899">
        <v>8</v>
      </c>
      <c r="AE2112" s="969" t="s">
        <v>1285</v>
      </c>
      <c r="AF2112" s="814"/>
      <c r="AG2112" s="814"/>
      <c r="AH2112" s="814"/>
      <c r="AI2112" s="814"/>
      <c r="AJ2112" s="814"/>
      <c r="AK2112" s="814"/>
      <c r="AL2112" s="850"/>
      <c r="AM2112" s="834" t="s">
        <v>1597</v>
      </c>
      <c r="AN2112" s="821"/>
      <c r="AO2112" s="821"/>
      <c r="AP2112" s="821"/>
      <c r="AQ2112" s="821"/>
      <c r="AR2112" s="821"/>
      <c r="AS2112" s="821"/>
      <c r="AT2112" s="821"/>
      <c r="AU2112" s="821" t="s">
        <v>2372</v>
      </c>
      <c r="AV2112" s="821"/>
      <c r="AW2112" s="821"/>
      <c r="AX2112" s="821"/>
      <c r="AY2112" s="821"/>
      <c r="AZ2112" s="821"/>
      <c r="BA2112" s="821"/>
      <c r="BB2112" s="821"/>
      <c r="BC2112" s="821"/>
      <c r="BD2112" s="821"/>
      <c r="BE2112" s="821"/>
      <c r="BF2112" s="821"/>
      <c r="BG2112" s="821"/>
      <c r="BH2112" s="965"/>
      <c r="BI2112" s="965"/>
      <c r="BJ2112" s="965"/>
      <c r="BK2112" s="966"/>
      <c r="BL2112" s="967"/>
      <c r="BM2112" s="965"/>
      <c r="BN2112" s="821"/>
      <c r="BO2112" s="821"/>
      <c r="BP2112" s="821"/>
      <c r="BQ2112" s="821"/>
      <c r="BR2112" s="821"/>
      <c r="BS2112" s="822"/>
      <c r="BU2112" s="772"/>
      <c r="BV2112" s="29"/>
      <c r="BW2112" s="29"/>
      <c r="BX2112" s="29"/>
      <c r="BY2112" s="29"/>
      <c r="BZ2112" s="29"/>
      <c r="CA2112" s="29"/>
      <c r="CB2112" s="29"/>
      <c r="CC2112" s="29"/>
      <c r="CD2112" s="31"/>
      <c r="CE2112" s="22"/>
      <c r="CF2112" s="448">
        <f>IF(CG2112="","",MAX($CF$2:CF2111)+1)</f>
        <v>1118</v>
      </c>
      <c r="CG2112" s="767" t="s">
        <v>1581</v>
      </c>
      <c r="CH2112" s="767"/>
      <c r="CI2112" s="767"/>
    </row>
    <row r="2113" spans="1:108" s="11" customFormat="1" ht="13.5" customHeight="1">
      <c r="A2113" s="734"/>
      <c r="B2113" s="610" t="s">
        <v>83</v>
      </c>
      <c r="C2113" s="29"/>
      <c r="D2113" s="29"/>
      <c r="E2113" s="29"/>
      <c r="F2113" s="29"/>
      <c r="G2113" s="29"/>
      <c r="H2113" s="29"/>
      <c r="I2113" s="29"/>
      <c r="J2113" s="28"/>
      <c r="K2113" s="29"/>
      <c r="L2113" s="29"/>
      <c r="M2113" s="29"/>
      <c r="N2113" s="29"/>
      <c r="O2113" s="29"/>
      <c r="P2113" s="29"/>
      <c r="Q2113" s="29"/>
      <c r="R2113" s="29"/>
      <c r="S2113" s="575"/>
      <c r="T2113" s="29"/>
      <c r="U2113" s="432"/>
      <c r="V2113" s="29"/>
      <c r="W2113" s="29"/>
      <c r="X2113" s="29"/>
      <c r="Y2113" s="29"/>
      <c r="Z2113" s="29"/>
      <c r="AA2113" s="29"/>
      <c r="AB2113" s="29"/>
      <c r="AC2113" s="898"/>
      <c r="AD2113" s="899">
        <v>9</v>
      </c>
      <c r="AE2113" s="820" t="s">
        <v>1287</v>
      </c>
      <c r="AF2113" s="814"/>
      <c r="AG2113" s="814"/>
      <c r="AH2113" s="814"/>
      <c r="AI2113" s="814"/>
      <c r="AJ2113" s="814"/>
      <c r="AK2113" s="814"/>
      <c r="AL2113" s="850"/>
      <c r="AM2113" s="827" t="s">
        <v>1292</v>
      </c>
      <c r="AN2113" s="821"/>
      <c r="AO2113" s="821"/>
      <c r="AP2113" s="821"/>
      <c r="AQ2113" s="821"/>
      <c r="AR2113" s="821"/>
      <c r="AS2113" s="821"/>
      <c r="AT2113" s="821"/>
      <c r="AU2113" s="821" t="s">
        <v>2373</v>
      </c>
      <c r="AV2113" s="821"/>
      <c r="AW2113" s="821"/>
      <c r="AX2113" s="821"/>
      <c r="AY2113" s="821"/>
      <c r="AZ2113" s="821"/>
      <c r="BA2113" s="821"/>
      <c r="BB2113" s="821"/>
      <c r="BC2113" s="821"/>
      <c r="BD2113" s="821"/>
      <c r="BE2113" s="821"/>
      <c r="BF2113" s="821"/>
      <c r="BG2113" s="821"/>
      <c r="BH2113" s="965"/>
      <c r="BI2113" s="965"/>
      <c r="BJ2113" s="965"/>
      <c r="BK2113" s="966"/>
      <c r="BL2113" s="967"/>
      <c r="BM2113" s="965"/>
      <c r="BN2113" s="821"/>
      <c r="BO2113" s="821"/>
      <c r="BP2113" s="821"/>
      <c r="BQ2113" s="821"/>
      <c r="BR2113" s="821"/>
      <c r="BS2113" s="822"/>
      <c r="BU2113" s="772"/>
      <c r="BV2113" s="29"/>
      <c r="BW2113" s="29"/>
      <c r="BX2113" s="29"/>
      <c r="BY2113" s="29"/>
      <c r="BZ2113" s="29"/>
      <c r="CA2113" s="29"/>
      <c r="CB2113" s="29"/>
      <c r="CC2113" s="29"/>
      <c r="CD2113" s="31"/>
      <c r="CE2113" s="22"/>
      <c r="CF2113" s="448">
        <f>IF(CG2113="","",MAX($CF$2:CF2112)+1)</f>
        <v>1119</v>
      </c>
      <c r="CG2113" s="767" t="s">
        <v>1581</v>
      </c>
      <c r="CH2113" s="767"/>
      <c r="CI2113" s="767"/>
    </row>
    <row r="2114" spans="1:108" s="11" customFormat="1" ht="13.5" customHeight="1">
      <c r="A2114" s="734"/>
      <c r="B2114" s="610" t="s">
        <v>83</v>
      </c>
      <c r="C2114" s="29"/>
      <c r="D2114" s="29"/>
      <c r="E2114" s="29"/>
      <c r="F2114" s="29"/>
      <c r="G2114" s="29"/>
      <c r="H2114" s="29"/>
      <c r="I2114" s="29"/>
      <c r="J2114" s="28"/>
      <c r="K2114" s="29"/>
      <c r="L2114" s="29"/>
      <c r="M2114" s="29"/>
      <c r="N2114" s="29"/>
      <c r="O2114" s="29"/>
      <c r="P2114" s="29"/>
      <c r="Q2114" s="29"/>
      <c r="R2114" s="29"/>
      <c r="S2114" s="575"/>
      <c r="T2114" s="29"/>
      <c r="U2114" s="432"/>
      <c r="V2114" s="29"/>
      <c r="W2114" s="29"/>
      <c r="X2114" s="29"/>
      <c r="Y2114" s="29"/>
      <c r="Z2114" s="29"/>
      <c r="AA2114" s="29"/>
      <c r="AB2114" s="29"/>
      <c r="AC2114" s="1532">
        <v>10</v>
      </c>
      <c r="AD2114" s="1533"/>
      <c r="AE2114" s="820" t="s">
        <v>1286</v>
      </c>
      <c r="AF2114" s="837"/>
      <c r="AG2114" s="837"/>
      <c r="AH2114" s="837"/>
      <c r="AI2114" s="837"/>
      <c r="AJ2114" s="837"/>
      <c r="AK2114" s="837"/>
      <c r="AL2114" s="890"/>
      <c r="AM2114" s="834" t="s">
        <v>808</v>
      </c>
      <c r="AN2114" s="821"/>
      <c r="AO2114" s="821"/>
      <c r="AP2114" s="821"/>
      <c r="AQ2114" s="821"/>
      <c r="AR2114" s="821"/>
      <c r="AS2114" s="821"/>
      <c r="AT2114" s="821"/>
      <c r="AU2114" s="821" t="s">
        <v>2374</v>
      </c>
      <c r="AV2114" s="821"/>
      <c r="AW2114" s="821"/>
      <c r="AX2114" s="821"/>
      <c r="AY2114" s="821"/>
      <c r="AZ2114" s="821"/>
      <c r="BA2114" s="821"/>
      <c r="BB2114" s="821"/>
      <c r="BC2114" s="821"/>
      <c r="BD2114" s="821"/>
      <c r="BE2114" s="821"/>
      <c r="BF2114" s="821"/>
      <c r="BG2114" s="821"/>
      <c r="BH2114" s="965"/>
      <c r="BI2114" s="965"/>
      <c r="BJ2114" s="965"/>
      <c r="BK2114" s="966"/>
      <c r="BL2114" s="967"/>
      <c r="BM2114" s="965"/>
      <c r="BN2114" s="821"/>
      <c r="BO2114" s="821"/>
      <c r="BP2114" s="821"/>
      <c r="BQ2114" s="821"/>
      <c r="BR2114" s="821"/>
      <c r="BS2114" s="822"/>
      <c r="BU2114" s="772"/>
      <c r="BV2114" s="29"/>
      <c r="BW2114" s="29"/>
      <c r="BX2114" s="29"/>
      <c r="BY2114" s="29"/>
      <c r="BZ2114" s="29"/>
      <c r="CA2114" s="29"/>
      <c r="CB2114" s="29"/>
      <c r="CC2114" s="29"/>
      <c r="CD2114" s="31"/>
      <c r="CE2114" s="22"/>
      <c r="CF2114" s="448">
        <f>IF(CG2114="","",MAX($CF$2:CF2113)+1)</f>
        <v>1120</v>
      </c>
      <c r="CG2114" s="767" t="s">
        <v>1581</v>
      </c>
      <c r="CH2114" s="767"/>
      <c r="CI2114" s="767"/>
    </row>
    <row r="2115" spans="1:108" s="11" customFormat="1" ht="13.5" customHeight="1">
      <c r="A2115" s="734"/>
      <c r="B2115" s="610" t="s">
        <v>83</v>
      </c>
      <c r="C2115" s="29"/>
      <c r="D2115" s="29"/>
      <c r="E2115" s="29"/>
      <c r="F2115" s="29"/>
      <c r="G2115" s="29"/>
      <c r="H2115" s="29"/>
      <c r="I2115" s="29"/>
      <c r="J2115" s="28"/>
      <c r="K2115" s="29"/>
      <c r="L2115" s="29"/>
      <c r="M2115" s="29"/>
      <c r="N2115" s="29"/>
      <c r="O2115" s="29"/>
      <c r="P2115" s="29"/>
      <c r="Q2115" s="29"/>
      <c r="R2115" s="29"/>
      <c r="S2115" s="575"/>
      <c r="T2115" s="29"/>
      <c r="U2115" s="432"/>
      <c r="V2115" s="29"/>
      <c r="W2115" s="29"/>
      <c r="X2115" s="29"/>
      <c r="Y2115" s="29"/>
      <c r="Z2115" s="29"/>
      <c r="AA2115" s="29"/>
      <c r="AB2115" s="29"/>
      <c r="AC2115" s="1532">
        <v>11</v>
      </c>
      <c r="AD2115" s="1533"/>
      <c r="AE2115" s="828" t="s">
        <v>1595</v>
      </c>
      <c r="AF2115" s="835"/>
      <c r="AG2115" s="835"/>
      <c r="AH2115" s="835"/>
      <c r="AI2115" s="835"/>
      <c r="AJ2115" s="835"/>
      <c r="AK2115" s="835"/>
      <c r="AL2115" s="968"/>
      <c r="AM2115" s="834" t="s">
        <v>1588</v>
      </c>
      <c r="AN2115" s="821"/>
      <c r="AO2115" s="821"/>
      <c r="AP2115" s="821"/>
      <c r="AQ2115" s="821"/>
      <c r="AR2115" s="821"/>
      <c r="AS2115" s="821"/>
      <c r="AT2115" s="821"/>
      <c r="AU2115" s="821" t="s">
        <v>2375</v>
      </c>
      <c r="AV2115" s="821"/>
      <c r="AW2115" s="821"/>
      <c r="AX2115" s="821"/>
      <c r="AY2115" s="821"/>
      <c r="AZ2115" s="821"/>
      <c r="BA2115" s="821"/>
      <c r="BB2115" s="821"/>
      <c r="BC2115" s="821"/>
      <c r="BD2115" s="821"/>
      <c r="BE2115" s="821"/>
      <c r="BF2115" s="821"/>
      <c r="BG2115" s="821"/>
      <c r="BH2115" s="965"/>
      <c r="BI2115" s="965"/>
      <c r="BJ2115" s="965"/>
      <c r="BK2115" s="966"/>
      <c r="BL2115" s="967"/>
      <c r="BM2115" s="965"/>
      <c r="BN2115" s="821"/>
      <c r="BO2115" s="821"/>
      <c r="BP2115" s="821"/>
      <c r="BQ2115" s="821"/>
      <c r="BR2115" s="821"/>
      <c r="BS2115" s="822"/>
      <c r="BU2115" s="772"/>
      <c r="BV2115" s="29"/>
      <c r="BW2115" s="29"/>
      <c r="BX2115" s="29"/>
      <c r="BY2115" s="29"/>
      <c r="BZ2115" s="29"/>
      <c r="CA2115" s="29"/>
      <c r="CB2115" s="29"/>
      <c r="CC2115" s="29"/>
      <c r="CD2115" s="31"/>
      <c r="CE2115" s="22"/>
      <c r="CF2115" s="448">
        <f>IF(CG2115="","",MAX($CF$2:CF2114)+1)</f>
        <v>1121</v>
      </c>
      <c r="CG2115" s="767" t="s">
        <v>1581</v>
      </c>
      <c r="CH2115" s="767"/>
      <c r="CI2115" s="767"/>
    </row>
    <row r="2116" spans="1:108" s="11" customFormat="1" ht="13.5" customHeight="1">
      <c r="A2116" s="734"/>
      <c r="B2116" s="610" t="s">
        <v>83</v>
      </c>
      <c r="C2116" s="29"/>
      <c r="D2116" s="29"/>
      <c r="E2116" s="29"/>
      <c r="F2116" s="29"/>
      <c r="G2116" s="29"/>
      <c r="H2116" s="29"/>
      <c r="I2116" s="29"/>
      <c r="J2116" s="28"/>
      <c r="K2116" s="29"/>
      <c r="L2116" s="29"/>
      <c r="M2116" s="29"/>
      <c r="N2116" s="29"/>
      <c r="O2116" s="29"/>
      <c r="P2116" s="29"/>
      <c r="Q2116" s="29"/>
      <c r="R2116" s="29"/>
      <c r="S2116" s="575"/>
      <c r="T2116" s="29"/>
      <c r="U2116" s="432"/>
      <c r="V2116" s="29"/>
      <c r="W2116" s="29"/>
      <c r="X2116" s="29"/>
      <c r="Y2116" s="29"/>
      <c r="Z2116" s="29"/>
      <c r="AA2116" s="29"/>
      <c r="AB2116" s="29"/>
      <c r="AC2116" s="1532">
        <v>12</v>
      </c>
      <c r="AD2116" s="1533"/>
      <c r="AE2116" s="828" t="s">
        <v>1277</v>
      </c>
      <c r="AF2116" s="835"/>
      <c r="AG2116" s="835"/>
      <c r="AH2116" s="835"/>
      <c r="AI2116" s="835"/>
      <c r="AJ2116" s="835"/>
      <c r="AK2116" s="835"/>
      <c r="AL2116" s="968"/>
      <c r="AM2116" s="834" t="s">
        <v>984</v>
      </c>
      <c r="AN2116" s="821"/>
      <c r="AO2116" s="821"/>
      <c r="AP2116" s="821"/>
      <c r="AQ2116" s="821"/>
      <c r="AR2116" s="821"/>
      <c r="AS2116" s="821"/>
      <c r="AT2116" s="821"/>
      <c r="AU2116" s="821"/>
      <c r="AV2116" s="821"/>
      <c r="AW2116" s="821"/>
      <c r="AX2116" s="821"/>
      <c r="AY2116" s="821"/>
      <c r="AZ2116" s="821"/>
      <c r="BA2116" s="821"/>
      <c r="BB2116" s="821"/>
      <c r="BC2116" s="821"/>
      <c r="BD2116" s="821"/>
      <c r="BE2116" s="821"/>
      <c r="BF2116" s="821"/>
      <c r="BG2116" s="821"/>
      <c r="BH2116" s="965"/>
      <c r="BI2116" s="965"/>
      <c r="BJ2116" s="965"/>
      <c r="BK2116" s="966"/>
      <c r="BL2116" s="967"/>
      <c r="BM2116" s="965"/>
      <c r="BN2116" s="821"/>
      <c r="BO2116" s="821"/>
      <c r="BP2116" s="821"/>
      <c r="BQ2116" s="821"/>
      <c r="BR2116" s="821"/>
      <c r="BS2116" s="822"/>
      <c r="BU2116" s="772"/>
      <c r="BV2116" s="29"/>
      <c r="BW2116" s="29"/>
      <c r="BX2116" s="29"/>
      <c r="BY2116" s="29"/>
      <c r="BZ2116" s="29"/>
      <c r="CA2116" s="29"/>
      <c r="CB2116" s="29"/>
      <c r="CC2116" s="29"/>
      <c r="CD2116" s="31"/>
      <c r="CE2116" s="22"/>
      <c r="CF2116" s="448">
        <f>IF(CG2116="","",MAX($CF$2:CF2115)+1)</f>
        <v>1122</v>
      </c>
      <c r="CG2116" s="767" t="s">
        <v>1581</v>
      </c>
      <c r="CH2116" s="767"/>
      <c r="CI2116" s="767"/>
    </row>
    <row r="2117" spans="1:108" s="11" customFormat="1" ht="13.5" customHeight="1">
      <c r="A2117" s="734"/>
      <c r="B2117" s="610" t="s">
        <v>83</v>
      </c>
      <c r="C2117" s="29"/>
      <c r="D2117" s="29"/>
      <c r="E2117" s="29"/>
      <c r="F2117" s="29"/>
      <c r="G2117" s="29"/>
      <c r="H2117" s="29"/>
      <c r="I2117" s="29"/>
      <c r="J2117" s="28"/>
      <c r="K2117" s="29"/>
      <c r="L2117" s="29"/>
      <c r="M2117" s="29"/>
      <c r="N2117" s="29"/>
      <c r="O2117" s="29"/>
      <c r="P2117" s="29"/>
      <c r="Q2117" s="29"/>
      <c r="R2117" s="29"/>
      <c r="S2117" s="575"/>
      <c r="T2117" s="29"/>
      <c r="U2117" s="432"/>
      <c r="V2117" s="29"/>
      <c r="W2117" s="29"/>
      <c r="X2117" s="29"/>
      <c r="Y2117" s="29"/>
      <c r="Z2117" s="29"/>
      <c r="AA2117" s="29"/>
      <c r="AB2117" s="29"/>
      <c r="AC2117" s="1532">
        <v>13</v>
      </c>
      <c r="AD2117" s="1533"/>
      <c r="AE2117" s="820" t="s">
        <v>1278</v>
      </c>
      <c r="AF2117" s="837"/>
      <c r="AG2117" s="837"/>
      <c r="AH2117" s="837"/>
      <c r="AI2117" s="837"/>
      <c r="AJ2117" s="837"/>
      <c r="AK2117" s="837"/>
      <c r="AL2117" s="890"/>
      <c r="AM2117" s="834" t="s">
        <v>985</v>
      </c>
      <c r="AN2117" s="821"/>
      <c r="AO2117" s="821"/>
      <c r="AP2117" s="821"/>
      <c r="AQ2117" s="821"/>
      <c r="AR2117" s="821"/>
      <c r="AS2117" s="821"/>
      <c r="AT2117" s="821"/>
      <c r="AU2117" s="821"/>
      <c r="AV2117" s="821"/>
      <c r="AW2117" s="821"/>
      <c r="AX2117" s="821"/>
      <c r="AY2117" s="821"/>
      <c r="AZ2117" s="821"/>
      <c r="BA2117" s="821"/>
      <c r="BB2117" s="821"/>
      <c r="BC2117" s="821"/>
      <c r="BD2117" s="821"/>
      <c r="BE2117" s="821"/>
      <c r="BF2117" s="821"/>
      <c r="BG2117" s="821"/>
      <c r="BH2117" s="965"/>
      <c r="BI2117" s="965"/>
      <c r="BJ2117" s="965"/>
      <c r="BK2117" s="966"/>
      <c r="BL2117" s="967"/>
      <c r="BM2117" s="965"/>
      <c r="BN2117" s="821"/>
      <c r="BO2117" s="821"/>
      <c r="BP2117" s="821"/>
      <c r="BQ2117" s="821"/>
      <c r="BR2117" s="821"/>
      <c r="BS2117" s="822"/>
      <c r="BU2117" s="772"/>
      <c r="BV2117" s="29"/>
      <c r="BW2117" s="29"/>
      <c r="BX2117" s="29"/>
      <c r="BY2117" s="29"/>
      <c r="BZ2117" s="29"/>
      <c r="CA2117" s="29"/>
      <c r="CB2117" s="29"/>
      <c r="CC2117" s="29"/>
      <c r="CD2117" s="31"/>
      <c r="CE2117" s="22"/>
      <c r="CF2117" s="448">
        <f>IF(CG2117="","",MAX($CF$2:CF2116)+1)</f>
        <v>1123</v>
      </c>
      <c r="CG2117" s="767" t="s">
        <v>1581</v>
      </c>
      <c r="CH2117" s="767"/>
      <c r="CI2117" s="767"/>
    </row>
    <row r="2118" spans="1:108" s="11" customFormat="1" ht="13.5" customHeight="1">
      <c r="A2118" s="734"/>
      <c r="B2118" s="610" t="s">
        <v>83</v>
      </c>
      <c r="C2118" s="29"/>
      <c r="D2118" s="29"/>
      <c r="E2118" s="29"/>
      <c r="F2118" s="29"/>
      <c r="G2118" s="29"/>
      <c r="H2118" s="29"/>
      <c r="I2118" s="29"/>
      <c r="J2118" s="28"/>
      <c r="K2118" s="29"/>
      <c r="L2118" s="29"/>
      <c r="M2118" s="29"/>
      <c r="N2118" s="29"/>
      <c r="O2118" s="29"/>
      <c r="P2118" s="29"/>
      <c r="Q2118" s="29"/>
      <c r="R2118" s="29"/>
      <c r="S2118" s="575"/>
      <c r="T2118" s="29"/>
      <c r="U2118" s="432"/>
      <c r="V2118" s="29"/>
      <c r="W2118" s="29"/>
      <c r="X2118" s="29"/>
      <c r="Y2118" s="29"/>
      <c r="Z2118" s="29"/>
      <c r="AB2118" s="29"/>
      <c r="AC2118" s="29"/>
      <c r="AE2118" s="29"/>
      <c r="AF2118" s="29"/>
      <c r="AG2118" s="29"/>
      <c r="AH2118" s="29"/>
      <c r="AI2118" s="29"/>
      <c r="AJ2118" s="29"/>
      <c r="AK2118" s="29"/>
      <c r="AL2118" s="29"/>
      <c r="AM2118" s="29"/>
      <c r="AN2118" s="29"/>
      <c r="AO2118" s="29"/>
      <c r="AP2118" s="29"/>
      <c r="AQ2118" s="29"/>
      <c r="AR2118" s="29"/>
      <c r="AS2118" s="29"/>
      <c r="AT2118" s="29"/>
      <c r="AU2118" s="29"/>
      <c r="AV2118" s="29"/>
      <c r="AW2118" s="29"/>
      <c r="AX2118" s="29"/>
      <c r="AY2118" s="29"/>
      <c r="AZ2118" s="29"/>
      <c r="BA2118" s="29"/>
      <c r="BB2118" s="29"/>
      <c r="BC2118" s="29"/>
      <c r="BD2118" s="29"/>
      <c r="BE2118" s="29"/>
      <c r="BF2118" s="29"/>
      <c r="BG2118" s="29"/>
      <c r="BH2118" s="29"/>
      <c r="BI2118" s="29"/>
      <c r="BJ2118" s="29"/>
      <c r="BL2118" s="29"/>
      <c r="BM2118" s="29"/>
      <c r="BN2118" s="29"/>
      <c r="BO2118" s="29"/>
      <c r="BP2118" s="29"/>
      <c r="BQ2118" s="29"/>
      <c r="BR2118" s="29"/>
      <c r="BS2118" s="29"/>
      <c r="BU2118" s="772"/>
      <c r="BV2118" s="29"/>
      <c r="BW2118" s="29"/>
      <c r="BX2118" s="29"/>
      <c r="BY2118" s="29"/>
      <c r="BZ2118" s="29"/>
      <c r="CA2118" s="29"/>
      <c r="CB2118" s="29"/>
      <c r="CC2118" s="29"/>
      <c r="CD2118" s="31"/>
      <c r="CE2118" s="22"/>
      <c r="CF2118" s="448" t="str">
        <f>IF(CG2118="","",MAX($CF$2:CF2117)+1)</f>
        <v/>
      </c>
      <c r="CG2118" s="767"/>
      <c r="CH2118" s="767"/>
      <c r="CI2118" s="767"/>
      <c r="CO2118" s="29"/>
      <c r="CP2118" s="29"/>
      <c r="CQ2118" s="29"/>
      <c r="CR2118" s="29"/>
      <c r="CS2118" s="29"/>
      <c r="CT2118" s="29"/>
      <c r="CU2118" s="29"/>
      <c r="CV2118" s="29"/>
      <c r="CW2118" s="29"/>
      <c r="CX2118" s="29"/>
      <c r="CY2118" s="29"/>
      <c r="CZ2118" s="29"/>
      <c r="DA2118" s="29"/>
      <c r="DB2118" s="29"/>
      <c r="DC2118" s="29"/>
      <c r="DD2118" s="29"/>
    </row>
    <row r="2119" spans="1:108" s="11" customFormat="1" ht="13.5" customHeight="1">
      <c r="A2119" s="734"/>
      <c r="B2119" s="610" t="s">
        <v>83</v>
      </c>
      <c r="C2119" s="29"/>
      <c r="D2119" s="29"/>
      <c r="E2119" s="29"/>
      <c r="F2119" s="29"/>
      <c r="G2119" s="29"/>
      <c r="H2119" s="29"/>
      <c r="I2119" s="29"/>
      <c r="J2119" s="28"/>
      <c r="K2119" s="29"/>
      <c r="L2119" s="29"/>
      <c r="M2119" s="29"/>
      <c r="N2119" s="29"/>
      <c r="O2119" s="29"/>
      <c r="P2119" s="29"/>
      <c r="Q2119" s="29"/>
      <c r="R2119" s="29"/>
      <c r="S2119" s="575"/>
      <c r="T2119" s="29"/>
      <c r="U2119" s="432"/>
      <c r="V2119" s="29"/>
      <c r="W2119" s="29"/>
      <c r="X2119" s="29"/>
      <c r="Y2119" s="29"/>
      <c r="Z2119" s="29"/>
      <c r="AA2119" s="29" t="s">
        <v>1839</v>
      </c>
      <c r="AB2119" s="29"/>
      <c r="AD2119" s="29"/>
      <c r="AE2119" s="29"/>
      <c r="AF2119" s="29"/>
      <c r="AG2119" s="29"/>
      <c r="AH2119" s="29"/>
      <c r="AI2119" s="29"/>
      <c r="AJ2119" s="29"/>
      <c r="AK2119" s="29"/>
      <c r="AL2119" s="29"/>
      <c r="AM2119" s="29"/>
      <c r="AN2119" s="29"/>
      <c r="AO2119" s="29"/>
      <c r="AP2119" s="29"/>
      <c r="AQ2119" s="29"/>
      <c r="AR2119" s="29"/>
      <c r="AS2119" s="29"/>
      <c r="AT2119" s="29"/>
      <c r="AU2119" s="29"/>
      <c r="AV2119" s="29"/>
      <c r="AW2119" s="29"/>
      <c r="AX2119" s="29"/>
      <c r="AY2119" s="29"/>
      <c r="AZ2119" s="29"/>
      <c r="BA2119" s="29"/>
      <c r="BB2119" s="29"/>
      <c r="BC2119" s="29"/>
      <c r="BD2119" s="29"/>
      <c r="BE2119" s="29"/>
      <c r="BF2119" s="29"/>
      <c r="BG2119" s="29"/>
      <c r="BH2119" s="29"/>
      <c r="BI2119" s="29"/>
      <c r="BK2119" s="29"/>
      <c r="BL2119" s="29"/>
      <c r="BM2119" s="29"/>
      <c r="BN2119" s="29"/>
      <c r="BO2119" s="29"/>
      <c r="BP2119" s="29"/>
      <c r="BQ2119" s="29"/>
      <c r="BR2119" s="29"/>
      <c r="BS2119" s="29"/>
      <c r="BU2119" s="772"/>
      <c r="BV2119" s="29"/>
      <c r="BW2119" s="29"/>
      <c r="BX2119" s="29"/>
      <c r="BY2119" s="29"/>
      <c r="BZ2119" s="29"/>
      <c r="CA2119" s="29"/>
      <c r="CB2119" s="29"/>
      <c r="CC2119" s="29"/>
      <c r="CD2119" s="31"/>
      <c r="CE2119" s="22"/>
      <c r="CF2119" s="448">
        <f>IF(CG2119="","",MAX($CF$2:CF2118)+1)</f>
        <v>1124</v>
      </c>
      <c r="CG2119" s="767" t="s">
        <v>1330</v>
      </c>
      <c r="CH2119" s="767"/>
      <c r="CI2119" s="767"/>
      <c r="CO2119" s="29"/>
      <c r="CP2119" s="29"/>
      <c r="CQ2119" s="29"/>
      <c r="CR2119" s="29"/>
      <c r="CS2119" s="29"/>
      <c r="CT2119" s="29"/>
      <c r="CU2119" s="29"/>
      <c r="CV2119" s="29"/>
      <c r="CW2119" s="29"/>
      <c r="CX2119" s="29"/>
      <c r="CY2119" s="29"/>
      <c r="CZ2119" s="29"/>
      <c r="DA2119" s="29"/>
      <c r="DB2119" s="29"/>
      <c r="DC2119" s="29"/>
      <c r="DD2119" s="29"/>
    </row>
    <row r="2120" spans="1:108" s="11" customFormat="1" ht="13.5" customHeight="1">
      <c r="A2120" s="734"/>
      <c r="B2120" s="610" t="s">
        <v>83</v>
      </c>
      <c r="C2120" s="29"/>
      <c r="D2120" s="29"/>
      <c r="E2120" s="29"/>
      <c r="F2120" s="29"/>
      <c r="G2120" s="29"/>
      <c r="H2120" s="29"/>
      <c r="I2120" s="29"/>
      <c r="J2120" s="28"/>
      <c r="K2120" s="29"/>
      <c r="L2120" s="29"/>
      <c r="M2120" s="29"/>
      <c r="N2120" s="29"/>
      <c r="O2120" s="29"/>
      <c r="P2120" s="29"/>
      <c r="Q2120" s="29"/>
      <c r="R2120" s="29"/>
      <c r="S2120" s="575"/>
      <c r="T2120" s="29"/>
      <c r="U2120" s="432"/>
      <c r="V2120" s="29"/>
      <c r="W2120" s="29"/>
      <c r="X2120" s="29"/>
      <c r="Y2120" s="29"/>
      <c r="Z2120" s="29"/>
      <c r="AB2120" s="29" t="s">
        <v>1596</v>
      </c>
      <c r="AC2120" s="29"/>
      <c r="AD2120" s="29"/>
      <c r="AE2120" s="29"/>
      <c r="AF2120" s="29"/>
      <c r="AG2120" s="29"/>
      <c r="AH2120" s="29"/>
      <c r="AI2120" s="29"/>
      <c r="AJ2120" s="29"/>
      <c r="AK2120" s="29"/>
      <c r="AL2120" s="29"/>
      <c r="AM2120" s="29"/>
      <c r="AN2120" s="29"/>
      <c r="AO2120" s="29"/>
      <c r="AP2120" s="29"/>
      <c r="AQ2120" s="29"/>
      <c r="AR2120" s="29"/>
      <c r="AS2120" s="29"/>
      <c r="AT2120" s="29"/>
      <c r="AU2120" s="29"/>
      <c r="AV2120" s="29"/>
      <c r="AW2120" s="29"/>
      <c r="AX2120" s="29"/>
      <c r="AY2120" s="29"/>
      <c r="AZ2120" s="29"/>
      <c r="BA2120" s="29"/>
      <c r="BB2120" s="29"/>
      <c r="BC2120" s="29"/>
      <c r="BD2120" s="29"/>
      <c r="BE2120" s="29"/>
      <c r="BF2120" s="29"/>
      <c r="BG2120" s="29"/>
      <c r="BH2120" s="29"/>
      <c r="BI2120" s="29"/>
      <c r="BK2120" s="29"/>
      <c r="BL2120" s="29"/>
      <c r="BM2120" s="29"/>
      <c r="BN2120" s="29"/>
      <c r="BO2120" s="29"/>
      <c r="BP2120" s="29"/>
      <c r="BQ2120" s="29"/>
      <c r="BR2120" s="29"/>
      <c r="BS2120" s="29"/>
      <c r="BU2120" s="772"/>
      <c r="BV2120" s="29"/>
      <c r="BW2120" s="29"/>
      <c r="BX2120" s="29"/>
      <c r="BY2120" s="29"/>
      <c r="BZ2120" s="29"/>
      <c r="CA2120" s="29"/>
      <c r="CB2120" s="29"/>
      <c r="CC2120" s="29"/>
      <c r="CD2120" s="31"/>
      <c r="CE2120" s="22"/>
      <c r="CF2120" s="448">
        <f>IF(CG2120="","",MAX($CF$2:CF2119)+1)</f>
        <v>1125</v>
      </c>
      <c r="CG2120" s="767" t="s">
        <v>102</v>
      </c>
      <c r="CH2120" s="767"/>
      <c r="CI2120" s="767"/>
      <c r="CO2120" s="29"/>
      <c r="CP2120" s="29"/>
      <c r="CQ2120" s="29"/>
      <c r="CR2120" s="29"/>
      <c r="CS2120" s="29"/>
      <c r="CT2120" s="29"/>
      <c r="CU2120" s="29"/>
      <c r="CV2120" s="29"/>
      <c r="CW2120" s="29"/>
      <c r="CX2120" s="29"/>
      <c r="CY2120" s="29"/>
      <c r="CZ2120" s="29"/>
      <c r="DA2120" s="29"/>
      <c r="DB2120" s="29"/>
      <c r="DC2120" s="29"/>
      <c r="DD2120" s="29"/>
    </row>
    <row r="2121" spans="1:108" s="11" customFormat="1" ht="13.5" customHeight="1">
      <c r="A2121" s="734"/>
      <c r="B2121" s="610" t="s">
        <v>83</v>
      </c>
      <c r="C2121" s="29"/>
      <c r="D2121" s="29"/>
      <c r="E2121" s="29"/>
      <c r="F2121" s="29"/>
      <c r="G2121" s="29"/>
      <c r="H2121" s="29"/>
      <c r="I2121" s="29"/>
      <c r="J2121" s="28"/>
      <c r="K2121" s="29"/>
      <c r="L2121" s="29"/>
      <c r="M2121" s="29"/>
      <c r="N2121" s="29"/>
      <c r="O2121" s="29"/>
      <c r="P2121" s="29"/>
      <c r="Q2121" s="29"/>
      <c r="R2121" s="29"/>
      <c r="S2121" s="575"/>
      <c r="T2121" s="29"/>
      <c r="U2121" s="432"/>
      <c r="V2121" s="29"/>
      <c r="W2121" s="29"/>
      <c r="X2121" s="29"/>
      <c r="Y2121" s="29"/>
      <c r="Z2121" s="29"/>
      <c r="AC2121" s="1534" t="s">
        <v>38</v>
      </c>
      <c r="AD2121" s="1535"/>
      <c r="AE2121" s="823" t="s">
        <v>84</v>
      </c>
      <c r="AF2121" s="824"/>
      <c r="AG2121" s="824"/>
      <c r="AH2121" s="824"/>
      <c r="AI2121" s="824"/>
      <c r="AJ2121" s="824"/>
      <c r="AK2121" s="824"/>
      <c r="AL2121" s="826"/>
      <c r="AM2121" s="824" t="s">
        <v>1001</v>
      </c>
      <c r="AN2121" s="824"/>
      <c r="AO2121" s="824"/>
      <c r="AP2121" s="824"/>
      <c r="AQ2121" s="824"/>
      <c r="AR2121" s="824"/>
      <c r="AS2121" s="824"/>
      <c r="AT2121" s="824"/>
      <c r="AU2121" s="824"/>
      <c r="AV2121" s="824"/>
      <c r="AW2121" s="824"/>
      <c r="AX2121" s="824"/>
      <c r="AY2121" s="824"/>
      <c r="AZ2121" s="824"/>
      <c r="BA2121" s="824"/>
      <c r="BB2121" s="824"/>
      <c r="BC2121" s="824"/>
      <c r="BD2121" s="824"/>
      <c r="BE2121" s="824"/>
      <c r="BF2121" s="824"/>
      <c r="BG2121" s="824"/>
      <c r="BH2121" s="824"/>
      <c r="BI2121" s="824"/>
      <c r="BJ2121" s="824"/>
      <c r="BK2121" s="824"/>
      <c r="BL2121" s="778" t="s">
        <v>2</v>
      </c>
      <c r="BM2121" s="671"/>
      <c r="BN2121" s="671"/>
      <c r="BO2121" s="671"/>
      <c r="BP2121" s="671"/>
      <c r="BQ2121" s="671"/>
      <c r="BR2121" s="671"/>
      <c r="BS2121" s="672"/>
      <c r="BU2121" s="772"/>
      <c r="BV2121" s="29"/>
      <c r="BW2121" s="29"/>
      <c r="BX2121" s="29"/>
      <c r="BY2121" s="29"/>
      <c r="BZ2121" s="29"/>
      <c r="CA2121" s="29"/>
      <c r="CB2121" s="29"/>
      <c r="CC2121" s="29"/>
      <c r="CD2121" s="31"/>
      <c r="CE2121" s="22"/>
      <c r="CF2121" s="448" t="str">
        <f>IF(CG2121="","",MAX($CF$2:CF2120)+1)</f>
        <v/>
      </c>
      <c r="CG2121" s="767"/>
      <c r="CH2121" s="767"/>
      <c r="CI2121" s="767"/>
    </row>
    <row r="2122" spans="1:108" s="11" customFormat="1" ht="13.5" customHeight="1">
      <c r="A2122" s="734"/>
      <c r="B2122" s="610" t="s">
        <v>83</v>
      </c>
      <c r="C2122" s="29"/>
      <c r="D2122" s="29"/>
      <c r="E2122" s="29"/>
      <c r="F2122" s="29"/>
      <c r="G2122" s="29"/>
      <c r="H2122" s="29"/>
      <c r="I2122" s="29"/>
      <c r="J2122" s="28"/>
      <c r="K2122" s="29"/>
      <c r="L2122" s="29"/>
      <c r="M2122" s="29"/>
      <c r="N2122" s="29"/>
      <c r="O2122" s="29"/>
      <c r="P2122" s="29"/>
      <c r="Q2122" s="29"/>
      <c r="R2122" s="29"/>
      <c r="S2122" s="575"/>
      <c r="T2122" s="29"/>
      <c r="U2122" s="432"/>
      <c r="V2122" s="29"/>
      <c r="W2122" s="29"/>
      <c r="X2122" s="29"/>
      <c r="Y2122" s="29"/>
      <c r="Z2122" s="29"/>
      <c r="AA2122" s="29"/>
      <c r="AB2122" s="29"/>
      <c r="AC2122" s="898"/>
      <c r="AD2122" s="899">
        <v>1</v>
      </c>
      <c r="AE2122" s="820" t="s">
        <v>1275</v>
      </c>
      <c r="AF2122" s="837"/>
      <c r="AG2122" s="837"/>
      <c r="AH2122" s="837"/>
      <c r="AI2122" s="837"/>
      <c r="AJ2122" s="837"/>
      <c r="AK2122" s="837"/>
      <c r="AL2122" s="890"/>
      <c r="AM2122" s="820" t="s">
        <v>1493</v>
      </c>
      <c r="AN2122" s="821"/>
      <c r="AO2122" s="821"/>
      <c r="AP2122" s="821"/>
      <c r="AQ2122" s="821"/>
      <c r="AR2122" s="821"/>
      <c r="AS2122" s="821"/>
      <c r="AT2122" s="821"/>
      <c r="AU2122" s="821"/>
      <c r="AV2122" s="821"/>
      <c r="AW2122" s="821"/>
      <c r="AX2122" s="821"/>
      <c r="AY2122" s="821"/>
      <c r="AZ2122" s="821"/>
      <c r="BA2122" s="821"/>
      <c r="BB2122" s="821"/>
      <c r="BC2122" s="821"/>
      <c r="BD2122" s="821"/>
      <c r="BE2122" s="821"/>
      <c r="BF2122" s="821"/>
      <c r="BG2122" s="821"/>
      <c r="BH2122" s="821"/>
      <c r="BI2122" s="821"/>
      <c r="BJ2122" s="821"/>
      <c r="BK2122" s="822"/>
      <c r="BL2122" s="820"/>
      <c r="BM2122" s="821"/>
      <c r="BN2122" s="821"/>
      <c r="BO2122" s="821"/>
      <c r="BP2122" s="821"/>
      <c r="BQ2122" s="821"/>
      <c r="BR2122" s="821"/>
      <c r="BS2122" s="822"/>
      <c r="BU2122" s="772"/>
      <c r="BV2122" s="29"/>
      <c r="BW2122" s="29"/>
      <c r="BX2122" s="29"/>
      <c r="BY2122" s="29"/>
      <c r="BZ2122" s="29"/>
      <c r="CA2122" s="29"/>
      <c r="CB2122" s="29"/>
      <c r="CC2122" s="29"/>
      <c r="CD2122" s="31"/>
      <c r="CE2122" s="22"/>
      <c r="CF2122" s="448">
        <f>IF(CG2122="","",MAX($CF$2:CF2121)+1)</f>
        <v>1126</v>
      </c>
      <c r="CG2122" s="767" t="s">
        <v>1581</v>
      </c>
      <c r="CH2122" s="767"/>
      <c r="CI2122" s="767"/>
    </row>
    <row r="2123" spans="1:108" s="11" customFormat="1" ht="13.5" customHeight="1">
      <c r="A2123" s="734"/>
      <c r="B2123" s="610" t="s">
        <v>83</v>
      </c>
      <c r="C2123" s="29"/>
      <c r="D2123" s="29"/>
      <c r="E2123" s="29"/>
      <c r="F2123" s="29"/>
      <c r="G2123" s="29"/>
      <c r="H2123" s="29"/>
      <c r="I2123" s="29"/>
      <c r="J2123" s="28"/>
      <c r="K2123" s="29"/>
      <c r="L2123" s="29"/>
      <c r="M2123" s="29"/>
      <c r="N2123" s="29"/>
      <c r="O2123" s="29"/>
      <c r="P2123" s="29"/>
      <c r="Q2123" s="29"/>
      <c r="R2123" s="29"/>
      <c r="S2123" s="575"/>
      <c r="T2123" s="29"/>
      <c r="U2123" s="432"/>
      <c r="V2123" s="29"/>
      <c r="W2123" s="29"/>
      <c r="X2123" s="29"/>
      <c r="Y2123" s="29"/>
      <c r="Z2123" s="29"/>
      <c r="AA2123" s="29"/>
      <c r="AB2123" s="29"/>
      <c r="AC2123" s="898"/>
      <c r="AD2123" s="899">
        <v>2</v>
      </c>
      <c r="AE2123" s="820" t="s">
        <v>1276</v>
      </c>
      <c r="AF2123" s="837"/>
      <c r="AG2123" s="837"/>
      <c r="AH2123" s="837"/>
      <c r="AI2123" s="837"/>
      <c r="AJ2123" s="837"/>
      <c r="AK2123" s="837"/>
      <c r="AL2123" s="890"/>
      <c r="AM2123" s="820" t="s">
        <v>1593</v>
      </c>
      <c r="AN2123" s="965"/>
      <c r="AO2123" s="965"/>
      <c r="AP2123" s="965"/>
      <c r="AQ2123" s="965"/>
      <c r="AR2123" s="965"/>
      <c r="AS2123" s="965"/>
      <c r="AT2123" s="965"/>
      <c r="AU2123" s="965"/>
      <c r="AV2123" s="965"/>
      <c r="AW2123" s="965"/>
      <c r="AX2123" s="965"/>
      <c r="AY2123" s="965"/>
      <c r="AZ2123" s="965"/>
      <c r="BA2123" s="965"/>
      <c r="BB2123" s="965"/>
      <c r="BC2123" s="965"/>
      <c r="BD2123" s="965"/>
      <c r="BE2123" s="965"/>
      <c r="BF2123" s="965"/>
      <c r="BG2123" s="965"/>
      <c r="BH2123" s="965"/>
      <c r="BI2123" s="965"/>
      <c r="BJ2123" s="965"/>
      <c r="BK2123" s="966"/>
      <c r="BL2123" s="967"/>
      <c r="BM2123" s="965"/>
      <c r="BN2123" s="821"/>
      <c r="BO2123" s="821"/>
      <c r="BP2123" s="821"/>
      <c r="BQ2123" s="821"/>
      <c r="BR2123" s="821"/>
      <c r="BS2123" s="822"/>
      <c r="BU2123" s="772"/>
      <c r="BV2123" s="29"/>
      <c r="BW2123" s="29"/>
      <c r="BX2123" s="29"/>
      <c r="BY2123" s="29"/>
      <c r="BZ2123" s="29"/>
      <c r="CA2123" s="29"/>
      <c r="CB2123" s="29"/>
      <c r="CC2123" s="29"/>
      <c r="CD2123" s="31"/>
      <c r="CE2123" s="22"/>
      <c r="CF2123" s="448">
        <f>IF(CG2123="","",MAX($CF$2:CF2122)+1)</f>
        <v>1127</v>
      </c>
      <c r="CG2123" s="767" t="s">
        <v>1581</v>
      </c>
      <c r="CH2123" s="767"/>
      <c r="CI2123" s="767"/>
    </row>
    <row r="2124" spans="1:108" s="11" customFormat="1" ht="13.5" customHeight="1">
      <c r="A2124" s="734"/>
      <c r="B2124" s="610" t="s">
        <v>83</v>
      </c>
      <c r="C2124" s="29"/>
      <c r="D2124" s="29"/>
      <c r="E2124" s="29"/>
      <c r="F2124" s="29"/>
      <c r="G2124" s="29"/>
      <c r="H2124" s="29"/>
      <c r="I2124" s="29"/>
      <c r="J2124" s="28"/>
      <c r="K2124" s="29"/>
      <c r="L2124" s="29"/>
      <c r="M2124" s="29"/>
      <c r="N2124" s="29"/>
      <c r="O2124" s="29"/>
      <c r="P2124" s="29"/>
      <c r="Q2124" s="29"/>
      <c r="R2124" s="29"/>
      <c r="S2124" s="575"/>
      <c r="T2124" s="29"/>
      <c r="U2124" s="432"/>
      <c r="V2124" s="29"/>
      <c r="W2124" s="29"/>
      <c r="X2124" s="29"/>
      <c r="Y2124" s="29"/>
      <c r="Z2124" s="29"/>
      <c r="AA2124" s="29"/>
      <c r="AB2124" s="29"/>
      <c r="AC2124" s="898"/>
      <c r="AD2124" s="899">
        <v>3</v>
      </c>
      <c r="AE2124" s="820" t="s">
        <v>1281</v>
      </c>
      <c r="AF2124" s="837"/>
      <c r="AG2124" s="837"/>
      <c r="AH2124" s="837"/>
      <c r="AI2124" s="837"/>
      <c r="AJ2124" s="837"/>
      <c r="AK2124" s="837"/>
      <c r="AL2124" s="890"/>
      <c r="AM2124" s="827" t="s">
        <v>1282</v>
      </c>
      <c r="AN2124" s="821"/>
      <c r="AO2124" s="821"/>
      <c r="AP2124" s="821"/>
      <c r="AQ2124" s="821"/>
      <c r="AR2124" s="821"/>
      <c r="AS2124" s="821"/>
      <c r="AT2124" s="821"/>
      <c r="AU2124" s="821"/>
      <c r="AV2124" s="821"/>
      <c r="AW2124" s="821"/>
      <c r="AX2124" s="821"/>
      <c r="AY2124" s="821"/>
      <c r="AZ2124" s="821"/>
      <c r="BA2124" s="821"/>
      <c r="BB2124" s="821"/>
      <c r="BC2124" s="821"/>
      <c r="BD2124" s="821"/>
      <c r="BE2124" s="821"/>
      <c r="BF2124" s="821"/>
      <c r="BG2124" s="821"/>
      <c r="BH2124" s="965"/>
      <c r="BI2124" s="965"/>
      <c r="BJ2124" s="965"/>
      <c r="BK2124" s="966"/>
      <c r="BL2124" s="967"/>
      <c r="BM2124" s="965"/>
      <c r="BN2124" s="821"/>
      <c r="BO2124" s="821"/>
      <c r="BP2124" s="821"/>
      <c r="BQ2124" s="821"/>
      <c r="BR2124" s="821"/>
      <c r="BS2124" s="822"/>
      <c r="BU2124" s="772"/>
      <c r="BV2124" s="29"/>
      <c r="BW2124" s="29"/>
      <c r="BX2124" s="29"/>
      <c r="BY2124" s="29"/>
      <c r="BZ2124" s="29"/>
      <c r="CA2124" s="29"/>
      <c r="CB2124" s="29"/>
      <c r="CC2124" s="29"/>
      <c r="CD2124" s="31"/>
      <c r="CE2124" s="22"/>
      <c r="CF2124" s="448">
        <f>IF(CG2124="","",MAX($CF$2:CF2123)+1)</f>
        <v>1128</v>
      </c>
      <c r="CG2124" s="767" t="s">
        <v>1581</v>
      </c>
      <c r="CH2124" s="767"/>
      <c r="CI2124" s="767"/>
    </row>
    <row r="2125" spans="1:108" s="11" customFormat="1" ht="13.5" customHeight="1">
      <c r="A2125" s="734"/>
      <c r="B2125" s="610" t="s">
        <v>83</v>
      </c>
      <c r="C2125" s="29"/>
      <c r="D2125" s="29"/>
      <c r="E2125" s="29"/>
      <c r="F2125" s="29"/>
      <c r="G2125" s="29"/>
      <c r="H2125" s="29"/>
      <c r="I2125" s="29"/>
      <c r="J2125" s="28"/>
      <c r="K2125" s="29"/>
      <c r="L2125" s="29"/>
      <c r="M2125" s="29"/>
      <c r="N2125" s="29"/>
      <c r="O2125" s="29"/>
      <c r="P2125" s="29"/>
      <c r="Q2125" s="29"/>
      <c r="R2125" s="29"/>
      <c r="S2125" s="575"/>
      <c r="T2125" s="29"/>
      <c r="U2125" s="432"/>
      <c r="V2125" s="29"/>
      <c r="W2125" s="29"/>
      <c r="X2125" s="29"/>
      <c r="Y2125" s="29"/>
      <c r="Z2125" s="29"/>
      <c r="AA2125" s="29"/>
      <c r="AB2125" s="29"/>
      <c r="AC2125" s="898"/>
      <c r="AD2125" s="899">
        <v>4</v>
      </c>
      <c r="AE2125" s="820" t="s">
        <v>641</v>
      </c>
      <c r="AF2125" s="837"/>
      <c r="AG2125" s="837"/>
      <c r="AH2125" s="837"/>
      <c r="AI2125" s="837"/>
      <c r="AJ2125" s="837"/>
      <c r="AK2125" s="837"/>
      <c r="AL2125" s="890"/>
      <c r="AM2125" s="834" t="s">
        <v>1283</v>
      </c>
      <c r="AN2125" s="821"/>
      <c r="AO2125" s="821"/>
      <c r="AP2125" s="821"/>
      <c r="AQ2125" s="821"/>
      <c r="AR2125" s="821"/>
      <c r="AS2125" s="821"/>
      <c r="AT2125" s="821"/>
      <c r="AU2125" s="821"/>
      <c r="AV2125" s="821"/>
      <c r="AW2125" s="821"/>
      <c r="AX2125" s="821"/>
      <c r="AY2125" s="821"/>
      <c r="AZ2125" s="821"/>
      <c r="BA2125" s="821"/>
      <c r="BB2125" s="821"/>
      <c r="BC2125" s="821"/>
      <c r="BD2125" s="821"/>
      <c r="BE2125" s="821"/>
      <c r="BF2125" s="821"/>
      <c r="BG2125" s="821"/>
      <c r="BH2125" s="965"/>
      <c r="BI2125" s="965"/>
      <c r="BJ2125" s="965"/>
      <c r="BK2125" s="966"/>
      <c r="BL2125" s="967"/>
      <c r="BM2125" s="965"/>
      <c r="BN2125" s="821"/>
      <c r="BO2125" s="821"/>
      <c r="BP2125" s="821"/>
      <c r="BQ2125" s="821"/>
      <c r="BR2125" s="821"/>
      <c r="BS2125" s="822"/>
      <c r="BU2125" s="772"/>
      <c r="BV2125" s="29"/>
      <c r="BW2125" s="29"/>
      <c r="BX2125" s="29"/>
      <c r="BY2125" s="29"/>
      <c r="BZ2125" s="29"/>
      <c r="CA2125" s="29"/>
      <c r="CB2125" s="29"/>
      <c r="CC2125" s="29"/>
      <c r="CD2125" s="31"/>
      <c r="CE2125" s="22"/>
      <c r="CF2125" s="448">
        <f>IF(CG2125="","",MAX($CF$2:CF2124)+1)</f>
        <v>1129</v>
      </c>
      <c r="CG2125" s="767" t="s">
        <v>1581</v>
      </c>
      <c r="CH2125" s="767"/>
      <c r="CI2125" s="767"/>
    </row>
    <row r="2126" spans="1:108" s="11" customFormat="1" ht="13.5" customHeight="1">
      <c r="A2126" s="734"/>
      <c r="B2126" s="610" t="s">
        <v>83</v>
      </c>
      <c r="C2126" s="29"/>
      <c r="D2126" s="29"/>
      <c r="E2126" s="29"/>
      <c r="F2126" s="29"/>
      <c r="G2126" s="29"/>
      <c r="H2126" s="29"/>
      <c r="I2126" s="29"/>
      <c r="J2126" s="28"/>
      <c r="K2126" s="29"/>
      <c r="L2126" s="29"/>
      <c r="M2126" s="29"/>
      <c r="N2126" s="29"/>
      <c r="O2126" s="29"/>
      <c r="P2126" s="29"/>
      <c r="Q2126" s="29"/>
      <c r="R2126" s="29"/>
      <c r="S2126" s="575"/>
      <c r="T2126" s="29"/>
      <c r="U2126" s="432"/>
      <c r="V2126" s="29"/>
      <c r="W2126" s="29"/>
      <c r="X2126" s="29"/>
      <c r="Y2126" s="29"/>
      <c r="Z2126" s="29"/>
      <c r="AA2126" s="29"/>
      <c r="AB2126" s="29"/>
      <c r="AC2126" s="898"/>
      <c r="AD2126" s="899">
        <v>5</v>
      </c>
      <c r="AE2126" s="820" t="s">
        <v>1284</v>
      </c>
      <c r="AF2126" s="837"/>
      <c r="AG2126" s="837"/>
      <c r="AH2126" s="837"/>
      <c r="AI2126" s="837"/>
      <c r="AJ2126" s="837"/>
      <c r="AK2126" s="837"/>
      <c r="AL2126" s="890"/>
      <c r="AM2126" s="834" t="s">
        <v>2021</v>
      </c>
      <c r="AN2126" s="821"/>
      <c r="AO2126" s="821"/>
      <c r="AP2126" s="821"/>
      <c r="AQ2126" s="821"/>
      <c r="AR2126" s="821"/>
      <c r="AS2126" s="821"/>
      <c r="AT2126" s="821"/>
      <c r="AU2126" s="821"/>
      <c r="AV2126" s="821"/>
      <c r="AW2126" s="821"/>
      <c r="AX2126" s="821"/>
      <c r="AY2126" s="821"/>
      <c r="AZ2126" s="821"/>
      <c r="BA2126" s="821"/>
      <c r="BB2126" s="821"/>
      <c r="BC2126" s="821"/>
      <c r="BD2126" s="821"/>
      <c r="BE2126" s="821"/>
      <c r="BF2126" s="821"/>
      <c r="BG2126" s="821"/>
      <c r="BH2126" s="965"/>
      <c r="BI2126" s="965"/>
      <c r="BJ2126" s="965"/>
      <c r="BK2126" s="966"/>
      <c r="BL2126" s="967"/>
      <c r="BM2126" s="965"/>
      <c r="BN2126" s="821"/>
      <c r="BO2126" s="821"/>
      <c r="BP2126" s="821"/>
      <c r="BQ2126" s="821"/>
      <c r="BR2126" s="821"/>
      <c r="BS2126" s="822"/>
      <c r="BU2126" s="772"/>
      <c r="BV2126" s="29"/>
      <c r="BW2126" s="29"/>
      <c r="BX2126" s="29"/>
      <c r="BY2126" s="29"/>
      <c r="BZ2126" s="29"/>
      <c r="CA2126" s="29"/>
      <c r="CB2126" s="29"/>
      <c r="CC2126" s="29"/>
      <c r="CD2126" s="31"/>
      <c r="CE2126" s="22"/>
      <c r="CF2126" s="448">
        <f>IF(CG2126="","",MAX($CF$2:CF2125)+1)</f>
        <v>1130</v>
      </c>
      <c r="CG2126" s="767" t="s">
        <v>1581</v>
      </c>
      <c r="CH2126" s="767"/>
      <c r="CI2126" s="767"/>
    </row>
    <row r="2127" spans="1:108" s="11" customFormat="1" ht="13.5" customHeight="1">
      <c r="A2127" s="734"/>
      <c r="B2127" s="610" t="s">
        <v>83</v>
      </c>
      <c r="C2127" s="29"/>
      <c r="D2127" s="29"/>
      <c r="E2127" s="29"/>
      <c r="F2127" s="29"/>
      <c r="G2127" s="29"/>
      <c r="H2127" s="29"/>
      <c r="I2127" s="29"/>
      <c r="J2127" s="28"/>
      <c r="K2127" s="29"/>
      <c r="L2127" s="29"/>
      <c r="M2127" s="29"/>
      <c r="N2127" s="29"/>
      <c r="O2127" s="29"/>
      <c r="P2127" s="29"/>
      <c r="Q2127" s="29"/>
      <c r="R2127" s="29"/>
      <c r="S2127" s="575"/>
      <c r="T2127" s="29"/>
      <c r="U2127" s="432"/>
      <c r="V2127" s="29"/>
      <c r="W2127" s="29"/>
      <c r="X2127" s="29"/>
      <c r="Y2127" s="29"/>
      <c r="Z2127" s="29"/>
      <c r="AA2127" s="29"/>
      <c r="AB2127" s="29"/>
      <c r="AC2127" s="898"/>
      <c r="AD2127" s="899">
        <v>6</v>
      </c>
      <c r="AE2127" s="820" t="s">
        <v>1288</v>
      </c>
      <c r="AF2127" s="837"/>
      <c r="AG2127" s="837"/>
      <c r="AH2127" s="837"/>
      <c r="AI2127" s="837"/>
      <c r="AJ2127" s="837"/>
      <c r="AK2127" s="837"/>
      <c r="AL2127" s="890"/>
      <c r="AM2127" s="834" t="s">
        <v>1289</v>
      </c>
      <c r="AN2127" s="821"/>
      <c r="AO2127" s="821"/>
      <c r="AP2127" s="821"/>
      <c r="AQ2127" s="821"/>
      <c r="AR2127" s="821"/>
      <c r="AS2127" s="821"/>
      <c r="AT2127" s="821"/>
      <c r="AU2127" s="821"/>
      <c r="AV2127" s="821"/>
      <c r="AW2127" s="821"/>
      <c r="AX2127" s="821"/>
      <c r="AY2127" s="821"/>
      <c r="AZ2127" s="821"/>
      <c r="BA2127" s="821"/>
      <c r="BB2127" s="821"/>
      <c r="BC2127" s="821"/>
      <c r="BD2127" s="821"/>
      <c r="BE2127" s="821"/>
      <c r="BF2127" s="821"/>
      <c r="BG2127" s="821"/>
      <c r="BH2127" s="965"/>
      <c r="BI2127" s="965"/>
      <c r="BJ2127" s="965"/>
      <c r="BK2127" s="966"/>
      <c r="BL2127" s="967"/>
      <c r="BM2127" s="965"/>
      <c r="BN2127" s="821"/>
      <c r="BO2127" s="821"/>
      <c r="BP2127" s="821"/>
      <c r="BQ2127" s="821"/>
      <c r="BR2127" s="821"/>
      <c r="BS2127" s="822"/>
      <c r="BU2127" s="772"/>
      <c r="BV2127" s="29"/>
      <c r="BW2127" s="29"/>
      <c r="BX2127" s="29"/>
      <c r="BY2127" s="29"/>
      <c r="BZ2127" s="29"/>
      <c r="CA2127" s="29"/>
      <c r="CB2127" s="29"/>
      <c r="CC2127" s="29"/>
      <c r="CD2127" s="31"/>
      <c r="CE2127" s="22"/>
      <c r="CF2127" s="448">
        <f>IF(CG2127="","",MAX($CF$2:CF2126)+1)</f>
        <v>1131</v>
      </c>
      <c r="CG2127" s="767" t="s">
        <v>1581</v>
      </c>
      <c r="CH2127" s="767"/>
      <c r="CI2127" s="767"/>
    </row>
    <row r="2128" spans="1:108" s="11" customFormat="1" ht="13.5" customHeight="1">
      <c r="A2128" s="734"/>
      <c r="B2128" s="610" t="s">
        <v>83</v>
      </c>
      <c r="C2128" s="29"/>
      <c r="D2128" s="29"/>
      <c r="E2128" s="29"/>
      <c r="F2128" s="29"/>
      <c r="G2128" s="29"/>
      <c r="H2128" s="29"/>
      <c r="I2128" s="29"/>
      <c r="J2128" s="28"/>
      <c r="K2128" s="29"/>
      <c r="L2128" s="29"/>
      <c r="M2128" s="29"/>
      <c r="N2128" s="29"/>
      <c r="O2128" s="29"/>
      <c r="P2128" s="29"/>
      <c r="Q2128" s="29"/>
      <c r="R2128" s="29"/>
      <c r="S2128" s="575"/>
      <c r="T2128" s="29"/>
      <c r="U2128" s="432"/>
      <c r="V2128" s="29"/>
      <c r="W2128" s="29"/>
      <c r="X2128" s="29"/>
      <c r="Y2128" s="29"/>
      <c r="Z2128" s="29"/>
      <c r="AA2128" s="29"/>
      <c r="AB2128" s="29"/>
      <c r="AC2128" s="898"/>
      <c r="AD2128" s="899">
        <v>7</v>
      </c>
      <c r="AE2128" s="969" t="s">
        <v>1285</v>
      </c>
      <c r="AF2128" s="814"/>
      <c r="AG2128" s="814"/>
      <c r="AH2128" s="814"/>
      <c r="AI2128" s="814"/>
      <c r="AJ2128" s="814"/>
      <c r="AK2128" s="814"/>
      <c r="AL2128" s="850"/>
      <c r="AM2128" s="834" t="s">
        <v>2022</v>
      </c>
      <c r="AN2128" s="821"/>
      <c r="AO2128" s="821"/>
      <c r="AP2128" s="821"/>
      <c r="AQ2128" s="821"/>
      <c r="AR2128" s="821"/>
      <c r="AS2128" s="821"/>
      <c r="AT2128" s="821"/>
      <c r="AU2128" s="821"/>
      <c r="AV2128" s="821"/>
      <c r="AW2128" s="821"/>
      <c r="AX2128" s="821"/>
      <c r="AY2128" s="821"/>
      <c r="AZ2128" s="821"/>
      <c r="BA2128" s="821"/>
      <c r="BB2128" s="821"/>
      <c r="BC2128" s="821"/>
      <c r="BD2128" s="821"/>
      <c r="BE2128" s="821"/>
      <c r="BF2128" s="821"/>
      <c r="BG2128" s="821"/>
      <c r="BH2128" s="965"/>
      <c r="BI2128" s="965"/>
      <c r="BJ2128" s="965"/>
      <c r="BK2128" s="966"/>
      <c r="BL2128" s="967"/>
      <c r="BM2128" s="965"/>
      <c r="BN2128" s="821"/>
      <c r="BO2128" s="821"/>
      <c r="BP2128" s="821"/>
      <c r="BQ2128" s="821"/>
      <c r="BR2128" s="821"/>
      <c r="BS2128" s="822"/>
      <c r="BU2128" s="772"/>
      <c r="BV2128" s="29"/>
      <c r="BW2128" s="29"/>
      <c r="BX2128" s="29"/>
      <c r="BY2128" s="29"/>
      <c r="BZ2128" s="29"/>
      <c r="CA2128" s="29"/>
      <c r="CB2128" s="29"/>
      <c r="CC2128" s="29"/>
      <c r="CD2128" s="31"/>
      <c r="CE2128" s="22"/>
      <c r="CF2128" s="448">
        <f>IF(CG2128="","",MAX($CF$2:CF2127)+1)</f>
        <v>1132</v>
      </c>
      <c r="CG2128" s="767" t="s">
        <v>1581</v>
      </c>
      <c r="CH2128" s="767"/>
      <c r="CI2128" s="767"/>
    </row>
    <row r="2129" spans="1:108" s="11" customFormat="1" ht="13.5" customHeight="1">
      <c r="A2129" s="734"/>
      <c r="B2129" s="610" t="s">
        <v>83</v>
      </c>
      <c r="C2129" s="29"/>
      <c r="D2129" s="29"/>
      <c r="E2129" s="29"/>
      <c r="F2129" s="29"/>
      <c r="G2129" s="29"/>
      <c r="H2129" s="29"/>
      <c r="I2129" s="29"/>
      <c r="J2129" s="28"/>
      <c r="K2129" s="29"/>
      <c r="L2129" s="29"/>
      <c r="M2129" s="29"/>
      <c r="N2129" s="29"/>
      <c r="O2129" s="29"/>
      <c r="P2129" s="29"/>
      <c r="Q2129" s="29"/>
      <c r="R2129" s="29"/>
      <c r="S2129" s="575"/>
      <c r="T2129" s="29"/>
      <c r="U2129" s="432"/>
      <c r="V2129" s="29"/>
      <c r="W2129" s="29"/>
      <c r="X2129" s="29"/>
      <c r="Y2129" s="29"/>
      <c r="Z2129" s="29"/>
      <c r="AA2129" s="29"/>
      <c r="AB2129" s="29"/>
      <c r="AC2129" s="898"/>
      <c r="AD2129" s="899">
        <v>8</v>
      </c>
      <c r="AE2129" s="820" t="s">
        <v>1287</v>
      </c>
      <c r="AF2129" s="814"/>
      <c r="AG2129" s="814"/>
      <c r="AH2129" s="814"/>
      <c r="AI2129" s="814"/>
      <c r="AJ2129" s="814"/>
      <c r="AK2129" s="814"/>
      <c r="AL2129" s="850"/>
      <c r="AM2129" s="827" t="s">
        <v>1292</v>
      </c>
      <c r="AN2129" s="821"/>
      <c r="AO2129" s="821"/>
      <c r="AP2129" s="821"/>
      <c r="AQ2129" s="821"/>
      <c r="AR2129" s="821"/>
      <c r="AS2129" s="821"/>
      <c r="AT2129" s="821"/>
      <c r="AU2129" s="821"/>
      <c r="AV2129" s="821"/>
      <c r="AW2129" s="821"/>
      <c r="AX2129" s="821"/>
      <c r="AY2129" s="821"/>
      <c r="AZ2129" s="821"/>
      <c r="BA2129" s="821"/>
      <c r="BB2129" s="821"/>
      <c r="BC2129" s="821"/>
      <c r="BD2129" s="821"/>
      <c r="BE2129" s="821"/>
      <c r="BF2129" s="821"/>
      <c r="BG2129" s="821"/>
      <c r="BH2129" s="965"/>
      <c r="BI2129" s="965"/>
      <c r="BJ2129" s="965"/>
      <c r="BK2129" s="966"/>
      <c r="BL2129" s="967"/>
      <c r="BM2129" s="965"/>
      <c r="BN2129" s="821"/>
      <c r="BO2129" s="821"/>
      <c r="BP2129" s="821"/>
      <c r="BQ2129" s="821"/>
      <c r="BR2129" s="821"/>
      <c r="BS2129" s="822"/>
      <c r="BU2129" s="772"/>
      <c r="BV2129" s="29"/>
      <c r="BW2129" s="29"/>
      <c r="BX2129" s="29"/>
      <c r="BY2129" s="29"/>
      <c r="BZ2129" s="29"/>
      <c r="CA2129" s="29"/>
      <c r="CB2129" s="29"/>
      <c r="CC2129" s="29"/>
      <c r="CD2129" s="31"/>
      <c r="CE2129" s="22"/>
      <c r="CF2129" s="448">
        <f>IF(CG2129="","",MAX($CF$2:CF2128)+1)</f>
        <v>1133</v>
      </c>
      <c r="CG2129" s="767" t="s">
        <v>1581</v>
      </c>
      <c r="CH2129" s="767"/>
      <c r="CI2129" s="767"/>
    </row>
    <row r="2130" spans="1:108" s="11" customFormat="1" ht="13.5" customHeight="1">
      <c r="A2130" s="734"/>
      <c r="B2130" s="610" t="s">
        <v>83</v>
      </c>
      <c r="C2130" s="29"/>
      <c r="D2130" s="29"/>
      <c r="E2130" s="29"/>
      <c r="F2130" s="29"/>
      <c r="G2130" s="29"/>
      <c r="H2130" s="29"/>
      <c r="I2130" s="29"/>
      <c r="J2130" s="28"/>
      <c r="K2130" s="29"/>
      <c r="L2130" s="29"/>
      <c r="M2130" s="29"/>
      <c r="N2130" s="29"/>
      <c r="O2130" s="29"/>
      <c r="P2130" s="29"/>
      <c r="Q2130" s="29"/>
      <c r="R2130" s="29"/>
      <c r="S2130" s="575"/>
      <c r="T2130" s="29"/>
      <c r="U2130" s="432"/>
      <c r="V2130" s="29"/>
      <c r="W2130" s="29"/>
      <c r="X2130" s="29"/>
      <c r="Y2130" s="29"/>
      <c r="Z2130" s="29"/>
      <c r="AA2130" s="29"/>
      <c r="AB2130" s="29"/>
      <c r="AC2130" s="898"/>
      <c r="AD2130" s="899">
        <v>9</v>
      </c>
      <c r="AE2130" s="820" t="s">
        <v>1286</v>
      </c>
      <c r="AF2130" s="837"/>
      <c r="AG2130" s="837"/>
      <c r="AH2130" s="837"/>
      <c r="AI2130" s="837"/>
      <c r="AJ2130" s="837"/>
      <c r="AK2130" s="837"/>
      <c r="AL2130" s="890"/>
      <c r="AM2130" s="834" t="s">
        <v>808</v>
      </c>
      <c r="AN2130" s="821"/>
      <c r="AO2130" s="821"/>
      <c r="AP2130" s="821"/>
      <c r="AQ2130" s="821"/>
      <c r="AR2130" s="821"/>
      <c r="AS2130" s="821"/>
      <c r="AT2130" s="821"/>
      <c r="AU2130" s="821"/>
      <c r="AV2130" s="821"/>
      <c r="AW2130" s="821"/>
      <c r="AX2130" s="821"/>
      <c r="AY2130" s="821"/>
      <c r="AZ2130" s="821"/>
      <c r="BA2130" s="821"/>
      <c r="BB2130" s="821"/>
      <c r="BC2130" s="821"/>
      <c r="BD2130" s="821"/>
      <c r="BE2130" s="821"/>
      <c r="BF2130" s="821"/>
      <c r="BG2130" s="821"/>
      <c r="BH2130" s="965"/>
      <c r="BI2130" s="965"/>
      <c r="BJ2130" s="965"/>
      <c r="BK2130" s="966"/>
      <c r="BL2130" s="967"/>
      <c r="BM2130" s="965"/>
      <c r="BN2130" s="821"/>
      <c r="BO2130" s="821"/>
      <c r="BP2130" s="821"/>
      <c r="BQ2130" s="821"/>
      <c r="BR2130" s="821"/>
      <c r="BS2130" s="822"/>
      <c r="BU2130" s="772"/>
      <c r="BV2130" s="29"/>
      <c r="BW2130" s="29"/>
      <c r="BX2130" s="29"/>
      <c r="BY2130" s="29"/>
      <c r="BZ2130" s="29"/>
      <c r="CA2130" s="29"/>
      <c r="CB2130" s="29"/>
      <c r="CC2130" s="29"/>
      <c r="CD2130" s="31"/>
      <c r="CE2130" s="22"/>
      <c r="CF2130" s="448">
        <f>IF(CG2130="","",MAX($CF$2:CF2129)+1)</f>
        <v>1134</v>
      </c>
      <c r="CG2130" s="767" t="s">
        <v>1581</v>
      </c>
      <c r="CH2130" s="767"/>
      <c r="CI2130" s="767"/>
    </row>
    <row r="2131" spans="1:108" s="11" customFormat="1" ht="13.5" customHeight="1">
      <c r="A2131" s="734"/>
      <c r="B2131" s="610" t="s">
        <v>83</v>
      </c>
      <c r="C2131" s="29"/>
      <c r="D2131" s="29"/>
      <c r="E2131" s="29"/>
      <c r="F2131" s="29"/>
      <c r="G2131" s="29"/>
      <c r="H2131" s="29"/>
      <c r="I2131" s="29"/>
      <c r="J2131" s="28"/>
      <c r="K2131" s="29"/>
      <c r="L2131" s="29"/>
      <c r="M2131" s="29"/>
      <c r="N2131" s="29"/>
      <c r="O2131" s="29"/>
      <c r="P2131" s="29"/>
      <c r="Q2131" s="29"/>
      <c r="R2131" s="29"/>
      <c r="S2131" s="575"/>
      <c r="T2131" s="29"/>
      <c r="U2131" s="432"/>
      <c r="V2131" s="29"/>
      <c r="W2131" s="29"/>
      <c r="X2131" s="29"/>
      <c r="Y2131" s="29"/>
      <c r="Z2131" s="29"/>
      <c r="AA2131" s="29"/>
      <c r="AB2131" s="29"/>
      <c r="AC2131" s="1532">
        <v>10</v>
      </c>
      <c r="AD2131" s="1533"/>
      <c r="AE2131" s="828" t="s">
        <v>1595</v>
      </c>
      <c r="AF2131" s="835"/>
      <c r="AG2131" s="835"/>
      <c r="AH2131" s="835"/>
      <c r="AI2131" s="835"/>
      <c r="AJ2131" s="835"/>
      <c r="AK2131" s="835"/>
      <c r="AL2131" s="968"/>
      <c r="AM2131" s="834" t="s">
        <v>1588</v>
      </c>
      <c r="AN2131" s="821"/>
      <c r="AO2131" s="821"/>
      <c r="AP2131" s="821"/>
      <c r="AQ2131" s="821"/>
      <c r="AR2131" s="821"/>
      <c r="AS2131" s="821"/>
      <c r="AT2131" s="821"/>
      <c r="AU2131" s="821"/>
      <c r="AV2131" s="821"/>
      <c r="AW2131" s="821"/>
      <c r="AX2131" s="821"/>
      <c r="AY2131" s="821"/>
      <c r="AZ2131" s="821"/>
      <c r="BA2131" s="821"/>
      <c r="BB2131" s="821"/>
      <c r="BC2131" s="821"/>
      <c r="BD2131" s="821"/>
      <c r="BE2131" s="821"/>
      <c r="BF2131" s="821"/>
      <c r="BG2131" s="821"/>
      <c r="BH2131" s="965"/>
      <c r="BI2131" s="965"/>
      <c r="BJ2131" s="965"/>
      <c r="BK2131" s="966"/>
      <c r="BL2131" s="967"/>
      <c r="BM2131" s="965"/>
      <c r="BN2131" s="821"/>
      <c r="BO2131" s="821"/>
      <c r="BP2131" s="821"/>
      <c r="BQ2131" s="821"/>
      <c r="BR2131" s="821"/>
      <c r="BS2131" s="822"/>
      <c r="BU2131" s="772"/>
      <c r="BV2131" s="29"/>
      <c r="BW2131" s="29"/>
      <c r="BX2131" s="29"/>
      <c r="BY2131" s="29"/>
      <c r="BZ2131" s="29"/>
      <c r="CA2131" s="29"/>
      <c r="CB2131" s="29"/>
      <c r="CC2131" s="29"/>
      <c r="CD2131" s="31"/>
      <c r="CE2131" s="22"/>
      <c r="CF2131" s="448">
        <f>IF(CG2131="","",MAX($CF$2:CF2130)+1)</f>
        <v>1135</v>
      </c>
      <c r="CG2131" s="767" t="s">
        <v>1581</v>
      </c>
      <c r="CH2131" s="767"/>
      <c r="CI2131" s="767"/>
    </row>
    <row r="2132" spans="1:108" s="11" customFormat="1" ht="13.5" customHeight="1">
      <c r="A2132" s="734"/>
      <c r="B2132" s="610" t="s">
        <v>83</v>
      </c>
      <c r="C2132" s="29"/>
      <c r="D2132" s="29"/>
      <c r="E2132" s="29"/>
      <c r="F2132" s="29"/>
      <c r="G2132" s="29"/>
      <c r="H2132" s="29"/>
      <c r="I2132" s="29"/>
      <c r="J2132" s="28"/>
      <c r="K2132" s="29"/>
      <c r="L2132" s="29"/>
      <c r="M2132" s="29"/>
      <c r="N2132" s="29"/>
      <c r="O2132" s="29"/>
      <c r="P2132" s="29"/>
      <c r="Q2132" s="29"/>
      <c r="R2132" s="29"/>
      <c r="S2132" s="575"/>
      <c r="T2132" s="29"/>
      <c r="U2132" s="432"/>
      <c r="V2132" s="29"/>
      <c r="W2132" s="29"/>
      <c r="X2132" s="29"/>
      <c r="Y2132" s="29"/>
      <c r="Z2132" s="29"/>
      <c r="AA2132" s="29"/>
      <c r="AB2132" s="29"/>
      <c r="AC2132" s="1532">
        <v>11</v>
      </c>
      <c r="AD2132" s="1533"/>
      <c r="AE2132" s="828" t="s">
        <v>1277</v>
      </c>
      <c r="AF2132" s="835"/>
      <c r="AG2132" s="835"/>
      <c r="AH2132" s="835"/>
      <c r="AI2132" s="835"/>
      <c r="AJ2132" s="835"/>
      <c r="AK2132" s="835"/>
      <c r="AL2132" s="968"/>
      <c r="AM2132" s="834" t="s">
        <v>984</v>
      </c>
      <c r="AN2132" s="821"/>
      <c r="AO2132" s="821"/>
      <c r="AP2132" s="821"/>
      <c r="AQ2132" s="821"/>
      <c r="AR2132" s="821"/>
      <c r="AS2132" s="821"/>
      <c r="AT2132" s="821"/>
      <c r="AU2132" s="821"/>
      <c r="AV2132" s="821"/>
      <c r="AW2132" s="821"/>
      <c r="AX2132" s="821"/>
      <c r="AY2132" s="821"/>
      <c r="AZ2132" s="821"/>
      <c r="BA2132" s="821"/>
      <c r="BB2132" s="821"/>
      <c r="BC2132" s="821"/>
      <c r="BD2132" s="821"/>
      <c r="BE2132" s="821"/>
      <c r="BF2132" s="821"/>
      <c r="BG2132" s="821"/>
      <c r="BH2132" s="965"/>
      <c r="BI2132" s="965"/>
      <c r="BJ2132" s="965"/>
      <c r="BK2132" s="966"/>
      <c r="BL2132" s="967"/>
      <c r="BM2132" s="965"/>
      <c r="BN2132" s="821"/>
      <c r="BO2132" s="821"/>
      <c r="BP2132" s="821"/>
      <c r="BQ2132" s="821"/>
      <c r="BR2132" s="821"/>
      <c r="BS2132" s="822"/>
      <c r="BU2132" s="772"/>
      <c r="BV2132" s="29"/>
      <c r="BW2132" s="29"/>
      <c r="BX2132" s="29"/>
      <c r="BY2132" s="29"/>
      <c r="BZ2132" s="29"/>
      <c r="CA2132" s="29"/>
      <c r="CB2132" s="29"/>
      <c r="CC2132" s="29"/>
      <c r="CD2132" s="31"/>
      <c r="CE2132" s="22"/>
      <c r="CF2132" s="448">
        <f>IF(CG2132="","",MAX($CF$2:CF2131)+1)</f>
        <v>1136</v>
      </c>
      <c r="CG2132" s="767" t="s">
        <v>1581</v>
      </c>
      <c r="CH2132" s="767"/>
      <c r="CI2132" s="767"/>
    </row>
    <row r="2133" spans="1:108" s="11" customFormat="1" ht="13.5" customHeight="1">
      <c r="A2133" s="734"/>
      <c r="B2133" s="610" t="s">
        <v>83</v>
      </c>
      <c r="C2133" s="29"/>
      <c r="D2133" s="29"/>
      <c r="E2133" s="29"/>
      <c r="F2133" s="29"/>
      <c r="G2133" s="29"/>
      <c r="H2133" s="29"/>
      <c r="I2133" s="29"/>
      <c r="J2133" s="28"/>
      <c r="K2133" s="29"/>
      <c r="L2133" s="29"/>
      <c r="M2133" s="29"/>
      <c r="N2133" s="29"/>
      <c r="O2133" s="29"/>
      <c r="P2133" s="29"/>
      <c r="Q2133" s="29"/>
      <c r="R2133" s="29"/>
      <c r="S2133" s="575"/>
      <c r="T2133" s="29"/>
      <c r="U2133" s="432"/>
      <c r="V2133" s="29"/>
      <c r="W2133" s="29"/>
      <c r="X2133" s="29"/>
      <c r="Y2133" s="29"/>
      <c r="Z2133" s="29"/>
      <c r="AA2133" s="29"/>
      <c r="AB2133" s="29"/>
      <c r="AC2133" s="1532">
        <v>12</v>
      </c>
      <c r="AD2133" s="1533"/>
      <c r="AE2133" s="820" t="s">
        <v>1278</v>
      </c>
      <c r="AF2133" s="837"/>
      <c r="AG2133" s="837"/>
      <c r="AH2133" s="837"/>
      <c r="AI2133" s="837"/>
      <c r="AJ2133" s="837"/>
      <c r="AK2133" s="837"/>
      <c r="AL2133" s="890"/>
      <c r="AM2133" s="834" t="s">
        <v>985</v>
      </c>
      <c r="AN2133" s="821"/>
      <c r="AO2133" s="821"/>
      <c r="AP2133" s="821"/>
      <c r="AQ2133" s="821"/>
      <c r="AR2133" s="821"/>
      <c r="AS2133" s="821"/>
      <c r="AT2133" s="821"/>
      <c r="AU2133" s="821"/>
      <c r="AV2133" s="821"/>
      <c r="AW2133" s="821"/>
      <c r="AX2133" s="821"/>
      <c r="AY2133" s="821"/>
      <c r="AZ2133" s="821"/>
      <c r="BA2133" s="821"/>
      <c r="BB2133" s="821"/>
      <c r="BC2133" s="821"/>
      <c r="BD2133" s="821"/>
      <c r="BE2133" s="821"/>
      <c r="BF2133" s="821"/>
      <c r="BG2133" s="821"/>
      <c r="BH2133" s="965"/>
      <c r="BI2133" s="965"/>
      <c r="BJ2133" s="965"/>
      <c r="BK2133" s="966"/>
      <c r="BL2133" s="967"/>
      <c r="BM2133" s="965"/>
      <c r="BN2133" s="821"/>
      <c r="BO2133" s="821"/>
      <c r="BP2133" s="821"/>
      <c r="BQ2133" s="821"/>
      <c r="BR2133" s="821"/>
      <c r="BS2133" s="822"/>
      <c r="BU2133" s="772"/>
      <c r="BV2133" s="29"/>
      <c r="BW2133" s="29"/>
      <c r="BX2133" s="29"/>
      <c r="BY2133" s="29"/>
      <c r="BZ2133" s="29"/>
      <c r="CA2133" s="29"/>
      <c r="CB2133" s="29"/>
      <c r="CC2133" s="29"/>
      <c r="CD2133" s="31"/>
      <c r="CE2133" s="22"/>
      <c r="CF2133" s="448">
        <f>IF(CG2133="","",MAX($CF$2:CF2132)+1)</f>
        <v>1137</v>
      </c>
      <c r="CG2133" s="767" t="s">
        <v>1581</v>
      </c>
      <c r="CH2133" s="767"/>
      <c r="CI2133" s="767"/>
    </row>
    <row r="2134" spans="1:108" s="11" customFormat="1" ht="13.5" customHeight="1">
      <c r="A2134" s="734"/>
      <c r="B2134" s="610" t="s">
        <v>83</v>
      </c>
      <c r="C2134" s="29"/>
      <c r="D2134" s="29"/>
      <c r="E2134" s="29"/>
      <c r="F2134" s="29"/>
      <c r="G2134" s="29"/>
      <c r="H2134" s="29"/>
      <c r="I2134" s="29"/>
      <c r="J2134" s="28"/>
      <c r="K2134" s="29"/>
      <c r="L2134" s="29"/>
      <c r="M2134" s="29"/>
      <c r="N2134" s="29"/>
      <c r="O2134" s="29"/>
      <c r="P2134" s="29"/>
      <c r="Q2134" s="29"/>
      <c r="R2134" s="29"/>
      <c r="S2134" s="575"/>
      <c r="T2134" s="29"/>
      <c r="U2134" s="432"/>
      <c r="V2134" s="29"/>
      <c r="W2134" s="29"/>
      <c r="X2134" s="29"/>
      <c r="Y2134" s="29"/>
      <c r="Z2134" s="29"/>
      <c r="AB2134" s="29"/>
      <c r="AC2134" s="29"/>
      <c r="AD2134" s="29"/>
      <c r="AE2134" s="29"/>
      <c r="AF2134" s="29"/>
      <c r="AG2134" s="29"/>
      <c r="AH2134" s="29"/>
      <c r="AI2134" s="29"/>
      <c r="AJ2134" s="29"/>
      <c r="AK2134" s="29"/>
      <c r="AL2134" s="29"/>
      <c r="AM2134" s="29"/>
      <c r="AN2134" s="29"/>
      <c r="AO2134" s="29"/>
      <c r="AP2134" s="29"/>
      <c r="AQ2134" s="29"/>
      <c r="AR2134" s="29"/>
      <c r="AS2134" s="29"/>
      <c r="AT2134" s="29"/>
      <c r="AU2134" s="29"/>
      <c r="AV2134" s="29"/>
      <c r="AW2134" s="29"/>
      <c r="AX2134" s="29"/>
      <c r="AY2134" s="29"/>
      <c r="AZ2134" s="29"/>
      <c r="BA2134" s="29"/>
      <c r="BB2134" s="29"/>
      <c r="BC2134" s="29"/>
      <c r="BD2134" s="29"/>
      <c r="BE2134" s="29"/>
      <c r="BF2134" s="29"/>
      <c r="BG2134" s="29"/>
      <c r="BH2134" s="29"/>
      <c r="BI2134" s="29"/>
      <c r="BK2134" s="29"/>
      <c r="BL2134" s="29"/>
      <c r="BM2134" s="29"/>
      <c r="BN2134" s="29"/>
      <c r="BO2134" s="29"/>
      <c r="BP2134" s="29"/>
      <c r="BQ2134" s="29"/>
      <c r="BR2134" s="29"/>
      <c r="BS2134" s="29"/>
      <c r="BU2134" s="772"/>
      <c r="BV2134" s="29"/>
      <c r="BW2134" s="29"/>
      <c r="BX2134" s="29"/>
      <c r="BY2134" s="29"/>
      <c r="BZ2134" s="29"/>
      <c r="CA2134" s="29"/>
      <c r="CB2134" s="29"/>
      <c r="CC2134" s="29"/>
      <c r="CD2134" s="31"/>
      <c r="CE2134" s="22"/>
      <c r="CF2134" s="448" t="str">
        <f>IF(CG2134="","",MAX($CF$2:CF2133)+1)</f>
        <v/>
      </c>
      <c r="CG2134" s="767"/>
      <c r="CH2134" s="767"/>
      <c r="CI2134" s="767"/>
      <c r="CO2134" s="29"/>
      <c r="CP2134" s="29"/>
      <c r="CQ2134" s="29"/>
      <c r="CR2134" s="29"/>
      <c r="CS2134" s="29"/>
      <c r="CT2134" s="29"/>
      <c r="CU2134" s="29"/>
      <c r="CV2134" s="29"/>
      <c r="CW2134" s="29"/>
      <c r="CX2134" s="29"/>
      <c r="CY2134" s="29"/>
      <c r="CZ2134" s="29"/>
      <c r="DA2134" s="29"/>
      <c r="DB2134" s="29"/>
      <c r="DC2134" s="29"/>
      <c r="DD2134" s="29"/>
    </row>
    <row r="2135" spans="1:108" s="11" customFormat="1" ht="13.5" customHeight="1">
      <c r="A2135" s="734"/>
      <c r="B2135" s="610" t="s">
        <v>83</v>
      </c>
      <c r="C2135" s="29"/>
      <c r="D2135" s="29"/>
      <c r="E2135" s="29"/>
      <c r="F2135" s="29"/>
      <c r="G2135" s="29"/>
      <c r="H2135" s="29"/>
      <c r="I2135" s="29"/>
      <c r="J2135" s="28"/>
      <c r="K2135" s="29"/>
      <c r="L2135" s="29"/>
      <c r="M2135" s="29"/>
      <c r="N2135" s="29"/>
      <c r="O2135" s="29"/>
      <c r="P2135" s="29"/>
      <c r="Q2135" s="29"/>
      <c r="R2135" s="29"/>
      <c r="S2135" s="575"/>
      <c r="T2135" s="29"/>
      <c r="U2135" s="432"/>
      <c r="V2135" s="29"/>
      <c r="W2135" s="29"/>
      <c r="X2135" s="29"/>
      <c r="Y2135" s="29"/>
      <c r="Z2135" s="29"/>
      <c r="AA2135" s="29" t="s">
        <v>1840</v>
      </c>
      <c r="AC2135" s="29"/>
      <c r="AD2135" s="29"/>
      <c r="AE2135" s="29"/>
      <c r="AF2135" s="29"/>
      <c r="AG2135" s="29"/>
      <c r="AH2135" s="29"/>
      <c r="AI2135" s="29"/>
      <c r="AJ2135" s="29"/>
      <c r="AK2135" s="29"/>
      <c r="AL2135" s="29"/>
      <c r="AM2135" s="29"/>
      <c r="AN2135" s="29"/>
      <c r="AO2135" s="29"/>
      <c r="AP2135" s="29"/>
      <c r="AQ2135" s="29"/>
      <c r="AR2135" s="29"/>
      <c r="AS2135" s="29"/>
      <c r="AT2135" s="29"/>
      <c r="AU2135" s="29"/>
      <c r="AV2135" s="29"/>
      <c r="AW2135" s="29"/>
      <c r="AX2135" s="29"/>
      <c r="AY2135" s="29"/>
      <c r="AZ2135" s="29"/>
      <c r="BA2135" s="29"/>
      <c r="BB2135" s="29"/>
      <c r="BC2135" s="29"/>
      <c r="BD2135" s="29"/>
      <c r="BE2135" s="29"/>
      <c r="BF2135" s="29"/>
      <c r="BG2135" s="29"/>
      <c r="BH2135" s="29"/>
      <c r="BI2135" s="29"/>
      <c r="BK2135" s="29"/>
      <c r="BL2135" s="29"/>
      <c r="BM2135" s="29"/>
      <c r="BN2135" s="29"/>
      <c r="BO2135" s="29"/>
      <c r="BP2135" s="29"/>
      <c r="BQ2135" s="29"/>
      <c r="BR2135" s="29"/>
      <c r="BS2135" s="29"/>
      <c r="BU2135" s="772"/>
      <c r="BV2135" s="29"/>
      <c r="BW2135" s="29"/>
      <c r="BX2135" s="29"/>
      <c r="BY2135" s="29"/>
      <c r="BZ2135" s="29"/>
      <c r="CA2135" s="29"/>
      <c r="CB2135" s="29"/>
      <c r="CC2135" s="29"/>
      <c r="CD2135" s="31"/>
      <c r="CE2135" s="22"/>
      <c r="CF2135" s="448">
        <f>IF(CG2135="","",MAX($CF$2:CF2134)+1)</f>
        <v>1138</v>
      </c>
      <c r="CG2135" s="767" t="s">
        <v>1329</v>
      </c>
      <c r="CH2135" s="767"/>
      <c r="CI2135" s="767"/>
      <c r="CO2135" s="29"/>
      <c r="CP2135" s="29"/>
      <c r="CQ2135" s="29"/>
      <c r="CR2135" s="29"/>
      <c r="CS2135" s="29"/>
      <c r="CT2135" s="29"/>
      <c r="CU2135" s="29"/>
      <c r="CV2135" s="29"/>
      <c r="CW2135" s="29"/>
      <c r="CX2135" s="29"/>
      <c r="CY2135" s="29"/>
      <c r="CZ2135" s="29"/>
      <c r="DA2135" s="29"/>
      <c r="DB2135" s="29"/>
      <c r="DC2135" s="29"/>
      <c r="DD2135" s="29"/>
    </row>
    <row r="2136" spans="1:108" s="11" customFormat="1" ht="13.5" customHeight="1">
      <c r="A2136" s="734"/>
      <c r="B2136" s="610" t="s">
        <v>83</v>
      </c>
      <c r="C2136" s="29"/>
      <c r="D2136" s="29"/>
      <c r="E2136" s="29"/>
      <c r="F2136" s="29"/>
      <c r="G2136" s="29"/>
      <c r="H2136" s="29"/>
      <c r="I2136" s="29"/>
      <c r="J2136" s="28"/>
      <c r="K2136" s="29"/>
      <c r="L2136" s="29"/>
      <c r="M2136" s="29"/>
      <c r="N2136" s="29"/>
      <c r="O2136" s="29"/>
      <c r="P2136" s="29"/>
      <c r="Q2136" s="29"/>
      <c r="R2136" s="29"/>
      <c r="S2136" s="575"/>
      <c r="T2136" s="29"/>
      <c r="U2136" s="432"/>
      <c r="V2136" s="29"/>
      <c r="W2136" s="29"/>
      <c r="X2136" s="29"/>
      <c r="Y2136" s="29"/>
      <c r="Z2136" s="29"/>
      <c r="AA2136" s="29"/>
      <c r="AB2136" s="1534" t="s">
        <v>38</v>
      </c>
      <c r="AC2136" s="1535"/>
      <c r="AD2136" s="823" t="s">
        <v>84</v>
      </c>
      <c r="AE2136" s="824"/>
      <c r="AF2136" s="824"/>
      <c r="AG2136" s="824"/>
      <c r="AH2136" s="824"/>
      <c r="AI2136" s="824"/>
      <c r="AJ2136" s="824"/>
      <c r="AK2136" s="826"/>
      <c r="AL2136" s="824" t="s">
        <v>1001</v>
      </c>
      <c r="AM2136" s="824"/>
      <c r="AN2136" s="824"/>
      <c r="AO2136" s="824"/>
      <c r="AP2136" s="824"/>
      <c r="AQ2136" s="824"/>
      <c r="AR2136" s="824"/>
      <c r="AS2136" s="824"/>
      <c r="AT2136" s="824"/>
      <c r="AU2136" s="824"/>
      <c r="AV2136" s="824"/>
      <c r="AW2136" s="824"/>
      <c r="AX2136" s="824"/>
      <c r="AY2136" s="824"/>
      <c r="AZ2136" s="824"/>
      <c r="BA2136" s="824"/>
      <c r="BB2136" s="824"/>
      <c r="BC2136" s="824"/>
      <c r="BD2136" s="824"/>
      <c r="BE2136" s="824"/>
      <c r="BF2136" s="824"/>
      <c r="BG2136" s="824"/>
      <c r="BH2136" s="824"/>
      <c r="BI2136" s="824"/>
      <c r="BJ2136" s="824"/>
      <c r="BK2136" s="778" t="s">
        <v>2</v>
      </c>
      <c r="BL2136" s="671"/>
      <c r="BM2136" s="671"/>
      <c r="BN2136" s="671"/>
      <c r="BO2136" s="671"/>
      <c r="BP2136" s="671"/>
      <c r="BQ2136" s="671"/>
      <c r="BR2136" s="671"/>
      <c r="BS2136" s="672"/>
      <c r="BU2136" s="772"/>
      <c r="BV2136" s="29"/>
      <c r="BW2136" s="29"/>
      <c r="BX2136" s="29"/>
      <c r="BY2136" s="29"/>
      <c r="BZ2136" s="29"/>
      <c r="CA2136" s="29"/>
      <c r="CB2136" s="29"/>
      <c r="CC2136" s="29"/>
      <c r="CD2136" s="31"/>
      <c r="CE2136" s="22"/>
      <c r="CF2136" s="448" t="str">
        <f>IF(CG2136="","",MAX($CF$2:CF2135)+1)</f>
        <v/>
      </c>
      <c r="CG2136" s="767"/>
      <c r="CH2136" s="767"/>
      <c r="CI2136" s="767"/>
      <c r="CO2136" s="29"/>
      <c r="CP2136" s="29"/>
      <c r="CQ2136" s="29"/>
      <c r="CR2136" s="29"/>
      <c r="CS2136" s="29"/>
      <c r="CT2136" s="29"/>
      <c r="CU2136" s="29"/>
      <c r="CV2136" s="29"/>
      <c r="CW2136" s="29"/>
      <c r="CX2136" s="29"/>
      <c r="CY2136" s="29"/>
      <c r="CZ2136" s="29"/>
      <c r="DA2136" s="29"/>
      <c r="DB2136" s="29"/>
      <c r="DC2136" s="29"/>
      <c r="DD2136" s="29"/>
    </row>
    <row r="2137" spans="1:108" s="11" customFormat="1" ht="13.5" customHeight="1">
      <c r="A2137" s="734"/>
      <c r="B2137" s="610" t="s">
        <v>83</v>
      </c>
      <c r="C2137" s="29"/>
      <c r="D2137" s="29"/>
      <c r="E2137" s="29"/>
      <c r="F2137" s="29"/>
      <c r="G2137" s="29"/>
      <c r="H2137" s="29"/>
      <c r="I2137" s="29"/>
      <c r="J2137" s="28"/>
      <c r="K2137" s="29"/>
      <c r="L2137" s="29"/>
      <c r="M2137" s="29"/>
      <c r="N2137" s="29"/>
      <c r="O2137" s="29"/>
      <c r="P2137" s="29"/>
      <c r="Q2137" s="29"/>
      <c r="R2137" s="29"/>
      <c r="S2137" s="575"/>
      <c r="T2137" s="29"/>
      <c r="U2137" s="432"/>
      <c r="V2137" s="29"/>
      <c r="W2137" s="29"/>
      <c r="X2137" s="29"/>
      <c r="Y2137" s="29"/>
      <c r="Z2137" s="29"/>
      <c r="AA2137" s="29"/>
      <c r="AB2137" s="898"/>
      <c r="AC2137" s="899">
        <v>1</v>
      </c>
      <c r="AD2137" s="820" t="s">
        <v>1275</v>
      </c>
      <c r="AE2137" s="837"/>
      <c r="AF2137" s="837"/>
      <c r="AG2137" s="837"/>
      <c r="AH2137" s="837"/>
      <c r="AI2137" s="837"/>
      <c r="AJ2137" s="837"/>
      <c r="AK2137" s="890"/>
      <c r="AL2137" s="820" t="s">
        <v>1493</v>
      </c>
      <c r="AM2137" s="821"/>
      <c r="AN2137" s="821"/>
      <c r="AO2137" s="821"/>
      <c r="AP2137" s="821"/>
      <c r="AQ2137" s="821"/>
      <c r="AR2137" s="821"/>
      <c r="AS2137" s="821"/>
      <c r="AT2137" s="821"/>
      <c r="AU2137" s="1170" t="s">
        <v>2105</v>
      </c>
      <c r="AV2137" s="821"/>
      <c r="AW2137" s="821"/>
      <c r="AX2137" s="821"/>
      <c r="AY2137" s="821"/>
      <c r="AZ2137" s="821"/>
      <c r="BA2137" s="821"/>
      <c r="BB2137" s="821"/>
      <c r="BC2137" s="821"/>
      <c r="BD2137" s="821"/>
      <c r="BE2137" s="821"/>
      <c r="BF2137" s="821"/>
      <c r="BG2137" s="821"/>
      <c r="BH2137" s="821"/>
      <c r="BI2137" s="821"/>
      <c r="BJ2137" s="822"/>
      <c r="BK2137" s="820"/>
      <c r="BL2137" s="821"/>
      <c r="BM2137" s="821"/>
      <c r="BN2137" s="821"/>
      <c r="BO2137" s="821"/>
      <c r="BP2137" s="821"/>
      <c r="BQ2137" s="821"/>
      <c r="BR2137" s="821"/>
      <c r="BS2137" s="822"/>
      <c r="BU2137" s="772"/>
      <c r="BV2137" s="29"/>
      <c r="BW2137" s="29"/>
      <c r="BX2137" s="29"/>
      <c r="BY2137" s="29"/>
      <c r="BZ2137" s="29"/>
      <c r="CA2137" s="29"/>
      <c r="CB2137" s="29"/>
      <c r="CC2137" s="29"/>
      <c r="CD2137" s="31"/>
      <c r="CE2137" s="22"/>
      <c r="CF2137" s="448">
        <f>IF(CG2137="","",MAX($CF$2:CF2136)+1)</f>
        <v>1139</v>
      </c>
      <c r="CG2137" s="767" t="s">
        <v>1581</v>
      </c>
      <c r="CH2137" s="767"/>
      <c r="CI2137" s="767"/>
      <c r="CO2137" s="29"/>
      <c r="CP2137" s="29"/>
      <c r="CQ2137" s="29"/>
      <c r="CR2137" s="29"/>
      <c r="CS2137" s="29"/>
      <c r="CT2137" s="29"/>
      <c r="CU2137" s="29"/>
      <c r="CV2137" s="29"/>
      <c r="CW2137" s="29"/>
      <c r="CX2137" s="29"/>
      <c r="CY2137" s="29"/>
      <c r="CZ2137" s="29"/>
      <c r="DA2137" s="29"/>
      <c r="DB2137" s="29"/>
      <c r="DC2137" s="29"/>
      <c r="DD2137" s="29"/>
    </row>
    <row r="2138" spans="1:108" s="11" customFormat="1" ht="13.5" customHeight="1">
      <c r="A2138" s="734"/>
      <c r="B2138" s="610" t="s">
        <v>83</v>
      </c>
      <c r="C2138" s="29"/>
      <c r="D2138" s="29"/>
      <c r="E2138" s="29"/>
      <c r="F2138" s="29"/>
      <c r="G2138" s="29"/>
      <c r="H2138" s="29"/>
      <c r="I2138" s="29"/>
      <c r="J2138" s="28"/>
      <c r="K2138" s="29"/>
      <c r="L2138" s="29"/>
      <c r="M2138" s="29"/>
      <c r="N2138" s="29"/>
      <c r="O2138" s="29"/>
      <c r="P2138" s="29"/>
      <c r="Q2138" s="29"/>
      <c r="R2138" s="29"/>
      <c r="S2138" s="575"/>
      <c r="T2138" s="29"/>
      <c r="U2138" s="432"/>
      <c r="V2138" s="29"/>
      <c r="W2138" s="29"/>
      <c r="X2138" s="29"/>
      <c r="Y2138" s="29"/>
      <c r="Z2138" s="29"/>
      <c r="AA2138" s="29"/>
      <c r="AB2138" s="898"/>
      <c r="AC2138" s="899">
        <v>2</v>
      </c>
      <c r="AD2138" s="820" t="s">
        <v>1276</v>
      </c>
      <c r="AE2138" s="837"/>
      <c r="AF2138" s="837"/>
      <c r="AG2138" s="837"/>
      <c r="AH2138" s="837"/>
      <c r="AI2138" s="837"/>
      <c r="AJ2138" s="837"/>
      <c r="AK2138" s="890"/>
      <c r="AL2138" s="820" t="s">
        <v>1593</v>
      </c>
      <c r="AM2138" s="965"/>
      <c r="AN2138" s="965"/>
      <c r="AO2138" s="965"/>
      <c r="AP2138" s="965"/>
      <c r="AQ2138" s="965"/>
      <c r="AR2138" s="965"/>
      <c r="AS2138" s="965"/>
      <c r="AT2138" s="965"/>
      <c r="AU2138" s="1170" t="s">
        <v>2395</v>
      </c>
      <c r="AV2138" s="965"/>
      <c r="AW2138" s="965"/>
      <c r="AX2138" s="965"/>
      <c r="AY2138" s="965"/>
      <c r="AZ2138" s="965"/>
      <c r="BA2138" s="965"/>
      <c r="BB2138" s="965"/>
      <c r="BC2138" s="965"/>
      <c r="BD2138" s="965"/>
      <c r="BE2138" s="965"/>
      <c r="BF2138" s="965"/>
      <c r="BG2138" s="965"/>
      <c r="BH2138" s="965"/>
      <c r="BI2138" s="965"/>
      <c r="BJ2138" s="966"/>
      <c r="BK2138" s="967"/>
      <c r="BL2138" s="965"/>
      <c r="BM2138" s="821"/>
      <c r="BN2138" s="821"/>
      <c r="BO2138" s="821"/>
      <c r="BP2138" s="821"/>
      <c r="BQ2138" s="821"/>
      <c r="BR2138" s="821"/>
      <c r="BS2138" s="822"/>
      <c r="BU2138" s="772"/>
      <c r="BV2138" s="29"/>
      <c r="BW2138" s="29"/>
      <c r="BX2138" s="29"/>
      <c r="BY2138" s="29"/>
      <c r="BZ2138" s="29"/>
      <c r="CA2138" s="29"/>
      <c r="CB2138" s="29"/>
      <c r="CC2138" s="29"/>
      <c r="CD2138" s="31"/>
      <c r="CE2138" s="22"/>
      <c r="CF2138" s="448">
        <f>IF(CG2138="","",MAX($CF$2:CF2137)+1)</f>
        <v>1140</v>
      </c>
      <c r="CG2138" s="767" t="s">
        <v>1581</v>
      </c>
      <c r="CH2138" s="767"/>
      <c r="CI2138" s="767"/>
      <c r="CO2138" s="29"/>
      <c r="CP2138" s="29"/>
      <c r="CQ2138" s="29"/>
      <c r="CR2138" s="29"/>
      <c r="CS2138" s="29"/>
      <c r="CT2138" s="29"/>
      <c r="CU2138" s="29"/>
      <c r="CV2138" s="29"/>
      <c r="CW2138" s="29"/>
      <c r="CX2138" s="29"/>
      <c r="CY2138" s="29"/>
      <c r="CZ2138" s="29"/>
      <c r="DA2138" s="29"/>
      <c r="DB2138" s="29"/>
      <c r="DC2138" s="29"/>
      <c r="DD2138" s="29"/>
    </row>
    <row r="2139" spans="1:108" s="11" customFormat="1" ht="13.5" customHeight="1">
      <c r="A2139" s="734"/>
      <c r="B2139" s="610" t="s">
        <v>83</v>
      </c>
      <c r="C2139" s="29"/>
      <c r="D2139" s="29"/>
      <c r="E2139" s="29"/>
      <c r="F2139" s="29"/>
      <c r="G2139" s="29"/>
      <c r="H2139" s="29"/>
      <c r="I2139" s="29"/>
      <c r="J2139" s="28"/>
      <c r="K2139" s="29"/>
      <c r="L2139" s="29"/>
      <c r="M2139" s="29"/>
      <c r="N2139" s="29"/>
      <c r="O2139" s="29"/>
      <c r="P2139" s="29"/>
      <c r="Q2139" s="29"/>
      <c r="R2139" s="29"/>
      <c r="S2139" s="575"/>
      <c r="T2139" s="29"/>
      <c r="U2139" s="432"/>
      <c r="V2139" s="29"/>
      <c r="W2139" s="29"/>
      <c r="X2139" s="29"/>
      <c r="Y2139" s="29"/>
      <c r="Z2139" s="29"/>
      <c r="AA2139" s="29"/>
      <c r="AB2139" s="898"/>
      <c r="AC2139" s="899">
        <v>3</v>
      </c>
      <c r="AD2139" s="820" t="s">
        <v>1279</v>
      </c>
      <c r="AE2139" s="837"/>
      <c r="AF2139" s="837"/>
      <c r="AG2139" s="837"/>
      <c r="AH2139" s="837"/>
      <c r="AI2139" s="837"/>
      <c r="AJ2139" s="837"/>
      <c r="AK2139" s="890"/>
      <c r="AL2139" s="834" t="s">
        <v>1280</v>
      </c>
      <c r="AM2139" s="821"/>
      <c r="AN2139" s="821"/>
      <c r="AO2139" s="821"/>
      <c r="AP2139" s="821"/>
      <c r="AQ2139" s="821"/>
      <c r="AR2139" s="821"/>
      <c r="AS2139" s="821"/>
      <c r="AT2139" s="821"/>
      <c r="AU2139" s="1170" t="s">
        <v>2364</v>
      </c>
      <c r="AV2139" s="821"/>
      <c r="AW2139" s="821"/>
      <c r="AX2139" s="821"/>
      <c r="AY2139" s="821"/>
      <c r="AZ2139" s="821"/>
      <c r="BA2139" s="821"/>
      <c r="BB2139" s="821"/>
      <c r="BC2139" s="821"/>
      <c r="BD2139" s="821"/>
      <c r="BE2139" s="821"/>
      <c r="BF2139" s="821"/>
      <c r="BG2139" s="965"/>
      <c r="BH2139" s="965"/>
      <c r="BI2139" s="965"/>
      <c r="BJ2139" s="966"/>
      <c r="BK2139" s="967"/>
      <c r="BL2139" s="965"/>
      <c r="BM2139" s="821"/>
      <c r="BN2139" s="821"/>
      <c r="BO2139" s="821"/>
      <c r="BP2139" s="821"/>
      <c r="BQ2139" s="821"/>
      <c r="BR2139" s="821"/>
      <c r="BS2139" s="822"/>
      <c r="BU2139" s="772"/>
      <c r="BV2139" s="29"/>
      <c r="BW2139" s="29"/>
      <c r="BX2139" s="29"/>
      <c r="BY2139" s="29"/>
      <c r="BZ2139" s="29"/>
      <c r="CA2139" s="29"/>
      <c r="CB2139" s="29"/>
      <c r="CC2139" s="29"/>
      <c r="CD2139" s="31"/>
      <c r="CE2139" s="22"/>
      <c r="CF2139" s="448">
        <f>IF(CG2139="","",MAX($CF$2:CF2138)+1)</f>
        <v>1141</v>
      </c>
      <c r="CG2139" s="767" t="s">
        <v>1581</v>
      </c>
      <c r="CH2139" s="767"/>
      <c r="CI2139" s="767"/>
      <c r="CO2139" s="29"/>
      <c r="CP2139" s="29"/>
      <c r="CQ2139" s="29"/>
      <c r="CR2139" s="29"/>
      <c r="CS2139" s="29"/>
      <c r="CT2139" s="29"/>
      <c r="CU2139" s="29"/>
      <c r="CV2139" s="29"/>
      <c r="CW2139" s="29"/>
      <c r="CX2139" s="29"/>
      <c r="CY2139" s="29"/>
      <c r="CZ2139" s="29"/>
      <c r="DA2139" s="29"/>
      <c r="DB2139" s="29"/>
      <c r="DC2139" s="29"/>
      <c r="DD2139" s="29"/>
    </row>
    <row r="2140" spans="1:108" s="11" customFormat="1" ht="13.5" customHeight="1">
      <c r="A2140" s="734"/>
      <c r="B2140" s="610" t="s">
        <v>83</v>
      </c>
      <c r="C2140" s="29"/>
      <c r="D2140" s="29"/>
      <c r="E2140" s="29"/>
      <c r="F2140" s="29"/>
      <c r="G2140" s="29"/>
      <c r="H2140" s="29"/>
      <c r="I2140" s="29"/>
      <c r="J2140" s="28"/>
      <c r="K2140" s="29"/>
      <c r="L2140" s="29"/>
      <c r="M2140" s="29"/>
      <c r="N2140" s="29"/>
      <c r="O2140" s="29"/>
      <c r="P2140" s="29"/>
      <c r="Q2140" s="29"/>
      <c r="R2140" s="29"/>
      <c r="S2140" s="575"/>
      <c r="T2140" s="29"/>
      <c r="U2140" s="432"/>
      <c r="V2140" s="29"/>
      <c r="W2140" s="29"/>
      <c r="X2140" s="29"/>
      <c r="Y2140" s="29"/>
      <c r="Z2140" s="29"/>
      <c r="AA2140" s="29"/>
      <c r="AB2140" s="898"/>
      <c r="AC2140" s="899">
        <v>4</v>
      </c>
      <c r="AD2140" s="820" t="s">
        <v>1281</v>
      </c>
      <c r="AE2140" s="837"/>
      <c r="AF2140" s="837"/>
      <c r="AG2140" s="837"/>
      <c r="AH2140" s="837"/>
      <c r="AI2140" s="837"/>
      <c r="AJ2140" s="837"/>
      <c r="AK2140" s="890"/>
      <c r="AL2140" s="834" t="s">
        <v>1594</v>
      </c>
      <c r="AM2140" s="821"/>
      <c r="AN2140" s="821"/>
      <c r="AO2140" s="821"/>
      <c r="AP2140" s="821"/>
      <c r="AQ2140" s="821"/>
      <c r="AR2140" s="821"/>
      <c r="AS2140" s="821"/>
      <c r="AT2140" s="821"/>
      <c r="AU2140" s="821"/>
      <c r="AV2140" s="821"/>
      <c r="AW2140" s="821"/>
      <c r="AX2140" s="821"/>
      <c r="AY2140" s="821"/>
      <c r="AZ2140" s="821"/>
      <c r="BA2140" s="821"/>
      <c r="BB2140" s="821"/>
      <c r="BC2140" s="821"/>
      <c r="BD2140" s="821"/>
      <c r="BE2140" s="821"/>
      <c r="BF2140" s="821"/>
      <c r="BG2140" s="965"/>
      <c r="BH2140" s="965"/>
      <c r="BI2140" s="965"/>
      <c r="BJ2140" s="966"/>
      <c r="BK2140" s="967"/>
      <c r="BL2140" s="965"/>
      <c r="BM2140" s="821"/>
      <c r="BN2140" s="821"/>
      <c r="BO2140" s="821"/>
      <c r="BP2140" s="821"/>
      <c r="BQ2140" s="821"/>
      <c r="BR2140" s="821"/>
      <c r="BS2140" s="822"/>
      <c r="BU2140" s="772"/>
      <c r="BV2140" s="29"/>
      <c r="BW2140" s="29"/>
      <c r="BX2140" s="29"/>
      <c r="BY2140" s="29"/>
      <c r="BZ2140" s="29"/>
      <c r="CA2140" s="29"/>
      <c r="CB2140" s="29"/>
      <c r="CC2140" s="29"/>
      <c r="CD2140" s="31"/>
      <c r="CE2140" s="22"/>
      <c r="CF2140" s="448">
        <f>IF(CG2140="","",MAX($CF$2:CF2139)+1)</f>
        <v>1142</v>
      </c>
      <c r="CG2140" s="767" t="s">
        <v>1581</v>
      </c>
      <c r="CH2140" s="767"/>
      <c r="CI2140" s="767"/>
      <c r="CO2140" s="29"/>
      <c r="CP2140" s="29"/>
      <c r="CQ2140" s="29"/>
      <c r="CR2140" s="29"/>
      <c r="CS2140" s="29"/>
      <c r="CT2140" s="29"/>
      <c r="CU2140" s="29"/>
      <c r="CV2140" s="29"/>
      <c r="CW2140" s="29"/>
      <c r="CX2140" s="29"/>
      <c r="CY2140" s="29"/>
      <c r="CZ2140" s="29"/>
      <c r="DA2140" s="29"/>
      <c r="DB2140" s="29"/>
      <c r="DC2140" s="29"/>
      <c r="DD2140" s="29"/>
    </row>
    <row r="2141" spans="1:108" s="11" customFormat="1" ht="13.5" customHeight="1">
      <c r="A2141" s="734"/>
      <c r="B2141" s="610" t="s">
        <v>83</v>
      </c>
      <c r="C2141" s="29"/>
      <c r="D2141" s="29"/>
      <c r="E2141" s="29"/>
      <c r="F2141" s="29"/>
      <c r="G2141" s="29"/>
      <c r="H2141" s="29"/>
      <c r="I2141" s="29"/>
      <c r="J2141" s="28"/>
      <c r="K2141" s="29"/>
      <c r="L2141" s="29"/>
      <c r="M2141" s="29"/>
      <c r="N2141" s="29"/>
      <c r="O2141" s="29"/>
      <c r="P2141" s="29"/>
      <c r="Q2141" s="29"/>
      <c r="R2141" s="29"/>
      <c r="S2141" s="575"/>
      <c r="T2141" s="29"/>
      <c r="U2141" s="432"/>
      <c r="V2141" s="29"/>
      <c r="W2141" s="29"/>
      <c r="X2141" s="29"/>
      <c r="Y2141" s="29"/>
      <c r="Z2141" s="29"/>
      <c r="AA2141" s="29"/>
      <c r="AB2141" s="898"/>
      <c r="AC2141" s="899">
        <v>5</v>
      </c>
      <c r="AD2141" s="820" t="s">
        <v>641</v>
      </c>
      <c r="AE2141" s="837"/>
      <c r="AF2141" s="837"/>
      <c r="AG2141" s="837"/>
      <c r="AH2141" s="837"/>
      <c r="AI2141" s="837"/>
      <c r="AJ2141" s="837"/>
      <c r="AK2141" s="890"/>
      <c r="AL2141" s="834" t="s">
        <v>1283</v>
      </c>
      <c r="AM2141" s="821"/>
      <c r="AN2141" s="821"/>
      <c r="AO2141" s="821"/>
      <c r="AP2141" s="821"/>
      <c r="AQ2141" s="821"/>
      <c r="AR2141" s="821"/>
      <c r="AS2141" s="821"/>
      <c r="AT2141" s="821"/>
      <c r="AU2141" s="821"/>
      <c r="AV2141" s="821"/>
      <c r="AW2141" s="821"/>
      <c r="AX2141" s="821"/>
      <c r="AY2141" s="821"/>
      <c r="AZ2141" s="821"/>
      <c r="BA2141" s="821"/>
      <c r="BB2141" s="821"/>
      <c r="BC2141" s="821"/>
      <c r="BD2141" s="821"/>
      <c r="BE2141" s="821"/>
      <c r="BF2141" s="821"/>
      <c r="BG2141" s="965"/>
      <c r="BH2141" s="965"/>
      <c r="BI2141" s="965"/>
      <c r="BJ2141" s="966"/>
      <c r="BK2141" s="967"/>
      <c r="BL2141" s="965"/>
      <c r="BM2141" s="821"/>
      <c r="BN2141" s="821"/>
      <c r="BO2141" s="821"/>
      <c r="BP2141" s="821"/>
      <c r="BQ2141" s="821"/>
      <c r="BR2141" s="821"/>
      <c r="BS2141" s="822"/>
      <c r="BU2141" s="772"/>
      <c r="BV2141" s="29"/>
      <c r="BW2141" s="29"/>
      <c r="BX2141" s="29"/>
      <c r="BY2141" s="29"/>
      <c r="BZ2141" s="29"/>
      <c r="CA2141" s="29"/>
      <c r="CB2141" s="29"/>
      <c r="CC2141" s="29"/>
      <c r="CD2141" s="31"/>
      <c r="CE2141" s="22"/>
      <c r="CF2141" s="448">
        <f>IF(CG2141="","",MAX($CF$2:CF2140)+1)</f>
        <v>1143</v>
      </c>
      <c r="CG2141" s="767" t="s">
        <v>1581</v>
      </c>
      <c r="CH2141" s="767"/>
      <c r="CI2141" s="767"/>
      <c r="CO2141" s="29"/>
      <c r="CP2141" s="29"/>
      <c r="CQ2141" s="29"/>
      <c r="CR2141" s="29"/>
      <c r="CS2141" s="29"/>
      <c r="CT2141" s="29"/>
      <c r="CU2141" s="29"/>
      <c r="CV2141" s="29"/>
      <c r="CW2141" s="29"/>
      <c r="CX2141" s="29"/>
      <c r="CY2141" s="29"/>
      <c r="CZ2141" s="29"/>
      <c r="DA2141" s="29"/>
      <c r="DB2141" s="29"/>
      <c r="DC2141" s="29"/>
      <c r="DD2141" s="29"/>
    </row>
    <row r="2142" spans="1:108" s="11" customFormat="1" ht="13.5" customHeight="1">
      <c r="A2142" s="734"/>
      <c r="B2142" s="610" t="s">
        <v>83</v>
      </c>
      <c r="C2142" s="29"/>
      <c r="D2142" s="29"/>
      <c r="E2142" s="29"/>
      <c r="F2142" s="29"/>
      <c r="G2142" s="29"/>
      <c r="H2142" s="29"/>
      <c r="I2142" s="29"/>
      <c r="J2142" s="28"/>
      <c r="K2142" s="29"/>
      <c r="L2142" s="29"/>
      <c r="M2142" s="29"/>
      <c r="N2142" s="29"/>
      <c r="O2142" s="29"/>
      <c r="P2142" s="29"/>
      <c r="Q2142" s="29"/>
      <c r="R2142" s="29"/>
      <c r="S2142" s="575"/>
      <c r="T2142" s="29"/>
      <c r="U2142" s="432"/>
      <c r="V2142" s="29"/>
      <c r="W2142" s="29"/>
      <c r="X2142" s="29"/>
      <c r="Y2142" s="29"/>
      <c r="Z2142" s="29"/>
      <c r="AA2142" s="29"/>
      <c r="AB2142" s="898"/>
      <c r="AC2142" s="899">
        <v>6</v>
      </c>
      <c r="AD2142" s="820" t="s">
        <v>1284</v>
      </c>
      <c r="AE2142" s="837"/>
      <c r="AF2142" s="837"/>
      <c r="AG2142" s="837"/>
      <c r="AH2142" s="837"/>
      <c r="AI2142" s="837"/>
      <c r="AJ2142" s="837"/>
      <c r="AK2142" s="890"/>
      <c r="AL2142" s="834" t="s">
        <v>2020</v>
      </c>
      <c r="AM2142" s="821"/>
      <c r="AN2142" s="821"/>
      <c r="AO2142" s="821"/>
      <c r="AP2142" s="821"/>
      <c r="AQ2142" s="821"/>
      <c r="AR2142" s="821"/>
      <c r="AS2142" s="821"/>
      <c r="AT2142" s="821"/>
      <c r="AU2142" s="1170" t="s">
        <v>2361</v>
      </c>
      <c r="AV2142" s="821"/>
      <c r="AW2142" s="821"/>
      <c r="AX2142" s="821"/>
      <c r="AY2142" s="821"/>
      <c r="AZ2142" s="821"/>
      <c r="BA2142" s="821"/>
      <c r="BB2142" s="821"/>
      <c r="BC2142" s="821"/>
      <c r="BD2142" s="821"/>
      <c r="BE2142" s="821"/>
      <c r="BF2142" s="821"/>
      <c r="BG2142" s="965"/>
      <c r="BH2142" s="965"/>
      <c r="BI2142" s="965"/>
      <c r="BJ2142" s="966"/>
      <c r="BK2142" s="967"/>
      <c r="BL2142" s="965"/>
      <c r="BM2142" s="821"/>
      <c r="BN2142" s="821"/>
      <c r="BO2142" s="821"/>
      <c r="BP2142" s="821"/>
      <c r="BQ2142" s="821"/>
      <c r="BR2142" s="821"/>
      <c r="BS2142" s="822"/>
      <c r="BU2142" s="772"/>
      <c r="BV2142" s="29"/>
      <c r="BW2142" s="29"/>
      <c r="BX2142" s="29"/>
      <c r="BY2142" s="29"/>
      <c r="BZ2142" s="29"/>
      <c r="CA2142" s="29"/>
      <c r="CB2142" s="29"/>
      <c r="CC2142" s="29"/>
      <c r="CD2142" s="31"/>
      <c r="CE2142" s="22"/>
      <c r="CF2142" s="448">
        <f>IF(CG2142="","",MAX($CF$2:CF2141)+1)</f>
        <v>1144</v>
      </c>
      <c r="CG2142" s="767" t="s">
        <v>1581</v>
      </c>
      <c r="CH2142" s="767"/>
      <c r="CI2142" s="767"/>
      <c r="CO2142" s="29"/>
      <c r="CP2142" s="29"/>
      <c r="CQ2142" s="29"/>
      <c r="CR2142" s="29"/>
      <c r="CS2142" s="29"/>
      <c r="CT2142" s="29"/>
      <c r="CU2142" s="29"/>
      <c r="CV2142" s="29"/>
      <c r="CW2142" s="29"/>
      <c r="CX2142" s="29"/>
      <c r="CY2142" s="29"/>
      <c r="CZ2142" s="29"/>
      <c r="DA2142" s="29"/>
      <c r="DB2142" s="29"/>
      <c r="DC2142" s="29"/>
      <c r="DD2142" s="29"/>
    </row>
    <row r="2143" spans="1:108" s="11" customFormat="1" ht="13.5" customHeight="1">
      <c r="A2143" s="734"/>
      <c r="B2143" s="610" t="s">
        <v>83</v>
      </c>
      <c r="C2143" s="29"/>
      <c r="D2143" s="29"/>
      <c r="E2143" s="29"/>
      <c r="F2143" s="29"/>
      <c r="G2143" s="29"/>
      <c r="H2143" s="29"/>
      <c r="I2143" s="29"/>
      <c r="J2143" s="28"/>
      <c r="K2143" s="29"/>
      <c r="L2143" s="29"/>
      <c r="M2143" s="29"/>
      <c r="N2143" s="29"/>
      <c r="O2143" s="29"/>
      <c r="P2143" s="29"/>
      <c r="Q2143" s="29"/>
      <c r="R2143" s="29"/>
      <c r="S2143" s="575"/>
      <c r="T2143" s="29"/>
      <c r="U2143" s="432"/>
      <c r="V2143" s="29"/>
      <c r="W2143" s="29"/>
      <c r="X2143" s="29"/>
      <c r="Y2143" s="29"/>
      <c r="Z2143" s="29"/>
      <c r="AA2143" s="29"/>
      <c r="AB2143" s="898"/>
      <c r="AC2143" s="899">
        <v>7</v>
      </c>
      <c r="AD2143" s="820" t="s">
        <v>1288</v>
      </c>
      <c r="AE2143" s="837"/>
      <c r="AF2143" s="837"/>
      <c r="AG2143" s="837"/>
      <c r="AH2143" s="837"/>
      <c r="AI2143" s="837"/>
      <c r="AJ2143" s="837"/>
      <c r="AK2143" s="890"/>
      <c r="AL2143" s="834" t="s">
        <v>1289</v>
      </c>
      <c r="AM2143" s="821"/>
      <c r="AN2143" s="821"/>
      <c r="AO2143" s="821"/>
      <c r="AP2143" s="821"/>
      <c r="AQ2143" s="821"/>
      <c r="AR2143" s="821"/>
      <c r="AS2143" s="821"/>
      <c r="AT2143" s="821"/>
      <c r="AU2143" s="1170" t="s">
        <v>2371</v>
      </c>
      <c r="AV2143" s="821"/>
      <c r="AW2143" s="821"/>
      <c r="AX2143" s="821"/>
      <c r="AY2143" s="821"/>
      <c r="AZ2143" s="821"/>
      <c r="BA2143" s="821"/>
      <c r="BB2143" s="821"/>
      <c r="BC2143" s="821"/>
      <c r="BD2143" s="821"/>
      <c r="BE2143" s="821"/>
      <c r="BF2143" s="821"/>
      <c r="BG2143" s="965"/>
      <c r="BH2143" s="965"/>
      <c r="BI2143" s="965"/>
      <c r="BJ2143" s="966"/>
      <c r="BK2143" s="967"/>
      <c r="BL2143" s="965"/>
      <c r="BM2143" s="821"/>
      <c r="BN2143" s="821"/>
      <c r="BO2143" s="821"/>
      <c r="BP2143" s="821"/>
      <c r="BQ2143" s="821"/>
      <c r="BR2143" s="821"/>
      <c r="BS2143" s="822"/>
      <c r="BU2143" s="772"/>
      <c r="BV2143" s="29"/>
      <c r="BW2143" s="29"/>
      <c r="BX2143" s="29"/>
      <c r="BY2143" s="29"/>
      <c r="BZ2143" s="29"/>
      <c r="CA2143" s="29"/>
      <c r="CB2143" s="29"/>
      <c r="CC2143" s="29"/>
      <c r="CD2143" s="31"/>
      <c r="CE2143" s="22"/>
      <c r="CF2143" s="448">
        <f>IF(CG2143="","",MAX($CF$2:CF2142)+1)</f>
        <v>1145</v>
      </c>
      <c r="CG2143" s="767" t="s">
        <v>1581</v>
      </c>
      <c r="CH2143" s="767"/>
      <c r="CI2143" s="767"/>
      <c r="CO2143" s="29"/>
      <c r="CP2143" s="29"/>
      <c r="CQ2143" s="29"/>
      <c r="CR2143" s="29"/>
      <c r="CS2143" s="29"/>
      <c r="CT2143" s="29"/>
      <c r="CU2143" s="29"/>
      <c r="CV2143" s="29"/>
      <c r="CW2143" s="29"/>
      <c r="CX2143" s="29"/>
      <c r="CY2143" s="29"/>
      <c r="CZ2143" s="29"/>
      <c r="DA2143" s="29"/>
      <c r="DB2143" s="29"/>
      <c r="DC2143" s="29"/>
      <c r="DD2143" s="29"/>
    </row>
    <row r="2144" spans="1:108" s="11" customFormat="1" ht="13.5" customHeight="1">
      <c r="A2144" s="734"/>
      <c r="B2144" s="610" t="s">
        <v>83</v>
      </c>
      <c r="C2144" s="29"/>
      <c r="D2144" s="29"/>
      <c r="E2144" s="29"/>
      <c r="F2144" s="29"/>
      <c r="G2144" s="29"/>
      <c r="H2144" s="29"/>
      <c r="I2144" s="29"/>
      <c r="J2144" s="28"/>
      <c r="K2144" s="29"/>
      <c r="L2144" s="29"/>
      <c r="M2144" s="29"/>
      <c r="N2144" s="29"/>
      <c r="O2144" s="29"/>
      <c r="P2144" s="29"/>
      <c r="Q2144" s="29"/>
      <c r="R2144" s="29"/>
      <c r="S2144" s="575"/>
      <c r="T2144" s="29"/>
      <c r="U2144" s="432"/>
      <c r="V2144" s="29"/>
      <c r="W2144" s="29"/>
      <c r="X2144" s="29"/>
      <c r="Y2144" s="29"/>
      <c r="Z2144" s="29"/>
      <c r="AA2144" s="29"/>
      <c r="AB2144" s="898"/>
      <c r="AC2144" s="899">
        <v>8</v>
      </c>
      <c r="AD2144" s="969" t="s">
        <v>1285</v>
      </c>
      <c r="AE2144" s="814"/>
      <c r="AF2144" s="814"/>
      <c r="AG2144" s="814"/>
      <c r="AH2144" s="814"/>
      <c r="AI2144" s="814"/>
      <c r="AJ2144" s="814"/>
      <c r="AK2144" s="850"/>
      <c r="AL2144" s="834" t="s">
        <v>1597</v>
      </c>
      <c r="AM2144" s="821"/>
      <c r="AN2144" s="821"/>
      <c r="AO2144" s="821"/>
      <c r="AP2144" s="821"/>
      <c r="AQ2144" s="821"/>
      <c r="AR2144" s="821"/>
      <c r="AS2144" s="821"/>
      <c r="AT2144" s="821"/>
      <c r="AU2144" s="1170" t="s">
        <v>2372</v>
      </c>
      <c r="AV2144" s="821"/>
      <c r="AW2144" s="821"/>
      <c r="AX2144" s="821"/>
      <c r="AY2144" s="821"/>
      <c r="AZ2144" s="821"/>
      <c r="BA2144" s="821"/>
      <c r="BB2144" s="821"/>
      <c r="BC2144" s="821"/>
      <c r="BD2144" s="821"/>
      <c r="BE2144" s="821"/>
      <c r="BF2144" s="821"/>
      <c r="BG2144" s="965"/>
      <c r="BH2144" s="965"/>
      <c r="BI2144" s="965"/>
      <c r="BJ2144" s="966"/>
      <c r="BK2144" s="967"/>
      <c r="BL2144" s="965"/>
      <c r="BM2144" s="821"/>
      <c r="BN2144" s="821"/>
      <c r="BO2144" s="821"/>
      <c r="BP2144" s="821"/>
      <c r="BQ2144" s="821"/>
      <c r="BR2144" s="821"/>
      <c r="BS2144" s="822"/>
      <c r="BU2144" s="772"/>
      <c r="BV2144" s="29"/>
      <c r="BW2144" s="29"/>
      <c r="BX2144" s="29"/>
      <c r="BY2144" s="29"/>
      <c r="BZ2144" s="29"/>
      <c r="CA2144" s="29"/>
      <c r="CB2144" s="29"/>
      <c r="CC2144" s="29"/>
      <c r="CD2144" s="31"/>
      <c r="CE2144" s="22"/>
      <c r="CF2144" s="448">
        <f>IF(CG2144="","",MAX($CF$2:CF2143)+1)</f>
        <v>1146</v>
      </c>
      <c r="CG2144" s="767" t="s">
        <v>1581</v>
      </c>
      <c r="CH2144" s="767"/>
      <c r="CI2144" s="767"/>
      <c r="CO2144" s="29"/>
      <c r="CP2144" s="29"/>
      <c r="CQ2144" s="29"/>
      <c r="CR2144" s="29"/>
      <c r="CS2144" s="29"/>
      <c r="CT2144" s="29"/>
      <c r="CU2144" s="29"/>
      <c r="CV2144" s="29"/>
      <c r="CW2144" s="29"/>
      <c r="CX2144" s="29"/>
      <c r="CY2144" s="29"/>
      <c r="CZ2144" s="29"/>
      <c r="DA2144" s="29"/>
      <c r="DB2144" s="29"/>
      <c r="DC2144" s="29"/>
      <c r="DD2144" s="29"/>
    </row>
    <row r="2145" spans="1:108" s="11" customFormat="1" ht="13.5" customHeight="1">
      <c r="A2145" s="734"/>
      <c r="B2145" s="610" t="s">
        <v>83</v>
      </c>
      <c r="C2145" s="29"/>
      <c r="D2145" s="29"/>
      <c r="E2145" s="29"/>
      <c r="F2145" s="29"/>
      <c r="G2145" s="29"/>
      <c r="H2145" s="29"/>
      <c r="I2145" s="29"/>
      <c r="J2145" s="28"/>
      <c r="K2145" s="29"/>
      <c r="L2145" s="29"/>
      <c r="M2145" s="29"/>
      <c r="N2145" s="29"/>
      <c r="O2145" s="29"/>
      <c r="P2145" s="29"/>
      <c r="Q2145" s="29"/>
      <c r="R2145" s="29"/>
      <c r="S2145" s="575"/>
      <c r="T2145" s="29"/>
      <c r="U2145" s="432"/>
      <c r="V2145" s="29"/>
      <c r="W2145" s="29"/>
      <c r="X2145" s="29"/>
      <c r="Y2145" s="29"/>
      <c r="Z2145" s="29"/>
      <c r="AA2145" s="29"/>
      <c r="AB2145" s="898"/>
      <c r="AC2145" s="899">
        <v>9</v>
      </c>
      <c r="AD2145" s="820" t="s">
        <v>1287</v>
      </c>
      <c r="AE2145" s="814"/>
      <c r="AF2145" s="814"/>
      <c r="AG2145" s="814"/>
      <c r="AH2145" s="814"/>
      <c r="AI2145" s="814"/>
      <c r="AJ2145" s="814"/>
      <c r="AK2145" s="850"/>
      <c r="AL2145" s="827" t="s">
        <v>1292</v>
      </c>
      <c r="AM2145" s="821"/>
      <c r="AN2145" s="821"/>
      <c r="AO2145" s="821"/>
      <c r="AP2145" s="821"/>
      <c r="AQ2145" s="821"/>
      <c r="AR2145" s="821"/>
      <c r="AS2145" s="821"/>
      <c r="AT2145" s="821"/>
      <c r="AU2145" s="1170" t="s">
        <v>2373</v>
      </c>
      <c r="AV2145" s="821"/>
      <c r="AW2145" s="821"/>
      <c r="AX2145" s="821"/>
      <c r="AY2145" s="821"/>
      <c r="AZ2145" s="821"/>
      <c r="BA2145" s="821"/>
      <c r="BB2145" s="821"/>
      <c r="BC2145" s="821"/>
      <c r="BD2145" s="821"/>
      <c r="BE2145" s="821"/>
      <c r="BF2145" s="821"/>
      <c r="BG2145" s="965"/>
      <c r="BH2145" s="965"/>
      <c r="BI2145" s="965"/>
      <c r="BJ2145" s="966"/>
      <c r="BK2145" s="967"/>
      <c r="BL2145" s="965"/>
      <c r="BM2145" s="821"/>
      <c r="BN2145" s="821"/>
      <c r="BO2145" s="821"/>
      <c r="BP2145" s="821"/>
      <c r="BQ2145" s="821"/>
      <c r="BR2145" s="821"/>
      <c r="BS2145" s="822"/>
      <c r="BU2145" s="772"/>
      <c r="BV2145" s="29"/>
      <c r="BW2145" s="29"/>
      <c r="BX2145" s="29"/>
      <c r="BY2145" s="29"/>
      <c r="BZ2145" s="29"/>
      <c r="CA2145" s="29"/>
      <c r="CB2145" s="29"/>
      <c r="CC2145" s="29"/>
      <c r="CD2145" s="31"/>
      <c r="CE2145" s="22"/>
      <c r="CF2145" s="448">
        <f>IF(CG2145="","",MAX($CF$2:CF2144)+1)</f>
        <v>1147</v>
      </c>
      <c r="CG2145" s="767" t="s">
        <v>1581</v>
      </c>
      <c r="CH2145" s="767"/>
      <c r="CI2145" s="767"/>
      <c r="CO2145" s="29"/>
      <c r="CP2145" s="29"/>
      <c r="CQ2145" s="29"/>
      <c r="CR2145" s="29"/>
      <c r="CS2145" s="29"/>
      <c r="CT2145" s="29"/>
      <c r="CU2145" s="29"/>
      <c r="CV2145" s="29"/>
      <c r="CW2145" s="29"/>
      <c r="CX2145" s="29"/>
      <c r="CY2145" s="29"/>
      <c r="CZ2145" s="29"/>
      <c r="DA2145" s="29"/>
      <c r="DB2145" s="29"/>
      <c r="DC2145" s="29"/>
      <c r="DD2145" s="29"/>
    </row>
    <row r="2146" spans="1:108" s="11" customFormat="1" ht="13.5" customHeight="1">
      <c r="A2146" s="734"/>
      <c r="B2146" s="610" t="s">
        <v>83</v>
      </c>
      <c r="C2146" s="29"/>
      <c r="D2146" s="29"/>
      <c r="E2146" s="29"/>
      <c r="F2146" s="29"/>
      <c r="G2146" s="29"/>
      <c r="H2146" s="29"/>
      <c r="I2146" s="29"/>
      <c r="J2146" s="28"/>
      <c r="K2146" s="29"/>
      <c r="L2146" s="29"/>
      <c r="M2146" s="29"/>
      <c r="N2146" s="29"/>
      <c r="O2146" s="29"/>
      <c r="P2146" s="29"/>
      <c r="Q2146" s="29"/>
      <c r="R2146" s="29"/>
      <c r="S2146" s="575"/>
      <c r="T2146" s="29"/>
      <c r="U2146" s="432"/>
      <c r="V2146" s="29"/>
      <c r="W2146" s="29"/>
      <c r="X2146" s="29"/>
      <c r="Y2146" s="29"/>
      <c r="Z2146" s="29"/>
      <c r="AA2146" s="29"/>
      <c r="AB2146" s="1532">
        <v>10</v>
      </c>
      <c r="AC2146" s="1533"/>
      <c r="AD2146" s="820" t="s">
        <v>1286</v>
      </c>
      <c r="AE2146" s="837"/>
      <c r="AF2146" s="837"/>
      <c r="AG2146" s="837"/>
      <c r="AH2146" s="837"/>
      <c r="AI2146" s="837"/>
      <c r="AJ2146" s="837"/>
      <c r="AK2146" s="890"/>
      <c r="AL2146" s="834" t="s">
        <v>808</v>
      </c>
      <c r="AM2146" s="821"/>
      <c r="AN2146" s="821"/>
      <c r="AO2146" s="821"/>
      <c r="AP2146" s="821"/>
      <c r="AQ2146" s="821"/>
      <c r="AR2146" s="821"/>
      <c r="AS2146" s="821"/>
      <c r="AT2146" s="821"/>
      <c r="AU2146" s="1170" t="s">
        <v>2374</v>
      </c>
      <c r="AV2146" s="821"/>
      <c r="AW2146" s="821"/>
      <c r="AX2146" s="821"/>
      <c r="AY2146" s="821"/>
      <c r="AZ2146" s="821"/>
      <c r="BA2146" s="821"/>
      <c r="BB2146" s="821"/>
      <c r="BC2146" s="821"/>
      <c r="BD2146" s="821"/>
      <c r="BE2146" s="821"/>
      <c r="BF2146" s="821"/>
      <c r="BG2146" s="965"/>
      <c r="BH2146" s="965"/>
      <c r="BI2146" s="965"/>
      <c r="BJ2146" s="966"/>
      <c r="BK2146" s="967"/>
      <c r="BL2146" s="965"/>
      <c r="BM2146" s="821"/>
      <c r="BN2146" s="821"/>
      <c r="BO2146" s="821"/>
      <c r="BP2146" s="821"/>
      <c r="BQ2146" s="821"/>
      <c r="BR2146" s="821"/>
      <c r="BS2146" s="822"/>
      <c r="BU2146" s="772"/>
      <c r="BV2146" s="29"/>
      <c r="BW2146" s="29"/>
      <c r="BX2146" s="29"/>
      <c r="BY2146" s="29"/>
      <c r="BZ2146" s="29"/>
      <c r="CA2146" s="29"/>
      <c r="CB2146" s="29"/>
      <c r="CC2146" s="29"/>
      <c r="CD2146" s="31"/>
      <c r="CE2146" s="22"/>
      <c r="CF2146" s="448">
        <f>IF(CG2146="","",MAX($CF$2:CF2145)+1)</f>
        <v>1148</v>
      </c>
      <c r="CG2146" s="767" t="s">
        <v>1581</v>
      </c>
      <c r="CH2146" s="767"/>
      <c r="CI2146" s="767"/>
      <c r="CO2146" s="29"/>
      <c r="CP2146" s="29"/>
      <c r="CQ2146" s="29"/>
      <c r="CR2146" s="29"/>
      <c r="CS2146" s="29"/>
      <c r="CT2146" s="29"/>
      <c r="CU2146" s="29"/>
      <c r="CV2146" s="29"/>
      <c r="CW2146" s="29"/>
      <c r="CX2146" s="29"/>
      <c r="CY2146" s="29"/>
      <c r="CZ2146" s="29"/>
      <c r="DA2146" s="29"/>
      <c r="DB2146" s="29"/>
      <c r="DC2146" s="29"/>
      <c r="DD2146" s="29"/>
    </row>
    <row r="2147" spans="1:108" s="11" customFormat="1" ht="13.5" customHeight="1">
      <c r="A2147" s="734"/>
      <c r="B2147" s="610" t="s">
        <v>83</v>
      </c>
      <c r="C2147" s="29"/>
      <c r="D2147" s="29"/>
      <c r="E2147" s="29"/>
      <c r="F2147" s="29"/>
      <c r="G2147" s="29"/>
      <c r="H2147" s="29"/>
      <c r="I2147" s="29"/>
      <c r="J2147" s="28"/>
      <c r="K2147" s="29"/>
      <c r="L2147" s="29"/>
      <c r="M2147" s="29"/>
      <c r="N2147" s="29"/>
      <c r="O2147" s="29"/>
      <c r="P2147" s="29"/>
      <c r="Q2147" s="29"/>
      <c r="R2147" s="29"/>
      <c r="S2147" s="575"/>
      <c r="T2147" s="29"/>
      <c r="U2147" s="432"/>
      <c r="V2147" s="29"/>
      <c r="W2147" s="29"/>
      <c r="X2147" s="29"/>
      <c r="Y2147" s="29"/>
      <c r="Z2147" s="29"/>
      <c r="AA2147" s="29"/>
      <c r="AB2147" s="1532">
        <v>11</v>
      </c>
      <c r="AC2147" s="1533"/>
      <c r="AD2147" s="828" t="s">
        <v>1595</v>
      </c>
      <c r="AE2147" s="835"/>
      <c r="AF2147" s="835"/>
      <c r="AG2147" s="835"/>
      <c r="AH2147" s="835"/>
      <c r="AI2147" s="835"/>
      <c r="AJ2147" s="835"/>
      <c r="AK2147" s="968"/>
      <c r="AL2147" s="834" t="s">
        <v>1588</v>
      </c>
      <c r="AM2147" s="821"/>
      <c r="AN2147" s="821"/>
      <c r="AO2147" s="821"/>
      <c r="AP2147" s="821"/>
      <c r="AQ2147" s="821"/>
      <c r="AR2147" s="821"/>
      <c r="AS2147" s="821"/>
      <c r="AT2147" s="821"/>
      <c r="AU2147" s="1170" t="s">
        <v>2375</v>
      </c>
      <c r="AV2147" s="821"/>
      <c r="AW2147" s="821"/>
      <c r="AX2147" s="821"/>
      <c r="AY2147" s="821"/>
      <c r="AZ2147" s="821"/>
      <c r="BA2147" s="821"/>
      <c r="BB2147" s="821"/>
      <c r="BC2147" s="821"/>
      <c r="BD2147" s="821"/>
      <c r="BE2147" s="821"/>
      <c r="BF2147" s="821"/>
      <c r="BG2147" s="965"/>
      <c r="BH2147" s="965"/>
      <c r="BI2147" s="965"/>
      <c r="BJ2147" s="966"/>
      <c r="BK2147" s="967"/>
      <c r="BL2147" s="965"/>
      <c r="BM2147" s="821"/>
      <c r="BN2147" s="821"/>
      <c r="BO2147" s="821"/>
      <c r="BP2147" s="821"/>
      <c r="BQ2147" s="821"/>
      <c r="BR2147" s="821"/>
      <c r="BS2147" s="822"/>
      <c r="BU2147" s="772"/>
      <c r="BV2147" s="29"/>
      <c r="BW2147" s="29"/>
      <c r="BX2147" s="29"/>
      <c r="BY2147" s="29"/>
      <c r="BZ2147" s="29"/>
      <c r="CA2147" s="29"/>
      <c r="CB2147" s="29"/>
      <c r="CC2147" s="29"/>
      <c r="CD2147" s="31"/>
      <c r="CE2147" s="22"/>
      <c r="CF2147" s="448">
        <f>IF(CG2147="","",MAX($CF$2:CF2146)+1)</f>
        <v>1149</v>
      </c>
      <c r="CG2147" s="767" t="s">
        <v>1581</v>
      </c>
      <c r="CH2147" s="767"/>
      <c r="CI2147" s="767"/>
      <c r="CO2147" s="29"/>
      <c r="CP2147" s="29"/>
      <c r="CQ2147" s="29"/>
      <c r="CR2147" s="29"/>
      <c r="CS2147" s="29"/>
      <c r="CT2147" s="29"/>
      <c r="CU2147" s="29"/>
      <c r="CV2147" s="29"/>
      <c r="CW2147" s="29"/>
      <c r="CX2147" s="29"/>
      <c r="CY2147" s="29"/>
      <c r="CZ2147" s="29"/>
      <c r="DA2147" s="29"/>
      <c r="DB2147" s="29"/>
      <c r="DC2147" s="29"/>
      <c r="DD2147" s="29"/>
    </row>
    <row r="2148" spans="1:108" s="11" customFormat="1" ht="13.5" customHeight="1">
      <c r="A2148" s="734"/>
      <c r="B2148" s="610" t="s">
        <v>83</v>
      </c>
      <c r="C2148" s="29"/>
      <c r="D2148" s="29"/>
      <c r="E2148" s="29"/>
      <c r="F2148" s="29"/>
      <c r="G2148" s="29"/>
      <c r="H2148" s="29"/>
      <c r="I2148" s="29"/>
      <c r="J2148" s="28"/>
      <c r="K2148" s="29"/>
      <c r="L2148" s="29"/>
      <c r="M2148" s="29"/>
      <c r="N2148" s="29"/>
      <c r="O2148" s="29"/>
      <c r="P2148" s="29"/>
      <c r="Q2148" s="29"/>
      <c r="R2148" s="29"/>
      <c r="S2148" s="575"/>
      <c r="T2148" s="29"/>
      <c r="U2148" s="432"/>
      <c r="V2148" s="29"/>
      <c r="W2148" s="29"/>
      <c r="X2148" s="29"/>
      <c r="Y2148" s="29"/>
      <c r="Z2148" s="29"/>
      <c r="AA2148" s="29"/>
      <c r="AB2148" s="1532">
        <v>12</v>
      </c>
      <c r="AC2148" s="1533"/>
      <c r="AD2148" s="828" t="s">
        <v>1277</v>
      </c>
      <c r="AE2148" s="835"/>
      <c r="AF2148" s="835"/>
      <c r="AG2148" s="835"/>
      <c r="AH2148" s="835"/>
      <c r="AI2148" s="835"/>
      <c r="AJ2148" s="835"/>
      <c r="AK2148" s="968"/>
      <c r="AL2148" s="834" t="s">
        <v>984</v>
      </c>
      <c r="AM2148" s="821"/>
      <c r="AN2148" s="821"/>
      <c r="AO2148" s="821"/>
      <c r="AP2148" s="821"/>
      <c r="AQ2148" s="821"/>
      <c r="AR2148" s="821"/>
      <c r="AS2148" s="821"/>
      <c r="AT2148" s="821"/>
      <c r="AU2148" s="821"/>
      <c r="AV2148" s="821"/>
      <c r="AW2148" s="821"/>
      <c r="AX2148" s="821"/>
      <c r="AY2148" s="821"/>
      <c r="AZ2148" s="821"/>
      <c r="BA2148" s="821"/>
      <c r="BB2148" s="821"/>
      <c r="BC2148" s="821"/>
      <c r="BD2148" s="821"/>
      <c r="BE2148" s="821"/>
      <c r="BF2148" s="821"/>
      <c r="BG2148" s="965"/>
      <c r="BH2148" s="965"/>
      <c r="BI2148" s="965"/>
      <c r="BJ2148" s="966"/>
      <c r="BK2148" s="967"/>
      <c r="BL2148" s="965"/>
      <c r="BM2148" s="821"/>
      <c r="BN2148" s="821"/>
      <c r="BO2148" s="821"/>
      <c r="BP2148" s="821"/>
      <c r="BQ2148" s="821"/>
      <c r="BR2148" s="821"/>
      <c r="BS2148" s="822"/>
      <c r="BU2148" s="772"/>
      <c r="BV2148" s="29"/>
      <c r="BW2148" s="29"/>
      <c r="BX2148" s="29"/>
      <c r="BY2148" s="29"/>
      <c r="BZ2148" s="29"/>
      <c r="CA2148" s="29"/>
      <c r="CB2148" s="29"/>
      <c r="CC2148" s="29"/>
      <c r="CD2148" s="31"/>
      <c r="CE2148" s="22"/>
      <c r="CF2148" s="448">
        <f>IF(CG2148="","",MAX($CF$2:CF2147)+1)</f>
        <v>1150</v>
      </c>
      <c r="CG2148" s="767" t="s">
        <v>1581</v>
      </c>
      <c r="CH2148" s="767"/>
      <c r="CI2148" s="767"/>
      <c r="CO2148" s="29"/>
      <c r="CP2148" s="29"/>
      <c r="CQ2148" s="29"/>
      <c r="CR2148" s="29"/>
      <c r="CS2148" s="29"/>
      <c r="CT2148" s="29"/>
      <c r="CU2148" s="29"/>
      <c r="CV2148" s="29"/>
      <c r="CW2148" s="29"/>
      <c r="CX2148" s="29"/>
      <c r="CY2148" s="29"/>
      <c r="CZ2148" s="29"/>
      <c r="DA2148" s="29"/>
      <c r="DB2148" s="29"/>
      <c r="DC2148" s="29"/>
      <c r="DD2148" s="29"/>
    </row>
    <row r="2149" spans="1:108" s="11" customFormat="1" ht="13.5" customHeight="1">
      <c r="A2149" s="734"/>
      <c r="B2149" s="610" t="s">
        <v>83</v>
      </c>
      <c r="C2149" s="29"/>
      <c r="D2149" s="29"/>
      <c r="E2149" s="29"/>
      <c r="F2149" s="29"/>
      <c r="G2149" s="29"/>
      <c r="H2149" s="29"/>
      <c r="I2149" s="29"/>
      <c r="J2149" s="28"/>
      <c r="K2149" s="29"/>
      <c r="L2149" s="29"/>
      <c r="M2149" s="29"/>
      <c r="N2149" s="29"/>
      <c r="O2149" s="29"/>
      <c r="P2149" s="29"/>
      <c r="Q2149" s="29"/>
      <c r="R2149" s="29"/>
      <c r="S2149" s="575"/>
      <c r="T2149" s="29"/>
      <c r="U2149" s="432"/>
      <c r="V2149" s="29"/>
      <c r="W2149" s="29"/>
      <c r="X2149" s="29"/>
      <c r="Y2149" s="29"/>
      <c r="Z2149" s="29"/>
      <c r="AA2149" s="29"/>
      <c r="AB2149" s="1532">
        <v>13</v>
      </c>
      <c r="AC2149" s="1533"/>
      <c r="AD2149" s="820" t="s">
        <v>1278</v>
      </c>
      <c r="AE2149" s="837"/>
      <c r="AF2149" s="837"/>
      <c r="AG2149" s="837"/>
      <c r="AH2149" s="837"/>
      <c r="AI2149" s="837"/>
      <c r="AJ2149" s="837"/>
      <c r="AK2149" s="890"/>
      <c r="AL2149" s="834" t="s">
        <v>985</v>
      </c>
      <c r="AM2149" s="821"/>
      <c r="AN2149" s="821"/>
      <c r="AO2149" s="821"/>
      <c r="AP2149" s="821"/>
      <c r="AQ2149" s="821"/>
      <c r="AR2149" s="821"/>
      <c r="AS2149" s="821"/>
      <c r="AT2149" s="821"/>
      <c r="AU2149" s="821"/>
      <c r="AV2149" s="821"/>
      <c r="AW2149" s="821"/>
      <c r="AX2149" s="821"/>
      <c r="AY2149" s="821"/>
      <c r="AZ2149" s="821"/>
      <c r="BA2149" s="821"/>
      <c r="BB2149" s="821"/>
      <c r="BC2149" s="821"/>
      <c r="BD2149" s="821"/>
      <c r="BE2149" s="821"/>
      <c r="BF2149" s="821"/>
      <c r="BG2149" s="821"/>
      <c r="BH2149" s="821"/>
      <c r="BI2149" s="821"/>
      <c r="BJ2149" s="966"/>
      <c r="BK2149" s="820"/>
      <c r="BL2149" s="821"/>
      <c r="BM2149" s="821"/>
      <c r="BN2149" s="821"/>
      <c r="BO2149" s="821"/>
      <c r="BP2149" s="821"/>
      <c r="BQ2149" s="821"/>
      <c r="BR2149" s="821"/>
      <c r="BS2149" s="822"/>
      <c r="BU2149" s="772"/>
      <c r="BV2149" s="29"/>
      <c r="BW2149" s="29"/>
      <c r="BX2149" s="29"/>
      <c r="BY2149" s="29"/>
      <c r="BZ2149" s="29"/>
      <c r="CA2149" s="29"/>
      <c r="CB2149" s="29"/>
      <c r="CC2149" s="29"/>
      <c r="CD2149" s="31"/>
      <c r="CE2149" s="22"/>
      <c r="CF2149" s="448">
        <f>IF(CG2149="","",MAX($CF$2:CF2148)+1)</f>
        <v>1151</v>
      </c>
      <c r="CG2149" s="767" t="s">
        <v>1581</v>
      </c>
      <c r="CH2149" s="767"/>
      <c r="CI2149" s="767"/>
      <c r="CO2149" s="29"/>
      <c r="CP2149" s="29"/>
      <c r="CQ2149" s="29"/>
      <c r="CR2149" s="29"/>
      <c r="CS2149" s="29"/>
      <c r="CT2149" s="29"/>
      <c r="CU2149" s="29"/>
      <c r="CV2149" s="29"/>
      <c r="CW2149" s="29"/>
      <c r="CX2149" s="29"/>
      <c r="CY2149" s="29"/>
      <c r="CZ2149" s="29"/>
      <c r="DA2149" s="29"/>
      <c r="DB2149" s="29"/>
      <c r="DC2149" s="29"/>
      <c r="DD2149" s="29"/>
    </row>
    <row r="2150" spans="1:108" s="11" customFormat="1" ht="13.5" customHeight="1">
      <c r="A2150" s="734"/>
      <c r="B2150" s="610" t="s">
        <v>83</v>
      </c>
      <c r="C2150" s="29"/>
      <c r="D2150" s="29"/>
      <c r="E2150" s="29"/>
      <c r="F2150" s="29"/>
      <c r="G2150" s="29"/>
      <c r="H2150" s="29"/>
      <c r="I2150" s="29"/>
      <c r="J2150" s="28"/>
      <c r="K2150" s="29"/>
      <c r="L2150" s="29"/>
      <c r="M2150" s="29"/>
      <c r="N2150" s="29"/>
      <c r="O2150" s="29"/>
      <c r="P2150" s="29"/>
      <c r="Q2150" s="29"/>
      <c r="R2150" s="29"/>
      <c r="S2150" s="575"/>
      <c r="T2150" s="29"/>
      <c r="U2150" s="432"/>
      <c r="V2150" s="29"/>
      <c r="W2150" s="29"/>
      <c r="X2150" s="29"/>
      <c r="Y2150" s="29"/>
      <c r="Z2150" s="29"/>
      <c r="AA2150" s="29"/>
      <c r="AC2150" s="29"/>
      <c r="AD2150" s="29"/>
      <c r="AE2150" s="29"/>
      <c r="AF2150" s="29"/>
      <c r="AG2150" s="29"/>
      <c r="AH2150" s="29"/>
      <c r="AI2150" s="29"/>
      <c r="AJ2150" s="29"/>
      <c r="AK2150" s="29"/>
      <c r="AL2150" s="29"/>
      <c r="AM2150" s="29"/>
      <c r="AN2150" s="29"/>
      <c r="AO2150" s="29"/>
      <c r="AP2150" s="29"/>
      <c r="AQ2150" s="29"/>
      <c r="AR2150" s="29"/>
      <c r="AS2150" s="29"/>
      <c r="AT2150" s="29"/>
      <c r="AU2150" s="29"/>
      <c r="AV2150" s="29"/>
      <c r="AW2150" s="29"/>
      <c r="AX2150" s="29"/>
      <c r="AY2150" s="29"/>
      <c r="AZ2150" s="29"/>
      <c r="BA2150" s="29"/>
      <c r="BB2150" s="29"/>
      <c r="BC2150" s="29"/>
      <c r="BD2150" s="29"/>
      <c r="BE2150" s="29"/>
      <c r="BF2150" s="29"/>
      <c r="BG2150" s="29"/>
      <c r="BH2150" s="29"/>
      <c r="BI2150" s="29"/>
      <c r="BK2150" s="29"/>
      <c r="BL2150" s="29"/>
      <c r="BM2150" s="29"/>
      <c r="BN2150" s="29"/>
      <c r="BO2150" s="29"/>
      <c r="BP2150" s="29"/>
      <c r="BQ2150" s="29"/>
      <c r="BR2150" s="29"/>
      <c r="BS2150" s="29"/>
      <c r="BU2150" s="772"/>
      <c r="BV2150" s="29"/>
      <c r="BW2150" s="29"/>
      <c r="BX2150" s="29"/>
      <c r="BY2150" s="29"/>
      <c r="BZ2150" s="29"/>
      <c r="CA2150" s="29"/>
      <c r="CB2150" s="29"/>
      <c r="CC2150" s="29"/>
      <c r="CD2150" s="31"/>
      <c r="CE2150" s="22"/>
      <c r="CF2150" s="448" t="str">
        <f>IF(CG2150="","",MAX($CF$2:CF2149)+1)</f>
        <v/>
      </c>
      <c r="CG2150" s="767"/>
      <c r="CH2150" s="767"/>
      <c r="CI2150" s="767"/>
      <c r="CO2150" s="29"/>
      <c r="CP2150" s="29"/>
      <c r="CQ2150" s="29"/>
      <c r="CR2150" s="29"/>
      <c r="CS2150" s="29"/>
      <c r="CT2150" s="29"/>
      <c r="CU2150" s="29"/>
      <c r="CV2150" s="29"/>
      <c r="CW2150" s="29"/>
      <c r="CX2150" s="29"/>
      <c r="CY2150" s="29"/>
      <c r="CZ2150" s="29"/>
      <c r="DA2150" s="29"/>
      <c r="DB2150" s="29"/>
      <c r="DC2150" s="29"/>
      <c r="DD2150" s="29"/>
    </row>
    <row r="2151" spans="1:108" s="11" customFormat="1" ht="13.5" customHeight="1">
      <c r="A2151" s="734"/>
      <c r="B2151" s="610" t="s">
        <v>83</v>
      </c>
      <c r="C2151" s="29"/>
      <c r="D2151" s="29"/>
      <c r="E2151" s="29"/>
      <c r="F2151" s="29"/>
      <c r="G2151" s="29"/>
      <c r="H2151" s="29"/>
      <c r="I2151" s="29"/>
      <c r="J2151" s="28"/>
      <c r="K2151" s="29"/>
      <c r="L2151" s="29"/>
      <c r="M2151" s="29"/>
      <c r="N2151" s="29"/>
      <c r="O2151" s="29"/>
      <c r="P2151" s="29"/>
      <c r="Q2151" s="29"/>
      <c r="R2151" s="29"/>
      <c r="S2151" s="575"/>
      <c r="T2151" s="29"/>
      <c r="U2151" s="432"/>
      <c r="V2151" s="29"/>
      <c r="W2151" s="29"/>
      <c r="X2151" s="29"/>
      <c r="Y2151" s="29"/>
      <c r="Z2151" s="29" t="s">
        <v>1843</v>
      </c>
      <c r="AB2151" s="29"/>
      <c r="AC2151" s="29"/>
      <c r="AE2151" s="29"/>
      <c r="AF2151" s="29"/>
      <c r="AG2151" s="29"/>
      <c r="AH2151" s="29"/>
      <c r="AI2151" s="29"/>
      <c r="AJ2151" s="29"/>
      <c r="AK2151" s="29"/>
      <c r="AL2151" s="29"/>
      <c r="AM2151" s="29"/>
      <c r="AN2151" s="29"/>
      <c r="AO2151" s="29"/>
      <c r="AP2151" s="29"/>
      <c r="AQ2151" s="29"/>
      <c r="AR2151" s="29"/>
      <c r="AS2151" s="29"/>
      <c r="AT2151" s="29"/>
      <c r="AU2151" s="29"/>
      <c r="AV2151" s="29"/>
      <c r="AW2151" s="29"/>
      <c r="AX2151" s="29"/>
      <c r="AY2151" s="29"/>
      <c r="AZ2151" s="29"/>
      <c r="BA2151" s="29"/>
      <c r="BB2151" s="29"/>
      <c r="BC2151" s="29"/>
      <c r="BD2151" s="29"/>
      <c r="BE2151" s="29"/>
      <c r="BF2151" s="29"/>
      <c r="BG2151" s="29"/>
      <c r="BH2151" s="29"/>
      <c r="BI2151" s="29"/>
      <c r="BK2151" s="29"/>
      <c r="BL2151" s="29"/>
      <c r="BM2151" s="29"/>
      <c r="BN2151" s="29"/>
      <c r="BO2151" s="29"/>
      <c r="BP2151" s="29"/>
      <c r="BQ2151" s="29"/>
      <c r="BR2151" s="29"/>
      <c r="BS2151" s="29"/>
      <c r="BU2151" s="772"/>
      <c r="BV2151" s="29"/>
      <c r="BW2151" s="29"/>
      <c r="BX2151" s="29"/>
      <c r="BY2151" s="29"/>
      <c r="BZ2151" s="29"/>
      <c r="CA2151" s="29"/>
      <c r="CB2151" s="29"/>
      <c r="CC2151" s="29"/>
      <c r="CD2151" s="31"/>
      <c r="CE2151" s="22"/>
      <c r="CF2151" s="448" t="str">
        <f>IF(CG2151="","",MAX($CF$2:CF2150)+1)</f>
        <v/>
      </c>
      <c r="CG2151" s="767"/>
      <c r="CH2151" s="767"/>
      <c r="CI2151" s="767"/>
      <c r="CO2151" s="29"/>
      <c r="CP2151" s="29"/>
      <c r="CQ2151" s="29"/>
      <c r="CR2151" s="29"/>
      <c r="CS2151" s="29"/>
      <c r="CT2151" s="29"/>
      <c r="CU2151" s="29"/>
      <c r="CV2151" s="29"/>
      <c r="CW2151" s="29"/>
      <c r="CX2151" s="29"/>
      <c r="CY2151" s="29"/>
      <c r="CZ2151" s="29"/>
      <c r="DA2151" s="29"/>
      <c r="DB2151" s="29"/>
      <c r="DC2151" s="29"/>
      <c r="DD2151" s="29"/>
    </row>
    <row r="2152" spans="1:108" s="11" customFormat="1" ht="13.5" customHeight="1">
      <c r="A2152" s="734"/>
      <c r="B2152" s="610" t="s">
        <v>83</v>
      </c>
      <c r="C2152" s="29"/>
      <c r="D2152" s="29"/>
      <c r="E2152" s="29"/>
      <c r="F2152" s="29"/>
      <c r="G2152" s="29"/>
      <c r="H2152" s="29"/>
      <c r="I2152" s="29"/>
      <c r="J2152" s="28"/>
      <c r="K2152" s="29"/>
      <c r="L2152" s="29"/>
      <c r="M2152" s="29"/>
      <c r="N2152" s="29"/>
      <c r="O2152" s="29"/>
      <c r="P2152" s="29"/>
      <c r="Q2152" s="29"/>
      <c r="R2152" s="29"/>
      <c r="S2152" s="575"/>
      <c r="T2152" s="29"/>
      <c r="U2152" s="432"/>
      <c r="V2152" s="29"/>
      <c r="W2152" s="29"/>
      <c r="X2152" s="29"/>
      <c r="Y2152" s="29"/>
      <c r="AA2152" s="712" t="s">
        <v>2023</v>
      </c>
      <c r="AB2152" s="29"/>
      <c r="AC2152" s="29"/>
      <c r="AE2152" s="29"/>
      <c r="AF2152" s="29"/>
      <c r="AG2152" s="29"/>
      <c r="AH2152" s="29"/>
      <c r="AI2152" s="29"/>
      <c r="AJ2152" s="29"/>
      <c r="AK2152" s="29"/>
      <c r="AL2152" s="29"/>
      <c r="AM2152" s="29"/>
      <c r="AN2152" s="29"/>
      <c r="AO2152" s="29"/>
      <c r="AP2152" s="29"/>
      <c r="AQ2152" s="29"/>
      <c r="AR2152" s="29"/>
      <c r="AS2152" s="29"/>
      <c r="AT2152" s="29"/>
      <c r="AU2152" s="29"/>
      <c r="AV2152" s="29"/>
      <c r="AW2152" s="29"/>
      <c r="AX2152" s="29"/>
      <c r="AY2152" s="29"/>
      <c r="AZ2152" s="29"/>
      <c r="BA2152" s="29"/>
      <c r="BB2152" s="29"/>
      <c r="BC2152" s="29"/>
      <c r="BD2152" s="29"/>
      <c r="BE2152" s="29"/>
      <c r="BF2152" s="29"/>
      <c r="BG2152" s="29"/>
      <c r="BH2152" s="29"/>
      <c r="BI2152" s="29"/>
      <c r="BK2152" s="29"/>
      <c r="BL2152" s="29"/>
      <c r="BM2152" s="29"/>
      <c r="BN2152" s="29"/>
      <c r="BO2152" s="29"/>
      <c r="BP2152" s="29"/>
      <c r="BQ2152" s="29"/>
      <c r="BR2152" s="29"/>
      <c r="BS2152" s="29"/>
      <c r="BU2152" s="772"/>
      <c r="BV2152" s="29"/>
      <c r="BW2152" s="29"/>
      <c r="BX2152" s="29"/>
      <c r="BY2152" s="29"/>
      <c r="BZ2152" s="29"/>
      <c r="CA2152" s="29"/>
      <c r="CB2152" s="29"/>
      <c r="CC2152" s="29"/>
      <c r="CD2152" s="31"/>
      <c r="CE2152" s="22"/>
      <c r="CF2152" s="448">
        <f>IF(CG2152="","",MAX($CF$2:CF2151)+1)</f>
        <v>1152</v>
      </c>
      <c r="CG2152" s="767" t="s">
        <v>1329</v>
      </c>
      <c r="CH2152" s="767"/>
      <c r="CI2152" s="767"/>
      <c r="CO2152" s="29"/>
      <c r="CP2152" s="29"/>
      <c r="CQ2152" s="29"/>
      <c r="CR2152" s="29"/>
      <c r="CS2152" s="29"/>
      <c r="CT2152" s="29"/>
      <c r="CU2152" s="29"/>
      <c r="CV2152" s="29"/>
      <c r="CW2152" s="29"/>
      <c r="CX2152" s="29"/>
      <c r="CY2152" s="29"/>
      <c r="CZ2152" s="29"/>
      <c r="DA2152" s="29"/>
      <c r="DB2152" s="29"/>
      <c r="DC2152" s="29"/>
      <c r="DD2152" s="29"/>
    </row>
    <row r="2153" spans="1:108" s="11" customFormat="1" ht="13.5" customHeight="1">
      <c r="A2153" s="734"/>
      <c r="B2153" s="610" t="s">
        <v>83</v>
      </c>
      <c r="C2153" s="29"/>
      <c r="D2153" s="29"/>
      <c r="E2153" s="29"/>
      <c r="F2153" s="29"/>
      <c r="G2153" s="29"/>
      <c r="H2153" s="29"/>
      <c r="I2153" s="29"/>
      <c r="J2153" s="28"/>
      <c r="K2153" s="29"/>
      <c r="L2153" s="29"/>
      <c r="M2153" s="29"/>
      <c r="N2153" s="29"/>
      <c r="O2153" s="29"/>
      <c r="P2153" s="29"/>
      <c r="Q2153" s="29"/>
      <c r="R2153" s="29"/>
      <c r="S2153" s="575"/>
      <c r="T2153" s="29"/>
      <c r="U2153" s="432"/>
      <c r="V2153" s="29"/>
      <c r="W2153" s="29"/>
      <c r="X2153" s="29"/>
      <c r="Y2153" s="29"/>
      <c r="AA2153" s="29"/>
      <c r="AB2153" s="29"/>
      <c r="AC2153" s="29"/>
      <c r="AE2153" s="29"/>
      <c r="AF2153" s="29"/>
      <c r="AG2153" s="29"/>
      <c r="AH2153" s="29"/>
      <c r="AI2153" s="29"/>
      <c r="AJ2153" s="29"/>
      <c r="AK2153" s="29"/>
      <c r="AL2153" s="29"/>
      <c r="AM2153" s="29"/>
      <c r="AN2153" s="29"/>
      <c r="AO2153" s="29"/>
      <c r="AP2153" s="29"/>
      <c r="AQ2153" s="29"/>
      <c r="AR2153" s="29"/>
      <c r="AS2153" s="29"/>
      <c r="AT2153" s="29"/>
      <c r="AU2153" s="29"/>
      <c r="AV2153" s="29"/>
      <c r="AW2153" s="29"/>
      <c r="AX2153" s="29"/>
      <c r="AY2153" s="29"/>
      <c r="AZ2153" s="29"/>
      <c r="BA2153" s="29"/>
      <c r="BB2153" s="29"/>
      <c r="BC2153" s="29"/>
      <c r="BD2153" s="29"/>
      <c r="BE2153" s="29"/>
      <c r="BF2153" s="29"/>
      <c r="BG2153" s="29"/>
      <c r="BH2153" s="29"/>
      <c r="BI2153" s="29"/>
      <c r="BK2153" s="29"/>
      <c r="BL2153" s="29"/>
      <c r="BM2153" s="29"/>
      <c r="BN2153" s="29"/>
      <c r="BO2153" s="29"/>
      <c r="BP2153" s="29"/>
      <c r="BQ2153" s="29"/>
      <c r="BR2153" s="29"/>
      <c r="BS2153" s="29"/>
      <c r="BU2153" s="772"/>
      <c r="BV2153" s="29"/>
      <c r="BW2153" s="29"/>
      <c r="BX2153" s="29"/>
      <c r="BY2153" s="29"/>
      <c r="BZ2153" s="29"/>
      <c r="CA2153" s="29"/>
      <c r="CB2153" s="29"/>
      <c r="CC2153" s="29"/>
      <c r="CD2153" s="31"/>
      <c r="CE2153" s="22"/>
      <c r="CF2153" s="448" t="str">
        <f>IF(CG2153="","",MAX($CF$2:CF2152)+1)</f>
        <v/>
      </c>
      <c r="CG2153" s="767"/>
      <c r="CH2153" s="767"/>
      <c r="CI2153" s="767"/>
      <c r="CO2153" s="29"/>
      <c r="CP2153" s="29"/>
      <c r="CQ2153" s="29"/>
      <c r="CR2153" s="29"/>
      <c r="CS2153" s="29"/>
      <c r="CT2153" s="29"/>
      <c r="CU2153" s="29"/>
      <c r="CV2153" s="29"/>
      <c r="CW2153" s="29"/>
      <c r="CX2153" s="29"/>
      <c r="CY2153" s="29"/>
      <c r="CZ2153" s="29"/>
      <c r="DA2153" s="29"/>
      <c r="DB2153" s="29"/>
      <c r="DC2153" s="29"/>
      <c r="DD2153" s="29"/>
    </row>
    <row r="2154" spans="1:108" s="11" customFormat="1" ht="13.5" customHeight="1">
      <c r="A2154" s="734"/>
      <c r="B2154" s="610" t="s">
        <v>83</v>
      </c>
      <c r="C2154" s="29"/>
      <c r="D2154" s="29"/>
      <c r="E2154" s="29"/>
      <c r="F2154" s="29"/>
      <c r="G2154" s="29"/>
      <c r="H2154" s="29"/>
      <c r="I2154" s="29"/>
      <c r="J2154" s="28"/>
      <c r="K2154" s="29"/>
      <c r="L2154" s="29"/>
      <c r="M2154" s="29"/>
      <c r="N2154" s="29"/>
      <c r="O2154" s="29"/>
      <c r="P2154" s="29"/>
      <c r="Q2154" s="29"/>
      <c r="R2154" s="29"/>
      <c r="S2154" s="575"/>
      <c r="T2154" s="29"/>
      <c r="U2154" s="432"/>
      <c r="V2154" s="29"/>
      <c r="W2154" s="29"/>
      <c r="X2154" s="29"/>
      <c r="Y2154" s="29"/>
      <c r="Z2154" s="29" t="s">
        <v>1842</v>
      </c>
      <c r="AB2154" s="29"/>
      <c r="AC2154" s="29"/>
      <c r="AE2154" s="29"/>
      <c r="AF2154" s="29"/>
      <c r="AG2154" s="29"/>
      <c r="AH2154" s="29"/>
      <c r="AI2154" s="29"/>
      <c r="AJ2154" s="29"/>
      <c r="AK2154" s="29"/>
      <c r="AL2154" s="29"/>
      <c r="AM2154" s="29"/>
      <c r="AN2154" s="29"/>
      <c r="AO2154" s="29"/>
      <c r="AP2154" s="29"/>
      <c r="AQ2154" s="29"/>
      <c r="AR2154" s="29"/>
      <c r="AS2154" s="29"/>
      <c r="AT2154" s="29"/>
      <c r="AU2154" s="29"/>
      <c r="AV2154" s="29"/>
      <c r="AW2154" s="29"/>
      <c r="AX2154" s="29"/>
      <c r="AY2154" s="29"/>
      <c r="AZ2154" s="29"/>
      <c r="BA2154" s="29"/>
      <c r="BB2154" s="29"/>
      <c r="BC2154" s="29"/>
      <c r="BD2154" s="29"/>
      <c r="BE2154" s="29"/>
      <c r="BF2154" s="29"/>
      <c r="BG2154" s="29"/>
      <c r="BH2154" s="29"/>
      <c r="BI2154" s="29"/>
      <c r="BK2154" s="29"/>
      <c r="BL2154" s="29"/>
      <c r="BM2154" s="29"/>
      <c r="BN2154" s="29"/>
      <c r="BO2154" s="29"/>
      <c r="BP2154" s="29"/>
      <c r="BQ2154" s="29"/>
      <c r="BR2154" s="29"/>
      <c r="BS2154" s="29"/>
      <c r="BU2154" s="772"/>
      <c r="BV2154" s="29"/>
      <c r="BW2154" s="29"/>
      <c r="BX2154" s="29"/>
      <c r="BY2154" s="29"/>
      <c r="BZ2154" s="29"/>
      <c r="CA2154" s="29"/>
      <c r="CB2154" s="29"/>
      <c r="CC2154" s="29"/>
      <c r="CD2154" s="31"/>
      <c r="CE2154" s="22"/>
      <c r="CF2154" s="448" t="str">
        <f>IF(CG2154="","",MAX($CF$2:CF2153)+1)</f>
        <v/>
      </c>
      <c r="CG2154" s="767"/>
      <c r="CH2154" s="767"/>
      <c r="CI2154" s="767"/>
      <c r="CO2154" s="29"/>
      <c r="CP2154" s="29"/>
      <c r="CQ2154" s="29"/>
      <c r="CR2154" s="29"/>
      <c r="CS2154" s="29"/>
      <c r="CT2154" s="29"/>
      <c r="CU2154" s="29"/>
      <c r="CV2154" s="29"/>
      <c r="CW2154" s="29"/>
      <c r="CX2154" s="29"/>
      <c r="CY2154" s="29"/>
      <c r="CZ2154" s="29"/>
      <c r="DA2154" s="29"/>
      <c r="DB2154" s="29"/>
      <c r="DC2154" s="29"/>
      <c r="DD2154" s="29"/>
    </row>
    <row r="2155" spans="1:108" s="11" customFormat="1" ht="13.5" customHeight="1">
      <c r="A2155" s="734"/>
      <c r="B2155" s="610" t="s">
        <v>83</v>
      </c>
      <c r="C2155" s="29"/>
      <c r="D2155" s="29"/>
      <c r="E2155" s="29"/>
      <c r="F2155" s="29"/>
      <c r="G2155" s="29"/>
      <c r="H2155" s="29"/>
      <c r="I2155" s="29"/>
      <c r="J2155" s="28"/>
      <c r="K2155" s="29"/>
      <c r="L2155" s="29"/>
      <c r="M2155" s="29"/>
      <c r="N2155" s="29"/>
      <c r="O2155" s="29"/>
      <c r="P2155" s="29"/>
      <c r="Q2155" s="29"/>
      <c r="R2155" s="29"/>
      <c r="S2155" s="575"/>
      <c r="T2155" s="29"/>
      <c r="U2155" s="432"/>
      <c r="V2155" s="29"/>
      <c r="W2155" s="29"/>
      <c r="X2155" s="29"/>
      <c r="Y2155" s="29"/>
      <c r="AA2155" s="712" t="s">
        <v>2024</v>
      </c>
      <c r="AB2155" s="29"/>
      <c r="AC2155" s="29"/>
      <c r="AE2155" s="29"/>
      <c r="AF2155" s="29"/>
      <c r="AG2155" s="29"/>
      <c r="AH2155" s="29"/>
      <c r="AI2155" s="29"/>
      <c r="AJ2155" s="29"/>
      <c r="AK2155" s="29"/>
      <c r="AL2155" s="29"/>
      <c r="AM2155" s="29"/>
      <c r="AN2155" s="29"/>
      <c r="AO2155" s="29"/>
      <c r="AP2155" s="29"/>
      <c r="AQ2155" s="29"/>
      <c r="AR2155" s="29"/>
      <c r="AS2155" s="29"/>
      <c r="AT2155" s="29"/>
      <c r="AU2155" s="29"/>
      <c r="AV2155" s="29"/>
      <c r="AW2155" s="29"/>
      <c r="AX2155" s="29"/>
      <c r="AY2155" s="29"/>
      <c r="AZ2155" s="29"/>
      <c r="BA2155" s="29"/>
      <c r="BB2155" s="29"/>
      <c r="BC2155" s="29"/>
      <c r="BD2155" s="29"/>
      <c r="BE2155" s="29"/>
      <c r="BF2155" s="29"/>
      <c r="BG2155" s="29"/>
      <c r="BH2155" s="29"/>
      <c r="BI2155" s="29"/>
      <c r="BK2155" s="29"/>
      <c r="BL2155" s="29"/>
      <c r="BM2155" s="29"/>
      <c r="BN2155" s="29"/>
      <c r="BO2155" s="29"/>
      <c r="BP2155" s="29"/>
      <c r="BQ2155" s="29"/>
      <c r="BR2155" s="29"/>
      <c r="BS2155" s="29"/>
      <c r="BU2155" s="772"/>
      <c r="BV2155" s="29"/>
      <c r="BW2155" s="29"/>
      <c r="BX2155" s="29"/>
      <c r="BY2155" s="29"/>
      <c r="BZ2155" s="29"/>
      <c r="CA2155" s="29"/>
      <c r="CB2155" s="29"/>
      <c r="CC2155" s="29"/>
      <c r="CD2155" s="31"/>
      <c r="CE2155" s="22"/>
      <c r="CF2155" s="448">
        <f>IF(CG2155="","",MAX($CF$2:CF2154)+1)</f>
        <v>1153</v>
      </c>
      <c r="CG2155" s="767" t="s">
        <v>1329</v>
      </c>
      <c r="CH2155" s="767"/>
      <c r="CI2155" s="767"/>
      <c r="CO2155" s="29"/>
      <c r="CP2155" s="29"/>
      <c r="CQ2155" s="29"/>
      <c r="CR2155" s="29"/>
      <c r="CS2155" s="29"/>
      <c r="CT2155" s="29"/>
      <c r="CU2155" s="29"/>
      <c r="CV2155" s="29"/>
      <c r="CW2155" s="29"/>
      <c r="CX2155" s="29"/>
      <c r="CY2155" s="29"/>
      <c r="CZ2155" s="29"/>
      <c r="DA2155" s="29"/>
      <c r="DB2155" s="29"/>
      <c r="DC2155" s="29"/>
      <c r="DD2155" s="29"/>
    </row>
    <row r="2156" spans="1:108" s="11" customFormat="1" ht="13.5" customHeight="1">
      <c r="A2156" s="734"/>
      <c r="B2156" s="610" t="s">
        <v>83</v>
      </c>
      <c r="C2156" s="29"/>
      <c r="D2156" s="29"/>
      <c r="E2156" s="29"/>
      <c r="F2156" s="29"/>
      <c r="G2156" s="29"/>
      <c r="H2156" s="29"/>
      <c r="I2156" s="29"/>
      <c r="J2156" s="28"/>
      <c r="K2156" s="29"/>
      <c r="L2156" s="29"/>
      <c r="M2156" s="29"/>
      <c r="N2156" s="29"/>
      <c r="O2156" s="29"/>
      <c r="P2156" s="29"/>
      <c r="Q2156" s="29"/>
      <c r="R2156" s="29"/>
      <c r="S2156" s="575"/>
      <c r="T2156" s="29"/>
      <c r="U2156" s="432"/>
      <c r="V2156" s="29"/>
      <c r="W2156" s="29"/>
      <c r="X2156" s="29"/>
      <c r="Y2156" s="29"/>
      <c r="AA2156" s="712"/>
      <c r="AB2156" s="29"/>
      <c r="AC2156" s="29"/>
      <c r="AE2156" s="29"/>
      <c r="AF2156" s="29"/>
      <c r="AG2156" s="29"/>
      <c r="AH2156" s="29"/>
      <c r="AI2156" s="29"/>
      <c r="AJ2156" s="29"/>
      <c r="AK2156" s="29"/>
      <c r="AL2156" s="29"/>
      <c r="AM2156" s="29"/>
      <c r="AN2156" s="29"/>
      <c r="AO2156" s="29"/>
      <c r="AP2156" s="29"/>
      <c r="AQ2156" s="29"/>
      <c r="AR2156" s="29"/>
      <c r="AS2156" s="29"/>
      <c r="AT2156" s="29"/>
      <c r="AU2156" s="29"/>
      <c r="AV2156" s="29"/>
      <c r="AW2156" s="29"/>
      <c r="AX2156" s="29"/>
      <c r="AY2156" s="29"/>
      <c r="AZ2156" s="29"/>
      <c r="BA2156" s="29"/>
      <c r="BB2156" s="29"/>
      <c r="BC2156" s="29"/>
      <c r="BD2156" s="29"/>
      <c r="BE2156" s="29"/>
      <c r="BF2156" s="29"/>
      <c r="BG2156" s="29"/>
      <c r="BH2156" s="29"/>
      <c r="BI2156" s="29"/>
      <c r="BK2156" s="29"/>
      <c r="BL2156" s="29"/>
      <c r="BM2156" s="29"/>
      <c r="BN2156" s="29"/>
      <c r="BO2156" s="29"/>
      <c r="BP2156" s="29"/>
      <c r="BQ2156" s="29"/>
      <c r="BR2156" s="29"/>
      <c r="BS2156" s="29"/>
      <c r="BU2156" s="772"/>
      <c r="BV2156" s="29"/>
      <c r="BW2156" s="29"/>
      <c r="BX2156" s="29"/>
      <c r="BY2156" s="29"/>
      <c r="BZ2156" s="29"/>
      <c r="CA2156" s="29"/>
      <c r="CB2156" s="29"/>
      <c r="CC2156" s="29"/>
      <c r="CD2156" s="31"/>
      <c r="CE2156" s="22"/>
      <c r="CF2156" s="448" t="str">
        <f>IF(CG2156="","",MAX($CF$2:CF2155)+1)</f>
        <v/>
      </c>
      <c r="CG2156" s="767"/>
      <c r="CH2156" s="767"/>
      <c r="CI2156" s="767"/>
      <c r="CO2156" s="29"/>
      <c r="CP2156" s="29"/>
      <c r="CQ2156" s="29"/>
      <c r="CR2156" s="29"/>
      <c r="CS2156" s="29"/>
      <c r="CT2156" s="29"/>
      <c r="CU2156" s="29"/>
      <c r="CV2156" s="29"/>
      <c r="CW2156" s="29"/>
      <c r="CX2156" s="29"/>
      <c r="CY2156" s="29"/>
      <c r="CZ2156" s="29"/>
      <c r="DA2156" s="29"/>
      <c r="DB2156" s="29"/>
      <c r="DC2156" s="29"/>
      <c r="DD2156" s="29"/>
    </row>
    <row r="2157" spans="1:108" s="11" customFormat="1" ht="13.5" customHeight="1">
      <c r="A2157" s="734"/>
      <c r="B2157" s="610" t="s">
        <v>83</v>
      </c>
      <c r="C2157" s="29"/>
      <c r="D2157" s="29"/>
      <c r="E2157" s="29"/>
      <c r="F2157" s="29"/>
      <c r="G2157" s="29"/>
      <c r="H2157" s="29"/>
      <c r="I2157" s="29"/>
      <c r="J2157" s="28"/>
      <c r="K2157" s="29"/>
      <c r="L2157" s="29"/>
      <c r="M2157" s="29"/>
      <c r="N2157" s="29"/>
      <c r="O2157" s="29"/>
      <c r="P2157" s="29"/>
      <c r="Q2157" s="29"/>
      <c r="R2157" s="29"/>
      <c r="S2157" s="575"/>
      <c r="T2157" s="29"/>
      <c r="U2157" s="432"/>
      <c r="V2157" s="29"/>
      <c r="W2157" s="29"/>
      <c r="X2157" s="29"/>
      <c r="Y2157" s="29"/>
      <c r="Z2157" s="29" t="s">
        <v>1844</v>
      </c>
      <c r="AB2157" s="29"/>
      <c r="AC2157" s="29"/>
      <c r="AE2157" s="29"/>
      <c r="AF2157" s="29"/>
      <c r="AG2157" s="29"/>
      <c r="AH2157" s="29"/>
      <c r="AI2157" s="29"/>
      <c r="AJ2157" s="29"/>
      <c r="AK2157" s="29"/>
      <c r="AL2157" s="29"/>
      <c r="AM2157" s="29"/>
      <c r="AN2157" s="29"/>
      <c r="AO2157" s="29"/>
      <c r="AP2157" s="29"/>
      <c r="AQ2157" s="29"/>
      <c r="AR2157" s="29"/>
      <c r="AS2157" s="29"/>
      <c r="AT2157" s="29"/>
      <c r="AU2157" s="29"/>
      <c r="AV2157" s="29"/>
      <c r="AW2157" s="29"/>
      <c r="AX2157" s="29"/>
      <c r="AY2157" s="29"/>
      <c r="AZ2157" s="29"/>
      <c r="BA2157" s="29"/>
      <c r="BB2157" s="29"/>
      <c r="BC2157" s="29"/>
      <c r="BD2157" s="29"/>
      <c r="BE2157" s="29"/>
      <c r="BF2157" s="29"/>
      <c r="BG2157" s="29"/>
      <c r="BH2157" s="29"/>
      <c r="BI2157" s="29"/>
      <c r="BK2157" s="29"/>
      <c r="BL2157" s="29"/>
      <c r="BM2157" s="29"/>
      <c r="BN2157" s="29"/>
      <c r="BO2157" s="29"/>
      <c r="BP2157" s="29"/>
      <c r="BQ2157" s="29"/>
      <c r="BR2157" s="29"/>
      <c r="BS2157" s="29"/>
      <c r="BU2157" s="772"/>
      <c r="BV2157" s="29"/>
      <c r="BW2157" s="29"/>
      <c r="BX2157" s="29"/>
      <c r="BY2157" s="29"/>
      <c r="BZ2157" s="29"/>
      <c r="CA2157" s="29"/>
      <c r="CB2157" s="29"/>
      <c r="CC2157" s="29"/>
      <c r="CD2157" s="31"/>
      <c r="CE2157" s="22"/>
      <c r="CF2157" s="448" t="str">
        <f>IF(CG2157="","",MAX($CF$2:CF2156)+1)</f>
        <v/>
      </c>
      <c r="CG2157" s="767"/>
      <c r="CH2157" s="767"/>
      <c r="CI2157" s="767"/>
      <c r="CO2157" s="29"/>
      <c r="CP2157" s="29"/>
      <c r="CQ2157" s="29"/>
      <c r="CR2157" s="29"/>
      <c r="CS2157" s="29"/>
      <c r="CT2157" s="29"/>
      <c r="CU2157" s="29"/>
      <c r="CV2157" s="29"/>
      <c r="CW2157" s="29"/>
      <c r="CX2157" s="29"/>
      <c r="CY2157" s="29"/>
      <c r="CZ2157" s="29"/>
      <c r="DA2157" s="29"/>
      <c r="DB2157" s="29"/>
      <c r="DC2157" s="29"/>
      <c r="DD2157" s="29"/>
    </row>
    <row r="2158" spans="1:108" s="11" customFormat="1" ht="13.5" customHeight="1">
      <c r="A2158" s="734"/>
      <c r="B2158" s="610" t="s">
        <v>83</v>
      </c>
      <c r="C2158" s="29"/>
      <c r="D2158" s="29"/>
      <c r="E2158" s="29"/>
      <c r="F2158" s="29"/>
      <c r="G2158" s="29"/>
      <c r="H2158" s="29"/>
      <c r="I2158" s="29"/>
      <c r="J2158" s="28"/>
      <c r="K2158" s="29"/>
      <c r="L2158" s="29"/>
      <c r="M2158" s="29"/>
      <c r="N2158" s="29"/>
      <c r="O2158" s="29"/>
      <c r="P2158" s="29"/>
      <c r="Q2158" s="29"/>
      <c r="R2158" s="29"/>
      <c r="S2158" s="575"/>
      <c r="T2158" s="29"/>
      <c r="U2158" s="432"/>
      <c r="V2158" s="29"/>
      <c r="W2158" s="29"/>
      <c r="X2158" s="29"/>
      <c r="Y2158" s="29"/>
      <c r="AA2158" s="712" t="s">
        <v>2025</v>
      </c>
      <c r="AB2158" s="29"/>
      <c r="AC2158" s="29"/>
      <c r="AE2158" s="29"/>
      <c r="AF2158" s="29"/>
      <c r="AG2158" s="29"/>
      <c r="AH2158" s="29"/>
      <c r="AI2158" s="29"/>
      <c r="AJ2158" s="29"/>
      <c r="AK2158" s="29"/>
      <c r="AL2158" s="29"/>
      <c r="AM2158" s="29"/>
      <c r="AN2158" s="29"/>
      <c r="AO2158" s="29"/>
      <c r="AP2158" s="29"/>
      <c r="AQ2158" s="29"/>
      <c r="AR2158" s="29"/>
      <c r="AS2158" s="29"/>
      <c r="AT2158" s="29"/>
      <c r="AU2158" s="29"/>
      <c r="AV2158" s="29"/>
      <c r="AW2158" s="29"/>
      <c r="AX2158" s="29"/>
      <c r="AY2158" s="29"/>
      <c r="AZ2158" s="29"/>
      <c r="BA2158" s="29"/>
      <c r="BB2158" s="29"/>
      <c r="BC2158" s="29"/>
      <c r="BD2158" s="29"/>
      <c r="BE2158" s="29"/>
      <c r="BF2158" s="29"/>
      <c r="BG2158" s="29"/>
      <c r="BH2158" s="29"/>
      <c r="BI2158" s="29"/>
      <c r="BK2158" s="29"/>
      <c r="BL2158" s="29"/>
      <c r="BM2158" s="29"/>
      <c r="BN2158" s="29"/>
      <c r="BO2158" s="29"/>
      <c r="BP2158" s="29"/>
      <c r="BQ2158" s="29"/>
      <c r="BR2158" s="29"/>
      <c r="BS2158" s="29"/>
      <c r="BU2158" s="772"/>
      <c r="BV2158" s="29"/>
      <c r="BW2158" s="29"/>
      <c r="BX2158" s="29"/>
      <c r="BY2158" s="29"/>
      <c r="BZ2158" s="29"/>
      <c r="CA2158" s="29"/>
      <c r="CB2158" s="29"/>
      <c r="CC2158" s="29"/>
      <c r="CD2158" s="31"/>
      <c r="CE2158" s="22"/>
      <c r="CF2158" s="448">
        <f>IF(CG2158="","",MAX($CF$2:CF2157)+1)</f>
        <v>1154</v>
      </c>
      <c r="CG2158" s="767" t="s">
        <v>1329</v>
      </c>
      <c r="CH2158" s="767"/>
      <c r="CI2158" s="767"/>
      <c r="CO2158" s="29"/>
      <c r="CP2158" s="29"/>
      <c r="CQ2158" s="29"/>
      <c r="CR2158" s="29"/>
      <c r="CS2158" s="29"/>
      <c r="CT2158" s="29"/>
      <c r="CU2158" s="29"/>
      <c r="CV2158" s="29"/>
      <c r="CW2158" s="29"/>
      <c r="CX2158" s="29"/>
      <c r="CY2158" s="29"/>
      <c r="CZ2158" s="29"/>
      <c r="DA2158" s="29"/>
      <c r="DB2158" s="29"/>
      <c r="DC2158" s="29"/>
      <c r="DD2158" s="29"/>
    </row>
    <row r="2159" spans="1:108" s="11" customFormat="1" ht="13.5" customHeight="1">
      <c r="A2159" s="734"/>
      <c r="B2159" s="610" t="s">
        <v>83</v>
      </c>
      <c r="C2159" s="29"/>
      <c r="D2159" s="29"/>
      <c r="E2159" s="29"/>
      <c r="F2159" s="29"/>
      <c r="G2159" s="29"/>
      <c r="H2159" s="29"/>
      <c r="I2159" s="29"/>
      <c r="J2159" s="28"/>
      <c r="K2159" s="29"/>
      <c r="L2159" s="29"/>
      <c r="M2159" s="29"/>
      <c r="N2159" s="29"/>
      <c r="O2159" s="29"/>
      <c r="P2159" s="29"/>
      <c r="Q2159" s="29"/>
      <c r="R2159" s="29"/>
      <c r="S2159" s="575"/>
      <c r="T2159" s="29"/>
      <c r="U2159" s="432"/>
      <c r="V2159" s="29"/>
      <c r="W2159" s="29"/>
      <c r="X2159" s="29"/>
      <c r="Y2159" s="29"/>
      <c r="Z2159" s="29"/>
      <c r="AB2159" s="29"/>
      <c r="AC2159" s="29"/>
      <c r="AD2159" s="29"/>
      <c r="AE2159" s="29"/>
      <c r="AF2159" s="29"/>
      <c r="AG2159" s="29"/>
      <c r="AH2159" s="29"/>
      <c r="AI2159" s="29"/>
      <c r="AJ2159" s="29"/>
      <c r="AK2159" s="29"/>
      <c r="AL2159" s="29"/>
      <c r="AM2159" s="29"/>
      <c r="AN2159" s="29"/>
      <c r="AO2159" s="29"/>
      <c r="AP2159" s="29"/>
      <c r="AQ2159" s="29"/>
      <c r="AR2159" s="29"/>
      <c r="AS2159" s="29"/>
      <c r="AT2159" s="29"/>
      <c r="AU2159" s="29"/>
      <c r="AV2159" s="29"/>
      <c r="AW2159" s="29"/>
      <c r="AX2159" s="29"/>
      <c r="AY2159" s="29"/>
      <c r="AZ2159" s="29"/>
      <c r="BA2159" s="29"/>
      <c r="BB2159" s="29"/>
      <c r="BC2159" s="29"/>
      <c r="BD2159" s="29"/>
      <c r="BE2159" s="29"/>
      <c r="BF2159" s="29"/>
      <c r="BG2159" s="29"/>
      <c r="BH2159" s="29"/>
      <c r="BI2159" s="29"/>
      <c r="BK2159" s="29"/>
      <c r="BL2159" s="29"/>
      <c r="BM2159" s="29"/>
      <c r="BN2159" s="29"/>
      <c r="BO2159" s="29"/>
      <c r="BP2159" s="29"/>
      <c r="BQ2159" s="29"/>
      <c r="BR2159" s="29"/>
      <c r="BS2159" s="29"/>
      <c r="BU2159" s="772"/>
      <c r="BV2159" s="29"/>
      <c r="BW2159" s="29"/>
      <c r="BX2159" s="29"/>
      <c r="BY2159" s="29"/>
      <c r="BZ2159" s="29"/>
      <c r="CA2159" s="29"/>
      <c r="CB2159" s="29"/>
      <c r="CC2159" s="29"/>
      <c r="CD2159" s="31"/>
      <c r="CE2159" s="22"/>
      <c r="CF2159" s="448" t="str">
        <f>IF(CG2159="","",MAX($CF$2:CF2158)+1)</f>
        <v/>
      </c>
      <c r="CG2159" s="767"/>
      <c r="CH2159" s="767"/>
      <c r="CI2159" s="767"/>
      <c r="CO2159" s="29"/>
      <c r="CP2159" s="29"/>
      <c r="CQ2159" s="29"/>
      <c r="CR2159" s="29"/>
      <c r="CS2159" s="29"/>
      <c r="CT2159" s="29"/>
      <c r="CU2159" s="29"/>
      <c r="CV2159" s="29"/>
      <c r="CW2159" s="29"/>
      <c r="CX2159" s="29"/>
      <c r="CY2159" s="29"/>
      <c r="CZ2159" s="29"/>
      <c r="DA2159" s="29"/>
      <c r="DB2159" s="29"/>
      <c r="DC2159" s="29"/>
      <c r="DD2159" s="29"/>
    </row>
    <row r="2160" spans="1:108" s="11" customFormat="1" ht="13.5" customHeight="1">
      <c r="A2160" s="734"/>
      <c r="B2160" s="610" t="s">
        <v>83</v>
      </c>
      <c r="C2160" s="29"/>
      <c r="D2160" s="29"/>
      <c r="E2160" s="29"/>
      <c r="F2160" s="29"/>
      <c r="G2160" s="29"/>
      <c r="H2160" s="29"/>
      <c r="I2160" s="29"/>
      <c r="J2160" s="28"/>
      <c r="K2160" s="29"/>
      <c r="L2160" s="29"/>
      <c r="M2160" s="29"/>
      <c r="N2160" s="29"/>
      <c r="O2160" s="29"/>
      <c r="P2160" s="29"/>
      <c r="Q2160" s="29"/>
      <c r="R2160" s="29"/>
      <c r="S2160" s="575"/>
      <c r="T2160" s="29"/>
      <c r="U2160" s="432"/>
      <c r="V2160" s="29"/>
      <c r="W2160" s="29"/>
      <c r="X2160" s="29" t="s">
        <v>1334</v>
      </c>
      <c r="BA2160" s="29"/>
      <c r="BB2160" s="29"/>
      <c r="BC2160" s="29"/>
      <c r="BD2160" s="29"/>
      <c r="BE2160" s="29"/>
      <c r="BF2160" s="29"/>
      <c r="BG2160" s="29"/>
      <c r="BH2160" s="29"/>
      <c r="BI2160" s="29"/>
      <c r="BK2160" s="29"/>
      <c r="BL2160" s="29"/>
      <c r="BM2160" s="29"/>
      <c r="BN2160" s="29"/>
      <c r="BO2160" s="29"/>
      <c r="BP2160" s="29"/>
      <c r="BQ2160" s="29"/>
      <c r="BR2160" s="29"/>
      <c r="BS2160" s="29"/>
      <c r="BU2160" s="772"/>
      <c r="BV2160" s="29"/>
      <c r="BW2160" s="29"/>
      <c r="BX2160" s="29"/>
      <c r="BY2160" s="29"/>
      <c r="BZ2160" s="29"/>
      <c r="CA2160" s="29"/>
      <c r="CB2160" s="29"/>
      <c r="CC2160" s="29"/>
      <c r="CD2160" s="31"/>
      <c r="CE2160" s="22"/>
      <c r="CF2160" s="448">
        <f>IF(CG2160="","",MAX($CF$2:CF2159)+1)</f>
        <v>1155</v>
      </c>
      <c r="CG2160" s="767" t="s">
        <v>1329</v>
      </c>
      <c r="CH2160" s="767"/>
      <c r="CI2160" s="767"/>
      <c r="CO2160" s="29"/>
      <c r="CP2160" s="29"/>
      <c r="CQ2160" s="29"/>
      <c r="CR2160" s="29"/>
      <c r="CS2160" s="29"/>
      <c r="CT2160" s="29"/>
      <c r="CU2160" s="29"/>
      <c r="CV2160" s="29"/>
      <c r="CW2160" s="29"/>
      <c r="CX2160" s="29"/>
      <c r="CY2160" s="29"/>
      <c r="CZ2160" s="29"/>
      <c r="DA2160" s="29"/>
      <c r="DB2160" s="29"/>
      <c r="DC2160" s="29"/>
      <c r="DD2160" s="29"/>
    </row>
    <row r="2161" spans="1:126" s="11" customFormat="1" ht="13.5" customHeight="1">
      <c r="A2161" s="734"/>
      <c r="B2161" s="610" t="s">
        <v>83</v>
      </c>
      <c r="C2161" s="29"/>
      <c r="D2161" s="29"/>
      <c r="E2161" s="29"/>
      <c r="F2161" s="29"/>
      <c r="G2161" s="29"/>
      <c r="H2161" s="29"/>
      <c r="I2161" s="29"/>
      <c r="J2161" s="28"/>
      <c r="K2161" s="29"/>
      <c r="L2161" s="29"/>
      <c r="M2161" s="29"/>
      <c r="N2161" s="29"/>
      <c r="O2161" s="29"/>
      <c r="P2161" s="29"/>
      <c r="Q2161" s="29"/>
      <c r="R2161" s="29"/>
      <c r="S2161" s="575"/>
      <c r="T2161" s="29"/>
      <c r="U2161" s="432"/>
      <c r="V2161" s="29"/>
      <c r="W2161" s="29"/>
      <c r="Y2161" s="1476" t="s">
        <v>38</v>
      </c>
      <c r="Z2161" s="1477"/>
      <c r="AA2161" s="856" t="s">
        <v>68</v>
      </c>
      <c r="AB2161" s="857"/>
      <c r="AC2161" s="857"/>
      <c r="AD2161" s="857"/>
      <c r="AE2161" s="857"/>
      <c r="AF2161" s="857"/>
      <c r="AG2161" s="857"/>
      <c r="AH2161" s="857"/>
      <c r="AI2161" s="857"/>
      <c r="AJ2161" s="857"/>
      <c r="AK2161" s="857"/>
      <c r="AL2161" s="857"/>
      <c r="AM2161" s="857"/>
      <c r="AN2161" s="857"/>
      <c r="AO2161" s="857"/>
      <c r="AP2161" s="857"/>
      <c r="AQ2161" s="857"/>
      <c r="AR2161" s="858"/>
      <c r="AS2161" s="856" t="s">
        <v>66</v>
      </c>
      <c r="AT2161" s="857"/>
      <c r="AU2161" s="857"/>
      <c r="AV2161" s="857"/>
      <c r="AW2161" s="857"/>
      <c r="AX2161" s="857"/>
      <c r="AY2161" s="857"/>
      <c r="AZ2161" s="858"/>
      <c r="BA2161" s="29"/>
      <c r="BB2161" s="29"/>
      <c r="BC2161" s="29"/>
      <c r="BD2161" s="29"/>
      <c r="BE2161" s="29"/>
      <c r="BF2161" s="29"/>
      <c r="BG2161" s="29"/>
      <c r="BH2161" s="29"/>
      <c r="BI2161" s="29"/>
      <c r="BK2161" s="29"/>
      <c r="BL2161" s="29"/>
      <c r="BM2161" s="29"/>
      <c r="BN2161" s="29"/>
      <c r="BO2161" s="29"/>
      <c r="BP2161" s="29"/>
      <c r="BQ2161" s="29"/>
      <c r="BR2161" s="29"/>
      <c r="BS2161" s="29"/>
      <c r="BU2161" s="772"/>
      <c r="BV2161" s="29"/>
      <c r="BW2161" s="29"/>
      <c r="BX2161" s="29"/>
      <c r="BY2161" s="29"/>
      <c r="BZ2161" s="29"/>
      <c r="CA2161" s="29"/>
      <c r="CB2161" s="29"/>
      <c r="CC2161" s="29"/>
      <c r="CD2161" s="31"/>
      <c r="CE2161" s="22"/>
      <c r="CF2161" s="448" t="str">
        <f>IF(CG2161="","",MAX($CF$2:CF2160)+1)</f>
        <v/>
      </c>
      <c r="CG2161" s="767"/>
      <c r="CH2161" s="767"/>
      <c r="CI2161" s="767"/>
      <c r="CO2161" s="29"/>
      <c r="CP2161" s="29"/>
      <c r="CQ2161" s="29"/>
      <c r="CR2161" s="29"/>
      <c r="CS2161" s="29"/>
      <c r="CT2161" s="29"/>
      <c r="CU2161" s="29"/>
      <c r="CV2161" s="29"/>
      <c r="CW2161" s="29"/>
      <c r="CX2161" s="29"/>
      <c r="CY2161" s="29"/>
      <c r="CZ2161" s="29"/>
      <c r="DA2161" s="29"/>
      <c r="DB2161" s="29"/>
      <c r="DC2161" s="29"/>
      <c r="DD2161" s="29"/>
    </row>
    <row r="2162" spans="1:126" s="11" customFormat="1" ht="13.5" customHeight="1">
      <c r="A2162" s="734"/>
      <c r="B2162" s="610" t="s">
        <v>83</v>
      </c>
      <c r="C2162" s="29"/>
      <c r="D2162" s="29"/>
      <c r="E2162" s="29"/>
      <c r="F2162" s="29"/>
      <c r="G2162" s="29"/>
      <c r="H2162" s="29"/>
      <c r="I2162" s="29"/>
      <c r="J2162" s="28"/>
      <c r="K2162" s="29"/>
      <c r="L2162" s="29"/>
      <c r="M2162" s="29"/>
      <c r="N2162" s="29"/>
      <c r="O2162" s="29"/>
      <c r="P2162" s="29"/>
      <c r="Q2162" s="29"/>
      <c r="R2162" s="29"/>
      <c r="S2162" s="575"/>
      <c r="T2162" s="29"/>
      <c r="U2162" s="432"/>
      <c r="V2162" s="29"/>
      <c r="W2162" s="29"/>
      <c r="Y2162" s="1478">
        <v>1</v>
      </c>
      <c r="Z2162" s="1479"/>
      <c r="AA2162" s="820" t="s">
        <v>732</v>
      </c>
      <c r="AB2162" s="821"/>
      <c r="AC2162" s="821"/>
      <c r="AD2162" s="821"/>
      <c r="AE2162" s="821"/>
      <c r="AF2162" s="821"/>
      <c r="AG2162" s="821"/>
      <c r="AH2162" s="821"/>
      <c r="AI2162" s="821"/>
      <c r="AJ2162" s="821"/>
      <c r="AK2162" s="821"/>
      <c r="AL2162" s="821"/>
      <c r="AM2162" s="821"/>
      <c r="AN2162" s="821"/>
      <c r="AO2162" s="821"/>
      <c r="AP2162" s="821"/>
      <c r="AQ2162" s="821"/>
      <c r="AR2162" s="822"/>
      <c r="AS2162" s="820" t="s">
        <v>67</v>
      </c>
      <c r="AT2162" s="821"/>
      <c r="AU2162" s="821"/>
      <c r="AV2162" s="821"/>
      <c r="AW2162" s="821"/>
      <c r="AX2162" s="821"/>
      <c r="AY2162" s="821"/>
      <c r="AZ2162" s="822"/>
      <c r="BA2162" s="29"/>
      <c r="BB2162" s="29"/>
      <c r="BC2162" s="29"/>
      <c r="BD2162" s="29"/>
      <c r="BE2162" s="29"/>
      <c r="BF2162" s="29"/>
      <c r="BG2162" s="29"/>
      <c r="BH2162" s="29"/>
      <c r="BI2162" s="29"/>
      <c r="BK2162" s="29"/>
      <c r="BL2162" s="29"/>
      <c r="BM2162" s="29"/>
      <c r="BN2162" s="29"/>
      <c r="BO2162" s="29"/>
      <c r="BP2162" s="29"/>
      <c r="BQ2162" s="29"/>
      <c r="BR2162" s="29"/>
      <c r="BS2162" s="29"/>
      <c r="BU2162" s="772"/>
      <c r="BV2162" s="29"/>
      <c r="BW2162" s="29"/>
      <c r="BX2162" s="29"/>
      <c r="BY2162" s="29"/>
      <c r="BZ2162" s="29"/>
      <c r="CA2162" s="29"/>
      <c r="CB2162" s="29"/>
      <c r="CC2162" s="29"/>
      <c r="CD2162" s="31"/>
      <c r="CE2162" s="22"/>
      <c r="CF2162" s="448">
        <f>IF(CG2162="","",MAX($CF$2:CF2161)+1)</f>
        <v>1156</v>
      </c>
      <c r="CG2162" s="767" t="s">
        <v>1329</v>
      </c>
      <c r="CH2162" s="767"/>
      <c r="CI2162" s="767"/>
      <c r="CO2162" s="29"/>
      <c r="CP2162" s="29"/>
      <c r="CQ2162" s="29"/>
      <c r="CR2162" s="29"/>
      <c r="CS2162" s="29"/>
      <c r="CT2162" s="29"/>
      <c r="CU2162" s="29"/>
      <c r="CV2162" s="29"/>
      <c r="CW2162" s="29"/>
      <c r="CX2162" s="29"/>
      <c r="CY2162" s="29"/>
      <c r="CZ2162" s="29"/>
      <c r="DA2162" s="29"/>
      <c r="DB2162" s="29"/>
      <c r="DC2162" s="29"/>
      <c r="DD2162" s="29"/>
    </row>
    <row r="2163" spans="1:126" s="11" customFormat="1" ht="13.5" customHeight="1">
      <c r="A2163" s="734"/>
      <c r="B2163" s="610" t="s">
        <v>83</v>
      </c>
      <c r="C2163" s="29"/>
      <c r="D2163" s="29"/>
      <c r="E2163" s="29"/>
      <c r="F2163" s="29"/>
      <c r="G2163" s="29"/>
      <c r="H2163" s="29"/>
      <c r="I2163" s="29"/>
      <c r="J2163" s="28"/>
      <c r="K2163" s="29"/>
      <c r="L2163" s="29"/>
      <c r="M2163" s="29"/>
      <c r="N2163" s="29"/>
      <c r="O2163" s="29"/>
      <c r="P2163" s="29"/>
      <c r="Q2163" s="29"/>
      <c r="R2163" s="29"/>
      <c r="S2163" s="575"/>
      <c r="T2163" s="29"/>
      <c r="U2163" s="432"/>
      <c r="V2163" s="29"/>
      <c r="W2163" s="29"/>
      <c r="Y2163" s="29"/>
      <c r="Z2163" s="29"/>
      <c r="AA2163" s="29" t="s">
        <v>1332</v>
      </c>
      <c r="AB2163" s="29"/>
      <c r="AC2163" s="29"/>
      <c r="AD2163" s="29"/>
      <c r="AE2163" s="29"/>
      <c r="AF2163" s="29"/>
      <c r="AG2163" s="29"/>
      <c r="AH2163" s="29"/>
      <c r="AI2163" s="29"/>
      <c r="AJ2163" s="29"/>
      <c r="AK2163" s="29"/>
      <c r="AL2163" s="29"/>
      <c r="AM2163" s="29"/>
      <c r="AN2163" s="29"/>
      <c r="AO2163" s="29"/>
      <c r="AP2163" s="29"/>
      <c r="AQ2163" s="29"/>
      <c r="AR2163" s="29"/>
      <c r="AS2163" s="29"/>
      <c r="AT2163" s="29"/>
      <c r="AU2163" s="29"/>
      <c r="AV2163" s="29"/>
      <c r="AW2163" s="29"/>
      <c r="AX2163" s="29"/>
      <c r="AY2163" s="29"/>
      <c r="AZ2163" s="29"/>
      <c r="BA2163" s="29"/>
      <c r="BB2163" s="29"/>
      <c r="BC2163" s="29"/>
      <c r="BD2163" s="29"/>
      <c r="BE2163" s="29"/>
      <c r="BF2163" s="29"/>
      <c r="BG2163" s="29"/>
      <c r="BH2163" s="29"/>
      <c r="BI2163" s="29"/>
      <c r="BK2163" s="29"/>
      <c r="BL2163" s="29"/>
      <c r="BM2163" s="29"/>
      <c r="BN2163" s="29"/>
      <c r="BO2163" s="29"/>
      <c r="BP2163" s="29"/>
      <c r="BQ2163" s="29"/>
      <c r="BR2163" s="29"/>
      <c r="BS2163" s="29"/>
      <c r="BU2163" s="772"/>
      <c r="BV2163" s="29"/>
      <c r="BW2163" s="29"/>
      <c r="BX2163" s="29"/>
      <c r="BY2163" s="29"/>
      <c r="BZ2163" s="29"/>
      <c r="CA2163" s="29"/>
      <c r="CB2163" s="29"/>
      <c r="CC2163" s="29"/>
      <c r="CD2163" s="31"/>
      <c r="CE2163" s="22"/>
      <c r="CF2163" s="448" t="str">
        <f>IF(CG2163="","",MAX($CF$2:CF2162)+1)</f>
        <v/>
      </c>
      <c r="CG2163" s="767"/>
      <c r="CH2163" s="767"/>
      <c r="CI2163" s="767"/>
      <c r="CO2163" s="29"/>
      <c r="CP2163" s="29"/>
      <c r="CQ2163" s="29"/>
      <c r="CR2163" s="29"/>
      <c r="CS2163" s="29"/>
      <c r="CT2163" s="29"/>
      <c r="CU2163" s="29"/>
      <c r="CV2163" s="29"/>
      <c r="CW2163" s="29"/>
      <c r="CX2163" s="29"/>
      <c r="CY2163" s="29"/>
      <c r="CZ2163" s="29"/>
      <c r="DA2163" s="29"/>
      <c r="DB2163" s="29"/>
      <c r="DC2163" s="29"/>
      <c r="DD2163" s="29"/>
    </row>
    <row r="2164" spans="1:126" s="11" customFormat="1" ht="13.5" customHeight="1">
      <c r="A2164" s="734"/>
      <c r="B2164" s="610"/>
      <c r="C2164" s="29"/>
      <c r="D2164" s="29"/>
      <c r="E2164" s="29"/>
      <c r="F2164" s="29"/>
      <c r="G2164" s="29"/>
      <c r="H2164" s="29"/>
      <c r="I2164" s="29"/>
      <c r="J2164" s="615"/>
      <c r="K2164" s="678"/>
      <c r="L2164" s="678"/>
      <c r="M2164" s="678"/>
      <c r="N2164" s="678"/>
      <c r="O2164" s="678"/>
      <c r="P2164" s="678"/>
      <c r="Q2164" s="678"/>
      <c r="R2164" s="678"/>
      <c r="S2164" s="679"/>
      <c r="T2164" s="678"/>
      <c r="U2164" s="678"/>
      <c r="V2164" s="678"/>
      <c r="W2164" s="678"/>
      <c r="X2164" s="678"/>
      <c r="Y2164" s="678"/>
      <c r="Z2164" s="678"/>
      <c r="AA2164" s="678"/>
      <c r="AB2164" s="678"/>
      <c r="AC2164" s="678"/>
      <c r="AD2164" s="678"/>
      <c r="AE2164" s="678"/>
      <c r="AF2164" s="678"/>
      <c r="AG2164" s="678"/>
      <c r="AH2164" s="678"/>
      <c r="AI2164" s="678"/>
      <c r="AJ2164" s="678"/>
      <c r="AK2164" s="678"/>
      <c r="AL2164" s="678"/>
      <c r="AM2164" s="678"/>
      <c r="AN2164" s="678"/>
      <c r="AO2164" s="678"/>
      <c r="AP2164" s="678"/>
      <c r="AQ2164" s="678"/>
      <c r="AR2164" s="678"/>
      <c r="AS2164" s="678"/>
      <c r="AT2164" s="678"/>
      <c r="AU2164" s="678"/>
      <c r="AV2164" s="678"/>
      <c r="AW2164" s="678"/>
      <c r="AX2164" s="678"/>
      <c r="AY2164" s="678"/>
      <c r="AZ2164" s="678"/>
      <c r="BA2164" s="678"/>
      <c r="BB2164" s="678"/>
      <c r="BC2164" s="678"/>
      <c r="BD2164" s="678"/>
      <c r="BE2164" s="678"/>
      <c r="BF2164" s="678"/>
      <c r="BG2164" s="678"/>
      <c r="BH2164" s="678"/>
      <c r="BI2164" s="678"/>
      <c r="BJ2164" s="678"/>
      <c r="BK2164" s="678"/>
      <c r="BL2164" s="678"/>
      <c r="BM2164" s="678"/>
      <c r="BN2164" s="678"/>
      <c r="BO2164" s="678"/>
      <c r="BP2164" s="678"/>
      <c r="BQ2164" s="678"/>
      <c r="BR2164" s="678"/>
      <c r="BS2164" s="678"/>
      <c r="BT2164" s="678"/>
      <c r="BU2164" s="677"/>
      <c r="BV2164" s="678"/>
      <c r="BW2164" s="678"/>
      <c r="BX2164" s="678"/>
      <c r="BY2164" s="678"/>
      <c r="BZ2164" s="678"/>
      <c r="CA2164" s="678"/>
      <c r="CB2164" s="678"/>
      <c r="CC2164" s="678"/>
      <c r="CD2164" s="680"/>
      <c r="CE2164" s="22"/>
      <c r="CF2164" s="448" t="str">
        <f>IF(CG2164="","",MAX($CF$2:CF2163)+1)</f>
        <v/>
      </c>
      <c r="CG2164" s="655"/>
      <c r="CH2164" s="655"/>
      <c r="CI2164" s="655"/>
      <c r="CO2164" s="29"/>
      <c r="CP2164" s="29"/>
      <c r="CQ2164" s="29"/>
      <c r="CR2164" s="29"/>
      <c r="CS2164" s="29"/>
      <c r="CT2164" s="29"/>
      <c r="CU2164" s="29"/>
      <c r="CV2164" s="29"/>
      <c r="CW2164" s="29"/>
      <c r="CX2164" s="29"/>
      <c r="CY2164" s="29"/>
      <c r="CZ2164" s="29"/>
      <c r="DA2164" s="29"/>
      <c r="DB2164" s="29"/>
      <c r="DC2164" s="29"/>
      <c r="DD2164" s="29"/>
    </row>
    <row r="2165" spans="1:126" s="11" customFormat="1" ht="13.5" customHeight="1">
      <c r="A2165" s="734"/>
      <c r="B2165" s="610"/>
      <c r="C2165" s="29"/>
      <c r="D2165" s="29"/>
      <c r="E2165" s="29"/>
      <c r="F2165" s="29"/>
      <c r="G2165" s="29"/>
      <c r="H2165" s="29"/>
      <c r="I2165" s="29"/>
      <c r="J2165" s="616"/>
      <c r="K2165" s="676"/>
      <c r="L2165" s="676"/>
      <c r="M2165" s="676"/>
      <c r="N2165" s="676"/>
      <c r="O2165" s="676"/>
      <c r="P2165" s="676"/>
      <c r="Q2165" s="676"/>
      <c r="R2165" s="676"/>
      <c r="S2165" s="611"/>
      <c r="T2165" s="676"/>
      <c r="U2165" s="676"/>
      <c r="V2165" s="676"/>
      <c r="W2165" s="676"/>
      <c r="X2165" s="676"/>
      <c r="Y2165" s="676"/>
      <c r="Z2165" s="676"/>
      <c r="AA2165" s="676"/>
      <c r="AB2165" s="676"/>
      <c r="AC2165" s="676"/>
      <c r="AD2165" s="676"/>
      <c r="AE2165" s="676"/>
      <c r="AF2165" s="676"/>
      <c r="AG2165" s="676"/>
      <c r="AH2165" s="676"/>
      <c r="AI2165" s="676"/>
      <c r="AJ2165" s="676"/>
      <c r="AK2165" s="676"/>
      <c r="AL2165" s="676"/>
      <c r="AM2165" s="676"/>
      <c r="AN2165" s="676"/>
      <c r="AO2165" s="676"/>
      <c r="AP2165" s="676"/>
      <c r="AQ2165" s="676"/>
      <c r="AR2165" s="676"/>
      <c r="AS2165" s="676"/>
      <c r="AT2165" s="676"/>
      <c r="AU2165" s="676"/>
      <c r="AV2165" s="676"/>
      <c r="AW2165" s="676"/>
      <c r="AX2165" s="676"/>
      <c r="AY2165" s="676"/>
      <c r="AZ2165" s="676"/>
      <c r="BA2165" s="676"/>
      <c r="BB2165" s="676"/>
      <c r="BC2165" s="676"/>
      <c r="BD2165" s="676"/>
      <c r="BE2165" s="676"/>
      <c r="BF2165" s="676"/>
      <c r="BG2165" s="676"/>
      <c r="BH2165" s="676"/>
      <c r="BI2165" s="676"/>
      <c r="BJ2165" s="676"/>
      <c r="BK2165" s="676"/>
      <c r="BL2165" s="676"/>
      <c r="BM2165" s="676"/>
      <c r="BN2165" s="676"/>
      <c r="BO2165" s="676"/>
      <c r="BP2165" s="676"/>
      <c r="BQ2165" s="676"/>
      <c r="BR2165" s="676"/>
      <c r="BS2165" s="676"/>
      <c r="BT2165" s="676"/>
      <c r="BU2165" s="653"/>
      <c r="BV2165" s="676"/>
      <c r="BW2165" s="676"/>
      <c r="BX2165" s="676"/>
      <c r="BY2165" s="676"/>
      <c r="BZ2165" s="676"/>
      <c r="CA2165" s="676"/>
      <c r="CB2165" s="676"/>
      <c r="CC2165" s="676"/>
      <c r="CD2165" s="617"/>
      <c r="CE2165" s="22"/>
      <c r="CF2165" s="448" t="str">
        <f>IF(CG2165="","",MAX($CF$2:CF2164)+1)</f>
        <v/>
      </c>
      <c r="CG2165" s="655"/>
      <c r="CH2165" s="655"/>
      <c r="CI2165" s="655"/>
      <c r="CO2165" s="29"/>
      <c r="CP2165" s="29"/>
      <c r="CQ2165" s="29"/>
      <c r="CR2165" s="29"/>
      <c r="CS2165" s="29"/>
      <c r="CT2165" s="29"/>
      <c r="CU2165" s="29"/>
      <c r="CV2165" s="29"/>
      <c r="CW2165" s="29"/>
      <c r="CX2165" s="29"/>
      <c r="CY2165" s="29"/>
      <c r="CZ2165" s="29"/>
      <c r="DA2165" s="29"/>
      <c r="DB2165" s="29"/>
      <c r="DC2165" s="29"/>
      <c r="DD2165" s="29"/>
    </row>
    <row r="2166" spans="1:126" s="11" customFormat="1" ht="13.5" customHeight="1">
      <c r="A2166" s="734"/>
      <c r="B2166" s="610"/>
      <c r="C2166" s="29"/>
      <c r="D2166" s="29"/>
      <c r="E2166" s="29"/>
      <c r="F2166" s="29"/>
      <c r="G2166" s="29"/>
      <c r="H2166" s="29"/>
      <c r="I2166" s="29"/>
      <c r="J2166" s="28"/>
      <c r="K2166" s="29"/>
      <c r="L2166" s="29"/>
      <c r="M2166" s="29"/>
      <c r="N2166" s="29"/>
      <c r="O2166" s="29"/>
      <c r="P2166" s="29"/>
      <c r="Q2166" s="29"/>
      <c r="R2166" s="29"/>
      <c r="S2166" s="575"/>
      <c r="T2166" s="29"/>
      <c r="U2166" s="432" t="s">
        <v>855</v>
      </c>
      <c r="V2166" s="29"/>
      <c r="W2166" s="29"/>
      <c r="X2166" s="29"/>
      <c r="Y2166" s="29"/>
      <c r="Z2166" s="29"/>
      <c r="AA2166" s="29"/>
      <c r="AB2166" s="29"/>
      <c r="AC2166" s="29"/>
      <c r="AD2166" s="29"/>
      <c r="AE2166" s="29"/>
      <c r="AF2166" s="29"/>
      <c r="AG2166" s="29"/>
      <c r="AH2166" s="29"/>
      <c r="AI2166" s="29"/>
      <c r="AJ2166" s="29"/>
      <c r="AK2166" s="29"/>
      <c r="AL2166" s="29"/>
      <c r="AM2166" s="29"/>
      <c r="AN2166" s="29"/>
      <c r="AO2166" s="29"/>
      <c r="AP2166" s="29"/>
      <c r="AQ2166" s="29"/>
      <c r="AR2166" s="29"/>
      <c r="AS2166" s="29"/>
      <c r="AT2166" s="29"/>
      <c r="AU2166" s="29"/>
      <c r="AV2166" s="29"/>
      <c r="AW2166" s="29"/>
      <c r="AX2166" s="29"/>
      <c r="AY2166" s="29"/>
      <c r="AZ2166" s="29"/>
      <c r="BA2166" s="29"/>
      <c r="BB2166" s="29"/>
      <c r="BC2166" s="29"/>
      <c r="BD2166" s="29"/>
      <c r="BE2166" s="29"/>
      <c r="BF2166" s="29"/>
      <c r="BG2166" s="29"/>
      <c r="BH2166" s="29"/>
      <c r="BI2166" s="29"/>
      <c r="BJ2166" s="29"/>
      <c r="BK2166" s="29"/>
      <c r="BL2166" s="29"/>
      <c r="BM2166" s="29"/>
      <c r="BN2166" s="29"/>
      <c r="BO2166" s="29"/>
      <c r="BP2166" s="29"/>
      <c r="BQ2166" s="29"/>
      <c r="BR2166" s="29"/>
      <c r="BS2166" s="29"/>
      <c r="BT2166" s="29"/>
      <c r="BU2166" s="669"/>
      <c r="BV2166" s="29"/>
      <c r="BW2166" s="29"/>
      <c r="BX2166" s="29"/>
      <c r="BY2166" s="29"/>
      <c r="BZ2166" s="29"/>
      <c r="CA2166" s="29"/>
      <c r="CB2166" s="29"/>
      <c r="CC2166" s="29"/>
      <c r="CD2166" s="31"/>
      <c r="CE2166" s="22"/>
      <c r="CF2166" s="448" t="str">
        <f>IF(CG2166="","",MAX($CF$2:CF2165)+1)</f>
        <v/>
      </c>
      <c r="CG2166" s="655"/>
      <c r="CH2166" s="655"/>
      <c r="CI2166" s="655"/>
      <c r="CO2166" s="29"/>
      <c r="CP2166" s="29"/>
      <c r="CQ2166" s="29"/>
      <c r="CR2166" s="29"/>
      <c r="CS2166" s="29"/>
      <c r="CT2166" s="29"/>
      <c r="CU2166" s="29"/>
      <c r="CV2166" s="29"/>
      <c r="CW2166" s="29"/>
      <c r="CX2166" s="29"/>
      <c r="CY2166" s="29"/>
      <c r="CZ2166" s="29"/>
      <c r="DA2166" s="29"/>
      <c r="DB2166" s="29"/>
      <c r="DC2166" s="29"/>
      <c r="DD2166" s="29"/>
    </row>
    <row r="2167" spans="1:126" s="11" customFormat="1" ht="13.5" customHeight="1">
      <c r="A2167" s="734"/>
      <c r="B2167" s="610" t="s">
        <v>1333</v>
      </c>
      <c r="C2167" s="29"/>
      <c r="D2167" s="29"/>
      <c r="E2167" s="29"/>
      <c r="F2167" s="29"/>
      <c r="G2167" s="29"/>
      <c r="H2167" s="29"/>
      <c r="I2167" s="29"/>
      <c r="J2167" s="28"/>
      <c r="K2167" s="29"/>
      <c r="L2167" s="29"/>
      <c r="M2167" s="29"/>
      <c r="N2167" s="29"/>
      <c r="O2167" s="29"/>
      <c r="P2167" s="29"/>
      <c r="Q2167" s="29"/>
      <c r="R2167" s="29"/>
      <c r="S2167" s="575"/>
      <c r="T2167" s="29"/>
      <c r="U2167" s="432"/>
      <c r="V2167" s="29" t="s">
        <v>838</v>
      </c>
      <c r="W2167" s="29"/>
      <c r="X2167" s="29"/>
      <c r="Y2167" s="29"/>
      <c r="Z2167" s="29"/>
      <c r="AA2167" s="29"/>
      <c r="AB2167" s="29"/>
      <c r="AC2167" s="29"/>
      <c r="AD2167" s="29"/>
      <c r="AE2167" s="29"/>
      <c r="AF2167" s="29"/>
      <c r="AG2167" s="29"/>
      <c r="AH2167" s="29"/>
      <c r="AI2167" s="29"/>
      <c r="AJ2167" s="29"/>
      <c r="AK2167" s="29"/>
      <c r="AL2167" s="29"/>
      <c r="AM2167" s="29"/>
      <c r="AN2167" s="29"/>
      <c r="AO2167" s="29"/>
      <c r="AP2167" s="29"/>
      <c r="AQ2167" s="29"/>
      <c r="AR2167" s="29"/>
      <c r="AS2167" s="29"/>
      <c r="AT2167" s="29"/>
      <c r="AU2167" s="29"/>
      <c r="AV2167" s="29"/>
      <c r="AW2167" s="29"/>
      <c r="AX2167" s="29"/>
      <c r="AY2167" s="29"/>
      <c r="AZ2167" s="29"/>
      <c r="BA2167" s="29"/>
      <c r="BB2167" s="29"/>
      <c r="BC2167" s="29"/>
      <c r="BD2167" s="684"/>
      <c r="BE2167" s="29"/>
      <c r="BF2167" s="29"/>
      <c r="BG2167" s="29"/>
      <c r="BH2167" s="29"/>
      <c r="BI2167" s="29"/>
      <c r="BJ2167" s="29"/>
      <c r="BK2167" s="29"/>
      <c r="BL2167" s="29"/>
      <c r="BM2167" s="29"/>
      <c r="BN2167" s="29"/>
      <c r="BO2167" s="29"/>
      <c r="BP2167" s="29"/>
      <c r="BQ2167" s="29"/>
      <c r="BR2167" s="29"/>
      <c r="BS2167" s="29"/>
      <c r="BT2167" s="29"/>
      <c r="BU2167" s="669"/>
      <c r="BV2167" s="29"/>
      <c r="BW2167" s="29"/>
      <c r="BX2167" s="29"/>
      <c r="BY2167" s="29"/>
      <c r="BZ2167" s="29"/>
      <c r="CA2167" s="29"/>
      <c r="CB2167" s="29"/>
      <c r="CC2167" s="29"/>
      <c r="CD2167" s="31"/>
      <c r="CE2167" s="22"/>
      <c r="CF2167" s="448" t="str">
        <f>IF(CG2167="","",MAX($CF$2:CF2166)+1)</f>
        <v/>
      </c>
      <c r="CG2167" s="655"/>
      <c r="CH2167" s="655"/>
      <c r="CI2167" s="655"/>
      <c r="CO2167" s="29"/>
      <c r="CP2167" s="29"/>
      <c r="CQ2167" s="29"/>
      <c r="CR2167" s="29"/>
      <c r="CS2167" s="29"/>
      <c r="CT2167" s="29"/>
      <c r="CU2167" s="29"/>
      <c r="CV2167" s="29"/>
      <c r="CW2167" s="29"/>
      <c r="CX2167" s="29"/>
      <c r="CY2167" s="29"/>
      <c r="CZ2167" s="29"/>
      <c r="DA2167" s="29"/>
      <c r="DB2167" s="29"/>
      <c r="DC2167" s="29"/>
      <c r="DD2167" s="29"/>
    </row>
    <row r="2168" spans="1:126" s="11" customFormat="1" ht="13.5" customHeight="1">
      <c r="A2168" s="734"/>
      <c r="B2168" s="610" t="s">
        <v>1333</v>
      </c>
      <c r="C2168" s="29"/>
      <c r="D2168" s="29"/>
      <c r="E2168" s="29"/>
      <c r="F2168" s="29"/>
      <c r="G2168" s="29"/>
      <c r="H2168" s="29"/>
      <c r="I2168" s="29"/>
      <c r="J2168" s="28"/>
      <c r="K2168" s="29"/>
      <c r="L2168" s="29"/>
      <c r="M2168" s="29"/>
      <c r="N2168" s="29"/>
      <c r="O2168" s="29"/>
      <c r="P2168" s="29"/>
      <c r="Q2168" s="29"/>
      <c r="R2168" s="29"/>
      <c r="S2168" s="575"/>
      <c r="T2168" s="29"/>
      <c r="U2168" s="432"/>
      <c r="V2168" s="29"/>
      <c r="W2168" s="29" t="s">
        <v>1583</v>
      </c>
      <c r="X2168" s="29"/>
      <c r="Y2168" s="29"/>
      <c r="Z2168" s="29"/>
      <c r="AA2168" s="29"/>
      <c r="AB2168" s="29"/>
      <c r="AC2168" s="29"/>
      <c r="AD2168" s="29"/>
      <c r="AE2168" s="29"/>
      <c r="AF2168" s="29"/>
      <c r="AG2168" s="29"/>
      <c r="AH2168" s="29"/>
      <c r="AI2168" s="29"/>
      <c r="AJ2168" s="29"/>
      <c r="AK2168" s="29"/>
      <c r="AL2168" s="29"/>
      <c r="AM2168" s="29"/>
      <c r="AN2168" s="29"/>
      <c r="AO2168" s="29"/>
      <c r="AP2168" s="29"/>
      <c r="AQ2168" s="29"/>
      <c r="AR2168" s="29"/>
      <c r="AS2168" s="29"/>
      <c r="AT2168" s="29"/>
      <c r="AU2168" s="29"/>
      <c r="AV2168" s="29"/>
      <c r="AW2168" s="29"/>
      <c r="AX2168" s="29"/>
      <c r="AY2168" s="29"/>
      <c r="AZ2168" s="29"/>
      <c r="BA2168" s="29"/>
      <c r="BB2168" s="29"/>
      <c r="BC2168" s="29"/>
      <c r="BD2168" s="432"/>
      <c r="BE2168" s="29"/>
      <c r="BF2168" s="29"/>
      <c r="BG2168" s="29"/>
      <c r="BH2168" s="29"/>
      <c r="BI2168" s="29"/>
      <c r="BJ2168" s="29"/>
      <c r="BK2168" s="29"/>
      <c r="BL2168" s="29"/>
      <c r="BM2168" s="29"/>
      <c r="BN2168" s="29"/>
      <c r="BO2168" s="29"/>
      <c r="BP2168" s="29"/>
      <c r="BQ2168" s="29"/>
      <c r="BR2168" s="29"/>
      <c r="BS2168" s="29"/>
      <c r="BT2168" s="29"/>
      <c r="BU2168" s="669"/>
      <c r="BV2168" s="29"/>
      <c r="BW2168" s="29"/>
      <c r="BX2168" s="29"/>
      <c r="BY2168" s="29"/>
      <c r="BZ2168" s="29"/>
      <c r="CA2168" s="29"/>
      <c r="CB2168" s="29"/>
      <c r="CC2168" s="29"/>
      <c r="CD2168" s="31"/>
      <c r="CE2168" s="22"/>
      <c r="CF2168" s="448">
        <f>IF(CG2168="","",MAX($CF$2:CF2167)+1)</f>
        <v>1157</v>
      </c>
      <c r="CG2168" s="655" t="s">
        <v>1606</v>
      </c>
      <c r="CH2168" s="655"/>
      <c r="CI2168" s="655"/>
      <c r="CO2168" s="29"/>
      <c r="CP2168" s="29"/>
      <c r="CQ2168" s="29"/>
      <c r="CR2168" s="29"/>
      <c r="CS2168" s="29"/>
      <c r="CT2168" s="29"/>
      <c r="CU2168" s="29"/>
      <c r="CV2168" s="29"/>
      <c r="CW2168" s="29"/>
      <c r="CX2168" s="29"/>
      <c r="CY2168" s="29"/>
      <c r="CZ2168" s="29"/>
      <c r="DA2168" s="29"/>
      <c r="DB2168" s="29"/>
      <c r="DC2168" s="29"/>
      <c r="DD2168" s="29"/>
    </row>
    <row r="2169" spans="1:126" s="11" customFormat="1" ht="13.5" customHeight="1" thickBot="1">
      <c r="A2169" s="734"/>
      <c r="B2169" s="713"/>
      <c r="C2169" s="29"/>
      <c r="D2169" s="29"/>
      <c r="E2169" s="29"/>
      <c r="F2169" s="29"/>
      <c r="G2169" s="29"/>
      <c r="H2169" s="29"/>
      <c r="I2169" s="29"/>
      <c r="J2169" s="714"/>
      <c r="K2169" s="20"/>
      <c r="L2169" s="20"/>
      <c r="M2169" s="20"/>
      <c r="N2169" s="20"/>
      <c r="O2169" s="20"/>
      <c r="P2169" s="20"/>
      <c r="Q2169" s="20"/>
      <c r="R2169" s="20"/>
      <c r="S2169" s="715"/>
      <c r="T2169" s="20"/>
      <c r="U2169" s="20"/>
      <c r="V2169" s="20"/>
      <c r="W2169" s="20"/>
      <c r="X2169" s="20"/>
      <c r="Y2169" s="20"/>
      <c r="Z2169" s="20"/>
      <c r="AA2169" s="20"/>
      <c r="AB2169" s="20"/>
      <c r="AC2169" s="20"/>
      <c r="AD2169" s="20"/>
      <c r="AE2169" s="20"/>
      <c r="AF2169" s="20"/>
      <c r="AG2169" s="20"/>
      <c r="AH2169" s="20"/>
      <c r="AI2169" s="20"/>
      <c r="AJ2169" s="20"/>
      <c r="AK2169" s="20"/>
      <c r="AL2169" s="20"/>
      <c r="AM2169" s="20"/>
      <c r="AN2169" s="20"/>
      <c r="AO2169" s="20"/>
      <c r="AP2169" s="20"/>
      <c r="AQ2169" s="20"/>
      <c r="AR2169" s="20"/>
      <c r="AS2169" s="20"/>
      <c r="AT2169" s="20"/>
      <c r="AU2169" s="20"/>
      <c r="AV2169" s="20"/>
      <c r="AW2169" s="20"/>
      <c r="AX2169" s="20"/>
      <c r="AY2169" s="20"/>
      <c r="AZ2169" s="20"/>
      <c r="BA2169" s="20"/>
      <c r="BB2169" s="20"/>
      <c r="BC2169" s="20"/>
      <c r="BD2169" s="20"/>
      <c r="BE2169" s="20"/>
      <c r="BF2169" s="20"/>
      <c r="BG2169" s="20"/>
      <c r="BH2169" s="20"/>
      <c r="BI2169" s="20"/>
      <c r="BJ2169" s="20"/>
      <c r="BK2169" s="20"/>
      <c r="BL2169" s="20"/>
      <c r="BM2169" s="20"/>
      <c r="BN2169" s="20"/>
      <c r="BO2169" s="20"/>
      <c r="BP2169" s="20"/>
      <c r="BQ2169" s="20"/>
      <c r="BR2169" s="20"/>
      <c r="BS2169" s="20"/>
      <c r="BT2169" s="20"/>
      <c r="BU2169" s="716"/>
      <c r="BV2169" s="20"/>
      <c r="BW2169" s="20"/>
      <c r="BX2169" s="20"/>
      <c r="BY2169" s="20"/>
      <c r="BZ2169" s="20"/>
      <c r="CA2169" s="20"/>
      <c r="CB2169" s="20"/>
      <c r="CC2169" s="20"/>
      <c r="CD2169" s="717"/>
      <c r="CE2169" s="22"/>
      <c r="CF2169" s="448" t="str">
        <f>IF(CG2169="","",MAX($CF$2:CF2168)+1)</f>
        <v/>
      </c>
      <c r="CG2169" s="655"/>
      <c r="CH2169" s="655"/>
      <c r="CI2169" s="655"/>
      <c r="CO2169" s="29"/>
      <c r="CP2169" s="29"/>
      <c r="CQ2169" s="29"/>
      <c r="CR2169" s="29"/>
      <c r="CS2169" s="29"/>
      <c r="CT2169" s="29"/>
      <c r="CU2169" s="29"/>
      <c r="CV2169" s="29"/>
      <c r="CW2169" s="29"/>
      <c r="CX2169" s="29"/>
      <c r="CY2169" s="29"/>
      <c r="CZ2169" s="29"/>
      <c r="DA2169" s="29"/>
      <c r="DB2169" s="29"/>
      <c r="DC2169" s="29"/>
      <c r="DD2169" s="29"/>
      <c r="DF2169" s="735"/>
      <c r="DG2169" s="735"/>
      <c r="DH2169" s="735"/>
      <c r="DI2169" s="735"/>
      <c r="DJ2169" s="735"/>
      <c r="DK2169" s="735"/>
      <c r="DL2169" s="735"/>
      <c r="DM2169" s="735"/>
      <c r="DN2169" s="735"/>
      <c r="DO2169" s="735"/>
      <c r="DP2169" s="735"/>
      <c r="DQ2169" s="735"/>
      <c r="DR2169" s="735"/>
      <c r="DS2169" s="735"/>
      <c r="DT2169" s="735"/>
      <c r="DU2169" s="735"/>
      <c r="DV2169" s="735"/>
    </row>
    <row r="2170" spans="1:126" s="11" customFormat="1" ht="13.5" customHeight="1" thickBot="1">
      <c r="A2170" s="739"/>
      <c r="B2170" s="740"/>
      <c r="C2170" s="740"/>
      <c r="D2170" s="740"/>
      <c r="E2170" s="740"/>
      <c r="F2170" s="740"/>
      <c r="G2170" s="740"/>
      <c r="H2170" s="740"/>
      <c r="I2170" s="740"/>
      <c r="J2170" s="38"/>
      <c r="K2170" s="38"/>
      <c r="L2170" s="38"/>
      <c r="M2170" s="38"/>
      <c r="N2170" s="38"/>
      <c r="O2170" s="38"/>
      <c r="P2170" s="38"/>
      <c r="Q2170" s="38"/>
      <c r="R2170" s="38"/>
      <c r="S2170" s="38"/>
      <c r="T2170" s="38"/>
      <c r="U2170" s="38"/>
      <c r="V2170" s="38"/>
      <c r="W2170" s="38"/>
      <c r="X2170" s="38"/>
      <c r="Y2170" s="38"/>
      <c r="Z2170" s="39"/>
      <c r="AA2170" s="39"/>
      <c r="AB2170" s="38"/>
      <c r="AC2170" s="38"/>
      <c r="AD2170" s="38"/>
      <c r="AE2170" s="38"/>
      <c r="AF2170" s="38"/>
      <c r="AG2170" s="38"/>
      <c r="AH2170" s="38"/>
      <c r="AI2170" s="38"/>
      <c r="AJ2170" s="38"/>
      <c r="AK2170" s="38"/>
      <c r="AL2170" s="38"/>
      <c r="AM2170" s="38"/>
      <c r="AN2170" s="38"/>
      <c r="AO2170" s="38"/>
      <c r="AP2170" s="38"/>
      <c r="AQ2170" s="38"/>
      <c r="AR2170" s="38"/>
      <c r="AS2170" s="38"/>
      <c r="AT2170" s="38"/>
      <c r="AU2170" s="38"/>
      <c r="AV2170" s="38"/>
      <c r="AW2170" s="38"/>
      <c r="AX2170" s="38"/>
      <c r="AY2170" s="38"/>
      <c r="AZ2170" s="38"/>
      <c r="BA2170" s="38"/>
      <c r="BB2170" s="38"/>
      <c r="BC2170" s="38"/>
      <c r="BD2170" s="38"/>
      <c r="BE2170" s="38"/>
      <c r="BF2170" s="38"/>
      <c r="BG2170" s="38"/>
      <c r="BH2170" s="38"/>
      <c r="BI2170" s="38"/>
      <c r="BJ2170" s="38"/>
      <c r="BK2170" s="38"/>
      <c r="BL2170" s="38"/>
      <c r="BM2170" s="38"/>
      <c r="BN2170" s="38"/>
      <c r="BO2170" s="38"/>
      <c r="BP2170" s="38"/>
      <c r="BQ2170" s="38"/>
      <c r="BR2170" s="38"/>
      <c r="BS2170" s="38"/>
      <c r="BT2170" s="38"/>
      <c r="BU2170" s="38"/>
      <c r="BV2170" s="38"/>
      <c r="BW2170" s="38"/>
      <c r="BX2170" s="38"/>
      <c r="BY2170" s="38"/>
      <c r="BZ2170" s="38"/>
      <c r="CA2170" s="38"/>
      <c r="CB2170" s="38"/>
      <c r="CC2170" s="38"/>
      <c r="CD2170" s="38"/>
      <c r="CE2170" s="741"/>
      <c r="CF2170" s="74"/>
      <c r="CG2170" s="74"/>
      <c r="CH2170" s="74"/>
      <c r="CI2170" s="74"/>
      <c r="CO2170" s="509"/>
      <c r="CP2170" s="509"/>
      <c r="CQ2170" s="509"/>
      <c r="CR2170" s="509"/>
      <c r="CS2170" s="509"/>
      <c r="CT2170" s="509"/>
      <c r="CU2170" s="509"/>
      <c r="CV2170" s="509"/>
      <c r="CW2170" s="509"/>
      <c r="CX2170" s="509"/>
      <c r="CY2170" s="509"/>
      <c r="CZ2170" s="509"/>
      <c r="DA2170" s="509"/>
      <c r="DB2170" s="509"/>
      <c r="DC2170" s="509"/>
      <c r="DD2170" s="509"/>
      <c r="DF2170" s="735"/>
      <c r="DG2170" s="735"/>
      <c r="DH2170" s="735"/>
      <c r="DI2170" s="735"/>
      <c r="DJ2170" s="735"/>
      <c r="DK2170" s="735"/>
      <c r="DL2170" s="735"/>
      <c r="DM2170" s="735"/>
      <c r="DN2170" s="735"/>
      <c r="DO2170" s="735"/>
      <c r="DP2170" s="735"/>
      <c r="DQ2170" s="735"/>
      <c r="DR2170" s="735"/>
      <c r="DS2170" s="735"/>
      <c r="DT2170" s="735"/>
      <c r="DU2170" s="735"/>
      <c r="DV2170" s="735"/>
    </row>
    <row r="2171" spans="1:126" ht="13.5" customHeight="1" thickTop="1">
      <c r="CJ2171" s="11"/>
      <c r="CK2171" s="735"/>
      <c r="CL2171" s="735"/>
      <c r="CM2171" s="735"/>
      <c r="CN2171" s="735"/>
    </row>
  </sheetData>
  <autoFilter ref="B6" xr:uid="{00000000-0009-0000-0000-000008000000}"/>
  <dataConsolidate link="1"/>
  <mergeCells count="142">
    <mergeCell ref="AD2004:AE2004"/>
    <mergeCell ref="AD2005:AE2005"/>
    <mergeCell ref="AF2001:AM2001"/>
    <mergeCell ref="AF2003:AM2003"/>
    <mergeCell ref="AB1139:AC1139"/>
    <mergeCell ref="AB1107:AC1107"/>
    <mergeCell ref="AB1108:AC1108"/>
    <mergeCell ref="AB1138:AC1138"/>
    <mergeCell ref="BL1258:BS1258"/>
    <mergeCell ref="BL1886:BS1886"/>
    <mergeCell ref="AD1993:AE1993"/>
    <mergeCell ref="AD2003:AE2003"/>
    <mergeCell ref="AA2016:AB2016"/>
    <mergeCell ref="AB2148:AC2148"/>
    <mergeCell ref="AB2149:AC2149"/>
    <mergeCell ref="AC2104:AD2104"/>
    <mergeCell ref="AC2117:AD2117"/>
    <mergeCell ref="AC2114:AD2114"/>
    <mergeCell ref="AC2116:AD2116"/>
    <mergeCell ref="AC2115:AD2115"/>
    <mergeCell ref="AC2121:AD2121"/>
    <mergeCell ref="AC2131:AD2131"/>
    <mergeCell ref="AC2132:AD2132"/>
    <mergeCell ref="AC2133:AD2133"/>
    <mergeCell ref="AB2136:AC2136"/>
    <mergeCell ref="AB2146:AC2146"/>
    <mergeCell ref="AB2147:AC2147"/>
    <mergeCell ref="AA2017:AB2017"/>
    <mergeCell ref="AY759:BK759"/>
    <mergeCell ref="AB1666:AC1666"/>
    <mergeCell ref="AB1711:AC1711"/>
    <mergeCell ref="AB1712:AC1712"/>
    <mergeCell ref="BL1249:BS1249"/>
    <mergeCell ref="BL1252:BS1252"/>
    <mergeCell ref="BL1255:BS1255"/>
    <mergeCell ref="Z162:AA162"/>
    <mergeCell ref="Z163:AA163"/>
    <mergeCell ref="Z236:AA236"/>
    <mergeCell ref="Z237:AA237"/>
    <mergeCell ref="AC774:AD774"/>
    <mergeCell ref="AC775:AD775"/>
    <mergeCell ref="AB1019:AC1019"/>
    <mergeCell ref="AB1071:AC1071"/>
    <mergeCell ref="AB1072:AC1072"/>
    <mergeCell ref="AB1018:AC1018"/>
    <mergeCell ref="AC830:AD830"/>
    <mergeCell ref="AC831:AD831"/>
    <mergeCell ref="AB1665:AC1665"/>
    <mergeCell ref="AC326:AD326"/>
    <mergeCell ref="AC327:AD327"/>
    <mergeCell ref="AC434:AD434"/>
    <mergeCell ref="AC673:AD673"/>
    <mergeCell ref="X39:Y39"/>
    <mergeCell ref="X40:Y40"/>
    <mergeCell ref="X27:Y27"/>
    <mergeCell ref="X28:Y28"/>
    <mergeCell ref="X30:Y30"/>
    <mergeCell ref="X31:Y31"/>
    <mergeCell ref="U15:V15"/>
    <mergeCell ref="Z141:AA141"/>
    <mergeCell ref="X105:Y105"/>
    <mergeCell ref="X106:Y106"/>
    <mergeCell ref="Z82:AA82"/>
    <mergeCell ref="Z83:AA83"/>
    <mergeCell ref="X117:Y117"/>
    <mergeCell ref="Z140:AA140"/>
    <mergeCell ref="X115:Y115"/>
    <mergeCell ref="X116:Y116"/>
    <mergeCell ref="U16:V16"/>
    <mergeCell ref="X60:Y60"/>
    <mergeCell ref="X69:Y69"/>
    <mergeCell ref="X70:Y70"/>
    <mergeCell ref="X71:Y71"/>
    <mergeCell ref="X58:Y58"/>
    <mergeCell ref="X59:Y59"/>
    <mergeCell ref="B1:O1"/>
    <mergeCell ref="P1:AQ1"/>
    <mergeCell ref="B2:O2"/>
    <mergeCell ref="P2:AQ2"/>
    <mergeCell ref="P3:AQ3"/>
    <mergeCell ref="B3:O3"/>
    <mergeCell ref="U11:V11"/>
    <mergeCell ref="X29:Y29"/>
    <mergeCell ref="U14:V14"/>
    <mergeCell ref="U9:V9"/>
    <mergeCell ref="U10:V10"/>
    <mergeCell ref="U12:V12"/>
    <mergeCell ref="W12:AD12"/>
    <mergeCell ref="U13:V13"/>
    <mergeCell ref="BV1:CD1"/>
    <mergeCell ref="BN1:BU1"/>
    <mergeCell ref="AZ1:BM1"/>
    <mergeCell ref="BN2:BU2"/>
    <mergeCell ref="BV2:CD2"/>
    <mergeCell ref="AR1:AY1"/>
    <mergeCell ref="AR2:AY2"/>
    <mergeCell ref="AZ2:BM2"/>
    <mergeCell ref="AZ3:CD3"/>
    <mergeCell ref="AR3:AY3"/>
    <mergeCell ref="AC698:AD698"/>
    <mergeCell ref="AC699:AD699"/>
    <mergeCell ref="BK45:BQ45"/>
    <mergeCell ref="AC570:AD570"/>
    <mergeCell ref="AP45:AV45"/>
    <mergeCell ref="AC378:AD378"/>
    <mergeCell ref="AC379:AD379"/>
    <mergeCell ref="AB188:AC188"/>
    <mergeCell ref="AB211:AC211"/>
    <mergeCell ref="AB212:AC212"/>
    <mergeCell ref="AB187:AC187"/>
    <mergeCell ref="AC270:AD270"/>
    <mergeCell ref="AC410:AD410"/>
    <mergeCell ref="AC409:AD409"/>
    <mergeCell ref="AC271:AD271"/>
    <mergeCell ref="AC295:AD295"/>
    <mergeCell ref="AC435:AD435"/>
    <mergeCell ref="AC463:AD463"/>
    <mergeCell ref="AC462:AD462"/>
    <mergeCell ref="Y2161:Z2161"/>
    <mergeCell ref="Y2162:Z2162"/>
    <mergeCell ref="BD45:BJ45"/>
    <mergeCell ref="Z98:AA98"/>
    <mergeCell ref="Z95:AA95"/>
    <mergeCell ref="Z96:AA96"/>
    <mergeCell ref="AC352:AD352"/>
    <mergeCell ref="AC571:AD571"/>
    <mergeCell ref="AD645:AE645"/>
    <mergeCell ref="AC518:AD518"/>
    <mergeCell ref="AC519:AD519"/>
    <mergeCell ref="Z89:AA89"/>
    <mergeCell ref="Z90:AA90"/>
    <mergeCell ref="AC492:AD492"/>
    <mergeCell ref="AC493:AD493"/>
    <mergeCell ref="AC296:AD296"/>
    <mergeCell ref="AW45:BC45"/>
    <mergeCell ref="AY817:BK817"/>
    <mergeCell ref="AY818:BK818"/>
    <mergeCell ref="AD646:AE646"/>
    <mergeCell ref="AC672:AD672"/>
    <mergeCell ref="AY758:BK758"/>
    <mergeCell ref="AH45:AO45"/>
    <mergeCell ref="AC351:AD351"/>
  </mergeCells>
  <phoneticPr fontId="6"/>
  <dataValidations disablePrompts="1" count="1">
    <dataValidation type="list" allowBlank="1" showInputMessage="1" showErrorMessage="1" sqref="B134:B137 B129:B130 B151:B152 B156:B159 B230:B233 B52:B75" xr:uid="{176BDC0F-EABB-4A9D-AEFD-74F273BFDE6A}">
      <formula1>"C,S"</formula1>
    </dataValidation>
  </dataValidations>
  <printOptions horizontalCentered="1"/>
  <pageMargins left="0.59055118110236227" right="0.59055118110236227" top="0.59055118110236227" bottom="0.59055118110236227" header="0.31496062992125984" footer="0.31496062992125984"/>
  <pageSetup paperSize="9" scale="42" fitToHeight="0" orientation="portrait" r:id="rId1"/>
  <headerFooter scaleWithDoc="0" alignWithMargins="0">
    <oddHeader>&amp;L&amp;"Meiryo UI,標準"&amp;F</oddHeader>
    <oddFooter>&amp;L&amp;"Meiryo UI,標準"Business Innovation Project&amp;C&amp;"Meiryo UI,標準"&amp;P/&amp;N</oddFooter>
  </headerFooter>
  <ignoredErrors>
    <ignoredError sqref="AX1915:AX1919"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outlinePr summaryBelow="0" summaryRight="0"/>
    <pageSetUpPr fitToPage="1"/>
  </sheetPr>
  <dimension ref="A1:CK164"/>
  <sheetViews>
    <sheetView showGridLines="0" view="pageBreakPreview" topLeftCell="A139" zoomScaleNormal="70" zoomScaleSheetLayoutView="100" zoomScalePageLayoutView="55" workbookViewId="0">
      <selection activeCell="F105" sqref="F105"/>
    </sheetView>
  </sheetViews>
  <sheetFormatPr defaultColWidth="2.125" defaultRowHeight="13.5" customHeight="1"/>
  <cols>
    <col min="1" max="3" width="2.125" style="509"/>
    <col min="4" max="4" width="2.125" style="509" customWidth="1"/>
    <col min="5" max="15" width="2.125" style="509"/>
    <col min="16" max="17" width="2.125" style="742"/>
    <col min="18" max="18" width="2.125" style="509" customWidth="1"/>
    <col min="19" max="24" width="2.125" style="509"/>
    <col min="25" max="25" width="2.125" style="509" customWidth="1"/>
    <col min="26" max="76" width="2.125" style="509"/>
    <col min="77" max="77" width="7.25" style="509" bestFit="1" customWidth="1"/>
    <col min="78" max="80" width="6.125" style="509" customWidth="1"/>
    <col min="81" max="81" width="7.25" style="509" bestFit="1" customWidth="1"/>
    <col min="82" max="85" width="6.125" style="509" customWidth="1"/>
    <col min="86" max="86" width="3.75" style="509" bestFit="1" customWidth="1"/>
    <col min="87" max="89" width="3.75" style="509" customWidth="1"/>
    <col min="90" max="16384" width="2.125" style="509"/>
  </cols>
  <sheetData>
    <row r="1" spans="1:89" ht="13.5" customHeight="1" thickTop="1">
      <c r="A1" s="730"/>
      <c r="B1" s="1502" t="s">
        <v>33</v>
      </c>
      <c r="C1" s="1502"/>
      <c r="D1" s="1502"/>
      <c r="E1" s="1502"/>
      <c r="F1" s="1502"/>
      <c r="G1" s="1502"/>
      <c r="H1" s="1502"/>
      <c r="I1" s="1509" t="str">
        <f>ヘッダ!$I$2</f>
        <v>流通系システム群再構築プロジェクト</v>
      </c>
      <c r="J1" s="1509"/>
      <c r="K1" s="1509"/>
      <c r="L1" s="1509"/>
      <c r="M1" s="1509"/>
      <c r="N1" s="1509"/>
      <c r="O1" s="1509"/>
      <c r="P1" s="1509"/>
      <c r="Q1" s="1509"/>
      <c r="R1" s="1509"/>
      <c r="S1" s="1509"/>
      <c r="T1" s="1509"/>
      <c r="U1" s="1509"/>
      <c r="V1" s="1509"/>
      <c r="W1" s="1509"/>
      <c r="X1" s="1509"/>
      <c r="Y1" s="1509"/>
      <c r="Z1" s="1509"/>
      <c r="AA1" s="1509"/>
      <c r="AB1" s="1509"/>
      <c r="AC1" s="1509"/>
      <c r="AD1" s="1509"/>
      <c r="AE1" s="1509"/>
      <c r="AF1" s="1509"/>
      <c r="AG1" s="1509"/>
      <c r="AH1" s="1509"/>
      <c r="AI1" s="1509"/>
      <c r="AJ1" s="1509"/>
      <c r="AK1" s="1502" t="s">
        <v>34</v>
      </c>
      <c r="AL1" s="1502"/>
      <c r="AM1" s="1502"/>
      <c r="AN1" s="1502"/>
      <c r="AO1" s="1502"/>
      <c r="AP1" s="1502"/>
      <c r="AQ1" s="1502"/>
      <c r="AR1" s="1502"/>
      <c r="AS1" s="1503" t="str">
        <f>ヘッダ!$AS$2</f>
        <v>詳細設計</v>
      </c>
      <c r="AT1" s="1501"/>
      <c r="AU1" s="1501"/>
      <c r="AV1" s="1501"/>
      <c r="AW1" s="1501"/>
      <c r="AX1" s="1501"/>
      <c r="AY1" s="1501"/>
      <c r="AZ1" s="1501"/>
      <c r="BA1" s="1501"/>
      <c r="BB1" s="1501"/>
      <c r="BC1" s="1501"/>
      <c r="BD1" s="1501"/>
      <c r="BE1" s="1501"/>
      <c r="BF1" s="1501"/>
      <c r="BG1" s="1502" t="s">
        <v>70</v>
      </c>
      <c r="BH1" s="1502"/>
      <c r="BI1" s="1502"/>
      <c r="BJ1" s="1502"/>
      <c r="BK1" s="1502"/>
      <c r="BL1" s="1502"/>
      <c r="BM1" s="1502"/>
      <c r="BN1" s="1502"/>
      <c r="BO1" s="1501" t="str">
        <f>IF(ヘッダ!$BO$2="","",ヘッダ!$BO$2)</f>
        <v/>
      </c>
      <c r="BP1" s="1501"/>
      <c r="BQ1" s="1501"/>
      <c r="BR1" s="1501"/>
      <c r="BS1" s="1501"/>
      <c r="BT1" s="1501"/>
      <c r="BU1" s="1501"/>
      <c r="BV1" s="1501"/>
      <c r="BW1" s="1501"/>
      <c r="BX1" s="731"/>
      <c r="BY1" s="802" t="s">
        <v>95</v>
      </c>
      <c r="BZ1" s="803"/>
      <c r="CA1" s="803"/>
      <c r="CB1" s="804"/>
      <c r="CC1" s="802" t="s">
        <v>95</v>
      </c>
      <c r="CD1" s="803"/>
      <c r="CE1" s="803"/>
      <c r="CF1" s="804"/>
      <c r="CH1" s="509" t="s">
        <v>96</v>
      </c>
      <c r="CI1" s="509" t="s">
        <v>97</v>
      </c>
      <c r="CJ1" s="509" t="s">
        <v>98</v>
      </c>
      <c r="CK1" s="509" t="s">
        <v>9</v>
      </c>
    </row>
    <row r="2" spans="1:89" ht="13.5" customHeight="1" thickBot="1">
      <c r="A2" s="732"/>
      <c r="B2" s="1510" t="s">
        <v>35</v>
      </c>
      <c r="C2" s="1510"/>
      <c r="D2" s="1510"/>
      <c r="E2" s="1510"/>
      <c r="F2" s="1510"/>
      <c r="G2" s="1510"/>
      <c r="H2" s="1510"/>
      <c r="I2" s="1512" t="str">
        <f>ヘッダ!$I$3</f>
        <v>DSR_詳細設計書_KGL050101_在庫調査指示作成</v>
      </c>
      <c r="J2" s="1512"/>
      <c r="K2" s="1512"/>
      <c r="L2" s="1512"/>
      <c r="M2" s="1512"/>
      <c r="N2" s="1512"/>
      <c r="O2" s="1512"/>
      <c r="P2" s="1512"/>
      <c r="Q2" s="1512"/>
      <c r="R2" s="1512"/>
      <c r="S2" s="1512"/>
      <c r="T2" s="1512"/>
      <c r="U2" s="1512"/>
      <c r="V2" s="1512"/>
      <c r="W2" s="1512"/>
      <c r="X2" s="1512"/>
      <c r="Y2" s="1512"/>
      <c r="Z2" s="1512"/>
      <c r="AA2" s="1512"/>
      <c r="AB2" s="1512"/>
      <c r="AC2" s="1512"/>
      <c r="AD2" s="1512"/>
      <c r="AE2" s="1512"/>
      <c r="AF2" s="1512"/>
      <c r="AG2" s="1512"/>
      <c r="AH2" s="1512"/>
      <c r="AI2" s="1512"/>
      <c r="AJ2" s="1512"/>
      <c r="AK2" s="1504" t="s">
        <v>71</v>
      </c>
      <c r="AL2" s="1504"/>
      <c r="AM2" s="1504"/>
      <c r="AN2" s="1504"/>
      <c r="AO2" s="1504"/>
      <c r="AP2" s="1504"/>
      <c r="AQ2" s="1504"/>
      <c r="AR2" s="1504"/>
      <c r="AS2" s="1505" t="str">
        <f>ヘッダ!$AS$3</f>
        <v>WMS</v>
      </c>
      <c r="AT2" s="1505"/>
      <c r="AU2" s="1505"/>
      <c r="AV2" s="1505"/>
      <c r="AW2" s="1505"/>
      <c r="AX2" s="1505"/>
      <c r="AY2" s="1505"/>
      <c r="AZ2" s="1505"/>
      <c r="BA2" s="1505"/>
      <c r="BB2" s="1505"/>
      <c r="BC2" s="1505"/>
      <c r="BD2" s="1505"/>
      <c r="BE2" s="1505"/>
      <c r="BF2" s="1505"/>
      <c r="BG2" s="1504" t="s">
        <v>72</v>
      </c>
      <c r="BH2" s="1504"/>
      <c r="BI2" s="1504"/>
      <c r="BJ2" s="1504"/>
      <c r="BK2" s="1504"/>
      <c r="BL2" s="1504"/>
      <c r="BM2" s="1504"/>
      <c r="BN2" s="1504"/>
      <c r="BO2" s="1505" t="str">
        <f>IF(ヘッダ!$BO$3="","",ヘッダ!$BO$3)</f>
        <v/>
      </c>
      <c r="BP2" s="1505"/>
      <c r="BQ2" s="1505"/>
      <c r="BR2" s="1505"/>
      <c r="BS2" s="1505"/>
      <c r="BT2" s="1505"/>
      <c r="BU2" s="1505"/>
      <c r="BV2" s="1505"/>
      <c r="BW2" s="1505"/>
      <c r="BX2" s="733"/>
      <c r="BY2" s="805" t="s">
        <v>628</v>
      </c>
      <c r="BZ2" s="806" t="s">
        <v>99</v>
      </c>
      <c r="CA2" s="806" t="s">
        <v>100</v>
      </c>
      <c r="CB2" s="807" t="s">
        <v>101</v>
      </c>
      <c r="CC2" s="805" t="s">
        <v>628</v>
      </c>
      <c r="CD2" s="806" t="s">
        <v>99</v>
      </c>
      <c r="CE2" s="806" t="s">
        <v>100</v>
      </c>
      <c r="CF2" s="807" t="s">
        <v>101</v>
      </c>
      <c r="CH2" s="29">
        <f>COUNTIF($BZ$3:$BZ163,CH1)+COUNTIF($CD$3:$CD163,CH1)</f>
        <v>94</v>
      </c>
      <c r="CI2" s="509">
        <f>COUNTIF($BZ$3:$BZ163,CI1)+COUNTIF($CD$3:$CD163,CI1)</f>
        <v>0</v>
      </c>
      <c r="CJ2" s="509">
        <f>COUNTIF($BZ$3:$BZ163,CJ1)+COUNTIF($CD$3:$CD163,CJ1)</f>
        <v>6</v>
      </c>
      <c r="CK2" s="509">
        <f>COUNTIF($BZ$3:$BZ163,CK1)+COUNTIF($CD$3:$CD163,CK1)</f>
        <v>0</v>
      </c>
    </row>
    <row r="3" spans="1:89" ht="13.5" customHeight="1">
      <c r="A3" s="732"/>
      <c r="B3" s="1504" t="s">
        <v>73</v>
      </c>
      <c r="C3" s="1504"/>
      <c r="D3" s="1504"/>
      <c r="E3" s="1504"/>
      <c r="F3" s="1504"/>
      <c r="G3" s="1504"/>
      <c r="H3" s="1504"/>
      <c r="I3" s="1513" t="str">
        <f>ヘッダ!$I$4</f>
        <v>在庫調査指示作成</v>
      </c>
      <c r="J3" s="1513"/>
      <c r="K3" s="1513"/>
      <c r="L3" s="1513"/>
      <c r="M3" s="1513"/>
      <c r="N3" s="1513"/>
      <c r="O3" s="1513"/>
      <c r="P3" s="1513"/>
      <c r="Q3" s="1513"/>
      <c r="R3" s="1513"/>
      <c r="S3" s="1513"/>
      <c r="T3" s="1513"/>
      <c r="U3" s="1513"/>
      <c r="V3" s="1513"/>
      <c r="W3" s="1513"/>
      <c r="X3" s="1513"/>
      <c r="Y3" s="1513"/>
      <c r="Z3" s="1513"/>
      <c r="AA3" s="1513"/>
      <c r="AB3" s="1513"/>
      <c r="AC3" s="1513"/>
      <c r="AD3" s="1513"/>
      <c r="AE3" s="1513"/>
      <c r="AF3" s="1513"/>
      <c r="AG3" s="1513"/>
      <c r="AH3" s="1513"/>
      <c r="AI3" s="1513"/>
      <c r="AJ3" s="1513"/>
      <c r="AK3" s="1504" t="s">
        <v>74</v>
      </c>
      <c r="AL3" s="1504"/>
      <c r="AM3" s="1504"/>
      <c r="AN3" s="1504"/>
      <c r="AO3" s="1504"/>
      <c r="AP3" s="1504"/>
      <c r="AQ3" s="1504"/>
      <c r="AR3" s="1504"/>
      <c r="AS3" s="1506" t="str">
        <f>ヘッダ!$AS$4</f>
        <v>KGL050101</v>
      </c>
      <c r="AT3" s="1507"/>
      <c r="AU3" s="1507"/>
      <c r="AV3" s="1507"/>
      <c r="AW3" s="1507"/>
      <c r="AX3" s="1507"/>
      <c r="AY3" s="1507"/>
      <c r="AZ3" s="1507"/>
      <c r="BA3" s="1507"/>
      <c r="BB3" s="1507"/>
      <c r="BC3" s="1507"/>
      <c r="BD3" s="1507"/>
      <c r="BE3" s="1507"/>
      <c r="BF3" s="1507"/>
      <c r="BG3" s="1507"/>
      <c r="BH3" s="1507"/>
      <c r="BI3" s="1507"/>
      <c r="BJ3" s="1507"/>
      <c r="BK3" s="1507"/>
      <c r="BL3" s="1507"/>
      <c r="BM3" s="1507"/>
      <c r="BN3" s="1507"/>
      <c r="BO3" s="1507"/>
      <c r="BP3" s="1507"/>
      <c r="BQ3" s="1507"/>
      <c r="BR3" s="1507"/>
      <c r="BS3" s="1507"/>
      <c r="BT3" s="1507"/>
      <c r="BU3" s="1507"/>
      <c r="BV3" s="1507"/>
      <c r="BW3" s="1508"/>
      <c r="BX3" s="733"/>
      <c r="BY3" s="454" t="str">
        <f>IF(BZ3="","",MAX($BY$2:BY2)+1)</f>
        <v/>
      </c>
      <c r="BZ3" s="69"/>
      <c r="CA3" s="69"/>
      <c r="CB3" s="69"/>
      <c r="CC3" s="454" t="str">
        <f>IF(CD3="","",MAX(MAX($BY$2:$BY$163),MAX($CC$2:CC2))+1)</f>
        <v/>
      </c>
      <c r="CD3" s="69"/>
      <c r="CE3" s="69"/>
      <c r="CF3" s="69"/>
    </row>
    <row r="4" spans="1:89" s="11" customFormat="1" ht="13.5" customHeight="1" thickBot="1">
      <c r="A4" s="19"/>
      <c r="B4" s="20"/>
      <c r="C4" s="20"/>
      <c r="D4" s="20"/>
      <c r="E4" s="20"/>
      <c r="F4" s="20"/>
      <c r="G4" s="20"/>
      <c r="H4" s="20"/>
      <c r="I4" s="20"/>
      <c r="J4" s="20"/>
      <c r="K4" s="20"/>
      <c r="L4" s="20"/>
      <c r="M4" s="20"/>
      <c r="N4" s="20"/>
      <c r="O4" s="20"/>
      <c r="P4" s="21"/>
      <c r="Q4" s="21"/>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2"/>
      <c r="BY4" s="455" t="str">
        <f>IF(BZ4="","",MAX($BY$2:BY3)+1)</f>
        <v/>
      </c>
      <c r="BZ4" s="71"/>
      <c r="CA4" s="71"/>
      <c r="CB4" s="71"/>
      <c r="CC4" s="455" t="str">
        <f>IF(CD4="","",MAX(MAX($BY$2:$BY$163),MAX($CC$2:CC3))+1)</f>
        <v/>
      </c>
      <c r="CD4" s="71"/>
      <c r="CE4" s="71"/>
      <c r="CF4" s="71"/>
    </row>
    <row r="5" spans="1:89" s="11" customFormat="1" ht="13.5" customHeight="1">
      <c r="A5" s="19"/>
      <c r="B5" s="23" t="s">
        <v>51</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5"/>
      <c r="BL5" s="25"/>
      <c r="BM5" s="25"/>
      <c r="BN5" s="25"/>
      <c r="BO5" s="25"/>
      <c r="BP5" s="25"/>
      <c r="BQ5" s="25"/>
      <c r="BR5" s="25"/>
      <c r="BS5" s="25"/>
      <c r="BT5" s="25"/>
      <c r="BU5" s="25"/>
      <c r="BV5" s="25"/>
      <c r="BW5" s="26"/>
      <c r="BX5" s="22"/>
      <c r="BY5" s="455" t="str">
        <f>IF(BZ5="","",MAX($BY$2:BY4)+1)</f>
        <v/>
      </c>
      <c r="BZ5" s="71"/>
      <c r="CA5" s="71"/>
      <c r="CB5" s="71"/>
      <c r="CC5" s="455" t="str">
        <f>IF(CD5="","",MAX(MAX($BY$2:$BY$163),MAX($CC$2:CC4))+1)</f>
        <v/>
      </c>
      <c r="CD5" s="71"/>
      <c r="CE5" s="71"/>
      <c r="CF5" s="71"/>
    </row>
    <row r="6" spans="1:89" s="11" customFormat="1" ht="13.5" customHeight="1">
      <c r="A6" s="19"/>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31"/>
      <c r="BX6" s="22"/>
      <c r="BY6" s="455" t="str">
        <f>IF(BZ6="","",MAX($BY$2:BY5)+1)</f>
        <v/>
      </c>
      <c r="BZ6" s="71"/>
      <c r="CA6" s="71"/>
      <c r="CB6" s="71"/>
      <c r="CC6" s="455" t="str">
        <f>IF(CD6="","",MAX(MAX($BY$2:$BY$163),MAX($CC$2:CC5))+1)</f>
        <v/>
      </c>
      <c r="CD6" s="71"/>
      <c r="CE6" s="71"/>
      <c r="CF6" s="71"/>
    </row>
    <row r="7" spans="1:89" s="11" customFormat="1" ht="13.5" customHeight="1">
      <c r="A7" s="19"/>
      <c r="B7" s="28"/>
      <c r="C7" s="29" t="s">
        <v>1935</v>
      </c>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31"/>
      <c r="BX7" s="22"/>
      <c r="BY7" s="455" t="str">
        <f>IF(BZ7="","",MAX($BY$2:BY6)+1)</f>
        <v/>
      </c>
      <c r="BZ7" s="655"/>
      <c r="CA7" s="655"/>
      <c r="CB7" s="655"/>
      <c r="CC7" s="455" t="str">
        <f>IF(CD7="","",MAX(MAX($BY$2:$BY$163),MAX($CC$2:CC6))+1)</f>
        <v/>
      </c>
      <c r="CD7" s="655"/>
      <c r="CE7" s="655"/>
      <c r="CF7" s="655"/>
    </row>
    <row r="8" spans="1:89" s="11" customFormat="1" ht="13.5" customHeight="1">
      <c r="A8" s="19"/>
      <c r="B8" s="28"/>
      <c r="C8" s="29"/>
      <c r="D8" s="29" t="s">
        <v>1936</v>
      </c>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31"/>
      <c r="BX8" s="22"/>
      <c r="BY8" s="455" t="str">
        <f>IF(BZ8="","",MAX($BY$2:BY7)+1)</f>
        <v/>
      </c>
      <c r="BZ8" s="655"/>
      <c r="CA8" s="655"/>
      <c r="CB8" s="655"/>
      <c r="CC8" s="455" t="str">
        <f>IF(CD8="","",MAX(MAX($BY$2:$BY$163),MAX($CC$2:CC7))+1)</f>
        <v/>
      </c>
      <c r="CD8" s="655"/>
      <c r="CE8" s="655"/>
      <c r="CF8" s="655"/>
    </row>
    <row r="9" spans="1:89" s="11" customFormat="1" ht="13.5" customHeight="1">
      <c r="A9" s="19"/>
      <c r="B9" s="28"/>
      <c r="C9" s="29"/>
      <c r="D9" s="1543"/>
      <c r="E9" s="1544"/>
      <c r="F9" s="1545" t="s">
        <v>3</v>
      </c>
      <c r="G9" s="1546"/>
      <c r="H9" s="1546"/>
      <c r="I9" s="1546"/>
      <c r="J9" s="1546"/>
      <c r="K9" s="1546"/>
      <c r="L9" s="1546"/>
      <c r="M9" s="1546"/>
      <c r="N9" s="1546"/>
      <c r="O9" s="1546"/>
      <c r="P9" s="1546"/>
      <c r="Q9" s="1547"/>
      <c r="R9" s="1545" t="s">
        <v>52</v>
      </c>
      <c r="S9" s="1548"/>
      <c r="T9" s="1548"/>
      <c r="U9" s="1548"/>
      <c r="V9" s="1548"/>
      <c r="W9" s="1548"/>
      <c r="X9" s="1548"/>
      <c r="Y9" s="1548"/>
      <c r="Z9" s="1548"/>
      <c r="AA9" s="1548"/>
      <c r="AB9" s="1548"/>
      <c r="AC9" s="1548"/>
      <c r="AD9" s="1548"/>
      <c r="AE9" s="1548"/>
      <c r="AF9" s="1548"/>
      <c r="AG9" s="1548"/>
      <c r="AH9" s="1548"/>
      <c r="AI9" s="1548"/>
      <c r="AJ9" s="1548"/>
      <c r="AK9" s="1548"/>
      <c r="AL9" s="1548"/>
      <c r="AM9" s="1548"/>
      <c r="AN9" s="1548"/>
      <c r="AO9" s="1549"/>
      <c r="AP9" s="1545" t="s">
        <v>81</v>
      </c>
      <c r="AQ9" s="1548"/>
      <c r="AR9" s="1548"/>
      <c r="AS9" s="1548"/>
      <c r="AT9" s="1548"/>
      <c r="AU9" s="1548"/>
      <c r="AV9" s="1548"/>
      <c r="AW9" s="1548"/>
      <c r="AX9" s="1548"/>
      <c r="AY9" s="1548"/>
      <c r="AZ9" s="1548"/>
      <c r="BA9" s="1548"/>
      <c r="BB9" s="1548"/>
      <c r="BC9" s="1548"/>
      <c r="BD9" s="1548"/>
      <c r="BE9" s="1548"/>
      <c r="BF9" s="1548"/>
      <c r="BG9" s="1548"/>
      <c r="BH9" s="1548"/>
      <c r="BI9" s="1548"/>
      <c r="BJ9" s="1548"/>
      <c r="BK9" s="1548"/>
      <c r="BL9" s="1548"/>
      <c r="BM9" s="1549"/>
      <c r="BN9" s="29"/>
      <c r="BO9" s="29"/>
      <c r="BP9" s="29"/>
      <c r="BQ9" s="29"/>
      <c r="BR9" s="29"/>
      <c r="BS9" s="29"/>
      <c r="BT9" s="29"/>
      <c r="BU9" s="29"/>
      <c r="BV9" s="29"/>
      <c r="BW9" s="31"/>
      <c r="BX9" s="22"/>
      <c r="BY9" s="455" t="str">
        <f>IF(BZ9="","",MAX($BY$2:BY8)+1)</f>
        <v/>
      </c>
      <c r="BZ9" s="655"/>
      <c r="CA9" s="655"/>
      <c r="CB9" s="655"/>
      <c r="CC9" s="455" t="str">
        <f>IF(CD9="","",MAX(MAX($BY$2:$BY$163),MAX($CC$2:CC8))+1)</f>
        <v/>
      </c>
      <c r="CD9" s="655"/>
      <c r="CE9" s="655"/>
      <c r="CF9" s="655"/>
    </row>
    <row r="10" spans="1:89" s="11" customFormat="1" ht="13.5" customHeight="1">
      <c r="A10" s="19"/>
      <c r="B10" s="28"/>
      <c r="C10" s="29"/>
      <c r="D10" s="1545">
        <v>1</v>
      </c>
      <c r="E10" s="1549"/>
      <c r="F10" s="801" t="s">
        <v>907</v>
      </c>
      <c r="G10" s="799"/>
      <c r="H10" s="799"/>
      <c r="I10" s="799"/>
      <c r="J10" s="799"/>
      <c r="K10" s="799"/>
      <c r="L10" s="799"/>
      <c r="M10" s="799"/>
      <c r="N10" s="799"/>
      <c r="O10" s="799"/>
      <c r="P10" s="799"/>
      <c r="Q10" s="800"/>
      <c r="R10" s="808"/>
      <c r="S10" s="797"/>
      <c r="T10" s="797"/>
      <c r="U10" s="797"/>
      <c r="V10" s="797"/>
      <c r="W10" s="797"/>
      <c r="X10" s="797"/>
      <c r="Y10" s="797"/>
      <c r="Z10" s="797"/>
      <c r="AA10" s="797"/>
      <c r="AB10" s="797"/>
      <c r="AC10" s="797"/>
      <c r="AD10" s="797"/>
      <c r="AE10" s="797"/>
      <c r="AF10" s="797"/>
      <c r="AG10" s="797"/>
      <c r="AH10" s="797"/>
      <c r="AI10" s="797"/>
      <c r="AJ10" s="797"/>
      <c r="AK10" s="797"/>
      <c r="AL10" s="797"/>
      <c r="AM10" s="797"/>
      <c r="AN10" s="797"/>
      <c r="AO10" s="798"/>
      <c r="AP10" s="808" t="s">
        <v>908</v>
      </c>
      <c r="AQ10" s="797"/>
      <c r="AR10" s="797"/>
      <c r="AS10" s="797"/>
      <c r="AT10" s="797"/>
      <c r="AU10" s="797"/>
      <c r="AV10" s="797"/>
      <c r="AW10" s="797"/>
      <c r="AX10" s="797"/>
      <c r="AY10" s="797"/>
      <c r="AZ10" s="797"/>
      <c r="BA10" s="797"/>
      <c r="BB10" s="797"/>
      <c r="BC10" s="797"/>
      <c r="BD10" s="797"/>
      <c r="BE10" s="797"/>
      <c r="BF10" s="797"/>
      <c r="BG10" s="797"/>
      <c r="BH10" s="797"/>
      <c r="BI10" s="797"/>
      <c r="BJ10" s="797"/>
      <c r="BK10" s="797"/>
      <c r="BL10" s="797"/>
      <c r="BM10" s="798"/>
      <c r="BN10" s="29"/>
      <c r="BO10" s="29"/>
      <c r="BP10" s="29"/>
      <c r="BQ10" s="29"/>
      <c r="BR10" s="29"/>
      <c r="BS10" s="29"/>
      <c r="BT10" s="29"/>
      <c r="BU10" s="29"/>
      <c r="BV10" s="29"/>
      <c r="BW10" s="31"/>
      <c r="BX10" s="22"/>
      <c r="BY10" s="455" t="str">
        <f>IF(BZ10="","",MAX($BY$2:BY9)+1)</f>
        <v/>
      </c>
      <c r="BZ10" s="655"/>
      <c r="CA10" s="655"/>
      <c r="CB10" s="655"/>
      <c r="CC10" s="455">
        <f>IF(CD10="","",MAX(MAX($BY$2:$BY$163),MAX($CC$2:CC9))+1)</f>
        <v>82</v>
      </c>
      <c r="CD10" s="655" t="s">
        <v>894</v>
      </c>
      <c r="CE10" s="655"/>
      <c r="CF10" s="655"/>
    </row>
    <row r="11" spans="1:89" s="11" customFormat="1" ht="13.5" customHeight="1">
      <c r="A11" s="19"/>
      <c r="B11" s="28"/>
      <c r="C11" s="29"/>
      <c r="D11" s="1545"/>
      <c r="E11" s="1549"/>
      <c r="F11" s="801"/>
      <c r="G11" s="799"/>
      <c r="H11" s="799"/>
      <c r="I11" s="799"/>
      <c r="J11" s="799"/>
      <c r="K11" s="799"/>
      <c r="L11" s="799"/>
      <c r="M11" s="799"/>
      <c r="N11" s="799"/>
      <c r="O11" s="799"/>
      <c r="P11" s="799"/>
      <c r="Q11" s="800"/>
      <c r="R11" s="797"/>
      <c r="S11" s="797"/>
      <c r="T11" s="797"/>
      <c r="U11" s="797"/>
      <c r="V11" s="797"/>
      <c r="W11" s="797"/>
      <c r="X11" s="797"/>
      <c r="Y11" s="797"/>
      <c r="Z11" s="797"/>
      <c r="AA11" s="797"/>
      <c r="AB11" s="797"/>
      <c r="AC11" s="797"/>
      <c r="AD11" s="797"/>
      <c r="AE11" s="797"/>
      <c r="AF11" s="797"/>
      <c r="AG11" s="797"/>
      <c r="AH11" s="797"/>
      <c r="AI11" s="797"/>
      <c r="AJ11" s="797"/>
      <c r="AK11" s="797"/>
      <c r="AL11" s="797"/>
      <c r="AM11" s="797"/>
      <c r="AN11" s="797"/>
      <c r="AO11" s="798"/>
      <c r="AP11" s="797"/>
      <c r="AQ11" s="797"/>
      <c r="AR11" s="797"/>
      <c r="AS11" s="797"/>
      <c r="AT11" s="797"/>
      <c r="AU11" s="797"/>
      <c r="AV11" s="797"/>
      <c r="AW11" s="797"/>
      <c r="AX11" s="797"/>
      <c r="AY11" s="797"/>
      <c r="AZ11" s="797"/>
      <c r="BA11" s="797"/>
      <c r="BB11" s="797"/>
      <c r="BC11" s="797"/>
      <c r="BD11" s="797"/>
      <c r="BE11" s="797"/>
      <c r="BF11" s="797"/>
      <c r="BG11" s="797"/>
      <c r="BH11" s="797"/>
      <c r="BI11" s="797"/>
      <c r="BJ11" s="797"/>
      <c r="BK11" s="797"/>
      <c r="BL11" s="797"/>
      <c r="BM11" s="798"/>
      <c r="BN11" s="29"/>
      <c r="BO11" s="29"/>
      <c r="BP11" s="29"/>
      <c r="BQ11" s="29"/>
      <c r="BR11" s="29"/>
      <c r="BS11" s="29"/>
      <c r="BT11" s="29"/>
      <c r="BU11" s="29"/>
      <c r="BV11" s="29"/>
      <c r="BW11" s="31"/>
      <c r="BX11" s="22"/>
      <c r="BY11" s="455" t="str">
        <f>IF(BZ11="","",MAX($BY$2:BY10)+1)</f>
        <v/>
      </c>
      <c r="BZ11" s="655"/>
      <c r="CA11" s="655"/>
      <c r="CB11" s="655"/>
      <c r="CC11" s="455" t="str">
        <f>IF(CD11="","",MAX(MAX($BY$2:$BY$163),MAX($CC$2:CC10))+1)</f>
        <v/>
      </c>
      <c r="CD11" s="655"/>
      <c r="CE11" s="655"/>
      <c r="CF11" s="655"/>
    </row>
    <row r="12" spans="1:89" s="11" customFormat="1" ht="13.5" customHeight="1">
      <c r="A12" s="19"/>
      <c r="B12" s="28"/>
      <c r="C12" s="29"/>
      <c r="D12" s="809"/>
      <c r="E12" s="809"/>
      <c r="F12" s="809"/>
      <c r="G12" s="809"/>
      <c r="H12" s="809"/>
      <c r="I12" s="809"/>
      <c r="J12" s="809"/>
      <c r="K12" s="809"/>
      <c r="L12" s="809"/>
      <c r="M12" s="809"/>
      <c r="N12" s="809"/>
      <c r="O12" s="809"/>
      <c r="P12" s="809"/>
      <c r="Q12" s="809"/>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29"/>
      <c r="BO12" s="29"/>
      <c r="BP12" s="29"/>
      <c r="BQ12" s="29"/>
      <c r="BR12" s="29"/>
      <c r="BS12" s="29"/>
      <c r="BT12" s="29"/>
      <c r="BU12" s="29"/>
      <c r="BV12" s="29"/>
      <c r="BW12" s="31"/>
      <c r="BX12" s="22"/>
      <c r="BY12" s="455" t="str">
        <f>IF(BZ12="","",MAX($BY$2:BY11)+1)</f>
        <v/>
      </c>
      <c r="BZ12" s="727"/>
      <c r="CA12" s="727"/>
      <c r="CB12" s="727"/>
      <c r="CC12" s="455" t="str">
        <f>IF(CD12="","",MAX(MAX($BY$2:$BY$163),MAX($CC$2:CC11))+1)</f>
        <v/>
      </c>
      <c r="CD12" s="727"/>
      <c r="CE12" s="727"/>
      <c r="CF12" s="727"/>
    </row>
    <row r="13" spans="1:89" s="11" customFormat="1" ht="13.5" customHeight="1">
      <c r="A13" s="19"/>
      <c r="B13" s="28"/>
      <c r="C13" s="29" t="s">
        <v>911</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31"/>
      <c r="BX13" s="22"/>
      <c r="BY13" s="455" t="str">
        <f>IF(BZ13="","",MAX($BY$2:BY12)+1)</f>
        <v/>
      </c>
      <c r="BZ13" s="655"/>
      <c r="CA13" s="655"/>
      <c r="CB13" s="655"/>
      <c r="CC13" s="455" t="str">
        <f>IF(CD13="","",MAX(MAX($BY$2:$BY$163),MAX($CC$2:CC12))+1)</f>
        <v/>
      </c>
      <c r="CD13" s="655"/>
      <c r="CE13" s="655"/>
      <c r="CF13" s="655"/>
    </row>
    <row r="14" spans="1:89" s="11" customFormat="1" ht="13.5" customHeight="1">
      <c r="A14" s="19"/>
      <c r="B14" s="28"/>
      <c r="C14" s="29"/>
      <c r="D14" s="29" t="s">
        <v>1516</v>
      </c>
      <c r="E14" s="29"/>
      <c r="F14" s="29"/>
      <c r="G14" s="29"/>
      <c r="H14" s="29"/>
      <c r="I14" s="29"/>
      <c r="J14" s="29"/>
      <c r="K14" s="29"/>
      <c r="L14" s="29"/>
      <c r="M14" s="29"/>
      <c r="N14" s="29"/>
      <c r="O14" s="29"/>
      <c r="P14" s="50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31"/>
      <c r="BX14" s="22"/>
      <c r="BY14" s="455" t="str">
        <f>IF(BZ14="","",MAX($BY$2:BY13)+1)</f>
        <v/>
      </c>
      <c r="BZ14" s="655"/>
      <c r="CA14" s="655"/>
      <c r="CB14" s="655"/>
      <c r="CC14" s="455" t="str">
        <f>IF(CD14="","",MAX(MAX($BY$2:$BY$163),MAX($CC$2:CC13))+1)</f>
        <v/>
      </c>
      <c r="CD14" s="655"/>
      <c r="CE14" s="655"/>
      <c r="CF14" s="655"/>
    </row>
    <row r="15" spans="1:89" s="11" customFormat="1" ht="13.5" customHeight="1">
      <c r="A15" s="19"/>
      <c r="B15" s="28"/>
      <c r="C15" s="29"/>
      <c r="D15" s="1543"/>
      <c r="E15" s="1544"/>
      <c r="F15" s="1545" t="s">
        <v>3</v>
      </c>
      <c r="G15" s="1546"/>
      <c r="H15" s="1546"/>
      <c r="I15" s="1546"/>
      <c r="J15" s="1546"/>
      <c r="K15" s="1546"/>
      <c r="L15" s="1546"/>
      <c r="M15" s="1546"/>
      <c r="N15" s="1546"/>
      <c r="O15" s="1546"/>
      <c r="P15" s="1546"/>
      <c r="Q15" s="1547"/>
      <c r="R15" s="1545" t="s">
        <v>52</v>
      </c>
      <c r="S15" s="1548"/>
      <c r="T15" s="1548"/>
      <c r="U15" s="1548"/>
      <c r="V15" s="1548"/>
      <c r="W15" s="1548"/>
      <c r="X15" s="1548"/>
      <c r="Y15" s="1548"/>
      <c r="Z15" s="1548"/>
      <c r="AA15" s="1548"/>
      <c r="AB15" s="1548"/>
      <c r="AC15" s="1548"/>
      <c r="AD15" s="1548"/>
      <c r="AE15" s="1548"/>
      <c r="AF15" s="1548"/>
      <c r="AG15" s="1548"/>
      <c r="AH15" s="1548"/>
      <c r="AI15" s="1548"/>
      <c r="AJ15" s="1548"/>
      <c r="AK15" s="1548"/>
      <c r="AL15" s="1548"/>
      <c r="AM15" s="1548"/>
      <c r="AN15" s="1548"/>
      <c r="AO15" s="1549"/>
      <c r="AP15" s="1545" t="s">
        <v>81</v>
      </c>
      <c r="AQ15" s="1548"/>
      <c r="AR15" s="1548"/>
      <c r="AS15" s="1548"/>
      <c r="AT15" s="1548"/>
      <c r="AU15" s="1548"/>
      <c r="AV15" s="1548"/>
      <c r="AW15" s="1548"/>
      <c r="AX15" s="1548"/>
      <c r="AY15" s="1548"/>
      <c r="AZ15" s="1548"/>
      <c r="BA15" s="1548"/>
      <c r="BB15" s="1548"/>
      <c r="BC15" s="1548"/>
      <c r="BD15" s="1548"/>
      <c r="BE15" s="1548"/>
      <c r="BF15" s="1548"/>
      <c r="BG15" s="1548"/>
      <c r="BH15" s="1548"/>
      <c r="BI15" s="1548"/>
      <c r="BJ15" s="1548"/>
      <c r="BK15" s="1548"/>
      <c r="BL15" s="1548"/>
      <c r="BM15" s="1549"/>
      <c r="BN15" s="29"/>
      <c r="BO15" s="29"/>
      <c r="BP15" s="29"/>
      <c r="BQ15" s="29"/>
      <c r="BR15" s="29"/>
      <c r="BS15" s="29"/>
      <c r="BT15" s="29"/>
      <c r="BU15" s="29"/>
      <c r="BV15" s="29"/>
      <c r="BW15" s="31"/>
      <c r="BX15" s="22"/>
      <c r="BY15" s="455" t="str">
        <f>IF(BZ15="","",MAX($BY$2:BY14)+1)</f>
        <v/>
      </c>
      <c r="BZ15" s="655"/>
      <c r="CA15" s="655"/>
      <c r="CB15" s="655"/>
      <c r="CC15" s="455" t="str">
        <f>IF(CD15="","",MAX(MAX($BY$2:$BY$163),MAX($CC$2:CC14))+1)</f>
        <v/>
      </c>
      <c r="CD15" s="655"/>
      <c r="CE15" s="655"/>
      <c r="CF15" s="655"/>
    </row>
    <row r="16" spans="1:89" s="11" customFormat="1" ht="13.5" customHeight="1">
      <c r="A16" s="19"/>
      <c r="B16" s="28"/>
      <c r="C16" s="29"/>
      <c r="D16" s="1545">
        <v>1</v>
      </c>
      <c r="E16" s="1549"/>
      <c r="F16" s="801" t="s">
        <v>907</v>
      </c>
      <c r="G16" s="799"/>
      <c r="H16" s="799"/>
      <c r="I16" s="799"/>
      <c r="J16" s="799"/>
      <c r="K16" s="799"/>
      <c r="L16" s="799"/>
      <c r="M16" s="799"/>
      <c r="N16" s="799"/>
      <c r="O16" s="799"/>
      <c r="P16" s="799"/>
      <c r="Q16" s="800"/>
      <c r="R16" s="808"/>
      <c r="S16" s="797"/>
      <c r="T16" s="797"/>
      <c r="U16" s="797"/>
      <c r="V16" s="797"/>
      <c r="W16" s="797"/>
      <c r="X16" s="797"/>
      <c r="Y16" s="797"/>
      <c r="Z16" s="797"/>
      <c r="AA16" s="797"/>
      <c r="AB16" s="797"/>
      <c r="AC16" s="797"/>
      <c r="AD16" s="797"/>
      <c r="AE16" s="797"/>
      <c r="AF16" s="797"/>
      <c r="AG16" s="797"/>
      <c r="AH16" s="797"/>
      <c r="AI16" s="797"/>
      <c r="AJ16" s="797"/>
      <c r="AK16" s="797"/>
      <c r="AL16" s="797"/>
      <c r="AM16" s="797"/>
      <c r="AN16" s="797"/>
      <c r="AO16" s="798"/>
      <c r="AP16" s="808" t="s">
        <v>908</v>
      </c>
      <c r="AQ16" s="797"/>
      <c r="AR16" s="797"/>
      <c r="AS16" s="797"/>
      <c r="AT16" s="797"/>
      <c r="AU16" s="797"/>
      <c r="AV16" s="797"/>
      <c r="AW16" s="797"/>
      <c r="AX16" s="797"/>
      <c r="AY16" s="797"/>
      <c r="AZ16" s="797"/>
      <c r="BA16" s="797"/>
      <c r="BB16" s="797"/>
      <c r="BC16" s="797"/>
      <c r="BD16" s="797"/>
      <c r="BE16" s="797"/>
      <c r="BF16" s="797"/>
      <c r="BG16" s="797"/>
      <c r="BH16" s="797"/>
      <c r="BI16" s="797"/>
      <c r="BJ16" s="797"/>
      <c r="BK16" s="797"/>
      <c r="BL16" s="797"/>
      <c r="BM16" s="798"/>
      <c r="BN16" s="29"/>
      <c r="BO16" s="29"/>
      <c r="BP16" s="29"/>
      <c r="BQ16" s="29"/>
      <c r="BR16" s="29"/>
      <c r="BS16" s="29"/>
      <c r="BT16" s="29"/>
      <c r="BU16" s="29"/>
      <c r="BV16" s="29"/>
      <c r="BW16" s="31"/>
      <c r="BX16" s="22"/>
      <c r="BY16" s="455" t="str">
        <f>IF(BZ16="","",MAX($BY$2:BY15)+1)</f>
        <v/>
      </c>
      <c r="BZ16" s="655"/>
      <c r="CA16" s="655"/>
      <c r="CB16" s="655"/>
      <c r="CC16" s="455">
        <f>IF(CD16="","",MAX(MAX($BY$2:$BY$163),MAX($CC$2:CC15))+1)</f>
        <v>83</v>
      </c>
      <c r="CD16" s="655" t="s">
        <v>894</v>
      </c>
      <c r="CE16" s="655"/>
      <c r="CF16" s="655"/>
    </row>
    <row r="17" spans="1:84" s="11" customFormat="1" ht="13.5" customHeight="1">
      <c r="A17" s="19"/>
      <c r="B17" s="28"/>
      <c r="C17" s="29"/>
      <c r="D17" s="1545"/>
      <c r="E17" s="1549"/>
      <c r="F17" s="801"/>
      <c r="G17" s="799"/>
      <c r="H17" s="799"/>
      <c r="I17" s="799"/>
      <c r="J17" s="799"/>
      <c r="K17" s="799"/>
      <c r="L17" s="799"/>
      <c r="M17" s="799"/>
      <c r="N17" s="799"/>
      <c r="O17" s="799"/>
      <c r="P17" s="799"/>
      <c r="Q17" s="800"/>
      <c r="R17" s="797"/>
      <c r="S17" s="797"/>
      <c r="T17" s="797"/>
      <c r="U17" s="797"/>
      <c r="V17" s="797"/>
      <c r="W17" s="797"/>
      <c r="X17" s="797"/>
      <c r="Y17" s="797"/>
      <c r="Z17" s="797"/>
      <c r="AA17" s="797"/>
      <c r="AB17" s="797"/>
      <c r="AC17" s="797"/>
      <c r="AD17" s="797"/>
      <c r="AE17" s="797"/>
      <c r="AF17" s="797"/>
      <c r="AG17" s="797"/>
      <c r="AH17" s="797"/>
      <c r="AI17" s="797"/>
      <c r="AJ17" s="797"/>
      <c r="AK17" s="797"/>
      <c r="AL17" s="797"/>
      <c r="AM17" s="797"/>
      <c r="AN17" s="797"/>
      <c r="AO17" s="798"/>
      <c r="AP17" s="797"/>
      <c r="AQ17" s="797"/>
      <c r="AR17" s="797"/>
      <c r="AS17" s="797"/>
      <c r="AT17" s="797"/>
      <c r="AU17" s="797"/>
      <c r="AV17" s="797"/>
      <c r="AW17" s="797"/>
      <c r="AX17" s="797"/>
      <c r="AY17" s="797"/>
      <c r="AZ17" s="797"/>
      <c r="BA17" s="797"/>
      <c r="BB17" s="797"/>
      <c r="BC17" s="797"/>
      <c r="BD17" s="797"/>
      <c r="BE17" s="797"/>
      <c r="BF17" s="797"/>
      <c r="BG17" s="797"/>
      <c r="BH17" s="797"/>
      <c r="BI17" s="797"/>
      <c r="BJ17" s="797"/>
      <c r="BK17" s="797"/>
      <c r="BL17" s="797"/>
      <c r="BM17" s="798"/>
      <c r="BN17" s="29"/>
      <c r="BO17" s="29"/>
      <c r="BP17" s="29"/>
      <c r="BQ17" s="29"/>
      <c r="BR17" s="29"/>
      <c r="BS17" s="29"/>
      <c r="BT17" s="29"/>
      <c r="BU17" s="29"/>
      <c r="BV17" s="29"/>
      <c r="BW17" s="31"/>
      <c r="BX17" s="22"/>
      <c r="BY17" s="455" t="str">
        <f>IF(BZ17="","",MAX($BY$2:BY16)+1)</f>
        <v/>
      </c>
      <c r="BZ17" s="655"/>
      <c r="CA17" s="655"/>
      <c r="CB17" s="655"/>
      <c r="CC17" s="455" t="str">
        <f>IF(CD17="","",MAX(MAX($BY$2:$BY$163),MAX($CC$2:CC16))+1)</f>
        <v/>
      </c>
      <c r="CD17" s="655"/>
      <c r="CE17" s="655"/>
      <c r="CF17" s="655"/>
    </row>
    <row r="18" spans="1:84" s="11" customFormat="1" ht="13.5" customHeight="1">
      <c r="A18" s="19"/>
      <c r="B18" s="28"/>
      <c r="C18" s="29"/>
      <c r="D18" s="809"/>
      <c r="E18" s="809"/>
      <c r="F18" s="809"/>
      <c r="G18" s="809"/>
      <c r="H18" s="809"/>
      <c r="I18" s="809"/>
      <c r="J18" s="809"/>
      <c r="K18" s="809"/>
      <c r="L18" s="809"/>
      <c r="M18" s="809"/>
      <c r="N18" s="809"/>
      <c r="O18" s="809"/>
      <c r="P18" s="809"/>
      <c r="Q18" s="809"/>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29"/>
      <c r="BO18" s="29"/>
      <c r="BP18" s="29"/>
      <c r="BQ18" s="29"/>
      <c r="BR18" s="29"/>
      <c r="BS18" s="29"/>
      <c r="BT18" s="29"/>
      <c r="BU18" s="29"/>
      <c r="BV18" s="29"/>
      <c r="BW18" s="31"/>
      <c r="BX18" s="22"/>
      <c r="BY18" s="455" t="str">
        <f>IF(BZ18="","",MAX($BY$2:BY17)+1)</f>
        <v/>
      </c>
      <c r="BZ18" s="727"/>
      <c r="CA18" s="727"/>
      <c r="CB18" s="727"/>
      <c r="CC18" s="455" t="str">
        <f>IF(CD18="","",MAX(MAX($BY$2:$BY$163),MAX($CC$2:CC17))+1)</f>
        <v/>
      </c>
      <c r="CD18" s="727"/>
      <c r="CE18" s="727"/>
      <c r="CF18" s="727"/>
    </row>
    <row r="19" spans="1:84" s="11" customFormat="1" ht="13.5" customHeight="1">
      <c r="A19" s="19"/>
      <c r="B19" s="28"/>
      <c r="C19" s="29" t="s">
        <v>1009</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31"/>
      <c r="BX19" s="22"/>
      <c r="BY19" s="455" t="str">
        <f>IF(BZ19="","",MAX($BY$2:BY18)+1)</f>
        <v/>
      </c>
      <c r="BZ19" s="767"/>
      <c r="CA19" s="767"/>
      <c r="CB19" s="767"/>
      <c r="CC19" s="455" t="str">
        <f>IF(CD19="","",MAX(MAX($BY$2:$BY$163),MAX($CC$2:CC18))+1)</f>
        <v/>
      </c>
      <c r="CD19" s="767"/>
      <c r="CE19" s="767"/>
      <c r="CF19" s="767"/>
    </row>
    <row r="20" spans="1:84" s="11" customFormat="1" ht="13.5" customHeight="1">
      <c r="A20" s="19"/>
      <c r="B20" s="28"/>
      <c r="C20" s="29"/>
      <c r="D20" s="29" t="s">
        <v>1518</v>
      </c>
      <c r="E20" s="29"/>
      <c r="F20" s="29"/>
      <c r="G20" s="29"/>
      <c r="H20" s="29"/>
      <c r="I20" s="29"/>
      <c r="J20" s="29"/>
      <c r="K20" s="29"/>
      <c r="L20" s="29"/>
      <c r="M20" s="29"/>
      <c r="N20" s="29"/>
      <c r="O20" s="29"/>
      <c r="P20" s="50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31"/>
      <c r="BX20" s="22"/>
      <c r="BY20" s="455" t="str">
        <f>IF(BZ20="","",MAX($BY$2:BY19)+1)</f>
        <v/>
      </c>
      <c r="BZ20" s="767"/>
      <c r="CA20" s="767"/>
      <c r="CB20" s="767"/>
      <c r="CC20" s="455" t="str">
        <f>IF(CD20="","",MAX(MAX($BY$2:$BY$163),MAX($CC$2:CC19))+1)</f>
        <v/>
      </c>
      <c r="CD20" s="767"/>
      <c r="CE20" s="767"/>
      <c r="CF20" s="767"/>
    </row>
    <row r="21" spans="1:84" s="11" customFormat="1" ht="13.5" customHeight="1">
      <c r="A21" s="19"/>
      <c r="B21" s="28"/>
      <c r="C21" s="29"/>
      <c r="D21" s="1543"/>
      <c r="E21" s="1544"/>
      <c r="F21" s="1545" t="s">
        <v>3</v>
      </c>
      <c r="G21" s="1546"/>
      <c r="H21" s="1546"/>
      <c r="I21" s="1546"/>
      <c r="J21" s="1546"/>
      <c r="K21" s="1546"/>
      <c r="L21" s="1546"/>
      <c r="M21" s="1546"/>
      <c r="N21" s="1546"/>
      <c r="O21" s="1546"/>
      <c r="P21" s="1546"/>
      <c r="Q21" s="1547"/>
      <c r="R21" s="1545" t="s">
        <v>52</v>
      </c>
      <c r="S21" s="1548"/>
      <c r="T21" s="1548"/>
      <c r="U21" s="1548"/>
      <c r="V21" s="1548"/>
      <c r="W21" s="1548"/>
      <c r="X21" s="1548"/>
      <c r="Y21" s="1548"/>
      <c r="Z21" s="1548"/>
      <c r="AA21" s="1548"/>
      <c r="AB21" s="1548"/>
      <c r="AC21" s="1548"/>
      <c r="AD21" s="1548"/>
      <c r="AE21" s="1548"/>
      <c r="AF21" s="1548"/>
      <c r="AG21" s="1548"/>
      <c r="AH21" s="1548"/>
      <c r="AI21" s="1548"/>
      <c r="AJ21" s="1548"/>
      <c r="AK21" s="1548"/>
      <c r="AL21" s="1548"/>
      <c r="AM21" s="1548"/>
      <c r="AN21" s="1548"/>
      <c r="AO21" s="1549"/>
      <c r="AP21" s="1545" t="s">
        <v>81</v>
      </c>
      <c r="AQ21" s="1548"/>
      <c r="AR21" s="1548"/>
      <c r="AS21" s="1548"/>
      <c r="AT21" s="1548"/>
      <c r="AU21" s="1548"/>
      <c r="AV21" s="1548"/>
      <c r="AW21" s="1548"/>
      <c r="AX21" s="1548"/>
      <c r="AY21" s="1548"/>
      <c r="AZ21" s="1548"/>
      <c r="BA21" s="1548"/>
      <c r="BB21" s="1548"/>
      <c r="BC21" s="1548"/>
      <c r="BD21" s="1548"/>
      <c r="BE21" s="1548"/>
      <c r="BF21" s="1548"/>
      <c r="BG21" s="1548"/>
      <c r="BH21" s="1548"/>
      <c r="BI21" s="1548"/>
      <c r="BJ21" s="1548"/>
      <c r="BK21" s="1548"/>
      <c r="BL21" s="1548"/>
      <c r="BM21" s="1549"/>
      <c r="BN21" s="29"/>
      <c r="BO21" s="29"/>
      <c r="BP21" s="29"/>
      <c r="BQ21" s="29"/>
      <c r="BR21" s="29"/>
      <c r="BS21" s="29"/>
      <c r="BT21" s="29"/>
      <c r="BU21" s="29"/>
      <c r="BV21" s="29"/>
      <c r="BW21" s="31"/>
      <c r="BX21" s="22"/>
      <c r="BY21" s="455" t="str">
        <f>IF(BZ21="","",MAX($BY$2:BY20)+1)</f>
        <v/>
      </c>
      <c r="BZ21" s="767"/>
      <c r="CA21" s="767"/>
      <c r="CB21" s="767"/>
      <c r="CC21" s="455" t="str">
        <f>IF(CD21="","",MAX(MAX($BY$2:$BY$163),MAX($CC$2:CC20))+1)</f>
        <v/>
      </c>
      <c r="CD21" s="767"/>
      <c r="CE21" s="767"/>
      <c r="CF21" s="767"/>
    </row>
    <row r="22" spans="1:84" s="11" customFormat="1" ht="13.5" customHeight="1">
      <c r="A22" s="19"/>
      <c r="B22" s="28"/>
      <c r="C22" s="29"/>
      <c r="D22" s="1545">
        <v>1</v>
      </c>
      <c r="E22" s="1549"/>
      <c r="F22" s="801" t="s">
        <v>907</v>
      </c>
      <c r="G22" s="799"/>
      <c r="H22" s="799"/>
      <c r="I22" s="799"/>
      <c r="J22" s="799"/>
      <c r="K22" s="799"/>
      <c r="L22" s="799"/>
      <c r="M22" s="799"/>
      <c r="N22" s="799"/>
      <c r="O22" s="799"/>
      <c r="P22" s="799"/>
      <c r="Q22" s="800"/>
      <c r="R22" s="808"/>
      <c r="S22" s="797"/>
      <c r="T22" s="797"/>
      <c r="U22" s="797"/>
      <c r="V22" s="797"/>
      <c r="W22" s="797"/>
      <c r="X22" s="797"/>
      <c r="Y22" s="797"/>
      <c r="Z22" s="797"/>
      <c r="AA22" s="797"/>
      <c r="AB22" s="797"/>
      <c r="AC22" s="797"/>
      <c r="AD22" s="797"/>
      <c r="AE22" s="797"/>
      <c r="AF22" s="797"/>
      <c r="AG22" s="797"/>
      <c r="AH22" s="797"/>
      <c r="AI22" s="797"/>
      <c r="AJ22" s="797"/>
      <c r="AK22" s="797"/>
      <c r="AL22" s="797"/>
      <c r="AM22" s="797"/>
      <c r="AN22" s="797"/>
      <c r="AO22" s="798"/>
      <c r="AP22" s="808" t="s">
        <v>908</v>
      </c>
      <c r="AQ22" s="797"/>
      <c r="AR22" s="797"/>
      <c r="AS22" s="797"/>
      <c r="AT22" s="797"/>
      <c r="AU22" s="797"/>
      <c r="AV22" s="797"/>
      <c r="AW22" s="797"/>
      <c r="AX22" s="797"/>
      <c r="AY22" s="797"/>
      <c r="AZ22" s="797"/>
      <c r="BA22" s="797"/>
      <c r="BB22" s="797"/>
      <c r="BC22" s="797"/>
      <c r="BD22" s="797"/>
      <c r="BE22" s="797"/>
      <c r="BF22" s="797"/>
      <c r="BG22" s="797"/>
      <c r="BH22" s="797"/>
      <c r="BI22" s="797"/>
      <c r="BJ22" s="797"/>
      <c r="BK22" s="797"/>
      <c r="BL22" s="797"/>
      <c r="BM22" s="798"/>
      <c r="BN22" s="29"/>
      <c r="BO22" s="29"/>
      <c r="BP22" s="29"/>
      <c r="BQ22" s="29"/>
      <c r="BR22" s="29"/>
      <c r="BS22" s="29"/>
      <c r="BT22" s="29"/>
      <c r="BU22" s="29"/>
      <c r="BV22" s="29"/>
      <c r="BW22" s="31"/>
      <c r="BX22" s="22"/>
      <c r="BY22" s="455" t="str">
        <f>IF(BZ22="","",MAX($BY$2:BY21)+1)</f>
        <v/>
      </c>
      <c r="BZ22" s="767"/>
      <c r="CA22" s="767"/>
      <c r="CB22" s="767"/>
      <c r="CC22" s="455">
        <f>IF(CD22="","",MAX(MAX($BY$2:$BY$163),MAX($CC$2:CC21))+1)</f>
        <v>84</v>
      </c>
      <c r="CD22" s="767" t="s">
        <v>1006</v>
      </c>
      <c r="CE22" s="767"/>
      <c r="CF22" s="767"/>
    </row>
    <row r="23" spans="1:84" s="11" customFormat="1" ht="13.5" customHeight="1">
      <c r="A23" s="19"/>
      <c r="B23" s="28"/>
      <c r="C23" s="29"/>
      <c r="D23" s="1545"/>
      <c r="E23" s="1549"/>
      <c r="F23" s="801"/>
      <c r="G23" s="799"/>
      <c r="H23" s="799"/>
      <c r="I23" s="799"/>
      <c r="J23" s="799"/>
      <c r="K23" s="799"/>
      <c r="L23" s="799"/>
      <c r="M23" s="799"/>
      <c r="N23" s="799"/>
      <c r="O23" s="799"/>
      <c r="P23" s="799"/>
      <c r="Q23" s="800"/>
      <c r="R23" s="797"/>
      <c r="S23" s="797"/>
      <c r="T23" s="797"/>
      <c r="U23" s="797"/>
      <c r="V23" s="797"/>
      <c r="W23" s="797"/>
      <c r="X23" s="797"/>
      <c r="Y23" s="797"/>
      <c r="Z23" s="797"/>
      <c r="AA23" s="797"/>
      <c r="AB23" s="797"/>
      <c r="AC23" s="797"/>
      <c r="AD23" s="797"/>
      <c r="AE23" s="797"/>
      <c r="AF23" s="797"/>
      <c r="AG23" s="797"/>
      <c r="AH23" s="797"/>
      <c r="AI23" s="797"/>
      <c r="AJ23" s="797"/>
      <c r="AK23" s="797"/>
      <c r="AL23" s="797"/>
      <c r="AM23" s="797"/>
      <c r="AN23" s="797"/>
      <c r="AO23" s="798"/>
      <c r="AP23" s="797"/>
      <c r="AQ23" s="797"/>
      <c r="AR23" s="797"/>
      <c r="AS23" s="797"/>
      <c r="AT23" s="797"/>
      <c r="AU23" s="797"/>
      <c r="AV23" s="797"/>
      <c r="AW23" s="797"/>
      <c r="AX23" s="797"/>
      <c r="AY23" s="797"/>
      <c r="AZ23" s="797"/>
      <c r="BA23" s="797"/>
      <c r="BB23" s="797"/>
      <c r="BC23" s="797"/>
      <c r="BD23" s="797"/>
      <c r="BE23" s="797"/>
      <c r="BF23" s="797"/>
      <c r="BG23" s="797"/>
      <c r="BH23" s="797"/>
      <c r="BI23" s="797"/>
      <c r="BJ23" s="797"/>
      <c r="BK23" s="797"/>
      <c r="BL23" s="797"/>
      <c r="BM23" s="798"/>
      <c r="BN23" s="29"/>
      <c r="BO23" s="29"/>
      <c r="BP23" s="29"/>
      <c r="BQ23" s="29"/>
      <c r="BR23" s="29"/>
      <c r="BS23" s="29"/>
      <c r="BT23" s="29"/>
      <c r="BU23" s="29"/>
      <c r="BV23" s="29"/>
      <c r="BW23" s="31"/>
      <c r="BX23" s="22"/>
      <c r="BY23" s="455" t="str">
        <f>IF(BZ23="","",MAX($BY$2:BY22)+1)</f>
        <v/>
      </c>
      <c r="BZ23" s="767"/>
      <c r="CA23" s="767"/>
      <c r="CB23" s="767"/>
      <c r="CC23" s="455" t="str">
        <f>IF(CD23="","",MAX(MAX($BY$2:$BY$163),MAX($CC$2:CC22))+1)</f>
        <v/>
      </c>
      <c r="CD23" s="767"/>
      <c r="CE23" s="767"/>
      <c r="CF23" s="767"/>
    </row>
    <row r="24" spans="1:84" s="11" customFormat="1" ht="13.5" customHeight="1">
      <c r="A24" s="19"/>
      <c r="B24" s="28"/>
      <c r="C24" s="29"/>
      <c r="D24" s="809"/>
      <c r="E24" s="809"/>
      <c r="F24" s="809"/>
      <c r="G24" s="809"/>
      <c r="H24" s="809"/>
      <c r="I24" s="809"/>
      <c r="J24" s="809"/>
      <c r="K24" s="809"/>
      <c r="L24" s="809"/>
      <c r="M24" s="809"/>
      <c r="N24" s="809"/>
      <c r="O24" s="809"/>
      <c r="P24" s="809"/>
      <c r="Q24" s="809"/>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29"/>
      <c r="BO24" s="29"/>
      <c r="BP24" s="29"/>
      <c r="BQ24" s="29"/>
      <c r="BR24" s="29"/>
      <c r="BS24" s="29"/>
      <c r="BT24" s="29"/>
      <c r="BU24" s="29"/>
      <c r="BV24" s="29"/>
      <c r="BW24" s="31"/>
      <c r="BX24" s="22"/>
      <c r="BY24" s="455" t="str">
        <f>IF(BZ24="","",MAX($BY$2:BY23)+1)</f>
        <v/>
      </c>
      <c r="BZ24" s="767"/>
      <c r="CA24" s="767"/>
      <c r="CB24" s="767"/>
      <c r="CC24" s="455" t="str">
        <f>IF(CD24="","",MAX(MAX($BY$2:$BY$163),MAX($CC$2:CC23))+1)</f>
        <v/>
      </c>
      <c r="CD24" s="767"/>
      <c r="CE24" s="767"/>
      <c r="CF24" s="767"/>
    </row>
    <row r="25" spans="1:84" s="11" customFormat="1" ht="13.5" customHeight="1">
      <c r="A25" s="19"/>
      <c r="B25" s="28"/>
      <c r="C25" s="29" t="s">
        <v>1007</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31"/>
      <c r="BX25" s="22"/>
      <c r="BY25" s="455" t="str">
        <f>IF(BZ25="","",MAX($BY$2:BY24)+1)</f>
        <v/>
      </c>
      <c r="BZ25" s="655"/>
      <c r="CA25" s="655"/>
      <c r="CB25" s="655"/>
      <c r="CC25" s="455" t="str">
        <f>IF(CD25="","",MAX(MAX($BY$2:$BY$163),MAX($CC$2:CC24))+1)</f>
        <v/>
      </c>
      <c r="CD25" s="655"/>
      <c r="CE25" s="655"/>
      <c r="CF25" s="655"/>
    </row>
    <row r="26" spans="1:84" s="11" customFormat="1" ht="13.5" customHeight="1">
      <c r="A26" s="19"/>
      <c r="B26" s="28"/>
      <c r="C26" s="29"/>
      <c r="D26" s="29" t="s">
        <v>1520</v>
      </c>
      <c r="E26" s="29"/>
      <c r="F26" s="29"/>
      <c r="G26" s="29"/>
      <c r="H26" s="29"/>
      <c r="I26" s="29"/>
      <c r="J26" s="29"/>
      <c r="K26" s="29"/>
      <c r="L26" s="29"/>
      <c r="M26" s="29"/>
      <c r="N26" s="29"/>
      <c r="O26" s="29"/>
      <c r="P26" s="509"/>
      <c r="Q26" s="50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31"/>
      <c r="BX26" s="22"/>
      <c r="BY26" s="455" t="str">
        <f>IF(BZ26="","",MAX($BY$2:BY25)+1)</f>
        <v/>
      </c>
      <c r="BZ26" s="655"/>
      <c r="CA26" s="655"/>
      <c r="CB26" s="655"/>
      <c r="CC26" s="455" t="str">
        <f>IF(CD26="","",MAX(MAX($BY$2:$BY$163),MAX($CC$2:CC25))+1)</f>
        <v/>
      </c>
      <c r="CD26" s="655"/>
      <c r="CE26" s="655"/>
      <c r="CF26" s="655"/>
    </row>
    <row r="27" spans="1:84" s="11" customFormat="1" ht="13.5" customHeight="1">
      <c r="A27" s="19"/>
      <c r="B27" s="28"/>
      <c r="C27" s="29"/>
      <c r="D27" s="1543"/>
      <c r="E27" s="1544"/>
      <c r="F27" s="1545" t="s">
        <v>3</v>
      </c>
      <c r="G27" s="1546"/>
      <c r="H27" s="1546"/>
      <c r="I27" s="1546"/>
      <c r="J27" s="1546"/>
      <c r="K27" s="1546"/>
      <c r="L27" s="1546"/>
      <c r="M27" s="1546"/>
      <c r="N27" s="1546"/>
      <c r="O27" s="1546"/>
      <c r="P27" s="1546"/>
      <c r="Q27" s="1547"/>
      <c r="R27" s="1545" t="s">
        <v>52</v>
      </c>
      <c r="S27" s="1548"/>
      <c r="T27" s="1548"/>
      <c r="U27" s="1548"/>
      <c r="V27" s="1548"/>
      <c r="W27" s="1548"/>
      <c r="X27" s="1548"/>
      <c r="Y27" s="1548"/>
      <c r="Z27" s="1548"/>
      <c r="AA27" s="1548"/>
      <c r="AB27" s="1548"/>
      <c r="AC27" s="1548"/>
      <c r="AD27" s="1548"/>
      <c r="AE27" s="1548"/>
      <c r="AF27" s="1548"/>
      <c r="AG27" s="1548"/>
      <c r="AH27" s="1548"/>
      <c r="AI27" s="1548"/>
      <c r="AJ27" s="1548"/>
      <c r="AK27" s="1548"/>
      <c r="AL27" s="1548"/>
      <c r="AM27" s="1548"/>
      <c r="AN27" s="1548"/>
      <c r="AO27" s="1549"/>
      <c r="AP27" s="1545" t="s">
        <v>81</v>
      </c>
      <c r="AQ27" s="1548"/>
      <c r="AR27" s="1548"/>
      <c r="AS27" s="1548"/>
      <c r="AT27" s="1548"/>
      <c r="AU27" s="1548"/>
      <c r="AV27" s="1548"/>
      <c r="AW27" s="1548"/>
      <c r="AX27" s="1548"/>
      <c r="AY27" s="1548"/>
      <c r="AZ27" s="1548"/>
      <c r="BA27" s="1548"/>
      <c r="BB27" s="1548"/>
      <c r="BC27" s="1548"/>
      <c r="BD27" s="1548"/>
      <c r="BE27" s="1548"/>
      <c r="BF27" s="1548"/>
      <c r="BG27" s="1548"/>
      <c r="BH27" s="1548"/>
      <c r="BI27" s="1548"/>
      <c r="BJ27" s="1548"/>
      <c r="BK27" s="1548"/>
      <c r="BL27" s="1548"/>
      <c r="BM27" s="1549"/>
      <c r="BN27" s="29"/>
      <c r="BO27" s="29"/>
      <c r="BP27" s="29"/>
      <c r="BQ27" s="29"/>
      <c r="BR27" s="29"/>
      <c r="BS27" s="29"/>
      <c r="BT27" s="29"/>
      <c r="BU27" s="29"/>
      <c r="BV27" s="29"/>
      <c r="BW27" s="31"/>
      <c r="BX27" s="22"/>
      <c r="BY27" s="455" t="str">
        <f>IF(BZ27="","",MAX($BY$2:BY26)+1)</f>
        <v/>
      </c>
      <c r="BZ27" s="655"/>
      <c r="CA27" s="655"/>
      <c r="CB27" s="655"/>
      <c r="CC27" s="455" t="str">
        <f>IF(CD27="","",MAX(MAX($BY$2:$BY$163),MAX($CC$2:CC26))+1)</f>
        <v/>
      </c>
      <c r="CD27" s="655"/>
      <c r="CE27" s="655"/>
      <c r="CF27" s="655"/>
    </row>
    <row r="28" spans="1:84" s="11" customFormat="1" ht="13.5" customHeight="1">
      <c r="A28" s="19"/>
      <c r="B28" s="28"/>
      <c r="C28" s="29"/>
      <c r="D28" s="1545">
        <v>1</v>
      </c>
      <c r="E28" s="1549"/>
      <c r="F28" s="801" t="s">
        <v>907</v>
      </c>
      <c r="G28" s="799"/>
      <c r="H28" s="799"/>
      <c r="I28" s="799"/>
      <c r="J28" s="799"/>
      <c r="K28" s="799"/>
      <c r="L28" s="799"/>
      <c r="M28" s="799"/>
      <c r="N28" s="799"/>
      <c r="O28" s="799"/>
      <c r="P28" s="799"/>
      <c r="Q28" s="800"/>
      <c r="R28" s="808"/>
      <c r="S28" s="797"/>
      <c r="T28" s="797"/>
      <c r="U28" s="797"/>
      <c r="V28" s="797"/>
      <c r="W28" s="797"/>
      <c r="X28" s="797"/>
      <c r="Y28" s="797"/>
      <c r="Z28" s="797"/>
      <c r="AA28" s="797"/>
      <c r="AB28" s="797"/>
      <c r="AC28" s="797"/>
      <c r="AD28" s="797"/>
      <c r="AE28" s="797"/>
      <c r="AF28" s="797"/>
      <c r="AG28" s="797"/>
      <c r="AH28" s="797"/>
      <c r="AI28" s="797"/>
      <c r="AJ28" s="797"/>
      <c r="AK28" s="797"/>
      <c r="AL28" s="797"/>
      <c r="AM28" s="797"/>
      <c r="AN28" s="797"/>
      <c r="AO28" s="798"/>
      <c r="AP28" s="808" t="s">
        <v>908</v>
      </c>
      <c r="AQ28" s="797"/>
      <c r="AR28" s="797"/>
      <c r="AS28" s="797"/>
      <c r="AT28" s="797"/>
      <c r="AU28" s="797"/>
      <c r="AV28" s="797"/>
      <c r="AW28" s="797"/>
      <c r="AX28" s="797"/>
      <c r="AY28" s="797"/>
      <c r="AZ28" s="797"/>
      <c r="BA28" s="797"/>
      <c r="BB28" s="797"/>
      <c r="BC28" s="797"/>
      <c r="BD28" s="797"/>
      <c r="BE28" s="797"/>
      <c r="BF28" s="797"/>
      <c r="BG28" s="797"/>
      <c r="BH28" s="797"/>
      <c r="BI28" s="797"/>
      <c r="BJ28" s="797"/>
      <c r="BK28" s="797"/>
      <c r="BL28" s="797"/>
      <c r="BM28" s="798"/>
      <c r="BN28" s="29"/>
      <c r="BO28" s="29"/>
      <c r="BP28" s="29"/>
      <c r="BQ28" s="29"/>
      <c r="BR28" s="29"/>
      <c r="BS28" s="29"/>
      <c r="BT28" s="29"/>
      <c r="BU28" s="29"/>
      <c r="BV28" s="29"/>
      <c r="BW28" s="31"/>
      <c r="BX28" s="22"/>
      <c r="BY28" s="455" t="str">
        <f>IF(BZ28="","",MAX($BY$2:BY27)+1)</f>
        <v/>
      </c>
      <c r="BZ28" s="655"/>
      <c r="CA28" s="655"/>
      <c r="CB28" s="655"/>
      <c r="CC28" s="455">
        <f>IF(CD28="","",MAX(MAX($BY$2:$BY$163),MAX($CC$2:CC27))+1)</f>
        <v>85</v>
      </c>
      <c r="CD28" s="655" t="s">
        <v>102</v>
      </c>
      <c r="CE28" s="655"/>
      <c r="CF28" s="655"/>
    </row>
    <row r="29" spans="1:84" s="11" customFormat="1" ht="13.5" customHeight="1">
      <c r="A29" s="19"/>
      <c r="B29" s="28"/>
      <c r="C29" s="29"/>
      <c r="D29" s="1545"/>
      <c r="E29" s="1549"/>
      <c r="F29" s="801"/>
      <c r="G29" s="799"/>
      <c r="H29" s="799"/>
      <c r="I29" s="799"/>
      <c r="J29" s="799"/>
      <c r="K29" s="799"/>
      <c r="L29" s="799"/>
      <c r="M29" s="799"/>
      <c r="N29" s="799"/>
      <c r="O29" s="799"/>
      <c r="P29" s="799"/>
      <c r="Q29" s="800"/>
      <c r="R29" s="797"/>
      <c r="S29" s="797"/>
      <c r="T29" s="797"/>
      <c r="U29" s="797"/>
      <c r="V29" s="797"/>
      <c r="W29" s="797"/>
      <c r="X29" s="797"/>
      <c r="Y29" s="797"/>
      <c r="Z29" s="797"/>
      <c r="AA29" s="797"/>
      <c r="AB29" s="797"/>
      <c r="AC29" s="797"/>
      <c r="AD29" s="797"/>
      <c r="AE29" s="797"/>
      <c r="AF29" s="797"/>
      <c r="AG29" s="797"/>
      <c r="AH29" s="797"/>
      <c r="AI29" s="797"/>
      <c r="AJ29" s="797"/>
      <c r="AK29" s="797"/>
      <c r="AL29" s="797"/>
      <c r="AM29" s="797"/>
      <c r="AN29" s="797"/>
      <c r="AO29" s="798"/>
      <c r="AP29" s="797"/>
      <c r="AQ29" s="797"/>
      <c r="AR29" s="797"/>
      <c r="AS29" s="797"/>
      <c r="AT29" s="797"/>
      <c r="AU29" s="797"/>
      <c r="AV29" s="797"/>
      <c r="AW29" s="797"/>
      <c r="AX29" s="797"/>
      <c r="AY29" s="797"/>
      <c r="AZ29" s="797"/>
      <c r="BA29" s="797"/>
      <c r="BB29" s="797"/>
      <c r="BC29" s="797"/>
      <c r="BD29" s="797"/>
      <c r="BE29" s="797"/>
      <c r="BF29" s="797"/>
      <c r="BG29" s="797"/>
      <c r="BH29" s="797"/>
      <c r="BI29" s="797"/>
      <c r="BJ29" s="797"/>
      <c r="BK29" s="797"/>
      <c r="BL29" s="797"/>
      <c r="BM29" s="798"/>
      <c r="BN29" s="29"/>
      <c r="BO29" s="29"/>
      <c r="BP29" s="29"/>
      <c r="BQ29" s="29"/>
      <c r="BR29" s="29"/>
      <c r="BS29" s="29"/>
      <c r="BT29" s="29"/>
      <c r="BU29" s="29"/>
      <c r="BV29" s="29"/>
      <c r="BW29" s="31"/>
      <c r="BX29" s="22"/>
      <c r="BY29" s="455" t="str">
        <f>IF(BZ29="","",MAX($BY$2:BY28)+1)</f>
        <v/>
      </c>
      <c r="BZ29" s="655"/>
      <c r="CA29" s="655"/>
      <c r="CB29" s="655"/>
      <c r="CC29" s="455" t="str">
        <f>IF(CD29="","",MAX(MAX($BY$2:$BY$163),MAX($CC$2:CC28))+1)</f>
        <v/>
      </c>
      <c r="CD29" s="655"/>
      <c r="CE29" s="655"/>
      <c r="CF29" s="655"/>
    </row>
    <row r="30" spans="1:84" s="11" customFormat="1" ht="13.5" customHeight="1">
      <c r="A30" s="19"/>
      <c r="B30" s="28"/>
      <c r="C30" s="29"/>
      <c r="D30" s="809"/>
      <c r="E30" s="809"/>
      <c r="F30" s="809"/>
      <c r="G30" s="809"/>
      <c r="H30" s="809"/>
      <c r="I30" s="809"/>
      <c r="J30" s="809"/>
      <c r="K30" s="809"/>
      <c r="L30" s="809"/>
      <c r="M30" s="809"/>
      <c r="N30" s="809"/>
      <c r="O30" s="809"/>
      <c r="P30" s="809"/>
      <c r="Q30" s="809"/>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29"/>
      <c r="BO30" s="29"/>
      <c r="BP30" s="29"/>
      <c r="BQ30" s="29"/>
      <c r="BR30" s="29"/>
      <c r="BS30" s="29"/>
      <c r="BT30" s="29"/>
      <c r="BU30" s="29"/>
      <c r="BV30" s="29"/>
      <c r="BW30" s="31"/>
      <c r="BX30" s="22"/>
      <c r="BY30" s="455" t="str">
        <f>IF(BZ30="","",MAX($BY$2:BY29)+1)</f>
        <v/>
      </c>
      <c r="BZ30" s="727"/>
      <c r="CA30" s="727"/>
      <c r="CB30" s="727"/>
      <c r="CC30" s="455" t="str">
        <f>IF(CD30="","",MAX(MAX($BY$2:$BY$163),MAX($CC$2:CC29))+1)</f>
        <v/>
      </c>
      <c r="CD30" s="727"/>
      <c r="CE30" s="727"/>
      <c r="CF30" s="727"/>
    </row>
    <row r="31" spans="1:84" s="11" customFormat="1" ht="13.5" customHeight="1">
      <c r="A31" s="19"/>
      <c r="B31" s="28"/>
      <c r="C31" s="29" t="s">
        <v>1008</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31"/>
      <c r="BX31" s="22"/>
      <c r="BY31" s="455" t="str">
        <f>IF(BZ31="","",MAX($BY$2:BY30)+1)</f>
        <v/>
      </c>
      <c r="BZ31" s="655"/>
      <c r="CA31" s="655"/>
      <c r="CB31" s="655"/>
      <c r="CC31" s="455" t="str">
        <f>IF(CD31="","",MAX(MAX($BY$2:$BY$163),MAX($CC$2:CC30))+1)</f>
        <v/>
      </c>
      <c r="CD31" s="655"/>
      <c r="CE31" s="655"/>
      <c r="CF31" s="655"/>
    </row>
    <row r="32" spans="1:84" s="11" customFormat="1" ht="13.5" customHeight="1">
      <c r="A32" s="19"/>
      <c r="B32" s="28"/>
      <c r="C32" s="29"/>
      <c r="D32" s="29" t="s">
        <v>1522</v>
      </c>
      <c r="E32" s="29"/>
      <c r="F32" s="29"/>
      <c r="G32" s="29"/>
      <c r="H32" s="29"/>
      <c r="I32" s="29"/>
      <c r="J32" s="29"/>
      <c r="K32" s="29"/>
      <c r="L32" s="29"/>
      <c r="M32" s="29"/>
      <c r="N32" s="29"/>
      <c r="O32" s="29"/>
      <c r="P32" s="509"/>
      <c r="Q32" s="50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31"/>
      <c r="BX32" s="22"/>
      <c r="BY32" s="455" t="str">
        <f>IF(BZ32="","",MAX($BY$2:BY31)+1)</f>
        <v/>
      </c>
      <c r="BZ32" s="655"/>
      <c r="CA32" s="655"/>
      <c r="CB32" s="655"/>
      <c r="CC32" s="455" t="str">
        <f>IF(CD32="","",MAX(MAX($BY$2:$BY$163),MAX($CC$2:CC31))+1)</f>
        <v/>
      </c>
      <c r="CD32" s="655"/>
      <c r="CE32" s="655"/>
      <c r="CF32" s="655"/>
    </row>
    <row r="33" spans="1:84" s="11" customFormat="1" ht="13.5" customHeight="1">
      <c r="A33" s="19"/>
      <c r="B33" s="28"/>
      <c r="C33" s="29"/>
      <c r="D33" s="1543"/>
      <c r="E33" s="1544"/>
      <c r="F33" s="1545" t="s">
        <v>3</v>
      </c>
      <c r="G33" s="1546"/>
      <c r="H33" s="1546"/>
      <c r="I33" s="1546"/>
      <c r="J33" s="1546"/>
      <c r="K33" s="1546"/>
      <c r="L33" s="1546"/>
      <c r="M33" s="1546"/>
      <c r="N33" s="1546"/>
      <c r="O33" s="1546"/>
      <c r="P33" s="1546"/>
      <c r="Q33" s="1547"/>
      <c r="R33" s="1545" t="s">
        <v>52</v>
      </c>
      <c r="S33" s="1548"/>
      <c r="T33" s="1548"/>
      <c r="U33" s="1548"/>
      <c r="V33" s="1548"/>
      <c r="W33" s="1548"/>
      <c r="X33" s="1548"/>
      <c r="Y33" s="1548"/>
      <c r="Z33" s="1548"/>
      <c r="AA33" s="1548"/>
      <c r="AB33" s="1548"/>
      <c r="AC33" s="1548"/>
      <c r="AD33" s="1548"/>
      <c r="AE33" s="1548"/>
      <c r="AF33" s="1548"/>
      <c r="AG33" s="1548"/>
      <c r="AH33" s="1548"/>
      <c r="AI33" s="1548"/>
      <c r="AJ33" s="1548"/>
      <c r="AK33" s="1548"/>
      <c r="AL33" s="1548"/>
      <c r="AM33" s="1548"/>
      <c r="AN33" s="1548"/>
      <c r="AO33" s="1549"/>
      <c r="AP33" s="1545" t="s">
        <v>81</v>
      </c>
      <c r="AQ33" s="1548"/>
      <c r="AR33" s="1548"/>
      <c r="AS33" s="1548"/>
      <c r="AT33" s="1548"/>
      <c r="AU33" s="1548"/>
      <c r="AV33" s="1548"/>
      <c r="AW33" s="1548"/>
      <c r="AX33" s="1548"/>
      <c r="AY33" s="1548"/>
      <c r="AZ33" s="1548"/>
      <c r="BA33" s="1548"/>
      <c r="BB33" s="1548"/>
      <c r="BC33" s="1548"/>
      <c r="BD33" s="1548"/>
      <c r="BE33" s="1548"/>
      <c r="BF33" s="1548"/>
      <c r="BG33" s="1548"/>
      <c r="BH33" s="1548"/>
      <c r="BI33" s="1548"/>
      <c r="BJ33" s="1548"/>
      <c r="BK33" s="1548"/>
      <c r="BL33" s="1548"/>
      <c r="BM33" s="1549"/>
      <c r="BN33" s="29"/>
      <c r="BO33" s="29"/>
      <c r="BP33" s="29"/>
      <c r="BQ33" s="29"/>
      <c r="BR33" s="29"/>
      <c r="BS33" s="29"/>
      <c r="BT33" s="29"/>
      <c r="BU33" s="29"/>
      <c r="BV33" s="29"/>
      <c r="BW33" s="31"/>
      <c r="BX33" s="22"/>
      <c r="BY33" s="455" t="str">
        <f>IF(BZ33="","",MAX($BY$2:BY32)+1)</f>
        <v/>
      </c>
      <c r="BZ33" s="655"/>
      <c r="CA33" s="655"/>
      <c r="CB33" s="655"/>
      <c r="CC33" s="455" t="str">
        <f>IF(CD33="","",MAX(MAX($BY$2:$BY$163),MAX($CC$2:CC32))+1)</f>
        <v/>
      </c>
      <c r="CD33" s="655"/>
      <c r="CE33" s="655"/>
      <c r="CF33" s="655"/>
    </row>
    <row r="34" spans="1:84" s="11" customFormat="1" ht="13.5" customHeight="1">
      <c r="A34" s="19"/>
      <c r="B34" s="28"/>
      <c r="C34" s="29"/>
      <c r="D34" s="1545">
        <v>1</v>
      </c>
      <c r="E34" s="1549"/>
      <c r="F34" s="801" t="s">
        <v>907</v>
      </c>
      <c r="G34" s="799"/>
      <c r="H34" s="799"/>
      <c r="I34" s="799"/>
      <c r="J34" s="799"/>
      <c r="K34" s="799"/>
      <c r="L34" s="799"/>
      <c r="M34" s="799"/>
      <c r="N34" s="799"/>
      <c r="O34" s="799"/>
      <c r="P34" s="799"/>
      <c r="Q34" s="800"/>
      <c r="R34" s="808"/>
      <c r="S34" s="797"/>
      <c r="T34" s="797"/>
      <c r="U34" s="797"/>
      <c r="V34" s="797"/>
      <c r="W34" s="797"/>
      <c r="X34" s="797"/>
      <c r="Y34" s="797"/>
      <c r="Z34" s="797"/>
      <c r="AA34" s="797"/>
      <c r="AB34" s="797"/>
      <c r="AC34" s="797"/>
      <c r="AD34" s="797"/>
      <c r="AE34" s="797"/>
      <c r="AF34" s="797"/>
      <c r="AG34" s="797"/>
      <c r="AH34" s="797"/>
      <c r="AI34" s="797"/>
      <c r="AJ34" s="797"/>
      <c r="AK34" s="797"/>
      <c r="AL34" s="797"/>
      <c r="AM34" s="797"/>
      <c r="AN34" s="797"/>
      <c r="AO34" s="798"/>
      <c r="AP34" s="808" t="s">
        <v>908</v>
      </c>
      <c r="AQ34" s="797"/>
      <c r="AR34" s="797"/>
      <c r="AS34" s="797"/>
      <c r="AT34" s="797"/>
      <c r="AU34" s="797"/>
      <c r="AV34" s="797"/>
      <c r="AW34" s="797"/>
      <c r="AX34" s="797"/>
      <c r="AY34" s="797"/>
      <c r="AZ34" s="797"/>
      <c r="BA34" s="797"/>
      <c r="BB34" s="797"/>
      <c r="BC34" s="797"/>
      <c r="BD34" s="797"/>
      <c r="BE34" s="797"/>
      <c r="BF34" s="797"/>
      <c r="BG34" s="797"/>
      <c r="BH34" s="797"/>
      <c r="BI34" s="797"/>
      <c r="BJ34" s="797"/>
      <c r="BK34" s="797"/>
      <c r="BL34" s="797"/>
      <c r="BM34" s="798"/>
      <c r="BN34" s="29"/>
      <c r="BO34" s="29"/>
      <c r="BP34" s="29"/>
      <c r="BQ34" s="29"/>
      <c r="BR34" s="29"/>
      <c r="BS34" s="29"/>
      <c r="BT34" s="29"/>
      <c r="BU34" s="29"/>
      <c r="BV34" s="29"/>
      <c r="BW34" s="31"/>
      <c r="BX34" s="22"/>
      <c r="BY34" s="455" t="str">
        <f>IF(BZ34="","",MAX($BY$2:BY33)+1)</f>
        <v/>
      </c>
      <c r="BZ34" s="655"/>
      <c r="CA34" s="655"/>
      <c r="CB34" s="655"/>
      <c r="CC34" s="455">
        <f>IF(CD34="","",MAX(MAX($BY$2:$BY$163),MAX($CC$2:CC33))+1)</f>
        <v>86</v>
      </c>
      <c r="CD34" s="655" t="s">
        <v>102</v>
      </c>
      <c r="CE34" s="655"/>
      <c r="CF34" s="655"/>
    </row>
    <row r="35" spans="1:84" s="11" customFormat="1" ht="13.5" customHeight="1">
      <c r="A35" s="19"/>
      <c r="B35" s="28"/>
      <c r="C35" s="29"/>
      <c r="D35" s="1545"/>
      <c r="E35" s="1549"/>
      <c r="F35" s="801"/>
      <c r="G35" s="799"/>
      <c r="H35" s="799"/>
      <c r="I35" s="799"/>
      <c r="J35" s="799"/>
      <c r="K35" s="799"/>
      <c r="L35" s="799"/>
      <c r="M35" s="799"/>
      <c r="N35" s="799"/>
      <c r="O35" s="799"/>
      <c r="P35" s="799"/>
      <c r="Q35" s="800"/>
      <c r="R35" s="797"/>
      <c r="S35" s="797"/>
      <c r="T35" s="797"/>
      <c r="U35" s="797"/>
      <c r="V35" s="797"/>
      <c r="W35" s="797"/>
      <c r="X35" s="797"/>
      <c r="Y35" s="797"/>
      <c r="Z35" s="797"/>
      <c r="AA35" s="797"/>
      <c r="AB35" s="797"/>
      <c r="AC35" s="797"/>
      <c r="AD35" s="797"/>
      <c r="AE35" s="797"/>
      <c r="AF35" s="797"/>
      <c r="AG35" s="797"/>
      <c r="AH35" s="797"/>
      <c r="AI35" s="797"/>
      <c r="AJ35" s="797"/>
      <c r="AK35" s="797"/>
      <c r="AL35" s="797"/>
      <c r="AM35" s="797"/>
      <c r="AN35" s="797"/>
      <c r="AO35" s="798"/>
      <c r="AP35" s="797"/>
      <c r="AQ35" s="797"/>
      <c r="AR35" s="797"/>
      <c r="AS35" s="797"/>
      <c r="AT35" s="797"/>
      <c r="AU35" s="797"/>
      <c r="AV35" s="797"/>
      <c r="AW35" s="797"/>
      <c r="AX35" s="797"/>
      <c r="AY35" s="797"/>
      <c r="AZ35" s="797"/>
      <c r="BA35" s="797"/>
      <c r="BB35" s="797"/>
      <c r="BC35" s="797"/>
      <c r="BD35" s="797"/>
      <c r="BE35" s="797"/>
      <c r="BF35" s="797"/>
      <c r="BG35" s="797"/>
      <c r="BH35" s="797"/>
      <c r="BI35" s="797"/>
      <c r="BJ35" s="797"/>
      <c r="BK35" s="797"/>
      <c r="BL35" s="797"/>
      <c r="BM35" s="798"/>
      <c r="BN35" s="29"/>
      <c r="BO35" s="29"/>
      <c r="BP35" s="29"/>
      <c r="BQ35" s="29"/>
      <c r="BR35" s="29"/>
      <c r="BS35" s="29"/>
      <c r="BT35" s="29"/>
      <c r="BU35" s="29"/>
      <c r="BV35" s="29"/>
      <c r="BW35" s="31"/>
      <c r="BX35" s="22"/>
      <c r="BY35" s="455" t="str">
        <f>IF(BZ35="","",MAX($BY$2:BY34)+1)</f>
        <v/>
      </c>
      <c r="BZ35" s="655"/>
      <c r="CA35" s="655"/>
      <c r="CB35" s="655"/>
      <c r="CC35" s="455" t="str">
        <f>IF(CD35="","",MAX(MAX($BY$2:$BY$163),MAX($CC$2:CC34))+1)</f>
        <v/>
      </c>
      <c r="CD35" s="655"/>
      <c r="CE35" s="655"/>
      <c r="CF35" s="655"/>
    </row>
    <row r="36" spans="1:84" s="11" customFormat="1" ht="13.5" customHeight="1">
      <c r="A36" s="19"/>
      <c r="B36" s="28"/>
      <c r="C36" s="29"/>
      <c r="D36" s="809"/>
      <c r="E36" s="809"/>
      <c r="F36" s="809"/>
      <c r="G36" s="809"/>
      <c r="H36" s="809"/>
      <c r="I36" s="809"/>
      <c r="J36" s="809"/>
      <c r="K36" s="809"/>
      <c r="L36" s="809"/>
      <c r="M36" s="809"/>
      <c r="N36" s="809"/>
      <c r="O36" s="809"/>
      <c r="P36" s="809"/>
      <c r="Q36" s="809"/>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29"/>
      <c r="BO36" s="29"/>
      <c r="BP36" s="29"/>
      <c r="BQ36" s="29"/>
      <c r="BR36" s="29"/>
      <c r="BS36" s="29"/>
      <c r="BT36" s="29"/>
      <c r="BU36" s="29"/>
      <c r="BV36" s="29"/>
      <c r="BW36" s="31"/>
      <c r="BX36" s="22"/>
      <c r="BY36" s="455" t="str">
        <f>IF(BZ36="","",MAX($BY$2:BY35)+1)</f>
        <v/>
      </c>
      <c r="BZ36" s="727"/>
      <c r="CA36" s="727"/>
      <c r="CB36" s="727"/>
      <c r="CC36" s="455" t="str">
        <f>IF(CD36="","",MAX(MAX($BY$2:$BY$163),MAX($CC$2:CC35))+1)</f>
        <v/>
      </c>
      <c r="CD36" s="727"/>
      <c r="CE36" s="727"/>
      <c r="CF36" s="727"/>
    </row>
    <row r="37" spans="1:84" s="11" customFormat="1" ht="13.5" customHeight="1">
      <c r="A37" s="19"/>
      <c r="B37" s="28"/>
      <c r="C37" s="29" t="s">
        <v>1166</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31"/>
      <c r="BX37" s="22"/>
      <c r="BY37" s="455" t="str">
        <f>IF(BZ37="","",MAX($BY$2:BY36)+1)</f>
        <v/>
      </c>
      <c r="BZ37" s="655"/>
      <c r="CA37" s="655"/>
      <c r="CB37" s="655"/>
      <c r="CC37" s="455" t="str">
        <f>IF(CD37="","",MAX(MAX($BY$2:$BY$163),MAX($CC$2:CC36))+1)</f>
        <v/>
      </c>
      <c r="CD37" s="655"/>
      <c r="CE37" s="655"/>
      <c r="CF37" s="655"/>
    </row>
    <row r="38" spans="1:84" s="11" customFormat="1" ht="13.5" customHeight="1">
      <c r="A38" s="19"/>
      <c r="B38" s="28"/>
      <c r="C38" s="29"/>
      <c r="D38" s="29" t="s">
        <v>1562</v>
      </c>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31"/>
      <c r="BX38" s="22"/>
      <c r="BY38" s="455" t="str">
        <f>IF(BZ38="","",MAX($BY$2:BY37)+1)</f>
        <v/>
      </c>
      <c r="BZ38" s="655"/>
      <c r="CA38" s="655"/>
      <c r="CB38" s="655"/>
      <c r="CC38" s="455" t="str">
        <f>IF(CD38="","",MAX(MAX($BY$2:$BY$163),MAX($CC$2:CC37))+1)</f>
        <v/>
      </c>
      <c r="CD38" s="655"/>
      <c r="CE38" s="655"/>
      <c r="CF38" s="655"/>
    </row>
    <row r="39" spans="1:84" s="11" customFormat="1" ht="13.5" customHeight="1">
      <c r="A39" s="19"/>
      <c r="B39" s="28"/>
      <c r="C39" s="29"/>
      <c r="D39" s="1543"/>
      <c r="E39" s="1544"/>
      <c r="F39" s="1545" t="s">
        <v>3</v>
      </c>
      <c r="G39" s="1546"/>
      <c r="H39" s="1546"/>
      <c r="I39" s="1546"/>
      <c r="J39" s="1546"/>
      <c r="K39" s="1546"/>
      <c r="L39" s="1546"/>
      <c r="M39" s="1546"/>
      <c r="N39" s="1546"/>
      <c r="O39" s="1546"/>
      <c r="P39" s="1546"/>
      <c r="Q39" s="1547"/>
      <c r="R39" s="1545" t="s">
        <v>52</v>
      </c>
      <c r="S39" s="1548"/>
      <c r="T39" s="1548"/>
      <c r="U39" s="1548"/>
      <c r="V39" s="1548"/>
      <c r="W39" s="1548"/>
      <c r="X39" s="1548"/>
      <c r="Y39" s="1548"/>
      <c r="Z39" s="1548"/>
      <c r="AA39" s="1548"/>
      <c r="AB39" s="1548"/>
      <c r="AC39" s="1548"/>
      <c r="AD39" s="1548"/>
      <c r="AE39" s="1548"/>
      <c r="AF39" s="1548"/>
      <c r="AG39" s="1548"/>
      <c r="AH39" s="1548"/>
      <c r="AI39" s="1548"/>
      <c r="AJ39" s="1548"/>
      <c r="AK39" s="1548"/>
      <c r="AL39" s="1548"/>
      <c r="AM39" s="1548"/>
      <c r="AN39" s="1548"/>
      <c r="AO39" s="1549"/>
      <c r="AP39" s="1545" t="s">
        <v>81</v>
      </c>
      <c r="AQ39" s="1548"/>
      <c r="AR39" s="1548"/>
      <c r="AS39" s="1548"/>
      <c r="AT39" s="1548"/>
      <c r="AU39" s="1548"/>
      <c r="AV39" s="1548"/>
      <c r="AW39" s="1548"/>
      <c r="AX39" s="1548"/>
      <c r="AY39" s="1548"/>
      <c r="AZ39" s="1548"/>
      <c r="BA39" s="1548"/>
      <c r="BB39" s="1548"/>
      <c r="BC39" s="1548"/>
      <c r="BD39" s="1548"/>
      <c r="BE39" s="1548"/>
      <c r="BF39" s="1548"/>
      <c r="BG39" s="1548"/>
      <c r="BH39" s="1548"/>
      <c r="BI39" s="1548"/>
      <c r="BJ39" s="1548"/>
      <c r="BK39" s="1548"/>
      <c r="BL39" s="1548"/>
      <c r="BM39" s="1549"/>
      <c r="BN39" s="29"/>
      <c r="BO39" s="29"/>
      <c r="BP39" s="29"/>
      <c r="BQ39" s="29"/>
      <c r="BR39" s="29"/>
      <c r="BS39" s="29"/>
      <c r="BT39" s="29"/>
      <c r="BU39" s="29"/>
      <c r="BV39" s="29"/>
      <c r="BW39" s="31"/>
      <c r="BX39" s="22"/>
      <c r="BY39" s="455" t="str">
        <f>IF(BZ39="","",MAX($BY$2:BY38)+1)</f>
        <v/>
      </c>
      <c r="BZ39" s="655"/>
      <c r="CA39" s="655"/>
      <c r="CB39" s="655"/>
      <c r="CC39" s="455" t="str">
        <f>IF(CD39="","",MAX(MAX($BY$2:$BY$163),MAX($CC$2:CC38))+1)</f>
        <v/>
      </c>
      <c r="CD39" s="655"/>
      <c r="CE39" s="655"/>
      <c r="CF39" s="655"/>
    </row>
    <row r="40" spans="1:84" s="11" customFormat="1" ht="13.5" customHeight="1">
      <c r="A40" s="19"/>
      <c r="B40" s="28"/>
      <c r="C40" s="29"/>
      <c r="D40" s="1545">
        <v>1</v>
      </c>
      <c r="E40" s="1549"/>
      <c r="F40" s="801" t="s">
        <v>862</v>
      </c>
      <c r="G40" s="799"/>
      <c r="H40" s="799"/>
      <c r="I40" s="799"/>
      <c r="J40" s="799"/>
      <c r="K40" s="799"/>
      <c r="L40" s="799"/>
      <c r="M40" s="799"/>
      <c r="N40" s="799"/>
      <c r="O40" s="799"/>
      <c r="P40" s="799"/>
      <c r="Q40" s="800"/>
      <c r="R40" s="797" t="s">
        <v>872</v>
      </c>
      <c r="S40" s="797"/>
      <c r="T40" s="797"/>
      <c r="U40" s="797"/>
      <c r="V40" s="797"/>
      <c r="W40" s="797"/>
      <c r="X40" s="797"/>
      <c r="Y40" s="797"/>
      <c r="Z40" s="797"/>
      <c r="AA40" s="797"/>
      <c r="AB40" s="797"/>
      <c r="AC40" s="797"/>
      <c r="AD40" s="797"/>
      <c r="AE40" s="797"/>
      <c r="AF40" s="797"/>
      <c r="AG40" s="797"/>
      <c r="AH40" s="797"/>
      <c r="AI40" s="797"/>
      <c r="AJ40" s="797"/>
      <c r="AK40" s="797"/>
      <c r="AL40" s="797"/>
      <c r="AM40" s="797"/>
      <c r="AN40" s="797"/>
      <c r="AO40" s="798"/>
      <c r="AP40" s="797"/>
      <c r="AQ40" s="797"/>
      <c r="AR40" s="797"/>
      <c r="AS40" s="797"/>
      <c r="AT40" s="797"/>
      <c r="AU40" s="797"/>
      <c r="AV40" s="797"/>
      <c r="AW40" s="797"/>
      <c r="AX40" s="797"/>
      <c r="AY40" s="797"/>
      <c r="AZ40" s="797"/>
      <c r="BA40" s="797"/>
      <c r="BB40" s="797"/>
      <c r="BC40" s="797"/>
      <c r="BD40" s="797"/>
      <c r="BE40" s="797"/>
      <c r="BF40" s="797"/>
      <c r="BG40" s="797"/>
      <c r="BH40" s="797"/>
      <c r="BI40" s="797"/>
      <c r="BJ40" s="797"/>
      <c r="BK40" s="797"/>
      <c r="BL40" s="797"/>
      <c r="BM40" s="798"/>
      <c r="BN40" s="29"/>
      <c r="BO40" s="29"/>
      <c r="BP40" s="29"/>
      <c r="BQ40" s="29"/>
      <c r="BR40" s="29"/>
      <c r="BS40" s="29"/>
      <c r="BT40" s="29"/>
      <c r="BU40" s="29"/>
      <c r="BV40" s="29"/>
      <c r="BW40" s="31"/>
      <c r="BX40" s="22"/>
      <c r="BY40" s="455">
        <f>IF(BZ40="","",MAX($BY$2:BY39)+1)</f>
        <v>1</v>
      </c>
      <c r="BZ40" s="655" t="s">
        <v>102</v>
      </c>
      <c r="CA40" s="655"/>
      <c r="CB40" s="655"/>
      <c r="CC40" s="455" t="str">
        <f>IF(CD40="","",MAX(MAX($BY$2:$BY$163),MAX($CC$2:CC39))+1)</f>
        <v/>
      </c>
      <c r="CD40" s="655"/>
      <c r="CE40" s="655"/>
      <c r="CF40" s="655"/>
    </row>
    <row r="41" spans="1:84" s="11" customFormat="1" ht="13.5" customHeight="1">
      <c r="A41" s="19"/>
      <c r="B41" s="28"/>
      <c r="C41" s="29"/>
      <c r="D41" s="1545">
        <v>2</v>
      </c>
      <c r="E41" s="1549"/>
      <c r="F41" s="801" t="s">
        <v>869</v>
      </c>
      <c r="G41" s="799"/>
      <c r="H41" s="799"/>
      <c r="I41" s="799"/>
      <c r="J41" s="799"/>
      <c r="K41" s="799"/>
      <c r="L41" s="799"/>
      <c r="M41" s="799"/>
      <c r="N41" s="799"/>
      <c r="O41" s="799"/>
      <c r="P41" s="799"/>
      <c r="Q41" s="800"/>
      <c r="R41" s="797" t="s">
        <v>1180</v>
      </c>
      <c r="S41" s="797"/>
      <c r="T41" s="797"/>
      <c r="U41" s="797"/>
      <c r="V41" s="797"/>
      <c r="W41" s="797"/>
      <c r="X41" s="797"/>
      <c r="Y41" s="797"/>
      <c r="Z41" s="797"/>
      <c r="AA41" s="797"/>
      <c r="AB41" s="797"/>
      <c r="AC41" s="797"/>
      <c r="AD41" s="797"/>
      <c r="AE41" s="797"/>
      <c r="AF41" s="797"/>
      <c r="AG41" s="797"/>
      <c r="AH41" s="797"/>
      <c r="AI41" s="797"/>
      <c r="AJ41" s="797"/>
      <c r="AK41" s="797"/>
      <c r="AL41" s="797"/>
      <c r="AM41" s="797"/>
      <c r="AN41" s="797"/>
      <c r="AO41" s="798"/>
      <c r="AP41" s="797"/>
      <c r="AQ41" s="797"/>
      <c r="AR41" s="797"/>
      <c r="AS41" s="797"/>
      <c r="AT41" s="797"/>
      <c r="AU41" s="797"/>
      <c r="AV41" s="797"/>
      <c r="AW41" s="797"/>
      <c r="AX41" s="797"/>
      <c r="AY41" s="797"/>
      <c r="AZ41" s="797"/>
      <c r="BA41" s="797"/>
      <c r="BB41" s="797"/>
      <c r="BC41" s="797"/>
      <c r="BD41" s="797"/>
      <c r="BE41" s="797"/>
      <c r="BF41" s="797"/>
      <c r="BG41" s="797"/>
      <c r="BH41" s="797"/>
      <c r="BI41" s="797"/>
      <c r="BJ41" s="797"/>
      <c r="BK41" s="797"/>
      <c r="BL41" s="797"/>
      <c r="BM41" s="798"/>
      <c r="BN41" s="29"/>
      <c r="BO41" s="29"/>
      <c r="BP41" s="29"/>
      <c r="BQ41" s="29"/>
      <c r="BR41" s="29"/>
      <c r="BS41" s="29"/>
      <c r="BT41" s="29"/>
      <c r="BU41" s="29"/>
      <c r="BV41" s="29"/>
      <c r="BW41" s="31"/>
      <c r="BX41" s="22"/>
      <c r="BY41" s="455">
        <f>IF(BZ41="","",MAX($BY$2:BY40)+1)</f>
        <v>2</v>
      </c>
      <c r="BZ41" s="655" t="s">
        <v>102</v>
      </c>
      <c r="CA41" s="655"/>
      <c r="CB41" s="655"/>
      <c r="CC41" s="455" t="str">
        <f>IF(CD41="","",MAX(MAX($BY$2:$BY$163),MAX($CC$2:CC40))+1)</f>
        <v/>
      </c>
      <c r="CD41" s="655"/>
      <c r="CE41" s="655"/>
      <c r="CF41" s="655"/>
    </row>
    <row r="42" spans="1:84" s="11" customFormat="1" ht="13.5" customHeight="1">
      <c r="A42" s="19"/>
      <c r="B42" s="28"/>
      <c r="C42" s="29"/>
      <c r="D42" s="1545">
        <v>3</v>
      </c>
      <c r="E42" s="1549"/>
      <c r="F42" s="801" t="s">
        <v>1817</v>
      </c>
      <c r="G42" s="799"/>
      <c r="H42" s="799"/>
      <c r="I42" s="799"/>
      <c r="J42" s="799"/>
      <c r="K42" s="799"/>
      <c r="L42" s="799"/>
      <c r="M42" s="799"/>
      <c r="N42" s="799"/>
      <c r="O42" s="799"/>
      <c r="P42" s="799"/>
      <c r="Q42" s="800"/>
      <c r="R42" s="797" t="s">
        <v>1181</v>
      </c>
      <c r="S42" s="797"/>
      <c r="T42" s="797"/>
      <c r="U42" s="797"/>
      <c r="V42" s="797"/>
      <c r="W42" s="797"/>
      <c r="X42" s="797"/>
      <c r="Y42" s="797"/>
      <c r="Z42" s="797"/>
      <c r="AA42" s="797"/>
      <c r="AB42" s="797"/>
      <c r="AC42" s="797"/>
      <c r="AD42" s="797"/>
      <c r="AE42" s="797"/>
      <c r="AF42" s="797"/>
      <c r="AG42" s="797"/>
      <c r="AH42" s="797"/>
      <c r="AI42" s="797"/>
      <c r="AJ42" s="797"/>
      <c r="AK42" s="797"/>
      <c r="AL42" s="797"/>
      <c r="AM42" s="797"/>
      <c r="AN42" s="797"/>
      <c r="AO42" s="798"/>
      <c r="AP42" s="797"/>
      <c r="AQ42" s="797"/>
      <c r="AR42" s="797"/>
      <c r="AS42" s="797"/>
      <c r="AT42" s="797"/>
      <c r="AU42" s="797"/>
      <c r="AV42" s="797"/>
      <c r="AW42" s="797"/>
      <c r="AX42" s="797"/>
      <c r="AY42" s="797"/>
      <c r="AZ42" s="797"/>
      <c r="BA42" s="797"/>
      <c r="BB42" s="797"/>
      <c r="BC42" s="797"/>
      <c r="BD42" s="797"/>
      <c r="BE42" s="797"/>
      <c r="BF42" s="797"/>
      <c r="BG42" s="797"/>
      <c r="BH42" s="797"/>
      <c r="BI42" s="797"/>
      <c r="BJ42" s="797"/>
      <c r="BK42" s="797"/>
      <c r="BL42" s="797"/>
      <c r="BM42" s="798"/>
      <c r="BN42" s="29"/>
      <c r="BO42" s="29"/>
      <c r="BP42" s="29"/>
      <c r="BQ42" s="29"/>
      <c r="BR42" s="29"/>
      <c r="BS42" s="29"/>
      <c r="BT42" s="29"/>
      <c r="BU42" s="29"/>
      <c r="BV42" s="29"/>
      <c r="BW42" s="31"/>
      <c r="BX42" s="22"/>
      <c r="BY42" s="455">
        <f>IF(BZ42="","",MAX($BY$2:BY41)+1)</f>
        <v>3</v>
      </c>
      <c r="BZ42" s="655" t="s">
        <v>102</v>
      </c>
      <c r="CA42" s="655"/>
      <c r="CB42" s="655"/>
      <c r="CC42" s="455" t="str">
        <f>IF(CD42="","",MAX(MAX($BY$2:$BY$163),MAX($CC$2:CC41))+1)</f>
        <v/>
      </c>
      <c r="CD42" s="655"/>
      <c r="CE42" s="655"/>
      <c r="CF42" s="655"/>
    </row>
    <row r="43" spans="1:84" s="11" customFormat="1" ht="13.5" customHeight="1">
      <c r="A43" s="19"/>
      <c r="B43" s="28"/>
      <c r="C43" s="29"/>
      <c r="D43" s="1545">
        <v>4</v>
      </c>
      <c r="E43" s="1549"/>
      <c r="F43" s="801" t="s">
        <v>870</v>
      </c>
      <c r="G43" s="799"/>
      <c r="H43" s="799"/>
      <c r="I43" s="799"/>
      <c r="J43" s="799"/>
      <c r="K43" s="799"/>
      <c r="L43" s="799"/>
      <c r="M43" s="799"/>
      <c r="N43" s="799"/>
      <c r="O43" s="799"/>
      <c r="P43" s="799"/>
      <c r="Q43" s="800"/>
      <c r="R43" s="797" t="s">
        <v>1739</v>
      </c>
      <c r="S43" s="797"/>
      <c r="T43" s="797"/>
      <c r="U43" s="797"/>
      <c r="V43" s="797"/>
      <c r="W43" s="797"/>
      <c r="X43" s="797"/>
      <c r="Y43" s="797"/>
      <c r="Z43" s="797"/>
      <c r="AA43" s="797"/>
      <c r="AB43" s="797"/>
      <c r="AC43" s="797"/>
      <c r="AD43" s="797"/>
      <c r="AE43" s="797"/>
      <c r="AF43" s="797"/>
      <c r="AG43" s="797"/>
      <c r="AH43" s="797"/>
      <c r="AI43" s="797"/>
      <c r="AJ43" s="797"/>
      <c r="AK43" s="797"/>
      <c r="AL43" s="797"/>
      <c r="AM43" s="797"/>
      <c r="AN43" s="797"/>
      <c r="AO43" s="798"/>
      <c r="AP43" s="797"/>
      <c r="AQ43" s="797"/>
      <c r="AR43" s="797"/>
      <c r="AS43" s="797"/>
      <c r="AT43" s="797"/>
      <c r="AU43" s="797"/>
      <c r="AV43" s="797"/>
      <c r="AW43" s="797"/>
      <c r="AX43" s="797"/>
      <c r="AY43" s="797"/>
      <c r="AZ43" s="797"/>
      <c r="BA43" s="797"/>
      <c r="BB43" s="797"/>
      <c r="BC43" s="797"/>
      <c r="BD43" s="797"/>
      <c r="BE43" s="797"/>
      <c r="BF43" s="797"/>
      <c r="BG43" s="797"/>
      <c r="BH43" s="797"/>
      <c r="BI43" s="797"/>
      <c r="BJ43" s="797"/>
      <c r="BK43" s="797"/>
      <c r="BL43" s="797"/>
      <c r="BM43" s="798"/>
      <c r="BN43" s="29"/>
      <c r="BO43" s="29"/>
      <c r="BP43" s="29"/>
      <c r="BQ43" s="29"/>
      <c r="BR43" s="29"/>
      <c r="BS43" s="29"/>
      <c r="BT43" s="29"/>
      <c r="BU43" s="29"/>
      <c r="BV43" s="29"/>
      <c r="BW43" s="31"/>
      <c r="BX43" s="22"/>
      <c r="BY43" s="455">
        <f>IF(BZ43="","",MAX($BY$2:BY42)+1)</f>
        <v>4</v>
      </c>
      <c r="BZ43" s="655" t="s">
        <v>102</v>
      </c>
      <c r="CA43" s="655"/>
      <c r="CB43" s="655"/>
      <c r="CC43" s="455" t="str">
        <f>IF(CD43="","",MAX(MAX($BY$2:$BY$163),MAX($CC$2:CC42))+1)</f>
        <v/>
      </c>
      <c r="CD43" s="655"/>
      <c r="CE43" s="655"/>
      <c r="CF43" s="655"/>
    </row>
    <row r="44" spans="1:84" s="11" customFormat="1" ht="13.5" customHeight="1">
      <c r="A44" s="19"/>
      <c r="B44" s="28"/>
      <c r="C44" s="29"/>
      <c r="D44" s="1545">
        <v>5</v>
      </c>
      <c r="E44" s="1549"/>
      <c r="F44" s="801" t="s">
        <v>871</v>
      </c>
      <c r="G44" s="799"/>
      <c r="H44" s="799"/>
      <c r="I44" s="799"/>
      <c r="J44" s="799"/>
      <c r="K44" s="799"/>
      <c r="L44" s="799"/>
      <c r="M44" s="799"/>
      <c r="N44" s="799"/>
      <c r="O44" s="799"/>
      <c r="P44" s="799"/>
      <c r="Q44" s="800"/>
      <c r="R44" s="797" t="s">
        <v>1536</v>
      </c>
      <c r="S44" s="797"/>
      <c r="T44" s="797"/>
      <c r="U44" s="797"/>
      <c r="V44" s="797"/>
      <c r="W44" s="797"/>
      <c r="X44" s="797"/>
      <c r="Y44" s="797"/>
      <c r="Z44" s="797"/>
      <c r="AA44" s="797"/>
      <c r="AB44" s="797"/>
      <c r="AC44" s="797"/>
      <c r="AD44" s="797"/>
      <c r="AE44" s="797"/>
      <c r="AF44" s="797"/>
      <c r="AG44" s="797"/>
      <c r="AH44" s="797"/>
      <c r="AI44" s="797"/>
      <c r="AJ44" s="797"/>
      <c r="AK44" s="797"/>
      <c r="AL44" s="797"/>
      <c r="AM44" s="797"/>
      <c r="AN44" s="797"/>
      <c r="AO44" s="798"/>
      <c r="AP44" s="797"/>
      <c r="AQ44" s="797"/>
      <c r="AR44" s="797"/>
      <c r="AS44" s="797"/>
      <c r="AT44" s="797"/>
      <c r="AU44" s="797"/>
      <c r="AV44" s="797"/>
      <c r="AW44" s="797"/>
      <c r="AX44" s="797"/>
      <c r="AY44" s="797"/>
      <c r="AZ44" s="797"/>
      <c r="BA44" s="797"/>
      <c r="BB44" s="797"/>
      <c r="BC44" s="797"/>
      <c r="BD44" s="797"/>
      <c r="BE44" s="797"/>
      <c r="BF44" s="797"/>
      <c r="BG44" s="797"/>
      <c r="BH44" s="797"/>
      <c r="BI44" s="797"/>
      <c r="BJ44" s="797"/>
      <c r="BK44" s="797"/>
      <c r="BL44" s="797"/>
      <c r="BM44" s="798"/>
      <c r="BN44" s="29"/>
      <c r="BO44" s="29"/>
      <c r="BP44" s="29"/>
      <c r="BQ44" s="29"/>
      <c r="BR44" s="29"/>
      <c r="BS44" s="29"/>
      <c r="BT44" s="29"/>
      <c r="BU44" s="29"/>
      <c r="BV44" s="29"/>
      <c r="BW44" s="31"/>
      <c r="BX44" s="22"/>
      <c r="BY44" s="455">
        <f>IF(BZ44="","",MAX($BY$2:BY43)+1)</f>
        <v>5</v>
      </c>
      <c r="BZ44" s="655" t="s">
        <v>102</v>
      </c>
      <c r="CA44" s="655"/>
      <c r="CB44" s="655"/>
      <c r="CC44" s="455" t="str">
        <f>IF(CD44="","",MAX(MAX($BY$2:$BY$163),MAX($CC$2:CC43))+1)</f>
        <v/>
      </c>
      <c r="CD44" s="655"/>
      <c r="CE44" s="655"/>
      <c r="CF44" s="655"/>
    </row>
    <row r="45" spans="1:84" s="11" customFormat="1" ht="13.5" customHeight="1">
      <c r="A45" s="19"/>
      <c r="B45" s="28"/>
      <c r="C45" s="29"/>
      <c r="D45" s="1545">
        <v>6</v>
      </c>
      <c r="E45" s="1549"/>
      <c r="F45" s="801" t="s">
        <v>1991</v>
      </c>
      <c r="G45" s="799"/>
      <c r="H45" s="799"/>
      <c r="I45" s="799"/>
      <c r="J45" s="799"/>
      <c r="K45" s="799"/>
      <c r="L45" s="799"/>
      <c r="M45" s="799"/>
      <c r="N45" s="799"/>
      <c r="O45" s="799"/>
      <c r="P45" s="799"/>
      <c r="Q45" s="800"/>
      <c r="R45" s="797" t="s">
        <v>1630</v>
      </c>
      <c r="S45" s="797"/>
      <c r="T45" s="797"/>
      <c r="U45" s="797"/>
      <c r="V45" s="797"/>
      <c r="W45" s="797"/>
      <c r="X45" s="797"/>
      <c r="Y45" s="797"/>
      <c r="Z45" s="797"/>
      <c r="AA45" s="797"/>
      <c r="AB45" s="797"/>
      <c r="AC45" s="797"/>
      <c r="AD45" s="797"/>
      <c r="AE45" s="797"/>
      <c r="AF45" s="797"/>
      <c r="AG45" s="797"/>
      <c r="AH45" s="797"/>
      <c r="AI45" s="797"/>
      <c r="AJ45" s="797"/>
      <c r="AK45" s="797"/>
      <c r="AL45" s="797"/>
      <c r="AM45" s="797"/>
      <c r="AN45" s="797"/>
      <c r="AO45" s="798"/>
      <c r="AP45" s="797"/>
      <c r="AQ45" s="797"/>
      <c r="AR45" s="797"/>
      <c r="AS45" s="797"/>
      <c r="AT45" s="797"/>
      <c r="AU45" s="797"/>
      <c r="AV45" s="797"/>
      <c r="AW45" s="797"/>
      <c r="AX45" s="797"/>
      <c r="AY45" s="797"/>
      <c r="AZ45" s="797"/>
      <c r="BA45" s="797"/>
      <c r="BB45" s="797"/>
      <c r="BC45" s="797"/>
      <c r="BD45" s="797"/>
      <c r="BE45" s="797"/>
      <c r="BF45" s="797"/>
      <c r="BG45" s="797"/>
      <c r="BH45" s="797"/>
      <c r="BI45" s="797"/>
      <c r="BJ45" s="797"/>
      <c r="BK45" s="797"/>
      <c r="BL45" s="797"/>
      <c r="BM45" s="798"/>
      <c r="BN45" s="29"/>
      <c r="BO45" s="29"/>
      <c r="BP45" s="29"/>
      <c r="BQ45" s="29"/>
      <c r="BR45" s="29"/>
      <c r="BS45" s="29"/>
      <c r="BT45" s="29"/>
      <c r="BU45" s="29"/>
      <c r="BV45" s="29"/>
      <c r="BW45" s="31"/>
      <c r="BX45" s="22"/>
      <c r="BY45" s="455">
        <f>IF(BZ45="","",MAX($BY$2:BY44)+1)</f>
        <v>6</v>
      </c>
      <c r="BZ45" s="655" t="s">
        <v>102</v>
      </c>
      <c r="CA45" s="655"/>
      <c r="CB45" s="655"/>
      <c r="CC45" s="455" t="str">
        <f>IF(CD45="","",MAX(MAX($BY$2:$BY$163),MAX($CC$2:CC44))+1)</f>
        <v/>
      </c>
      <c r="CD45" s="655"/>
      <c r="CE45" s="655"/>
      <c r="CF45" s="655"/>
    </row>
    <row r="46" spans="1:84" s="11" customFormat="1" ht="13.5" customHeight="1">
      <c r="A46" s="19"/>
      <c r="B46" s="28"/>
      <c r="C46" s="29"/>
      <c r="D46" s="1545"/>
      <c r="E46" s="1549"/>
      <c r="F46" s="801"/>
      <c r="G46" s="799"/>
      <c r="H46" s="799"/>
      <c r="I46" s="799"/>
      <c r="J46" s="799"/>
      <c r="K46" s="799"/>
      <c r="L46" s="799"/>
      <c r="M46" s="799"/>
      <c r="N46" s="799"/>
      <c r="O46" s="799"/>
      <c r="P46" s="799"/>
      <c r="Q46" s="800"/>
      <c r="R46" s="797"/>
      <c r="S46" s="797"/>
      <c r="T46" s="797"/>
      <c r="U46" s="797"/>
      <c r="V46" s="797"/>
      <c r="W46" s="797"/>
      <c r="X46" s="797"/>
      <c r="Y46" s="797"/>
      <c r="Z46" s="797"/>
      <c r="AA46" s="797"/>
      <c r="AB46" s="797"/>
      <c r="AC46" s="797"/>
      <c r="AD46" s="797"/>
      <c r="AE46" s="797"/>
      <c r="AF46" s="797"/>
      <c r="AG46" s="797"/>
      <c r="AH46" s="797"/>
      <c r="AI46" s="797"/>
      <c r="AJ46" s="797"/>
      <c r="AK46" s="797"/>
      <c r="AL46" s="797"/>
      <c r="AM46" s="797"/>
      <c r="AN46" s="797"/>
      <c r="AO46" s="798"/>
      <c r="AP46" s="797"/>
      <c r="AQ46" s="797"/>
      <c r="AR46" s="797"/>
      <c r="AS46" s="797"/>
      <c r="AT46" s="797"/>
      <c r="AU46" s="797"/>
      <c r="AV46" s="797"/>
      <c r="AW46" s="797"/>
      <c r="AX46" s="797"/>
      <c r="AY46" s="797"/>
      <c r="AZ46" s="797"/>
      <c r="BA46" s="797"/>
      <c r="BB46" s="797"/>
      <c r="BC46" s="797"/>
      <c r="BD46" s="797"/>
      <c r="BE46" s="797"/>
      <c r="BF46" s="797"/>
      <c r="BG46" s="797"/>
      <c r="BH46" s="797"/>
      <c r="BI46" s="797"/>
      <c r="BJ46" s="797"/>
      <c r="BK46" s="797"/>
      <c r="BL46" s="797"/>
      <c r="BM46" s="798"/>
      <c r="BN46" s="29"/>
      <c r="BO46" s="29"/>
      <c r="BP46" s="29"/>
      <c r="BQ46" s="29"/>
      <c r="BR46" s="29"/>
      <c r="BS46" s="29"/>
      <c r="BT46" s="29"/>
      <c r="BU46" s="29"/>
      <c r="BV46" s="29"/>
      <c r="BW46" s="31"/>
      <c r="BX46" s="22"/>
      <c r="BY46" s="455" t="str">
        <f>IF(BZ46="","",MAX($BY$2:BY45)+1)</f>
        <v/>
      </c>
      <c r="BZ46" s="655"/>
      <c r="CA46" s="655"/>
      <c r="CB46" s="655"/>
      <c r="CC46" s="455" t="str">
        <f>IF(CD46="","",MAX(MAX($BY$2:$BY$163),MAX($CC$2:CC45))+1)</f>
        <v/>
      </c>
      <c r="CD46" s="655"/>
      <c r="CE46" s="655"/>
      <c r="CF46" s="655"/>
    </row>
    <row r="47" spans="1:84" s="11" customFormat="1" ht="13.5" customHeight="1">
      <c r="A47" s="19"/>
      <c r="B47" s="28"/>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31"/>
      <c r="BX47" s="22"/>
      <c r="BY47" s="455" t="str">
        <f>IF(BZ47="","",MAX($BY$2:BY46)+1)</f>
        <v/>
      </c>
      <c r="BZ47" s="655"/>
      <c r="CA47" s="655"/>
      <c r="CB47" s="655"/>
      <c r="CC47" s="455" t="str">
        <f>IF(CD47="","",MAX(MAX($BY$2:$BY$163),MAX($CC$2:CC46))+1)</f>
        <v/>
      </c>
      <c r="CD47" s="655"/>
      <c r="CE47" s="655"/>
      <c r="CF47" s="655"/>
    </row>
    <row r="48" spans="1:84" s="11" customFormat="1" ht="13.5" customHeight="1">
      <c r="A48" s="19"/>
      <c r="B48" s="28"/>
      <c r="C48" s="29" t="s">
        <v>1993</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31"/>
      <c r="BX48" s="22"/>
      <c r="BY48" s="455" t="str">
        <f>IF(BZ48="","",MAX($BY$2:BY47)+1)</f>
        <v/>
      </c>
      <c r="BZ48" s="655"/>
      <c r="CA48" s="655"/>
      <c r="CB48" s="655"/>
      <c r="CC48" s="455" t="str">
        <f>IF(CD48="","",MAX(MAX($BY$2:$BY$163),MAX($CC$2:CC47))+1)</f>
        <v/>
      </c>
      <c r="CD48" s="655"/>
      <c r="CE48" s="655"/>
      <c r="CF48" s="655"/>
    </row>
    <row r="49" spans="1:84" s="11" customFormat="1" ht="13.5" customHeight="1">
      <c r="A49" s="19"/>
      <c r="B49" s="28"/>
      <c r="C49" s="29"/>
      <c r="D49" s="29" t="s">
        <v>1563</v>
      </c>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31"/>
      <c r="BX49" s="22"/>
      <c r="BY49" s="455" t="str">
        <f>IF(BZ49="","",MAX($BY$2:BY48)+1)</f>
        <v/>
      </c>
      <c r="BZ49" s="655"/>
      <c r="CA49" s="655"/>
      <c r="CB49" s="655"/>
      <c r="CC49" s="455" t="str">
        <f>IF(CD49="","",MAX(MAX($BY$2:$BY$163),MAX($CC$2:CC48))+1)</f>
        <v/>
      </c>
      <c r="CD49" s="655"/>
      <c r="CE49" s="655"/>
      <c r="CF49" s="655"/>
    </row>
    <row r="50" spans="1:84" s="11" customFormat="1" ht="13.5" customHeight="1">
      <c r="A50" s="19"/>
      <c r="B50" s="28"/>
      <c r="C50" s="29"/>
      <c r="D50" s="1543"/>
      <c r="E50" s="1544"/>
      <c r="F50" s="1545" t="s">
        <v>3</v>
      </c>
      <c r="G50" s="1546"/>
      <c r="H50" s="1546"/>
      <c r="I50" s="1546"/>
      <c r="J50" s="1546"/>
      <c r="K50" s="1546"/>
      <c r="L50" s="1546"/>
      <c r="M50" s="1546"/>
      <c r="N50" s="1546"/>
      <c r="O50" s="1546"/>
      <c r="P50" s="1546"/>
      <c r="Q50" s="1547"/>
      <c r="R50" s="1545" t="s">
        <v>52</v>
      </c>
      <c r="S50" s="1548"/>
      <c r="T50" s="1548"/>
      <c r="U50" s="1548"/>
      <c r="V50" s="1548"/>
      <c r="W50" s="1548"/>
      <c r="X50" s="1548"/>
      <c r="Y50" s="1548"/>
      <c r="Z50" s="1548"/>
      <c r="AA50" s="1548"/>
      <c r="AB50" s="1548"/>
      <c r="AC50" s="1548"/>
      <c r="AD50" s="1548"/>
      <c r="AE50" s="1548"/>
      <c r="AF50" s="1548"/>
      <c r="AG50" s="1548"/>
      <c r="AH50" s="1548"/>
      <c r="AI50" s="1548"/>
      <c r="AJ50" s="1548"/>
      <c r="AK50" s="1548"/>
      <c r="AL50" s="1548"/>
      <c r="AM50" s="1548"/>
      <c r="AN50" s="1548"/>
      <c r="AO50" s="1549"/>
      <c r="AP50" s="1545" t="s">
        <v>81</v>
      </c>
      <c r="AQ50" s="1548"/>
      <c r="AR50" s="1548"/>
      <c r="AS50" s="1548"/>
      <c r="AT50" s="1548"/>
      <c r="AU50" s="1548"/>
      <c r="AV50" s="1548"/>
      <c r="AW50" s="1548"/>
      <c r="AX50" s="1548"/>
      <c r="AY50" s="1548"/>
      <c r="AZ50" s="1548"/>
      <c r="BA50" s="1548"/>
      <c r="BB50" s="1548"/>
      <c r="BC50" s="1548"/>
      <c r="BD50" s="1548"/>
      <c r="BE50" s="1548"/>
      <c r="BF50" s="1548"/>
      <c r="BG50" s="1548"/>
      <c r="BH50" s="1548"/>
      <c r="BI50" s="1548"/>
      <c r="BJ50" s="1548"/>
      <c r="BK50" s="1548"/>
      <c r="BL50" s="1548"/>
      <c r="BM50" s="1549"/>
      <c r="BN50" s="29"/>
      <c r="BO50" s="29"/>
      <c r="BP50" s="29"/>
      <c r="BQ50" s="29"/>
      <c r="BR50" s="29"/>
      <c r="BS50" s="29"/>
      <c r="BT50" s="29"/>
      <c r="BU50" s="29"/>
      <c r="BV50" s="29"/>
      <c r="BW50" s="31"/>
      <c r="BX50" s="22"/>
      <c r="BY50" s="455" t="str">
        <f>IF(BZ50="","",MAX($BY$2:BY49)+1)</f>
        <v/>
      </c>
      <c r="BZ50" s="655"/>
      <c r="CA50" s="655"/>
      <c r="CB50" s="655"/>
      <c r="CC50" s="455" t="str">
        <f>IF(CD50="","",MAX(MAX($BY$2:$BY$163),MAX($CC$2:CC49))+1)</f>
        <v/>
      </c>
      <c r="CD50" s="655"/>
      <c r="CE50" s="655"/>
      <c r="CF50" s="655"/>
    </row>
    <row r="51" spans="1:84" s="11" customFormat="1" ht="13.5" customHeight="1">
      <c r="A51" s="19"/>
      <c r="B51" s="28"/>
      <c r="C51" s="29"/>
      <c r="D51" s="1545">
        <v>1</v>
      </c>
      <c r="E51" s="1549"/>
      <c r="F51" s="838" t="s">
        <v>1182</v>
      </c>
      <c r="G51" s="812"/>
      <c r="H51" s="812"/>
      <c r="I51" s="812"/>
      <c r="J51" s="812"/>
      <c r="K51" s="812"/>
      <c r="L51" s="812"/>
      <c r="M51" s="812"/>
      <c r="N51" s="812"/>
      <c r="O51" s="812"/>
      <c r="P51" s="812"/>
      <c r="Q51" s="813"/>
      <c r="R51" s="814" t="s">
        <v>1194</v>
      </c>
      <c r="S51" s="814"/>
      <c r="T51" s="814"/>
      <c r="U51" s="814"/>
      <c r="V51" s="814"/>
      <c r="W51" s="814"/>
      <c r="X51" s="810"/>
      <c r="Y51" s="810"/>
      <c r="Z51" s="810"/>
      <c r="AA51" s="810"/>
      <c r="AB51" s="810"/>
      <c r="AC51" s="810"/>
      <c r="AD51" s="810"/>
      <c r="AE51" s="810"/>
      <c r="AF51" s="810"/>
      <c r="AG51" s="810"/>
      <c r="AH51" s="810"/>
      <c r="AI51" s="810"/>
      <c r="AJ51" s="810"/>
      <c r="AK51" s="810"/>
      <c r="AL51" s="810"/>
      <c r="AM51" s="810"/>
      <c r="AN51" s="810"/>
      <c r="AO51" s="811"/>
      <c r="AP51" s="797"/>
      <c r="AQ51" s="797"/>
      <c r="AR51" s="797"/>
      <c r="AS51" s="797"/>
      <c r="AT51" s="797"/>
      <c r="AU51" s="797"/>
      <c r="AV51" s="797"/>
      <c r="AW51" s="797"/>
      <c r="AX51" s="797"/>
      <c r="AY51" s="797"/>
      <c r="AZ51" s="797"/>
      <c r="BA51" s="797"/>
      <c r="BB51" s="797"/>
      <c r="BC51" s="797"/>
      <c r="BD51" s="797"/>
      <c r="BE51" s="797"/>
      <c r="BF51" s="797"/>
      <c r="BG51" s="797"/>
      <c r="BH51" s="797"/>
      <c r="BI51" s="797"/>
      <c r="BJ51" s="797"/>
      <c r="BK51" s="797"/>
      <c r="BL51" s="797"/>
      <c r="BM51" s="798"/>
      <c r="BN51" s="29"/>
      <c r="BO51" s="29"/>
      <c r="BP51" s="29"/>
      <c r="BQ51" s="29"/>
      <c r="BR51" s="29"/>
      <c r="BS51" s="29"/>
      <c r="BT51" s="29"/>
      <c r="BU51" s="29"/>
      <c r="BV51" s="29"/>
      <c r="BW51" s="31"/>
      <c r="BX51" s="22"/>
      <c r="BY51" s="455">
        <f>IF(BZ51="","",MAX($BY$2:BY50)+1)</f>
        <v>7</v>
      </c>
      <c r="BZ51" s="655" t="s">
        <v>102</v>
      </c>
      <c r="CA51" s="655"/>
      <c r="CB51" s="655"/>
      <c r="CC51" s="455" t="str">
        <f>IF(CD51="","",MAX(MAX($BY$2:$BY$163),MAX($CC$2:CC50))+1)</f>
        <v/>
      </c>
      <c r="CD51" s="655"/>
      <c r="CE51" s="655"/>
      <c r="CF51" s="655"/>
    </row>
    <row r="52" spans="1:84" s="11" customFormat="1" ht="13.5" customHeight="1">
      <c r="A52" s="19"/>
      <c r="B52" s="28"/>
      <c r="C52" s="29"/>
      <c r="D52" s="1545">
        <v>2</v>
      </c>
      <c r="E52" s="1549"/>
      <c r="F52" s="838" t="s">
        <v>862</v>
      </c>
      <c r="G52" s="812"/>
      <c r="H52" s="812"/>
      <c r="I52" s="812"/>
      <c r="J52" s="812"/>
      <c r="K52" s="812"/>
      <c r="L52" s="812"/>
      <c r="M52" s="812"/>
      <c r="N52" s="812"/>
      <c r="O52" s="812"/>
      <c r="P52" s="812"/>
      <c r="Q52" s="813"/>
      <c r="R52" s="815" t="s">
        <v>1740</v>
      </c>
      <c r="S52" s="814"/>
      <c r="T52" s="814"/>
      <c r="U52" s="814"/>
      <c r="V52" s="814"/>
      <c r="W52" s="814"/>
      <c r="X52" s="810"/>
      <c r="Y52" s="810"/>
      <c r="Z52" s="810"/>
      <c r="AA52" s="810"/>
      <c r="AB52" s="810"/>
      <c r="AC52" s="810"/>
      <c r="AD52" s="810"/>
      <c r="AE52" s="810"/>
      <c r="AF52" s="810"/>
      <c r="AG52" s="810"/>
      <c r="AH52" s="810"/>
      <c r="AI52" s="810"/>
      <c r="AJ52" s="810"/>
      <c r="AK52" s="810"/>
      <c r="AL52" s="810"/>
      <c r="AM52" s="810"/>
      <c r="AN52" s="810"/>
      <c r="AO52" s="811"/>
      <c r="AP52" s="797"/>
      <c r="AQ52" s="797"/>
      <c r="AR52" s="797"/>
      <c r="AS52" s="797"/>
      <c r="AT52" s="797"/>
      <c r="AU52" s="797"/>
      <c r="AV52" s="797"/>
      <c r="AW52" s="797"/>
      <c r="AX52" s="797"/>
      <c r="AY52" s="797"/>
      <c r="AZ52" s="797"/>
      <c r="BA52" s="797"/>
      <c r="BB52" s="797"/>
      <c r="BC52" s="797"/>
      <c r="BD52" s="797"/>
      <c r="BE52" s="797"/>
      <c r="BF52" s="797"/>
      <c r="BG52" s="797"/>
      <c r="BH52" s="797"/>
      <c r="BI52" s="797"/>
      <c r="BJ52" s="797"/>
      <c r="BK52" s="797"/>
      <c r="BL52" s="797"/>
      <c r="BM52" s="798"/>
      <c r="BN52" s="29"/>
      <c r="BO52" s="29"/>
      <c r="BP52" s="29"/>
      <c r="BQ52" s="29"/>
      <c r="BR52" s="29"/>
      <c r="BS52" s="29"/>
      <c r="BT52" s="29"/>
      <c r="BU52" s="29"/>
      <c r="BV52" s="29"/>
      <c r="BW52" s="31"/>
      <c r="BX52" s="22"/>
      <c r="BY52" s="455">
        <f>IF(BZ52="","",MAX($BY$2:BY51)+1)</f>
        <v>8</v>
      </c>
      <c r="BZ52" s="655" t="s">
        <v>102</v>
      </c>
      <c r="CA52" s="655"/>
      <c r="CB52" s="655"/>
      <c r="CC52" s="455" t="str">
        <f>IF(CD52="","",MAX(MAX($BY$2:$BY$163),MAX($CC$2:CC51))+1)</f>
        <v/>
      </c>
      <c r="CD52" s="655"/>
      <c r="CE52" s="655"/>
      <c r="CF52" s="655"/>
    </row>
    <row r="53" spans="1:84" s="11" customFormat="1" ht="13.5" customHeight="1">
      <c r="A53" s="19"/>
      <c r="B53" s="28"/>
      <c r="C53" s="29"/>
      <c r="D53" s="1545">
        <v>3</v>
      </c>
      <c r="E53" s="1549"/>
      <c r="F53" s="1102" t="s">
        <v>1887</v>
      </c>
      <c r="G53" s="1087"/>
      <c r="H53" s="1087"/>
      <c r="I53" s="1087"/>
      <c r="J53" s="1087"/>
      <c r="K53" s="1087"/>
      <c r="L53" s="1087"/>
      <c r="M53" s="1087"/>
      <c r="N53" s="1087"/>
      <c r="O53" s="1087"/>
      <c r="P53" s="1087"/>
      <c r="Q53" s="1088"/>
      <c r="R53" s="815" t="s">
        <v>1886</v>
      </c>
      <c r="S53" s="1103"/>
      <c r="T53" s="1103"/>
      <c r="U53" s="1103"/>
      <c r="V53" s="1103"/>
      <c r="W53" s="1103"/>
      <c r="X53" s="1103"/>
      <c r="Y53" s="1103"/>
      <c r="Z53" s="1103"/>
      <c r="AA53" s="1103"/>
      <c r="AB53" s="1103"/>
      <c r="AC53" s="1103"/>
      <c r="AD53" s="1103"/>
      <c r="AE53" s="1103"/>
      <c r="AF53" s="1103"/>
      <c r="AG53" s="1103"/>
      <c r="AH53" s="1103"/>
      <c r="AI53" s="1103"/>
      <c r="AJ53" s="1103"/>
      <c r="AK53" s="1103"/>
      <c r="AL53" s="1103"/>
      <c r="AM53" s="1103"/>
      <c r="AN53" s="1103"/>
      <c r="AO53" s="1104"/>
      <c r="AP53" s="1048"/>
      <c r="AQ53" s="1048"/>
      <c r="AR53" s="1048"/>
      <c r="AS53" s="1048"/>
      <c r="AT53" s="1048"/>
      <c r="AU53" s="1048"/>
      <c r="AV53" s="1048"/>
      <c r="AW53" s="1048"/>
      <c r="AX53" s="1048"/>
      <c r="AY53" s="1048"/>
      <c r="AZ53" s="1048"/>
      <c r="BA53" s="1048"/>
      <c r="BB53" s="1048"/>
      <c r="BC53" s="1048"/>
      <c r="BD53" s="1048"/>
      <c r="BE53" s="1048"/>
      <c r="BF53" s="1048"/>
      <c r="BG53" s="1048"/>
      <c r="BH53" s="1048"/>
      <c r="BI53" s="1048"/>
      <c r="BJ53" s="1048"/>
      <c r="BK53" s="1048"/>
      <c r="BL53" s="1048"/>
      <c r="BM53" s="1089"/>
      <c r="BN53" s="29"/>
      <c r="BO53" s="29"/>
      <c r="BP53" s="29"/>
      <c r="BQ53" s="29"/>
      <c r="BR53" s="29"/>
      <c r="BS53" s="29"/>
      <c r="BT53" s="29"/>
      <c r="BU53" s="29"/>
      <c r="BV53" s="29"/>
      <c r="BW53" s="31"/>
      <c r="BX53" s="22"/>
      <c r="BY53" s="455">
        <f>IF(BZ53="","",MAX($BY$2:BY52)+1)</f>
        <v>9</v>
      </c>
      <c r="BZ53" s="655" t="s">
        <v>102</v>
      </c>
      <c r="CA53" s="1061"/>
      <c r="CB53" s="1061"/>
      <c r="CC53" s="455" t="str">
        <f>IF(CD53="","",MAX(MAX($BY$2:$BY$163),MAX($CC$2:CC52))+1)</f>
        <v/>
      </c>
      <c r="CD53" s="1061"/>
      <c r="CE53" s="1061"/>
      <c r="CF53" s="1061"/>
    </row>
    <row r="54" spans="1:84" s="11" customFormat="1" ht="13.5" customHeight="1">
      <c r="A54" s="19"/>
      <c r="B54" s="28"/>
      <c r="C54" s="29"/>
      <c r="D54" s="1545">
        <v>4</v>
      </c>
      <c r="E54" s="1549"/>
      <c r="F54" s="838" t="s">
        <v>1183</v>
      </c>
      <c r="G54" s="812"/>
      <c r="H54" s="812"/>
      <c r="I54" s="812"/>
      <c r="J54" s="812"/>
      <c r="K54" s="812"/>
      <c r="L54" s="812"/>
      <c r="M54" s="812"/>
      <c r="N54" s="812"/>
      <c r="O54" s="812"/>
      <c r="P54" s="812"/>
      <c r="Q54" s="813"/>
      <c r="R54" s="815" t="s">
        <v>1245</v>
      </c>
      <c r="S54" s="814"/>
      <c r="T54" s="814"/>
      <c r="U54" s="814"/>
      <c r="V54" s="814"/>
      <c r="W54" s="814"/>
      <c r="X54" s="810"/>
      <c r="Y54" s="810"/>
      <c r="Z54" s="810"/>
      <c r="AA54" s="810"/>
      <c r="AB54" s="810"/>
      <c r="AC54" s="810"/>
      <c r="AD54" s="810"/>
      <c r="AE54" s="810"/>
      <c r="AF54" s="810"/>
      <c r="AG54" s="810"/>
      <c r="AH54" s="810"/>
      <c r="AI54" s="810"/>
      <c r="AJ54" s="810"/>
      <c r="AK54" s="810"/>
      <c r="AL54" s="810"/>
      <c r="AM54" s="810"/>
      <c r="AN54" s="810"/>
      <c r="AO54" s="811"/>
      <c r="AP54" s="797"/>
      <c r="AQ54" s="797"/>
      <c r="AR54" s="797"/>
      <c r="AS54" s="797"/>
      <c r="AT54" s="797"/>
      <c r="AU54" s="797"/>
      <c r="AV54" s="797"/>
      <c r="AW54" s="797"/>
      <c r="AX54" s="797"/>
      <c r="AY54" s="797"/>
      <c r="AZ54" s="797"/>
      <c r="BA54" s="797"/>
      <c r="BB54" s="797"/>
      <c r="BC54" s="797"/>
      <c r="BD54" s="797"/>
      <c r="BE54" s="797"/>
      <c r="BF54" s="797"/>
      <c r="BG54" s="797"/>
      <c r="BH54" s="797"/>
      <c r="BI54" s="797"/>
      <c r="BJ54" s="797"/>
      <c r="BK54" s="797"/>
      <c r="BL54" s="797"/>
      <c r="BM54" s="798"/>
      <c r="BN54" s="29"/>
      <c r="BO54" s="29"/>
      <c r="BP54" s="29"/>
      <c r="BQ54" s="29"/>
      <c r="BR54" s="29"/>
      <c r="BS54" s="29"/>
      <c r="BT54" s="29"/>
      <c r="BU54" s="29"/>
      <c r="BV54" s="29"/>
      <c r="BW54" s="31"/>
      <c r="BX54" s="22"/>
      <c r="BY54" s="455">
        <f>IF(BZ54="","",MAX($BY$2:BY53)+1)</f>
        <v>10</v>
      </c>
      <c r="BZ54" s="655" t="s">
        <v>102</v>
      </c>
      <c r="CA54" s="767"/>
      <c r="CB54" s="767"/>
      <c r="CC54" s="455" t="str">
        <f>IF(CD54="","",MAX(MAX($BY$2:$BY$163),MAX($CC$2:CC53))+1)</f>
        <v/>
      </c>
      <c r="CD54" s="767"/>
      <c r="CE54" s="767"/>
      <c r="CF54" s="767"/>
    </row>
    <row r="55" spans="1:84" s="11" customFormat="1" ht="13.5" customHeight="1">
      <c r="A55" s="19"/>
      <c r="B55" s="28"/>
      <c r="C55" s="29"/>
      <c r="D55" s="1545">
        <v>5</v>
      </c>
      <c r="E55" s="1549"/>
      <c r="F55" s="838" t="s">
        <v>1184</v>
      </c>
      <c r="G55" s="812"/>
      <c r="H55" s="812"/>
      <c r="I55" s="812"/>
      <c r="J55" s="812"/>
      <c r="K55" s="812"/>
      <c r="L55" s="812"/>
      <c r="M55" s="812"/>
      <c r="N55" s="812"/>
      <c r="O55" s="812"/>
      <c r="P55" s="812"/>
      <c r="Q55" s="813"/>
      <c r="R55" s="815" t="s">
        <v>1246</v>
      </c>
      <c r="S55" s="814"/>
      <c r="T55" s="814"/>
      <c r="U55" s="814"/>
      <c r="V55" s="814"/>
      <c r="W55" s="814"/>
      <c r="X55" s="810"/>
      <c r="Y55" s="810"/>
      <c r="Z55" s="810"/>
      <c r="AA55" s="810"/>
      <c r="AB55" s="810"/>
      <c r="AC55" s="810"/>
      <c r="AD55" s="810"/>
      <c r="AE55" s="810"/>
      <c r="AF55" s="810"/>
      <c r="AG55" s="810"/>
      <c r="AH55" s="810"/>
      <c r="AI55" s="810"/>
      <c r="AJ55" s="810"/>
      <c r="AK55" s="810"/>
      <c r="AL55" s="810"/>
      <c r="AM55" s="810"/>
      <c r="AN55" s="810"/>
      <c r="AO55" s="811"/>
      <c r="AP55" s="797"/>
      <c r="AQ55" s="797"/>
      <c r="AR55" s="797"/>
      <c r="AS55" s="797"/>
      <c r="AT55" s="797"/>
      <c r="AU55" s="797"/>
      <c r="AV55" s="797"/>
      <c r="AW55" s="797"/>
      <c r="AX55" s="797"/>
      <c r="AY55" s="797"/>
      <c r="AZ55" s="797"/>
      <c r="BA55" s="797"/>
      <c r="BB55" s="797"/>
      <c r="BC55" s="797"/>
      <c r="BD55" s="797"/>
      <c r="BE55" s="797"/>
      <c r="BF55" s="797"/>
      <c r="BG55" s="797"/>
      <c r="BH55" s="797"/>
      <c r="BI55" s="797"/>
      <c r="BJ55" s="797"/>
      <c r="BK55" s="797"/>
      <c r="BL55" s="797"/>
      <c r="BM55" s="798"/>
      <c r="BN55" s="29"/>
      <c r="BO55" s="29"/>
      <c r="BP55" s="29"/>
      <c r="BQ55" s="29"/>
      <c r="BR55" s="29"/>
      <c r="BS55" s="29"/>
      <c r="BT55" s="29"/>
      <c r="BU55" s="29"/>
      <c r="BV55" s="29"/>
      <c r="BW55" s="31"/>
      <c r="BX55" s="22"/>
      <c r="BY55" s="455">
        <f>IF(BZ55="","",MAX($BY$2:BY54)+1)</f>
        <v>11</v>
      </c>
      <c r="BZ55" s="655" t="s">
        <v>102</v>
      </c>
      <c r="CA55" s="767"/>
      <c r="CB55" s="767"/>
      <c r="CC55" s="455" t="str">
        <f>IF(CD55="","",MAX(MAX($BY$2:$BY$163),MAX($CC$2:CC54))+1)</f>
        <v/>
      </c>
      <c r="CD55" s="767"/>
      <c r="CE55" s="767"/>
      <c r="CF55" s="767"/>
    </row>
    <row r="56" spans="1:84" s="11" customFormat="1" ht="13.5" customHeight="1">
      <c r="A56" s="19"/>
      <c r="B56" s="28"/>
      <c r="C56" s="29"/>
      <c r="D56" s="1545">
        <v>6</v>
      </c>
      <c r="E56" s="1549"/>
      <c r="F56" s="838" t="s">
        <v>1185</v>
      </c>
      <c r="G56" s="812"/>
      <c r="H56" s="812"/>
      <c r="I56" s="812"/>
      <c r="J56" s="812"/>
      <c r="K56" s="812"/>
      <c r="L56" s="812"/>
      <c r="M56" s="812"/>
      <c r="N56" s="812"/>
      <c r="O56" s="812"/>
      <c r="P56" s="812"/>
      <c r="Q56" s="813"/>
      <c r="R56" s="815" t="s">
        <v>1247</v>
      </c>
      <c r="S56" s="814"/>
      <c r="T56" s="814"/>
      <c r="U56" s="814"/>
      <c r="V56" s="814"/>
      <c r="W56" s="814"/>
      <c r="X56" s="810"/>
      <c r="Y56" s="810"/>
      <c r="Z56" s="810"/>
      <c r="AA56" s="810"/>
      <c r="AB56" s="810"/>
      <c r="AC56" s="810"/>
      <c r="AD56" s="810"/>
      <c r="AE56" s="810"/>
      <c r="AF56" s="810"/>
      <c r="AG56" s="810"/>
      <c r="AH56" s="810"/>
      <c r="AI56" s="810"/>
      <c r="AJ56" s="810"/>
      <c r="AK56" s="810"/>
      <c r="AL56" s="810"/>
      <c r="AM56" s="810"/>
      <c r="AN56" s="810"/>
      <c r="AO56" s="811"/>
      <c r="AP56" s="797"/>
      <c r="AQ56" s="797"/>
      <c r="AR56" s="797"/>
      <c r="AS56" s="797"/>
      <c r="AT56" s="797"/>
      <c r="AU56" s="797"/>
      <c r="AV56" s="797"/>
      <c r="AW56" s="797"/>
      <c r="AX56" s="797"/>
      <c r="AY56" s="797"/>
      <c r="AZ56" s="797"/>
      <c r="BA56" s="797"/>
      <c r="BB56" s="797"/>
      <c r="BC56" s="797"/>
      <c r="BD56" s="797"/>
      <c r="BE56" s="797"/>
      <c r="BF56" s="797"/>
      <c r="BG56" s="797"/>
      <c r="BH56" s="797"/>
      <c r="BI56" s="797"/>
      <c r="BJ56" s="797"/>
      <c r="BK56" s="797"/>
      <c r="BL56" s="797"/>
      <c r="BM56" s="798"/>
      <c r="BN56" s="29"/>
      <c r="BO56" s="29"/>
      <c r="BP56" s="29"/>
      <c r="BQ56" s="29"/>
      <c r="BR56" s="29"/>
      <c r="BS56" s="29"/>
      <c r="BT56" s="29"/>
      <c r="BU56" s="29"/>
      <c r="BV56" s="29"/>
      <c r="BW56" s="31"/>
      <c r="BX56" s="22"/>
      <c r="BY56" s="455">
        <f>IF(BZ56="","",MAX($BY$2:BY55)+1)</f>
        <v>12</v>
      </c>
      <c r="BZ56" s="655" t="s">
        <v>102</v>
      </c>
      <c r="CA56" s="767"/>
      <c r="CB56" s="767"/>
      <c r="CC56" s="455" t="str">
        <f>IF(CD56="","",MAX(MAX($BY$2:$BY$163),MAX($CC$2:CC55))+1)</f>
        <v/>
      </c>
      <c r="CD56" s="767"/>
      <c r="CE56" s="767"/>
      <c r="CF56" s="767"/>
    </row>
    <row r="57" spans="1:84" s="11" customFormat="1" ht="13.5" customHeight="1">
      <c r="A57" s="19"/>
      <c r="B57" s="28"/>
      <c r="C57" s="29"/>
      <c r="D57" s="1545">
        <v>7</v>
      </c>
      <c r="E57" s="1549"/>
      <c r="F57" s="838" t="s">
        <v>1186</v>
      </c>
      <c r="G57" s="812"/>
      <c r="H57" s="812"/>
      <c r="I57" s="812"/>
      <c r="J57" s="812"/>
      <c r="K57" s="812"/>
      <c r="L57" s="812"/>
      <c r="M57" s="812"/>
      <c r="N57" s="812"/>
      <c r="O57" s="812"/>
      <c r="P57" s="812"/>
      <c r="Q57" s="813"/>
      <c r="R57" s="815" t="s">
        <v>1248</v>
      </c>
      <c r="S57" s="814"/>
      <c r="T57" s="814"/>
      <c r="U57" s="814"/>
      <c r="V57" s="814"/>
      <c r="W57" s="814"/>
      <c r="X57" s="810"/>
      <c r="Y57" s="810"/>
      <c r="Z57" s="810"/>
      <c r="AA57" s="810"/>
      <c r="AB57" s="810"/>
      <c r="AC57" s="810"/>
      <c r="AD57" s="810"/>
      <c r="AE57" s="810"/>
      <c r="AF57" s="810"/>
      <c r="AG57" s="810"/>
      <c r="AH57" s="810"/>
      <c r="AI57" s="810"/>
      <c r="AJ57" s="810"/>
      <c r="AK57" s="810"/>
      <c r="AL57" s="810"/>
      <c r="AM57" s="810"/>
      <c r="AN57" s="810"/>
      <c r="AO57" s="811"/>
      <c r="AP57" s="797"/>
      <c r="AQ57" s="797"/>
      <c r="AR57" s="797"/>
      <c r="AS57" s="797"/>
      <c r="AT57" s="797"/>
      <c r="AU57" s="797"/>
      <c r="AV57" s="797"/>
      <c r="AW57" s="797"/>
      <c r="AX57" s="797"/>
      <c r="AY57" s="797"/>
      <c r="AZ57" s="797"/>
      <c r="BA57" s="797"/>
      <c r="BB57" s="797"/>
      <c r="BC57" s="797"/>
      <c r="BD57" s="797"/>
      <c r="BE57" s="797"/>
      <c r="BF57" s="797"/>
      <c r="BG57" s="797"/>
      <c r="BH57" s="797"/>
      <c r="BI57" s="797"/>
      <c r="BJ57" s="797"/>
      <c r="BK57" s="797"/>
      <c r="BL57" s="797"/>
      <c r="BM57" s="798"/>
      <c r="BN57" s="29"/>
      <c r="BO57" s="29"/>
      <c r="BP57" s="29"/>
      <c r="BQ57" s="29"/>
      <c r="BR57" s="29"/>
      <c r="BS57" s="29"/>
      <c r="BT57" s="29"/>
      <c r="BU57" s="29"/>
      <c r="BV57" s="29"/>
      <c r="BW57" s="31"/>
      <c r="BX57" s="22"/>
      <c r="BY57" s="455">
        <f>IF(BZ57="","",MAX($BY$2:BY56)+1)</f>
        <v>13</v>
      </c>
      <c r="BZ57" s="655" t="s">
        <v>102</v>
      </c>
      <c r="CA57" s="767"/>
      <c r="CB57" s="767"/>
      <c r="CC57" s="455" t="str">
        <f>IF(CD57="","",MAX(MAX($BY$2:$BY$163),MAX($CC$2:CC56))+1)</f>
        <v/>
      </c>
      <c r="CD57" s="767"/>
      <c r="CE57" s="767"/>
      <c r="CF57" s="767"/>
    </row>
    <row r="58" spans="1:84" s="11" customFormat="1" ht="13.5" customHeight="1">
      <c r="A58" s="19"/>
      <c r="B58" s="28"/>
      <c r="C58" s="29"/>
      <c r="D58" s="1545">
        <v>8</v>
      </c>
      <c r="E58" s="1549"/>
      <c r="F58" s="838" t="s">
        <v>1259</v>
      </c>
      <c r="G58" s="812"/>
      <c r="H58" s="812"/>
      <c r="I58" s="812"/>
      <c r="J58" s="812"/>
      <c r="K58" s="812"/>
      <c r="L58" s="812"/>
      <c r="M58" s="812"/>
      <c r="N58" s="812"/>
      <c r="O58" s="812"/>
      <c r="P58" s="812"/>
      <c r="Q58" s="813"/>
      <c r="R58" s="837">
        <v>0</v>
      </c>
      <c r="S58" s="814"/>
      <c r="T58" s="814"/>
      <c r="U58" s="814"/>
      <c r="V58" s="814"/>
      <c r="W58" s="814"/>
      <c r="X58" s="814"/>
      <c r="Y58" s="814"/>
      <c r="Z58" s="814"/>
      <c r="AA58" s="814"/>
      <c r="AB58" s="814"/>
      <c r="AC58" s="814"/>
      <c r="AD58" s="814"/>
      <c r="AE58" s="814"/>
      <c r="AF58" s="814"/>
      <c r="AG58" s="814"/>
      <c r="AH58" s="814"/>
      <c r="AI58" s="814"/>
      <c r="AJ58" s="814"/>
      <c r="AK58" s="814"/>
      <c r="AL58" s="814"/>
      <c r="AM58" s="814"/>
      <c r="AN58" s="814"/>
      <c r="AO58" s="850"/>
      <c r="AP58" s="815"/>
      <c r="AQ58" s="815"/>
      <c r="AR58" s="815"/>
      <c r="AS58" s="815"/>
      <c r="AT58" s="815"/>
      <c r="AU58" s="815"/>
      <c r="AV58" s="815"/>
      <c r="AW58" s="815"/>
      <c r="AX58" s="815"/>
      <c r="AY58" s="815"/>
      <c r="AZ58" s="815"/>
      <c r="BA58" s="815"/>
      <c r="BB58" s="815"/>
      <c r="BC58" s="815"/>
      <c r="BD58" s="815"/>
      <c r="BE58" s="815"/>
      <c r="BF58" s="815"/>
      <c r="BG58" s="815"/>
      <c r="BH58" s="815"/>
      <c r="BI58" s="815"/>
      <c r="BJ58" s="815"/>
      <c r="BK58" s="815"/>
      <c r="BL58" s="815"/>
      <c r="BM58" s="825"/>
      <c r="BN58" s="29"/>
      <c r="BO58" s="29"/>
      <c r="BP58" s="29"/>
      <c r="BQ58" s="29"/>
      <c r="BR58" s="29"/>
      <c r="BS58" s="29"/>
      <c r="BT58" s="29"/>
      <c r="BU58" s="29"/>
      <c r="BV58" s="29"/>
      <c r="BW58" s="31"/>
      <c r="BX58" s="22"/>
      <c r="BY58" s="455">
        <f>IF(BZ58="","",MAX($BY$2:BY57)+1)</f>
        <v>14</v>
      </c>
      <c r="BZ58" s="655" t="s">
        <v>102</v>
      </c>
      <c r="CA58" s="767"/>
      <c r="CB58" s="767"/>
      <c r="CC58" s="455" t="str">
        <f>IF(CD58="","",MAX(MAX($BY$2:$BY$163),MAX($CC$2:CC57))+1)</f>
        <v/>
      </c>
      <c r="CD58" s="767"/>
      <c r="CE58" s="767"/>
      <c r="CF58" s="767"/>
    </row>
    <row r="59" spans="1:84" s="11" customFormat="1" ht="13.5" customHeight="1">
      <c r="A59" s="19"/>
      <c r="B59" s="28"/>
      <c r="C59" s="29"/>
      <c r="D59" s="1545">
        <v>9</v>
      </c>
      <c r="E59" s="1549"/>
      <c r="F59" s="838" t="s">
        <v>1260</v>
      </c>
      <c r="G59" s="812"/>
      <c r="H59" s="812"/>
      <c r="I59" s="812"/>
      <c r="J59" s="812"/>
      <c r="K59" s="812"/>
      <c r="L59" s="812"/>
      <c r="M59" s="812"/>
      <c r="N59" s="812"/>
      <c r="O59" s="812"/>
      <c r="P59" s="812"/>
      <c r="Q59" s="813"/>
      <c r="R59" s="851" t="s">
        <v>1262</v>
      </c>
      <c r="S59" s="814"/>
      <c r="T59" s="814"/>
      <c r="U59" s="814"/>
      <c r="V59" s="814"/>
      <c r="W59" s="814"/>
      <c r="X59" s="814"/>
      <c r="Y59" s="814"/>
      <c r="Z59" s="814"/>
      <c r="AA59" s="814"/>
      <c r="AB59" s="814"/>
      <c r="AC59" s="814"/>
      <c r="AD59" s="814"/>
      <c r="AE59" s="814"/>
      <c r="AF59" s="814"/>
      <c r="AG59" s="814"/>
      <c r="AH59" s="814"/>
      <c r="AI59" s="814"/>
      <c r="AJ59" s="814"/>
      <c r="AK59" s="814"/>
      <c r="AL59" s="814"/>
      <c r="AM59" s="814"/>
      <c r="AN59" s="814"/>
      <c r="AO59" s="850"/>
      <c r="AP59" s="815"/>
      <c r="AQ59" s="815"/>
      <c r="AR59" s="815"/>
      <c r="AS59" s="815"/>
      <c r="AT59" s="815"/>
      <c r="AU59" s="815"/>
      <c r="AV59" s="815"/>
      <c r="AW59" s="815"/>
      <c r="AX59" s="815"/>
      <c r="AY59" s="815"/>
      <c r="AZ59" s="815"/>
      <c r="BA59" s="815"/>
      <c r="BB59" s="815"/>
      <c r="BC59" s="815"/>
      <c r="BD59" s="815"/>
      <c r="BE59" s="815"/>
      <c r="BF59" s="815"/>
      <c r="BG59" s="815"/>
      <c r="BH59" s="815"/>
      <c r="BI59" s="815"/>
      <c r="BJ59" s="815"/>
      <c r="BK59" s="815"/>
      <c r="BL59" s="815"/>
      <c r="BM59" s="825"/>
      <c r="BN59" s="29"/>
      <c r="BO59" s="29"/>
      <c r="BP59" s="29"/>
      <c r="BQ59" s="29"/>
      <c r="BR59" s="29"/>
      <c r="BS59" s="29"/>
      <c r="BT59" s="29"/>
      <c r="BU59" s="29"/>
      <c r="BV59" s="29"/>
      <c r="BW59" s="31"/>
      <c r="BX59" s="22"/>
      <c r="BY59" s="455">
        <f>IF(BZ59="","",MAX($BY$2:BY58)+1)</f>
        <v>15</v>
      </c>
      <c r="BZ59" s="655" t="s">
        <v>102</v>
      </c>
      <c r="CA59" s="767"/>
      <c r="CB59" s="767"/>
      <c r="CC59" s="455" t="str">
        <f>IF(CD59="","",MAX(MAX($BY$2:$BY$163),MAX($CC$2:CC58))+1)</f>
        <v/>
      </c>
      <c r="CD59" s="767"/>
      <c r="CE59" s="767"/>
      <c r="CF59" s="767"/>
    </row>
    <row r="60" spans="1:84" s="11" customFormat="1" ht="13.5" customHeight="1">
      <c r="A60" s="19"/>
      <c r="B60" s="28"/>
      <c r="C60" s="29"/>
      <c r="D60" s="1545">
        <v>10</v>
      </c>
      <c r="E60" s="1549"/>
      <c r="F60" s="838" t="s">
        <v>1261</v>
      </c>
      <c r="G60" s="812"/>
      <c r="H60" s="812"/>
      <c r="I60" s="812"/>
      <c r="J60" s="812"/>
      <c r="K60" s="812"/>
      <c r="L60" s="812"/>
      <c r="M60" s="812"/>
      <c r="N60" s="812"/>
      <c r="O60" s="812"/>
      <c r="P60" s="812"/>
      <c r="Q60" s="813"/>
      <c r="R60" s="851" t="s">
        <v>1263</v>
      </c>
      <c r="S60" s="814"/>
      <c r="T60" s="814"/>
      <c r="U60" s="814"/>
      <c r="V60" s="814"/>
      <c r="W60" s="814"/>
      <c r="X60" s="814"/>
      <c r="Y60" s="814"/>
      <c r="Z60" s="814"/>
      <c r="AA60" s="814"/>
      <c r="AB60" s="814"/>
      <c r="AC60" s="814"/>
      <c r="AD60" s="814"/>
      <c r="AE60" s="814"/>
      <c r="AF60" s="814"/>
      <c r="AG60" s="814"/>
      <c r="AH60" s="814"/>
      <c r="AI60" s="814"/>
      <c r="AJ60" s="814"/>
      <c r="AK60" s="814"/>
      <c r="AL60" s="814"/>
      <c r="AM60" s="814"/>
      <c r="AN60" s="814"/>
      <c r="AO60" s="850"/>
      <c r="AP60" s="815"/>
      <c r="AQ60" s="815"/>
      <c r="AR60" s="815"/>
      <c r="AS60" s="815"/>
      <c r="AT60" s="815"/>
      <c r="AU60" s="815"/>
      <c r="AV60" s="815"/>
      <c r="AW60" s="815"/>
      <c r="AX60" s="815"/>
      <c r="AY60" s="815"/>
      <c r="AZ60" s="815"/>
      <c r="BA60" s="815"/>
      <c r="BB60" s="815"/>
      <c r="BC60" s="815"/>
      <c r="BD60" s="815"/>
      <c r="BE60" s="815"/>
      <c r="BF60" s="815"/>
      <c r="BG60" s="815"/>
      <c r="BH60" s="815"/>
      <c r="BI60" s="815"/>
      <c r="BJ60" s="815"/>
      <c r="BK60" s="815"/>
      <c r="BL60" s="815"/>
      <c r="BM60" s="825"/>
      <c r="BN60" s="29"/>
      <c r="BO60" s="29"/>
      <c r="BP60" s="29"/>
      <c r="BQ60" s="29"/>
      <c r="BR60" s="29"/>
      <c r="BS60" s="29"/>
      <c r="BT60" s="29"/>
      <c r="BU60" s="29"/>
      <c r="BV60" s="29"/>
      <c r="BW60" s="31"/>
      <c r="BX60" s="22"/>
      <c r="BY60" s="455">
        <f>IF(BZ60="","",MAX($BY$2:BY59)+1)</f>
        <v>16</v>
      </c>
      <c r="BZ60" s="655" t="s">
        <v>102</v>
      </c>
      <c r="CA60" s="767"/>
      <c r="CB60" s="767"/>
      <c r="CC60" s="455" t="str">
        <f>IF(CD60="","",MAX(MAX($BY$2:$BY$163),MAX($CC$2:CC59))+1)</f>
        <v/>
      </c>
      <c r="CD60" s="767"/>
      <c r="CE60" s="767"/>
      <c r="CF60" s="767"/>
    </row>
    <row r="61" spans="1:84" s="11" customFormat="1" ht="13.5" customHeight="1">
      <c r="A61" s="19"/>
      <c r="B61" s="28"/>
      <c r="C61" s="29"/>
      <c r="D61" s="1545">
        <v>11</v>
      </c>
      <c r="E61" s="1549"/>
      <c r="F61" s="801" t="s">
        <v>641</v>
      </c>
      <c r="G61" s="799"/>
      <c r="H61" s="799"/>
      <c r="I61" s="799"/>
      <c r="J61" s="799"/>
      <c r="K61" s="799"/>
      <c r="L61" s="799"/>
      <c r="M61" s="799"/>
      <c r="N61" s="799"/>
      <c r="O61" s="799"/>
      <c r="P61" s="799"/>
      <c r="Q61" s="800"/>
      <c r="R61" s="815" t="s">
        <v>1249</v>
      </c>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1"/>
      <c r="AP61" s="797"/>
      <c r="AQ61" s="797"/>
      <c r="AR61" s="797"/>
      <c r="AS61" s="797"/>
      <c r="AT61" s="797"/>
      <c r="AU61" s="797"/>
      <c r="AV61" s="797"/>
      <c r="AW61" s="797"/>
      <c r="AX61" s="797"/>
      <c r="AY61" s="797"/>
      <c r="AZ61" s="797"/>
      <c r="BA61" s="797"/>
      <c r="BB61" s="797"/>
      <c r="BC61" s="797"/>
      <c r="BD61" s="797"/>
      <c r="BE61" s="797"/>
      <c r="BF61" s="797"/>
      <c r="BG61" s="797"/>
      <c r="BH61" s="797"/>
      <c r="BI61" s="797"/>
      <c r="BJ61" s="797"/>
      <c r="BK61" s="797"/>
      <c r="BL61" s="797"/>
      <c r="BM61" s="798"/>
      <c r="BN61" s="29"/>
      <c r="BO61" s="29"/>
      <c r="BP61" s="29"/>
      <c r="BQ61" s="29"/>
      <c r="BR61" s="29"/>
      <c r="BS61" s="29"/>
      <c r="BT61" s="29"/>
      <c r="BU61" s="29"/>
      <c r="BV61" s="29"/>
      <c r="BW61" s="31"/>
      <c r="BX61" s="22"/>
      <c r="BY61" s="455">
        <f>IF(BZ61="","",MAX($BY$2:BY60)+1)</f>
        <v>17</v>
      </c>
      <c r="BZ61" s="655" t="s">
        <v>102</v>
      </c>
      <c r="CA61" s="767"/>
      <c r="CB61" s="767"/>
      <c r="CC61" s="455" t="str">
        <f>IF(CD61="","",MAX(MAX($BY$2:$BY$163),MAX($CC$2:CC60))+1)</f>
        <v/>
      </c>
      <c r="CD61" s="767"/>
      <c r="CE61" s="767"/>
      <c r="CF61" s="767"/>
    </row>
    <row r="62" spans="1:84" s="11" customFormat="1" ht="13.5" customHeight="1">
      <c r="A62" s="19"/>
      <c r="B62" s="28"/>
      <c r="C62" s="29"/>
      <c r="D62" s="1545">
        <v>12</v>
      </c>
      <c r="E62" s="1549"/>
      <c r="F62" s="951" t="s">
        <v>1511</v>
      </c>
      <c r="G62" s="812"/>
      <c r="H62" s="812"/>
      <c r="I62" s="812"/>
      <c r="J62" s="812"/>
      <c r="K62" s="812"/>
      <c r="L62" s="812"/>
      <c r="M62" s="812"/>
      <c r="N62" s="812"/>
      <c r="O62" s="812"/>
      <c r="P62" s="812"/>
      <c r="Q62" s="813"/>
      <c r="R62" s="815" t="s">
        <v>2393</v>
      </c>
      <c r="S62" s="814"/>
      <c r="T62" s="814"/>
      <c r="U62" s="814"/>
      <c r="V62" s="814"/>
      <c r="W62" s="814"/>
      <c r="X62" s="814"/>
      <c r="Y62" s="814"/>
      <c r="Z62" s="814"/>
      <c r="AA62" s="814"/>
      <c r="AB62" s="814"/>
      <c r="AC62" s="814"/>
      <c r="AD62" s="814"/>
      <c r="AE62" s="814"/>
      <c r="AF62" s="814"/>
      <c r="AG62" s="814"/>
      <c r="AH62" s="814"/>
      <c r="AI62" s="814"/>
      <c r="AJ62" s="814"/>
      <c r="AK62" s="814"/>
      <c r="AL62" s="814"/>
      <c r="AM62" s="814"/>
      <c r="AN62" s="814"/>
      <c r="AO62" s="850"/>
      <c r="AP62" s="815"/>
      <c r="AQ62" s="815"/>
      <c r="AR62" s="815"/>
      <c r="AS62" s="815"/>
      <c r="AT62" s="815"/>
      <c r="AU62" s="815"/>
      <c r="AV62" s="815"/>
      <c r="AW62" s="815"/>
      <c r="AX62" s="815"/>
      <c r="AY62" s="815"/>
      <c r="AZ62" s="815"/>
      <c r="BA62" s="815"/>
      <c r="BB62" s="815"/>
      <c r="BC62" s="815"/>
      <c r="BD62" s="815"/>
      <c r="BE62" s="815"/>
      <c r="BF62" s="815"/>
      <c r="BG62" s="815"/>
      <c r="BH62" s="815"/>
      <c r="BI62" s="815"/>
      <c r="BJ62" s="815"/>
      <c r="BK62" s="815"/>
      <c r="BL62" s="815"/>
      <c r="BM62" s="825"/>
      <c r="BN62" s="29"/>
      <c r="BO62" s="29"/>
      <c r="BP62" s="29"/>
      <c r="BQ62" s="29"/>
      <c r="BR62" s="29"/>
      <c r="BS62" s="29"/>
      <c r="BT62" s="29"/>
      <c r="BU62" s="29"/>
      <c r="BV62" s="29"/>
      <c r="BW62" s="31"/>
      <c r="BX62" s="22"/>
      <c r="BY62" s="455">
        <f>IF(BZ62="","",MAX($BY$2:BY61)+1)</f>
        <v>18</v>
      </c>
      <c r="BZ62" s="655" t="s">
        <v>102</v>
      </c>
      <c r="CA62" s="767"/>
      <c r="CB62" s="767"/>
      <c r="CC62" s="455" t="str">
        <f>IF(CD62="","",MAX(MAX($BY$2:$BY$163),MAX($CC$2:CC61))+1)</f>
        <v/>
      </c>
      <c r="CD62" s="767"/>
      <c r="CE62" s="767"/>
      <c r="CF62" s="767"/>
    </row>
    <row r="63" spans="1:84" s="11" customFormat="1" ht="13.5" customHeight="1">
      <c r="A63" s="19"/>
      <c r="B63" s="28"/>
      <c r="C63" s="29"/>
      <c r="D63" s="1545">
        <v>13</v>
      </c>
      <c r="E63" s="1549"/>
      <c r="F63" s="951" t="s">
        <v>1301</v>
      </c>
      <c r="G63" s="812"/>
      <c r="H63" s="812"/>
      <c r="I63" s="812"/>
      <c r="J63" s="812"/>
      <c r="K63" s="812"/>
      <c r="L63" s="812"/>
      <c r="M63" s="812"/>
      <c r="N63" s="812"/>
      <c r="O63" s="812"/>
      <c r="P63" s="812"/>
      <c r="Q63" s="813"/>
      <c r="R63" s="815" t="s">
        <v>1513</v>
      </c>
      <c r="S63" s="814"/>
      <c r="T63" s="814"/>
      <c r="U63" s="814"/>
      <c r="V63" s="814"/>
      <c r="W63" s="814"/>
      <c r="X63" s="814"/>
      <c r="Y63" s="814"/>
      <c r="Z63" s="814"/>
      <c r="AA63" s="814"/>
      <c r="AB63" s="814"/>
      <c r="AC63" s="814"/>
      <c r="AD63" s="814"/>
      <c r="AE63" s="814"/>
      <c r="AF63" s="814"/>
      <c r="AG63" s="814"/>
      <c r="AH63" s="814"/>
      <c r="AI63" s="814"/>
      <c r="AJ63" s="814"/>
      <c r="AK63" s="814"/>
      <c r="AL63" s="814"/>
      <c r="AM63" s="814"/>
      <c r="AN63" s="814"/>
      <c r="AO63" s="850"/>
      <c r="AP63" s="815"/>
      <c r="AQ63" s="815"/>
      <c r="AR63" s="815"/>
      <c r="AS63" s="815"/>
      <c r="AT63" s="815"/>
      <c r="AU63" s="815"/>
      <c r="AV63" s="815"/>
      <c r="AW63" s="815"/>
      <c r="AX63" s="815"/>
      <c r="AY63" s="815"/>
      <c r="AZ63" s="815"/>
      <c r="BA63" s="815"/>
      <c r="BB63" s="815"/>
      <c r="BC63" s="815"/>
      <c r="BD63" s="815"/>
      <c r="BE63" s="815"/>
      <c r="BF63" s="815"/>
      <c r="BG63" s="815"/>
      <c r="BH63" s="815"/>
      <c r="BI63" s="815"/>
      <c r="BJ63" s="815"/>
      <c r="BK63" s="815"/>
      <c r="BL63" s="815"/>
      <c r="BM63" s="825"/>
      <c r="BN63" s="29"/>
      <c r="BO63" s="29"/>
      <c r="BP63" s="29"/>
      <c r="BQ63" s="29"/>
      <c r="BR63" s="29"/>
      <c r="BS63" s="29"/>
      <c r="BT63" s="29"/>
      <c r="BU63" s="29"/>
      <c r="BV63" s="29"/>
      <c r="BW63" s="31"/>
      <c r="BX63" s="22"/>
      <c r="BY63" s="455">
        <f>IF(BZ63="","",MAX($BY$2:BY62)+1)</f>
        <v>19</v>
      </c>
      <c r="BZ63" s="655" t="s">
        <v>102</v>
      </c>
      <c r="CA63" s="767"/>
      <c r="CB63" s="767"/>
      <c r="CC63" s="455" t="str">
        <f>IF(CD63="","",MAX(MAX($BY$2:$BY$163),MAX($CC$2:CC62))+1)</f>
        <v/>
      </c>
      <c r="CD63" s="767"/>
      <c r="CE63" s="767"/>
      <c r="CF63" s="767"/>
    </row>
    <row r="64" spans="1:84" s="11" customFormat="1" ht="13.5" customHeight="1">
      <c r="A64" s="19"/>
      <c r="B64" s="28"/>
      <c r="C64" s="29"/>
      <c r="D64" s="1545">
        <v>14</v>
      </c>
      <c r="E64" s="1549"/>
      <c r="F64" s="951" t="s">
        <v>1512</v>
      </c>
      <c r="G64" s="812"/>
      <c r="H64" s="812"/>
      <c r="I64" s="812"/>
      <c r="J64" s="812"/>
      <c r="K64" s="812"/>
      <c r="L64" s="812"/>
      <c r="M64" s="812"/>
      <c r="N64" s="812"/>
      <c r="O64" s="812"/>
      <c r="P64" s="812"/>
      <c r="Q64" s="813"/>
      <c r="R64" s="815" t="s">
        <v>1514</v>
      </c>
      <c r="S64" s="814"/>
      <c r="T64" s="814"/>
      <c r="U64" s="814"/>
      <c r="V64" s="814"/>
      <c r="W64" s="814"/>
      <c r="X64" s="814"/>
      <c r="Y64" s="814"/>
      <c r="Z64" s="814"/>
      <c r="AA64" s="814"/>
      <c r="AB64" s="814"/>
      <c r="AC64" s="814"/>
      <c r="AD64" s="814"/>
      <c r="AE64" s="814"/>
      <c r="AF64" s="814"/>
      <c r="AG64" s="814"/>
      <c r="AH64" s="814"/>
      <c r="AI64" s="814"/>
      <c r="AJ64" s="814"/>
      <c r="AK64" s="814"/>
      <c r="AL64" s="814"/>
      <c r="AM64" s="814"/>
      <c r="AN64" s="814"/>
      <c r="AO64" s="850"/>
      <c r="AP64" s="815"/>
      <c r="AQ64" s="815"/>
      <c r="AR64" s="815"/>
      <c r="AS64" s="815"/>
      <c r="AT64" s="815"/>
      <c r="AU64" s="815"/>
      <c r="AV64" s="815"/>
      <c r="AW64" s="815"/>
      <c r="AX64" s="815"/>
      <c r="AY64" s="815"/>
      <c r="AZ64" s="815"/>
      <c r="BA64" s="815"/>
      <c r="BB64" s="815"/>
      <c r="BC64" s="815"/>
      <c r="BD64" s="815"/>
      <c r="BE64" s="815"/>
      <c r="BF64" s="815"/>
      <c r="BG64" s="815"/>
      <c r="BH64" s="815"/>
      <c r="BI64" s="815"/>
      <c r="BJ64" s="815"/>
      <c r="BK64" s="815"/>
      <c r="BL64" s="815"/>
      <c r="BM64" s="825"/>
      <c r="BN64" s="29"/>
      <c r="BO64" s="29"/>
      <c r="BP64" s="29"/>
      <c r="BQ64" s="29"/>
      <c r="BR64" s="29"/>
      <c r="BS64" s="29"/>
      <c r="BT64" s="29"/>
      <c r="BU64" s="29"/>
      <c r="BV64" s="29"/>
      <c r="BW64" s="31"/>
      <c r="BX64" s="22"/>
      <c r="BY64" s="455">
        <f>IF(BZ64="","",MAX($BY$2:BY63)+1)</f>
        <v>20</v>
      </c>
      <c r="BZ64" s="655" t="s">
        <v>102</v>
      </c>
      <c r="CA64" s="767"/>
      <c r="CB64" s="767"/>
      <c r="CC64" s="455" t="str">
        <f>IF(CD64="","",MAX(MAX($BY$2:$BY$163),MAX($CC$2:CC63))+1)</f>
        <v/>
      </c>
      <c r="CD64" s="767"/>
      <c r="CE64" s="767"/>
      <c r="CF64" s="767"/>
    </row>
    <row r="65" spans="1:89" s="11" customFormat="1" ht="13.5" customHeight="1">
      <c r="A65" s="19"/>
      <c r="B65" s="28"/>
      <c r="C65" s="29"/>
      <c r="D65" s="1545">
        <v>15</v>
      </c>
      <c r="E65" s="1549"/>
      <c r="F65" s="801" t="s">
        <v>1187</v>
      </c>
      <c r="G65" s="799"/>
      <c r="H65" s="799"/>
      <c r="I65" s="799"/>
      <c r="J65" s="799"/>
      <c r="K65" s="799"/>
      <c r="L65" s="799"/>
      <c r="M65" s="799"/>
      <c r="N65" s="799"/>
      <c r="O65" s="799"/>
      <c r="P65" s="799"/>
      <c r="Q65" s="800"/>
      <c r="R65" s="815" t="s">
        <v>1250</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1"/>
      <c r="AP65" s="797"/>
      <c r="AQ65" s="797"/>
      <c r="AR65" s="797"/>
      <c r="AS65" s="797"/>
      <c r="AT65" s="797"/>
      <c r="AU65" s="797"/>
      <c r="AV65" s="797"/>
      <c r="AW65" s="797"/>
      <c r="AX65" s="797"/>
      <c r="AY65" s="797"/>
      <c r="AZ65" s="797"/>
      <c r="BA65" s="797"/>
      <c r="BB65" s="797"/>
      <c r="BC65" s="797"/>
      <c r="BD65" s="797"/>
      <c r="BE65" s="797"/>
      <c r="BF65" s="797"/>
      <c r="BG65" s="797"/>
      <c r="BH65" s="797"/>
      <c r="BI65" s="797"/>
      <c r="BJ65" s="797"/>
      <c r="BK65" s="797"/>
      <c r="BL65" s="797"/>
      <c r="BM65" s="798"/>
      <c r="BN65" s="29"/>
      <c r="BO65" s="29"/>
      <c r="BP65" s="29"/>
      <c r="BQ65" s="29"/>
      <c r="BR65" s="29"/>
      <c r="BS65" s="29"/>
      <c r="BT65" s="29"/>
      <c r="BU65" s="29"/>
      <c r="BV65" s="29"/>
      <c r="BW65" s="31"/>
      <c r="BX65" s="22"/>
      <c r="BY65" s="455">
        <f>IF(BZ65="","",MAX($BY$2:BY64)+1)</f>
        <v>21</v>
      </c>
      <c r="BZ65" s="655" t="s">
        <v>102</v>
      </c>
      <c r="CA65" s="767"/>
      <c r="CB65" s="767"/>
      <c r="CC65" s="455" t="str">
        <f>IF(CD65="","",MAX(MAX($BY$2:$BY$163),MAX($CC$2:CC64))+1)</f>
        <v/>
      </c>
      <c r="CD65" s="767"/>
      <c r="CE65" s="767"/>
      <c r="CF65" s="767"/>
    </row>
    <row r="66" spans="1:89" s="11" customFormat="1" ht="13.5" customHeight="1">
      <c r="A66" s="19"/>
      <c r="B66" s="28"/>
      <c r="C66" s="29"/>
      <c r="D66" s="1545">
        <v>16</v>
      </c>
      <c r="E66" s="1549"/>
      <c r="F66" s="801" t="s">
        <v>1188</v>
      </c>
      <c r="G66" s="799"/>
      <c r="H66" s="799"/>
      <c r="I66" s="799"/>
      <c r="J66" s="799"/>
      <c r="K66" s="799"/>
      <c r="L66" s="799"/>
      <c r="M66" s="799"/>
      <c r="N66" s="799"/>
      <c r="O66" s="799"/>
      <c r="P66" s="799"/>
      <c r="Q66" s="800"/>
      <c r="R66" s="815" t="s">
        <v>1251</v>
      </c>
      <c r="S66" s="810"/>
      <c r="T66" s="810"/>
      <c r="U66" s="810"/>
      <c r="V66" s="810"/>
      <c r="W66" s="810"/>
      <c r="X66" s="810"/>
      <c r="Y66" s="810"/>
      <c r="Z66" s="810"/>
      <c r="AA66" s="810"/>
      <c r="AB66" s="810"/>
      <c r="AC66" s="810"/>
      <c r="AD66" s="810"/>
      <c r="AE66" s="810"/>
      <c r="AF66" s="810"/>
      <c r="AG66" s="810"/>
      <c r="AH66" s="810"/>
      <c r="AI66" s="810"/>
      <c r="AJ66" s="810"/>
      <c r="AK66" s="810"/>
      <c r="AL66" s="810"/>
      <c r="AM66" s="810"/>
      <c r="AN66" s="810"/>
      <c r="AO66" s="811"/>
      <c r="AP66" s="797"/>
      <c r="AQ66" s="797"/>
      <c r="AR66" s="797"/>
      <c r="AS66" s="797"/>
      <c r="AT66" s="797"/>
      <c r="AU66" s="797"/>
      <c r="AV66" s="797"/>
      <c r="AW66" s="797"/>
      <c r="AX66" s="797"/>
      <c r="AY66" s="797"/>
      <c r="AZ66" s="797"/>
      <c r="BA66" s="797"/>
      <c r="BB66" s="797"/>
      <c r="BC66" s="797"/>
      <c r="BD66" s="797"/>
      <c r="BE66" s="797"/>
      <c r="BF66" s="797"/>
      <c r="BG66" s="797"/>
      <c r="BH66" s="797"/>
      <c r="BI66" s="797"/>
      <c r="BJ66" s="797"/>
      <c r="BK66" s="797"/>
      <c r="BL66" s="797"/>
      <c r="BM66" s="798"/>
      <c r="BN66" s="29"/>
      <c r="BO66" s="29"/>
      <c r="BP66" s="29"/>
      <c r="BQ66" s="29"/>
      <c r="BR66" s="29"/>
      <c r="BS66" s="29"/>
      <c r="BT66" s="29"/>
      <c r="BU66" s="29"/>
      <c r="BV66" s="29"/>
      <c r="BW66" s="31"/>
      <c r="BX66" s="22"/>
      <c r="BY66" s="455">
        <f>IF(BZ66="","",MAX($BY$2:BY65)+1)</f>
        <v>22</v>
      </c>
      <c r="BZ66" s="655" t="s">
        <v>102</v>
      </c>
      <c r="CA66" s="767"/>
      <c r="CB66" s="767"/>
      <c r="CC66" s="455" t="str">
        <f>IF(CD66="","",MAX(MAX($BY$2:$BY$163),MAX($CC$2:CC65))+1)</f>
        <v/>
      </c>
      <c r="CD66" s="767"/>
      <c r="CE66" s="767"/>
      <c r="CF66" s="767"/>
    </row>
    <row r="67" spans="1:89" s="11" customFormat="1" ht="13.5" customHeight="1">
      <c r="A67" s="19"/>
      <c r="B67" s="28"/>
      <c r="C67" s="29"/>
      <c r="D67" s="1545">
        <v>17</v>
      </c>
      <c r="E67" s="1549"/>
      <c r="F67" s="801" t="s">
        <v>1189</v>
      </c>
      <c r="G67" s="799"/>
      <c r="H67" s="799"/>
      <c r="I67" s="799"/>
      <c r="J67" s="799"/>
      <c r="K67" s="799"/>
      <c r="L67" s="799"/>
      <c r="M67" s="799"/>
      <c r="N67" s="799"/>
      <c r="O67" s="799"/>
      <c r="P67" s="799"/>
      <c r="Q67" s="800"/>
      <c r="R67" s="815" t="s">
        <v>1256</v>
      </c>
      <c r="S67" s="810"/>
      <c r="T67" s="810"/>
      <c r="U67" s="810"/>
      <c r="V67" s="810"/>
      <c r="W67" s="810"/>
      <c r="X67" s="810"/>
      <c r="Y67" s="810"/>
      <c r="Z67" s="810"/>
      <c r="AA67" s="810"/>
      <c r="AB67" s="810"/>
      <c r="AC67" s="810"/>
      <c r="AD67" s="810"/>
      <c r="AE67" s="810"/>
      <c r="AF67" s="810"/>
      <c r="AG67" s="810"/>
      <c r="AH67" s="810"/>
      <c r="AI67" s="810"/>
      <c r="AJ67" s="810"/>
      <c r="AK67" s="810"/>
      <c r="AL67" s="810"/>
      <c r="AM67" s="810"/>
      <c r="AN67" s="810"/>
      <c r="AO67" s="811"/>
      <c r="AP67" s="797"/>
      <c r="AQ67" s="797"/>
      <c r="AR67" s="797"/>
      <c r="AS67" s="797"/>
      <c r="AT67" s="797"/>
      <c r="AU67" s="797"/>
      <c r="AV67" s="797"/>
      <c r="AW67" s="797"/>
      <c r="AX67" s="797"/>
      <c r="AY67" s="797"/>
      <c r="AZ67" s="797"/>
      <c r="BA67" s="797"/>
      <c r="BB67" s="797"/>
      <c r="BC67" s="797"/>
      <c r="BD67" s="797"/>
      <c r="BE67" s="797"/>
      <c r="BF67" s="797"/>
      <c r="BG67" s="797"/>
      <c r="BH67" s="797"/>
      <c r="BI67" s="797"/>
      <c r="BJ67" s="797"/>
      <c r="BK67" s="797"/>
      <c r="BL67" s="797"/>
      <c r="BM67" s="798"/>
      <c r="BN67" s="29"/>
      <c r="BO67" s="29"/>
      <c r="BP67" s="29"/>
      <c r="BQ67" s="29"/>
      <c r="BR67" s="29"/>
      <c r="BS67" s="29"/>
      <c r="BT67" s="29"/>
      <c r="BU67" s="29"/>
      <c r="BV67" s="29"/>
      <c r="BW67" s="31"/>
      <c r="BX67" s="22"/>
      <c r="BY67" s="455">
        <f>IF(BZ67="","",MAX($BY$2:BY66)+1)</f>
        <v>23</v>
      </c>
      <c r="BZ67" s="655" t="s">
        <v>102</v>
      </c>
      <c r="CA67" s="767"/>
      <c r="CB67" s="767"/>
      <c r="CC67" s="455" t="str">
        <f>IF(CD67="","",MAX(MAX($BY$2:$BY$163),MAX($CC$2:CC66))+1)</f>
        <v/>
      </c>
      <c r="CD67" s="767"/>
      <c r="CE67" s="767"/>
      <c r="CF67" s="767"/>
    </row>
    <row r="68" spans="1:89" s="11" customFormat="1" ht="13.5" customHeight="1">
      <c r="A68" s="19"/>
      <c r="B68" s="28"/>
      <c r="C68" s="29"/>
      <c r="D68" s="1545">
        <v>18</v>
      </c>
      <c r="E68" s="1549"/>
      <c r="F68" s="801" t="s">
        <v>1159</v>
      </c>
      <c r="G68" s="799"/>
      <c r="H68" s="799"/>
      <c r="I68" s="799"/>
      <c r="J68" s="799"/>
      <c r="K68" s="799"/>
      <c r="L68" s="799"/>
      <c r="M68" s="799"/>
      <c r="N68" s="799"/>
      <c r="O68" s="799"/>
      <c r="P68" s="799"/>
      <c r="Q68" s="800"/>
      <c r="R68" s="815" t="s">
        <v>1252</v>
      </c>
      <c r="S68" s="810"/>
      <c r="T68" s="810"/>
      <c r="U68" s="810"/>
      <c r="V68" s="810"/>
      <c r="W68" s="810"/>
      <c r="X68" s="810"/>
      <c r="Y68" s="810"/>
      <c r="Z68" s="810"/>
      <c r="AA68" s="810"/>
      <c r="AB68" s="810"/>
      <c r="AC68" s="810"/>
      <c r="AD68" s="810"/>
      <c r="AE68" s="810"/>
      <c r="AF68" s="810"/>
      <c r="AG68" s="810"/>
      <c r="AH68" s="810"/>
      <c r="AI68" s="810"/>
      <c r="AJ68" s="810"/>
      <c r="AK68" s="810"/>
      <c r="AL68" s="810"/>
      <c r="AM68" s="810"/>
      <c r="AN68" s="810"/>
      <c r="AO68" s="811"/>
      <c r="AP68" s="797"/>
      <c r="AQ68" s="797"/>
      <c r="AR68" s="797"/>
      <c r="AS68" s="797"/>
      <c r="AT68" s="797"/>
      <c r="AU68" s="797"/>
      <c r="AV68" s="797"/>
      <c r="AW68" s="797"/>
      <c r="AX68" s="797"/>
      <c r="AY68" s="797"/>
      <c r="AZ68" s="797"/>
      <c r="BA68" s="797"/>
      <c r="BB68" s="797"/>
      <c r="BC68" s="797"/>
      <c r="BD68" s="797"/>
      <c r="BE68" s="797"/>
      <c r="BF68" s="797"/>
      <c r="BG68" s="797"/>
      <c r="BH68" s="797"/>
      <c r="BI68" s="797"/>
      <c r="BJ68" s="797"/>
      <c r="BK68" s="797"/>
      <c r="BL68" s="797"/>
      <c r="BM68" s="798"/>
      <c r="BN68" s="29"/>
      <c r="BO68" s="29"/>
      <c r="BP68" s="29"/>
      <c r="BQ68" s="29"/>
      <c r="BR68" s="29"/>
      <c r="BS68" s="29"/>
      <c r="BT68" s="29"/>
      <c r="BU68" s="29"/>
      <c r="BV68" s="29"/>
      <c r="BW68" s="31"/>
      <c r="BX68" s="22"/>
      <c r="BY68" s="455">
        <f>IF(BZ68="","",MAX($BY$2:BY67)+1)</f>
        <v>24</v>
      </c>
      <c r="BZ68" s="655" t="s">
        <v>102</v>
      </c>
      <c r="CA68" s="767"/>
      <c r="CB68" s="767"/>
      <c r="CC68" s="455" t="str">
        <f>IF(CD68="","",MAX(MAX($BY$2:$BY$163),MAX($CC$2:CC67))+1)</f>
        <v/>
      </c>
      <c r="CD68" s="767"/>
      <c r="CE68" s="767"/>
      <c r="CF68" s="767"/>
    </row>
    <row r="69" spans="1:89" s="11" customFormat="1" ht="13.5" customHeight="1">
      <c r="A69" s="19"/>
      <c r="B69" s="28"/>
      <c r="C69" s="29"/>
      <c r="D69" s="1545">
        <v>19</v>
      </c>
      <c r="E69" s="1549"/>
      <c r="F69" s="801" t="s">
        <v>1161</v>
      </c>
      <c r="G69" s="799"/>
      <c r="H69" s="799"/>
      <c r="I69" s="799"/>
      <c r="J69" s="799"/>
      <c r="K69" s="799"/>
      <c r="L69" s="799"/>
      <c r="M69" s="799"/>
      <c r="N69" s="799"/>
      <c r="O69" s="799"/>
      <c r="P69" s="799"/>
      <c r="Q69" s="800"/>
      <c r="R69" s="815" t="s">
        <v>1253</v>
      </c>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1"/>
      <c r="AP69" s="797"/>
      <c r="AQ69" s="797"/>
      <c r="AR69" s="797"/>
      <c r="AS69" s="797"/>
      <c r="AT69" s="797"/>
      <c r="AU69" s="797"/>
      <c r="AV69" s="797"/>
      <c r="AW69" s="797"/>
      <c r="AX69" s="797"/>
      <c r="AY69" s="797"/>
      <c r="AZ69" s="797"/>
      <c r="BA69" s="797"/>
      <c r="BB69" s="797"/>
      <c r="BC69" s="797"/>
      <c r="BD69" s="797"/>
      <c r="BE69" s="797"/>
      <c r="BF69" s="797"/>
      <c r="BG69" s="797"/>
      <c r="BH69" s="797"/>
      <c r="BI69" s="797"/>
      <c r="BJ69" s="797"/>
      <c r="BK69" s="797"/>
      <c r="BL69" s="797"/>
      <c r="BM69" s="798"/>
      <c r="BN69" s="29"/>
      <c r="BO69" s="29"/>
      <c r="BP69" s="29"/>
      <c r="BQ69" s="29"/>
      <c r="BR69" s="29"/>
      <c r="BS69" s="29"/>
      <c r="BT69" s="29"/>
      <c r="BU69" s="29"/>
      <c r="BV69" s="29"/>
      <c r="BW69" s="31"/>
      <c r="BX69" s="22"/>
      <c r="BY69" s="455">
        <f>IF(BZ69="","",MAX($BY$2:BY68)+1)</f>
        <v>25</v>
      </c>
      <c r="BZ69" s="655" t="s">
        <v>102</v>
      </c>
      <c r="CA69" s="767"/>
      <c r="CB69" s="767"/>
      <c r="CC69" s="455" t="str">
        <f>IF(CD69="","",MAX(MAX($BY$2:$BY$163),MAX($CC$2:CC68))+1)</f>
        <v/>
      </c>
      <c r="CD69" s="767"/>
      <c r="CE69" s="767"/>
      <c r="CF69" s="767"/>
    </row>
    <row r="70" spans="1:89" s="11" customFormat="1" ht="13.5" customHeight="1">
      <c r="A70" s="19"/>
      <c r="B70" s="28"/>
      <c r="C70" s="29"/>
      <c r="D70" s="1545">
        <v>20</v>
      </c>
      <c r="E70" s="1549"/>
      <c r="F70" s="801" t="s">
        <v>1162</v>
      </c>
      <c r="G70" s="799"/>
      <c r="H70" s="799"/>
      <c r="I70" s="799"/>
      <c r="J70" s="799"/>
      <c r="K70" s="799"/>
      <c r="L70" s="799"/>
      <c r="M70" s="799"/>
      <c r="N70" s="799"/>
      <c r="O70" s="799"/>
      <c r="P70" s="799"/>
      <c r="Q70" s="800"/>
      <c r="R70" s="815" t="s">
        <v>1254</v>
      </c>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1"/>
      <c r="AP70" s="797"/>
      <c r="AQ70" s="797"/>
      <c r="AR70" s="797"/>
      <c r="AS70" s="797"/>
      <c r="AT70" s="797"/>
      <c r="AU70" s="797"/>
      <c r="AV70" s="797"/>
      <c r="AW70" s="797"/>
      <c r="AX70" s="797"/>
      <c r="AY70" s="797"/>
      <c r="AZ70" s="797"/>
      <c r="BA70" s="797"/>
      <c r="BB70" s="797"/>
      <c r="BC70" s="797"/>
      <c r="BD70" s="797"/>
      <c r="BE70" s="797"/>
      <c r="BF70" s="797"/>
      <c r="BG70" s="797"/>
      <c r="BH70" s="797"/>
      <c r="BI70" s="797"/>
      <c r="BJ70" s="797"/>
      <c r="BK70" s="797"/>
      <c r="BL70" s="797"/>
      <c r="BM70" s="798"/>
      <c r="BN70" s="29"/>
      <c r="BO70" s="29"/>
      <c r="BP70" s="29"/>
      <c r="BQ70" s="29"/>
      <c r="BR70" s="29"/>
      <c r="BS70" s="29"/>
      <c r="BT70" s="29"/>
      <c r="BU70" s="29"/>
      <c r="BV70" s="29"/>
      <c r="BW70" s="31"/>
      <c r="BX70" s="22"/>
      <c r="BY70" s="455">
        <f>IF(BZ70="","",MAX($BY$2:BY69)+1)</f>
        <v>26</v>
      </c>
      <c r="BZ70" s="655" t="s">
        <v>102</v>
      </c>
      <c r="CA70" s="767"/>
      <c r="CB70" s="767"/>
      <c r="CC70" s="455" t="str">
        <f>IF(CD70="","",MAX(MAX($BY$2:$BY$163),MAX($CC$2:CC69))+1)</f>
        <v/>
      </c>
      <c r="CD70" s="767"/>
      <c r="CE70" s="767"/>
      <c r="CF70" s="767"/>
    </row>
    <row r="71" spans="1:89" s="11" customFormat="1" ht="13.5" customHeight="1">
      <c r="A71" s="19"/>
      <c r="B71" s="28"/>
      <c r="C71" s="29"/>
      <c r="D71" s="1545">
        <v>21</v>
      </c>
      <c r="E71" s="1549"/>
      <c r="F71" s="801" t="s">
        <v>1163</v>
      </c>
      <c r="G71" s="799"/>
      <c r="H71" s="799"/>
      <c r="I71" s="799"/>
      <c r="J71" s="799"/>
      <c r="K71" s="799"/>
      <c r="L71" s="799"/>
      <c r="M71" s="799"/>
      <c r="N71" s="799"/>
      <c r="O71" s="799"/>
      <c r="P71" s="799"/>
      <c r="Q71" s="800"/>
      <c r="R71" s="815" t="s">
        <v>1255</v>
      </c>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1"/>
      <c r="AP71" s="797"/>
      <c r="AQ71" s="797"/>
      <c r="AR71" s="797"/>
      <c r="AS71" s="797"/>
      <c r="AT71" s="797"/>
      <c r="AU71" s="797"/>
      <c r="AV71" s="797"/>
      <c r="AW71" s="797"/>
      <c r="AX71" s="797"/>
      <c r="AY71" s="797"/>
      <c r="AZ71" s="797"/>
      <c r="BA71" s="797"/>
      <c r="BB71" s="797"/>
      <c r="BC71" s="797"/>
      <c r="BD71" s="797"/>
      <c r="BE71" s="797"/>
      <c r="BF71" s="797"/>
      <c r="BG71" s="797"/>
      <c r="BH71" s="797"/>
      <c r="BI71" s="797"/>
      <c r="BJ71" s="797"/>
      <c r="BK71" s="797"/>
      <c r="BL71" s="797"/>
      <c r="BM71" s="798"/>
      <c r="BN71" s="29"/>
      <c r="BO71" s="29"/>
      <c r="BP71" s="29"/>
      <c r="BQ71" s="29"/>
      <c r="BR71" s="29"/>
      <c r="BS71" s="29"/>
      <c r="BT71" s="29"/>
      <c r="BU71" s="29"/>
      <c r="BV71" s="29"/>
      <c r="BW71" s="31"/>
      <c r="BX71" s="22"/>
      <c r="BY71" s="455">
        <f>IF(BZ71="","",MAX($BY$2:BY70)+1)</f>
        <v>27</v>
      </c>
      <c r="BZ71" s="655" t="s">
        <v>102</v>
      </c>
      <c r="CA71" s="767"/>
      <c r="CB71" s="767"/>
      <c r="CC71" s="455" t="str">
        <f>IF(CD71="","",MAX(MAX($BY$2:$BY$163),MAX($CC$2:CC70))+1)</f>
        <v/>
      </c>
      <c r="CD71" s="767"/>
      <c r="CE71" s="767"/>
      <c r="CF71" s="767"/>
    </row>
    <row r="72" spans="1:89" s="11" customFormat="1" ht="13.5" customHeight="1">
      <c r="A72" s="19"/>
      <c r="B72" s="28"/>
      <c r="C72" s="29"/>
      <c r="D72" s="1545"/>
      <c r="E72" s="1549"/>
      <c r="F72" s="801"/>
      <c r="G72" s="799"/>
      <c r="H72" s="799"/>
      <c r="I72" s="799"/>
      <c r="J72" s="799"/>
      <c r="K72" s="799"/>
      <c r="L72" s="799"/>
      <c r="M72" s="799"/>
      <c r="N72" s="799"/>
      <c r="O72" s="799"/>
      <c r="P72" s="799"/>
      <c r="Q72" s="800"/>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1"/>
      <c r="AP72" s="797"/>
      <c r="AQ72" s="797"/>
      <c r="AR72" s="797"/>
      <c r="AS72" s="797"/>
      <c r="AT72" s="797"/>
      <c r="AU72" s="797"/>
      <c r="AV72" s="797"/>
      <c r="AW72" s="797"/>
      <c r="AX72" s="797"/>
      <c r="AY72" s="797"/>
      <c r="AZ72" s="797"/>
      <c r="BA72" s="797"/>
      <c r="BB72" s="797"/>
      <c r="BC72" s="797"/>
      <c r="BD72" s="797"/>
      <c r="BE72" s="797"/>
      <c r="BF72" s="797"/>
      <c r="BG72" s="797"/>
      <c r="BH72" s="797"/>
      <c r="BI72" s="797"/>
      <c r="BJ72" s="797"/>
      <c r="BK72" s="797"/>
      <c r="BL72" s="797"/>
      <c r="BM72" s="798"/>
      <c r="BN72" s="29"/>
      <c r="BO72" s="29"/>
      <c r="BP72" s="29"/>
      <c r="BQ72" s="29"/>
      <c r="BR72" s="29"/>
      <c r="BS72" s="29"/>
      <c r="BT72" s="29"/>
      <c r="BU72" s="29"/>
      <c r="BV72" s="29"/>
      <c r="BW72" s="31"/>
      <c r="BX72" s="22"/>
      <c r="BY72" s="455" t="str">
        <f>IF(BZ72="","",MAX($BY$2:BY71)+1)</f>
        <v/>
      </c>
      <c r="BZ72" s="767"/>
      <c r="CA72" s="655"/>
      <c r="CB72" s="655"/>
      <c r="CC72" s="455" t="str">
        <f>IF(CD72="","",MAX(MAX($BY$2:$BY$163),MAX($CC$2:CC71))+1)</f>
        <v/>
      </c>
      <c r="CD72" s="655"/>
      <c r="CE72" s="655"/>
      <c r="CF72" s="655"/>
    </row>
    <row r="73" spans="1:89" s="11" customFormat="1" ht="13.5" customHeight="1">
      <c r="A73" s="19"/>
      <c r="B73" s="28"/>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31"/>
      <c r="BX73" s="22"/>
      <c r="BY73" s="455" t="str">
        <f>IF(BZ73="","",MAX($BY$2:BY72)+1)</f>
        <v/>
      </c>
      <c r="BZ73" s="655"/>
      <c r="CA73" s="655"/>
      <c r="CB73" s="655"/>
      <c r="CC73" s="455" t="str">
        <f>IF(CD73="","",MAX(MAX($BY$2:$BY$163),MAX($CC$2:CC72))+1)</f>
        <v/>
      </c>
      <c r="CD73" s="655"/>
      <c r="CE73" s="655"/>
      <c r="CF73" s="655"/>
    </row>
    <row r="74" spans="1:89" s="11" customFormat="1" ht="13.5" customHeight="1">
      <c r="A74" s="19"/>
      <c r="B74" s="28"/>
      <c r="C74" s="29" t="s">
        <v>1997</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31"/>
      <c r="BX74" s="22"/>
      <c r="BY74" s="455" t="str">
        <f>IF(BZ74="","",MAX($BY$2:BY73)+1)</f>
        <v/>
      </c>
      <c r="BZ74" s="655"/>
      <c r="CA74" s="655"/>
      <c r="CB74" s="655"/>
      <c r="CC74" s="455" t="str">
        <f>IF(CD74="","",MAX(MAX($BY$2:$BY$163),MAX($CC$2:CC73))+1)</f>
        <v/>
      </c>
      <c r="CD74" s="655"/>
      <c r="CE74" s="655"/>
      <c r="CF74" s="655"/>
    </row>
    <row r="75" spans="1:89" s="11" customFormat="1" ht="13.5" customHeight="1">
      <c r="A75" s="19"/>
      <c r="B75" s="28"/>
      <c r="C75" s="29"/>
      <c r="D75" s="29" t="s">
        <v>1564</v>
      </c>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31"/>
      <c r="BX75" s="22"/>
      <c r="BY75" s="455" t="str">
        <f>IF(BZ75="","",MAX($BY$2:BY74)+1)</f>
        <v/>
      </c>
      <c r="BZ75" s="655"/>
      <c r="CA75" s="655"/>
      <c r="CB75" s="655"/>
      <c r="CC75" s="455" t="str">
        <f>IF(CD75="","",MAX(MAX($BY$2:$BY$163),MAX($CC$2:CC74))+1)</f>
        <v/>
      </c>
      <c r="CD75" s="655"/>
      <c r="CE75" s="655"/>
      <c r="CF75" s="655"/>
    </row>
    <row r="76" spans="1:89" s="11" customFormat="1" ht="13.5" customHeight="1">
      <c r="A76" s="19"/>
      <c r="B76" s="28"/>
      <c r="C76" s="29"/>
      <c r="D76" s="1543"/>
      <c r="E76" s="1544"/>
      <c r="F76" s="1545" t="s">
        <v>3</v>
      </c>
      <c r="G76" s="1546"/>
      <c r="H76" s="1546"/>
      <c r="I76" s="1546"/>
      <c r="J76" s="1546"/>
      <c r="K76" s="1546"/>
      <c r="L76" s="1546"/>
      <c r="M76" s="1546"/>
      <c r="N76" s="1546"/>
      <c r="O76" s="1546"/>
      <c r="P76" s="1546"/>
      <c r="Q76" s="1547"/>
      <c r="R76" s="1545" t="s">
        <v>52</v>
      </c>
      <c r="S76" s="1548"/>
      <c r="T76" s="1548"/>
      <c r="U76" s="1548"/>
      <c r="V76" s="1548"/>
      <c r="W76" s="1548"/>
      <c r="X76" s="1548"/>
      <c r="Y76" s="1548"/>
      <c r="Z76" s="1548"/>
      <c r="AA76" s="1548"/>
      <c r="AB76" s="1548"/>
      <c r="AC76" s="1548"/>
      <c r="AD76" s="1548"/>
      <c r="AE76" s="1548"/>
      <c r="AF76" s="1548"/>
      <c r="AG76" s="1548"/>
      <c r="AH76" s="1548"/>
      <c r="AI76" s="1548"/>
      <c r="AJ76" s="1548"/>
      <c r="AK76" s="1548"/>
      <c r="AL76" s="1548"/>
      <c r="AM76" s="1548"/>
      <c r="AN76" s="1548"/>
      <c r="AO76" s="1549"/>
      <c r="AP76" s="1545" t="s">
        <v>81</v>
      </c>
      <c r="AQ76" s="1548"/>
      <c r="AR76" s="1548"/>
      <c r="AS76" s="1548"/>
      <c r="AT76" s="1548"/>
      <c r="AU76" s="1548"/>
      <c r="AV76" s="1548"/>
      <c r="AW76" s="1548"/>
      <c r="AX76" s="1548"/>
      <c r="AY76" s="1548"/>
      <c r="AZ76" s="1548"/>
      <c r="BA76" s="1548"/>
      <c r="BB76" s="1548"/>
      <c r="BC76" s="1548"/>
      <c r="BD76" s="1548"/>
      <c r="BE76" s="1548"/>
      <c r="BF76" s="1548"/>
      <c r="BG76" s="1548"/>
      <c r="BH76" s="1548"/>
      <c r="BI76" s="1548"/>
      <c r="BJ76" s="1548"/>
      <c r="BK76" s="1548"/>
      <c r="BL76" s="1548"/>
      <c r="BM76" s="1549"/>
      <c r="BN76" s="29"/>
      <c r="BO76" s="29"/>
      <c r="BP76" s="29"/>
      <c r="BQ76" s="29"/>
      <c r="BR76" s="29"/>
      <c r="BS76" s="29"/>
      <c r="BT76" s="29"/>
      <c r="BU76" s="29"/>
      <c r="BV76" s="29"/>
      <c r="BW76" s="31"/>
      <c r="BX76" s="22"/>
      <c r="BY76" s="455" t="str">
        <f>IF(BZ76="","",MAX($BY$2:BY75)+1)</f>
        <v/>
      </c>
      <c r="BZ76" s="655"/>
      <c r="CA76" s="655"/>
      <c r="CB76" s="655"/>
      <c r="CC76" s="455" t="str">
        <f>IF(CD76="","",MAX(MAX($BY$2:$BY$163),MAX($CC$2:CC75))+1)</f>
        <v/>
      </c>
      <c r="CD76" s="655"/>
      <c r="CE76" s="655"/>
      <c r="CF76" s="655"/>
    </row>
    <row r="77" spans="1:89" s="11" customFormat="1" ht="13.5" customHeight="1">
      <c r="A77" s="19"/>
      <c r="B77" s="28"/>
      <c r="C77" s="29"/>
      <c r="D77" s="1552">
        <v>1</v>
      </c>
      <c r="E77" s="1553"/>
      <c r="F77" s="1120" t="s">
        <v>1182</v>
      </c>
      <c r="G77" s="812"/>
      <c r="H77" s="812"/>
      <c r="I77" s="812"/>
      <c r="J77" s="812"/>
      <c r="K77" s="812"/>
      <c r="L77" s="812"/>
      <c r="M77" s="812"/>
      <c r="N77" s="799"/>
      <c r="O77" s="799"/>
      <c r="P77" s="799"/>
      <c r="Q77" s="800"/>
      <c r="R77" s="810" t="s">
        <v>1998</v>
      </c>
      <c r="S77" s="810"/>
      <c r="T77" s="797"/>
      <c r="U77" s="797"/>
      <c r="V77" s="797"/>
      <c r="W77" s="797"/>
      <c r="X77" s="797"/>
      <c r="Y77" s="797"/>
      <c r="Z77" s="797"/>
      <c r="AA77" s="797"/>
      <c r="AB77" s="797"/>
      <c r="AC77" s="797"/>
      <c r="AD77" s="797"/>
      <c r="AE77" s="797"/>
      <c r="AF77" s="797"/>
      <c r="AG77" s="797"/>
      <c r="AH77" s="797"/>
      <c r="AI77" s="797"/>
      <c r="AJ77" s="797"/>
      <c r="AK77" s="797"/>
      <c r="AL77" s="797"/>
      <c r="AM77" s="797"/>
      <c r="AN77" s="797"/>
      <c r="AO77" s="798"/>
      <c r="AP77" s="797"/>
      <c r="AQ77" s="797"/>
      <c r="AR77" s="797"/>
      <c r="AS77" s="797"/>
      <c r="AT77" s="797"/>
      <c r="AU77" s="797"/>
      <c r="AV77" s="797"/>
      <c r="AW77" s="797"/>
      <c r="AX77" s="797"/>
      <c r="AY77" s="797"/>
      <c r="AZ77" s="797"/>
      <c r="BA77" s="797"/>
      <c r="BB77" s="797"/>
      <c r="BC77" s="797"/>
      <c r="BD77" s="797"/>
      <c r="BE77" s="797"/>
      <c r="BF77" s="797"/>
      <c r="BG77" s="797"/>
      <c r="BH77" s="797"/>
      <c r="BI77" s="797"/>
      <c r="BJ77" s="797"/>
      <c r="BK77" s="797"/>
      <c r="BL77" s="797"/>
      <c r="BM77" s="798"/>
      <c r="BN77" s="29"/>
      <c r="BO77" s="29"/>
      <c r="BP77" s="29"/>
      <c r="BQ77" s="29"/>
      <c r="BR77" s="29"/>
      <c r="BS77" s="29"/>
      <c r="BT77" s="29"/>
      <c r="BU77" s="29"/>
      <c r="BV77" s="29"/>
      <c r="BW77" s="31"/>
      <c r="BX77" s="22"/>
      <c r="BY77" s="455">
        <f>IF(BZ77="","",MAX($BY$2:BY76)+1)</f>
        <v>28</v>
      </c>
      <c r="BZ77" s="767" t="s">
        <v>1198</v>
      </c>
      <c r="CA77" s="767"/>
      <c r="CB77" s="767"/>
      <c r="CC77" s="455" t="str">
        <f>IF(CD77="","",MAX(MAX($BY$2:$BY$163),MAX($CC$2:CC76))+1)</f>
        <v/>
      </c>
      <c r="CD77" s="767"/>
      <c r="CE77" s="767"/>
      <c r="CF77" s="767"/>
    </row>
    <row r="78" spans="1:89" s="11" customFormat="1" ht="13.5" customHeight="1">
      <c r="A78" s="19"/>
      <c r="B78" s="28"/>
      <c r="C78" s="29"/>
      <c r="D78" s="1552">
        <v>2</v>
      </c>
      <c r="E78" s="1553"/>
      <c r="F78" s="1121" t="s">
        <v>1195</v>
      </c>
      <c r="G78" s="812"/>
      <c r="H78" s="812"/>
      <c r="I78" s="812"/>
      <c r="J78" s="812"/>
      <c r="K78" s="812"/>
      <c r="L78" s="812"/>
      <c r="M78" s="812"/>
      <c r="N78" s="799"/>
      <c r="O78" s="799"/>
      <c r="P78" s="799"/>
      <c r="Q78" s="800"/>
      <c r="R78" s="819" t="s">
        <v>1196</v>
      </c>
      <c r="S78" s="810"/>
      <c r="T78" s="797"/>
      <c r="U78" s="797"/>
      <c r="V78" s="797"/>
      <c r="W78" s="797"/>
      <c r="X78" s="797"/>
      <c r="Y78" s="797"/>
      <c r="Z78" s="797"/>
      <c r="AA78" s="797"/>
      <c r="AB78" s="797"/>
      <c r="AC78" s="797"/>
      <c r="AD78" s="797"/>
      <c r="AE78" s="797"/>
      <c r="AF78" s="797"/>
      <c r="AG78" s="797"/>
      <c r="AH78" s="797"/>
      <c r="AI78" s="797"/>
      <c r="AJ78" s="797"/>
      <c r="AK78" s="797"/>
      <c r="AL78" s="797"/>
      <c r="AM78" s="797"/>
      <c r="AN78" s="797"/>
      <c r="AO78" s="798"/>
      <c r="AP78" s="797"/>
      <c r="AQ78" s="797"/>
      <c r="AR78" s="797"/>
      <c r="AS78" s="797"/>
      <c r="AT78" s="797"/>
      <c r="AU78" s="797"/>
      <c r="AV78" s="797"/>
      <c r="AW78" s="797"/>
      <c r="AX78" s="797"/>
      <c r="AY78" s="797"/>
      <c r="AZ78" s="797"/>
      <c r="BA78" s="797"/>
      <c r="BB78" s="797"/>
      <c r="BC78" s="797"/>
      <c r="BD78" s="797"/>
      <c r="BE78" s="797"/>
      <c r="BF78" s="797"/>
      <c r="BG78" s="797"/>
      <c r="BH78" s="797"/>
      <c r="BI78" s="797"/>
      <c r="BJ78" s="797"/>
      <c r="BK78" s="797"/>
      <c r="BL78" s="797"/>
      <c r="BM78" s="798"/>
      <c r="BN78" s="29"/>
      <c r="BO78" s="29"/>
      <c r="BP78" s="29"/>
      <c r="BQ78" s="29"/>
      <c r="BR78" s="29"/>
      <c r="BS78" s="29"/>
      <c r="BT78" s="29"/>
      <c r="BU78" s="29"/>
      <c r="BV78" s="29"/>
      <c r="BW78" s="31"/>
      <c r="BX78" s="22"/>
      <c r="BY78" s="455">
        <f>IF(BZ78="","",MAX($BY$2:BY77)+1)</f>
        <v>29</v>
      </c>
      <c r="BZ78" s="655" t="s">
        <v>102</v>
      </c>
      <c r="CA78" s="655"/>
      <c r="CB78" s="655"/>
      <c r="CC78" s="455" t="str">
        <f>IF(CD78="","",MAX(MAX($BY$2:$BY$163),MAX($CC$2:CC77))+1)</f>
        <v/>
      </c>
      <c r="CD78" s="655"/>
      <c r="CE78" s="655"/>
      <c r="CF78" s="655"/>
      <c r="CH78" s="735"/>
      <c r="CI78" s="735"/>
      <c r="CJ78" s="735"/>
      <c r="CK78" s="735"/>
    </row>
    <row r="79" spans="1:89" s="11" customFormat="1" ht="13.5" customHeight="1">
      <c r="A79" s="19"/>
      <c r="B79" s="28"/>
      <c r="C79" s="29"/>
      <c r="D79" s="817"/>
      <c r="E79" s="817"/>
      <c r="F79" s="817"/>
      <c r="G79" s="809"/>
      <c r="H79" s="809"/>
      <c r="I79" s="809"/>
      <c r="J79" s="809"/>
      <c r="K79" s="809"/>
      <c r="L79" s="809"/>
      <c r="M79" s="809"/>
      <c r="N79" s="809"/>
      <c r="O79" s="809"/>
      <c r="P79" s="809"/>
      <c r="Q79" s="809"/>
      <c r="R79" s="818"/>
      <c r="S79" s="818"/>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29"/>
      <c r="BO79" s="29"/>
      <c r="BP79" s="29"/>
      <c r="BQ79" s="29"/>
      <c r="BR79" s="29"/>
      <c r="BS79" s="29"/>
      <c r="BT79" s="29"/>
      <c r="BU79" s="29"/>
      <c r="BV79" s="29"/>
      <c r="BW79" s="31"/>
      <c r="BX79" s="22"/>
      <c r="BY79" s="455" t="str">
        <f>IF(BZ79="","",MAX($BY$2:BY78)+1)</f>
        <v/>
      </c>
      <c r="BZ79" s="767"/>
      <c r="CA79" s="767"/>
      <c r="CB79" s="767"/>
      <c r="CC79" s="455" t="str">
        <f>IF(CD79="","",MAX(MAX($BY$2:$BY$163),MAX($CC$2:CC78))+1)</f>
        <v/>
      </c>
      <c r="CD79" s="767"/>
      <c r="CE79" s="767"/>
      <c r="CF79" s="767"/>
      <c r="CH79" s="735"/>
      <c r="CI79" s="735"/>
      <c r="CJ79" s="735"/>
      <c r="CK79" s="735"/>
    </row>
    <row r="80" spans="1:89" s="11" customFormat="1" ht="13.5" customHeight="1">
      <c r="A80" s="19"/>
      <c r="B80" s="28"/>
      <c r="C80" s="29" t="s">
        <v>2001</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31"/>
      <c r="BX80" s="22"/>
      <c r="BY80" s="455" t="str">
        <f>IF(BZ80="","",MAX($BY$2:BY79)+1)</f>
        <v/>
      </c>
      <c r="BZ80" s="655"/>
      <c r="CA80" s="655"/>
      <c r="CB80" s="655"/>
      <c r="CC80" s="455" t="str">
        <f>IF(CD80="","",MAX(MAX($BY$2:$BY$163),MAX($CC$2:CC79))+1)</f>
        <v/>
      </c>
      <c r="CD80" s="655"/>
      <c r="CE80" s="655"/>
      <c r="CF80" s="655"/>
    </row>
    <row r="81" spans="1:89" s="11" customFormat="1" ht="13.5" customHeight="1">
      <c r="A81" s="19"/>
      <c r="B81" s="28"/>
      <c r="C81" s="29"/>
      <c r="D81" s="29" t="s">
        <v>1565</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31"/>
      <c r="BX81" s="22"/>
      <c r="BY81" s="455" t="str">
        <f>IF(BZ81="","",MAX($BY$2:BY80)+1)</f>
        <v/>
      </c>
      <c r="BZ81" s="655"/>
      <c r="CA81" s="655"/>
      <c r="CB81" s="655"/>
      <c r="CC81" s="455" t="str">
        <f>IF(CD81="","",MAX(MAX($BY$2:$BY$163),MAX($CC$2:CC80))+1)</f>
        <v/>
      </c>
      <c r="CD81" s="655"/>
      <c r="CE81" s="655"/>
      <c r="CF81" s="655"/>
    </row>
    <row r="82" spans="1:89" s="11" customFormat="1" ht="13.5" customHeight="1">
      <c r="A82" s="19"/>
      <c r="B82" s="28"/>
      <c r="C82" s="29"/>
      <c r="D82" s="1543"/>
      <c r="E82" s="1544"/>
      <c r="F82" s="1545" t="s">
        <v>3</v>
      </c>
      <c r="G82" s="1546"/>
      <c r="H82" s="1546"/>
      <c r="I82" s="1546"/>
      <c r="J82" s="1546"/>
      <c r="K82" s="1546"/>
      <c r="L82" s="1546"/>
      <c r="M82" s="1546"/>
      <c r="N82" s="1546"/>
      <c r="O82" s="1546"/>
      <c r="P82" s="1546"/>
      <c r="Q82" s="1547"/>
      <c r="R82" s="1545" t="s">
        <v>52</v>
      </c>
      <c r="S82" s="1548"/>
      <c r="T82" s="1548"/>
      <c r="U82" s="1548"/>
      <c r="V82" s="1548"/>
      <c r="W82" s="1548"/>
      <c r="X82" s="1548"/>
      <c r="Y82" s="1548"/>
      <c r="Z82" s="1548"/>
      <c r="AA82" s="1548"/>
      <c r="AB82" s="1548"/>
      <c r="AC82" s="1548"/>
      <c r="AD82" s="1548"/>
      <c r="AE82" s="1548"/>
      <c r="AF82" s="1548"/>
      <c r="AG82" s="1548"/>
      <c r="AH82" s="1548"/>
      <c r="AI82" s="1548"/>
      <c r="AJ82" s="1548"/>
      <c r="AK82" s="1548"/>
      <c r="AL82" s="1548"/>
      <c r="AM82" s="1548"/>
      <c r="AN82" s="1548"/>
      <c r="AO82" s="1549"/>
      <c r="AP82" s="1545" t="s">
        <v>81</v>
      </c>
      <c r="AQ82" s="1548"/>
      <c r="AR82" s="1548"/>
      <c r="AS82" s="1548"/>
      <c r="AT82" s="1548"/>
      <c r="AU82" s="1548"/>
      <c r="AV82" s="1548"/>
      <c r="AW82" s="1548"/>
      <c r="AX82" s="1548"/>
      <c r="AY82" s="1548"/>
      <c r="AZ82" s="1548"/>
      <c r="BA82" s="1548"/>
      <c r="BB82" s="1548"/>
      <c r="BC82" s="1548"/>
      <c r="BD82" s="1548"/>
      <c r="BE82" s="1548"/>
      <c r="BF82" s="1548"/>
      <c r="BG82" s="1548"/>
      <c r="BH82" s="1548"/>
      <c r="BI82" s="1548"/>
      <c r="BJ82" s="1548"/>
      <c r="BK82" s="1548"/>
      <c r="BL82" s="1548"/>
      <c r="BM82" s="1549"/>
      <c r="BN82" s="29"/>
      <c r="BO82" s="29"/>
      <c r="BP82" s="29"/>
      <c r="BQ82" s="29"/>
      <c r="BR82" s="29"/>
      <c r="BS82" s="29"/>
      <c r="BT82" s="29"/>
      <c r="BU82" s="29"/>
      <c r="BV82" s="29"/>
      <c r="BW82" s="31"/>
      <c r="BX82" s="22"/>
      <c r="BY82" s="455" t="str">
        <f>IF(BZ82="","",MAX($BY$2:BY81)+1)</f>
        <v/>
      </c>
      <c r="BZ82" s="655"/>
      <c r="CA82" s="655"/>
      <c r="CB82" s="655"/>
      <c r="CC82" s="455" t="str">
        <f>IF(CD82="","",MAX(MAX($BY$2:$BY$163),MAX($CC$2:CC81))+1)</f>
        <v/>
      </c>
      <c r="CD82" s="655"/>
      <c r="CE82" s="655"/>
      <c r="CF82" s="655"/>
    </row>
    <row r="83" spans="1:89" s="11" customFormat="1" ht="13.5" customHeight="1">
      <c r="A83" s="19"/>
      <c r="B83" s="28"/>
      <c r="C83" s="29"/>
      <c r="D83" s="1545">
        <v>1</v>
      </c>
      <c r="E83" s="1549"/>
      <c r="F83" s="801" t="s">
        <v>860</v>
      </c>
      <c r="G83" s="799"/>
      <c r="H83" s="799"/>
      <c r="I83" s="799"/>
      <c r="J83" s="799"/>
      <c r="K83" s="799"/>
      <c r="L83" s="799"/>
      <c r="M83" s="799"/>
      <c r="N83" s="799"/>
      <c r="O83" s="799"/>
      <c r="P83" s="799"/>
      <c r="Q83" s="800"/>
      <c r="R83" s="797" t="s">
        <v>861</v>
      </c>
      <c r="S83" s="797"/>
      <c r="T83" s="797"/>
      <c r="U83" s="797"/>
      <c r="V83" s="797"/>
      <c r="W83" s="797"/>
      <c r="X83" s="797"/>
      <c r="Y83" s="797"/>
      <c r="Z83" s="797"/>
      <c r="AA83" s="797"/>
      <c r="AB83" s="797"/>
      <c r="AC83" s="797"/>
      <c r="AD83" s="797"/>
      <c r="AE83" s="797"/>
      <c r="AF83" s="797" t="s">
        <v>328</v>
      </c>
      <c r="AG83" s="797"/>
      <c r="AH83" s="797"/>
      <c r="AI83" s="797"/>
      <c r="AJ83" s="797"/>
      <c r="AK83" s="797"/>
      <c r="AL83" s="797"/>
      <c r="AM83" s="797"/>
      <c r="AN83" s="797"/>
      <c r="AO83" s="798"/>
      <c r="AP83" s="797"/>
      <c r="AQ83" s="797"/>
      <c r="AR83" s="797"/>
      <c r="AS83" s="797"/>
      <c r="AT83" s="797"/>
      <c r="AU83" s="797"/>
      <c r="AV83" s="797"/>
      <c r="AW83" s="797"/>
      <c r="AX83" s="797"/>
      <c r="AY83" s="797"/>
      <c r="AZ83" s="797"/>
      <c r="BA83" s="797"/>
      <c r="BB83" s="797"/>
      <c r="BC83" s="797"/>
      <c r="BD83" s="797"/>
      <c r="BE83" s="797"/>
      <c r="BF83" s="797"/>
      <c r="BG83" s="797"/>
      <c r="BH83" s="797"/>
      <c r="BI83" s="797"/>
      <c r="BJ83" s="797"/>
      <c r="BK83" s="797"/>
      <c r="BL83" s="797"/>
      <c r="BM83" s="798"/>
      <c r="BN83" s="29"/>
      <c r="BO83" s="29"/>
      <c r="BP83" s="29"/>
      <c r="BQ83" s="29"/>
      <c r="BR83" s="29"/>
      <c r="BS83" s="29"/>
      <c r="BT83" s="29"/>
      <c r="BU83" s="29"/>
      <c r="BV83" s="29"/>
      <c r="BW83" s="31"/>
      <c r="BX83" s="22"/>
      <c r="BY83" s="455">
        <f>IF(BZ83="","",MAX($BY$2:BY82)+1)</f>
        <v>30</v>
      </c>
      <c r="BZ83" s="655" t="s">
        <v>102</v>
      </c>
      <c r="CA83" s="655"/>
      <c r="CB83" s="655"/>
      <c r="CC83" s="455" t="str">
        <f>IF(CD83="","",MAX(MAX($BY$2:$BY$163),MAX($CC$2:CC82))+1)</f>
        <v/>
      </c>
      <c r="CD83" s="655"/>
      <c r="CE83" s="655"/>
      <c r="CF83" s="655"/>
      <c r="CH83" s="735"/>
      <c r="CI83" s="735"/>
      <c r="CJ83" s="735"/>
      <c r="CK83" s="735"/>
    </row>
    <row r="84" spans="1:89" s="11" customFormat="1" ht="13.5" customHeight="1">
      <c r="A84" s="19"/>
      <c r="B84" s="28"/>
      <c r="C84" s="29"/>
      <c r="D84" s="1545">
        <v>2</v>
      </c>
      <c r="E84" s="1549"/>
      <c r="F84" s="801" t="s">
        <v>862</v>
      </c>
      <c r="G84" s="799"/>
      <c r="H84" s="799"/>
      <c r="I84" s="799"/>
      <c r="J84" s="799"/>
      <c r="K84" s="799"/>
      <c r="L84" s="799"/>
      <c r="M84" s="799"/>
      <c r="N84" s="799"/>
      <c r="O84" s="799"/>
      <c r="P84" s="799"/>
      <c r="Q84" s="800"/>
      <c r="R84" s="815" t="s">
        <v>1740</v>
      </c>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8"/>
      <c r="AP84" s="797"/>
      <c r="AQ84" s="797"/>
      <c r="AR84" s="797"/>
      <c r="AS84" s="797"/>
      <c r="AT84" s="797"/>
      <c r="AU84" s="797"/>
      <c r="AV84" s="797"/>
      <c r="AW84" s="797"/>
      <c r="AX84" s="797"/>
      <c r="AY84" s="797"/>
      <c r="AZ84" s="797"/>
      <c r="BA84" s="797"/>
      <c r="BB84" s="797"/>
      <c r="BC84" s="797"/>
      <c r="BD84" s="797"/>
      <c r="BE84" s="797"/>
      <c r="BF84" s="797"/>
      <c r="BG84" s="797"/>
      <c r="BH84" s="797"/>
      <c r="BI84" s="797"/>
      <c r="BJ84" s="797"/>
      <c r="BK84" s="797"/>
      <c r="BL84" s="797"/>
      <c r="BM84" s="798"/>
      <c r="BN84" s="29"/>
      <c r="BO84" s="29"/>
      <c r="BP84" s="29"/>
      <c r="BQ84" s="29"/>
      <c r="BR84" s="29"/>
      <c r="BS84" s="29"/>
      <c r="BT84" s="29"/>
      <c r="BU84" s="29"/>
      <c r="BV84" s="29"/>
      <c r="BW84" s="31"/>
      <c r="BX84" s="22"/>
      <c r="BY84" s="455">
        <f>IF(BZ84="","",MAX($BY$2:BY83)+1)</f>
        <v>31</v>
      </c>
      <c r="BZ84" s="655" t="s">
        <v>102</v>
      </c>
      <c r="CA84" s="655"/>
      <c r="CB84" s="655"/>
      <c r="CC84" s="455" t="str">
        <f>IF(CD84="","",MAX(MAX($BY$2:$BY$163),MAX($CC$2:CC83))+1)</f>
        <v/>
      </c>
      <c r="CD84" s="655"/>
      <c r="CE84" s="655"/>
      <c r="CF84" s="655"/>
    </row>
    <row r="85" spans="1:89" s="11" customFormat="1" ht="13.5" customHeight="1">
      <c r="A85" s="19"/>
      <c r="B85" s="28"/>
      <c r="C85" s="29"/>
      <c r="D85" s="1545">
        <v>3</v>
      </c>
      <c r="E85" s="1549"/>
      <c r="F85" s="801" t="s">
        <v>863</v>
      </c>
      <c r="G85" s="799"/>
      <c r="H85" s="799"/>
      <c r="I85" s="799"/>
      <c r="J85" s="799"/>
      <c r="K85" s="799"/>
      <c r="L85" s="799"/>
      <c r="M85" s="799"/>
      <c r="N85" s="799"/>
      <c r="O85" s="799"/>
      <c r="P85" s="799"/>
      <c r="Q85" s="800"/>
      <c r="R85" s="1048" t="s">
        <v>1568</v>
      </c>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8"/>
      <c r="AP85" s="797"/>
      <c r="AQ85" s="797"/>
      <c r="AR85" s="797"/>
      <c r="AS85" s="797"/>
      <c r="AT85" s="797"/>
      <c r="AU85" s="797"/>
      <c r="AV85" s="797"/>
      <c r="AW85" s="797"/>
      <c r="AX85" s="797"/>
      <c r="AY85" s="797"/>
      <c r="AZ85" s="797"/>
      <c r="BA85" s="797"/>
      <c r="BB85" s="797"/>
      <c r="BC85" s="797"/>
      <c r="BD85" s="797"/>
      <c r="BE85" s="797"/>
      <c r="BF85" s="797"/>
      <c r="BG85" s="797"/>
      <c r="BH85" s="797"/>
      <c r="BI85" s="797"/>
      <c r="BJ85" s="797"/>
      <c r="BK85" s="797"/>
      <c r="BL85" s="797"/>
      <c r="BM85" s="798"/>
      <c r="BN85" s="29"/>
      <c r="BO85" s="29"/>
      <c r="BP85" s="29"/>
      <c r="BQ85" s="29"/>
      <c r="BR85" s="29"/>
      <c r="BS85" s="29"/>
      <c r="BT85" s="29"/>
      <c r="BU85" s="29"/>
      <c r="BV85" s="29"/>
      <c r="BW85" s="31"/>
      <c r="BX85" s="22"/>
      <c r="BY85" s="455">
        <f>IF(BZ85="","",MAX($BY$2:BY84)+1)</f>
        <v>32</v>
      </c>
      <c r="BZ85" s="655" t="s">
        <v>102</v>
      </c>
      <c r="CA85" s="655"/>
      <c r="CB85" s="655"/>
      <c r="CC85" s="455" t="str">
        <f>IF(CD85="","",MAX(MAX($BY$2:$BY$163),MAX($CC$2:CC84))+1)</f>
        <v/>
      </c>
      <c r="CD85" s="655"/>
      <c r="CE85" s="655"/>
      <c r="CF85" s="655"/>
      <c r="CH85" s="735"/>
      <c r="CI85" s="735"/>
      <c r="CJ85" s="735"/>
      <c r="CK85" s="735"/>
    </row>
    <row r="86" spans="1:89" s="11" customFormat="1" ht="13.5" customHeight="1">
      <c r="A86" s="19"/>
      <c r="B86" s="28"/>
      <c r="C86" s="29"/>
      <c r="D86" s="1545">
        <v>4</v>
      </c>
      <c r="E86" s="1549"/>
      <c r="F86" s="801" t="s">
        <v>864</v>
      </c>
      <c r="G86" s="799"/>
      <c r="H86" s="799"/>
      <c r="I86" s="799"/>
      <c r="J86" s="799"/>
      <c r="K86" s="799"/>
      <c r="L86" s="799"/>
      <c r="M86" s="799"/>
      <c r="N86" s="799"/>
      <c r="O86" s="799"/>
      <c r="P86" s="799"/>
      <c r="Q86" s="800"/>
      <c r="R86" s="1048" t="s">
        <v>1569</v>
      </c>
      <c r="S86" s="797"/>
      <c r="T86" s="797"/>
      <c r="U86" s="797"/>
      <c r="V86" s="797"/>
      <c r="W86" s="797"/>
      <c r="X86" s="797"/>
      <c r="Y86" s="797"/>
      <c r="Z86" s="797"/>
      <c r="AA86" s="797"/>
      <c r="AB86" s="797"/>
      <c r="AC86" s="797"/>
      <c r="AD86" s="797"/>
      <c r="AE86" s="797"/>
      <c r="AF86" s="797"/>
      <c r="AG86" s="797"/>
      <c r="AH86" s="797"/>
      <c r="AI86" s="797"/>
      <c r="AJ86" s="797"/>
      <c r="AK86" s="797"/>
      <c r="AL86" s="797"/>
      <c r="AM86" s="797"/>
      <c r="AN86" s="797"/>
      <c r="AO86" s="798"/>
      <c r="AP86" s="797"/>
      <c r="AQ86" s="797"/>
      <c r="AR86" s="797"/>
      <c r="AS86" s="797"/>
      <c r="AT86" s="797"/>
      <c r="AU86" s="797"/>
      <c r="AV86" s="797"/>
      <c r="AW86" s="797"/>
      <c r="AX86" s="797"/>
      <c r="AY86" s="797"/>
      <c r="AZ86" s="797"/>
      <c r="BA86" s="797"/>
      <c r="BB86" s="797"/>
      <c r="BC86" s="797"/>
      <c r="BD86" s="797"/>
      <c r="BE86" s="797"/>
      <c r="BF86" s="797"/>
      <c r="BG86" s="797"/>
      <c r="BH86" s="797"/>
      <c r="BI86" s="797"/>
      <c r="BJ86" s="797"/>
      <c r="BK86" s="797"/>
      <c r="BL86" s="797"/>
      <c r="BM86" s="798"/>
      <c r="BN86" s="29"/>
      <c r="BO86" s="29"/>
      <c r="BP86" s="29"/>
      <c r="BQ86" s="29"/>
      <c r="BR86" s="29"/>
      <c r="BS86" s="29"/>
      <c r="BT86" s="29"/>
      <c r="BU86" s="29"/>
      <c r="BV86" s="29"/>
      <c r="BW86" s="31"/>
      <c r="BX86" s="22"/>
      <c r="BY86" s="455">
        <f>IF(BZ86="","",MAX($BY$2:BY85)+1)</f>
        <v>33</v>
      </c>
      <c r="BZ86" s="655" t="s">
        <v>102</v>
      </c>
      <c r="CA86" s="655"/>
      <c r="CB86" s="655"/>
      <c r="CC86" s="455" t="str">
        <f>IF(CD86="","",MAX(MAX($BY$2:$BY$163),MAX($CC$2:CC85))+1)</f>
        <v/>
      </c>
      <c r="CD86" s="655"/>
      <c r="CE86" s="655"/>
      <c r="CF86" s="655"/>
    </row>
    <row r="87" spans="1:89" s="11" customFormat="1" ht="13.5" customHeight="1">
      <c r="A87" s="19"/>
      <c r="B87" s="28"/>
      <c r="C87" s="29"/>
      <c r="D87" s="1545">
        <v>5</v>
      </c>
      <c r="E87" s="1549"/>
      <c r="F87" s="801" t="s">
        <v>865</v>
      </c>
      <c r="G87" s="799"/>
      <c r="H87" s="799"/>
      <c r="I87" s="799"/>
      <c r="J87" s="799"/>
      <c r="K87" s="799"/>
      <c r="L87" s="799"/>
      <c r="M87" s="799"/>
      <c r="N87" s="799"/>
      <c r="O87" s="799"/>
      <c r="P87" s="799"/>
      <c r="Q87" s="800"/>
      <c r="R87" s="808" t="s">
        <v>797</v>
      </c>
      <c r="S87" s="797"/>
      <c r="T87" s="797"/>
      <c r="U87" s="797"/>
      <c r="V87" s="797"/>
      <c r="W87" s="797"/>
      <c r="X87" s="797"/>
      <c r="Y87" s="797"/>
      <c r="Z87" s="797"/>
      <c r="AA87" s="797"/>
      <c r="AB87" s="797"/>
      <c r="AC87" s="797"/>
      <c r="AD87" s="797"/>
      <c r="AE87" s="797"/>
      <c r="AF87" s="797"/>
      <c r="AG87" s="797"/>
      <c r="AH87" s="797"/>
      <c r="AI87" s="797"/>
      <c r="AJ87" s="797"/>
      <c r="AK87" s="797"/>
      <c r="AL87" s="797"/>
      <c r="AM87" s="797"/>
      <c r="AN87" s="797"/>
      <c r="AO87" s="798"/>
      <c r="AP87" s="797"/>
      <c r="AQ87" s="797"/>
      <c r="AR87" s="797"/>
      <c r="AS87" s="797"/>
      <c r="AT87" s="797"/>
      <c r="AU87" s="797"/>
      <c r="AV87" s="797"/>
      <c r="AW87" s="797"/>
      <c r="AX87" s="797"/>
      <c r="AY87" s="797"/>
      <c r="AZ87" s="797"/>
      <c r="BA87" s="797"/>
      <c r="BB87" s="797"/>
      <c r="BC87" s="797"/>
      <c r="BD87" s="797"/>
      <c r="BE87" s="797"/>
      <c r="BF87" s="797"/>
      <c r="BG87" s="797"/>
      <c r="BH87" s="797"/>
      <c r="BI87" s="797"/>
      <c r="BJ87" s="797"/>
      <c r="BK87" s="797"/>
      <c r="BL87" s="797"/>
      <c r="BM87" s="798"/>
      <c r="BN87" s="29"/>
      <c r="BO87" s="29"/>
      <c r="BP87" s="29"/>
      <c r="BQ87" s="29"/>
      <c r="BR87" s="29"/>
      <c r="BS87" s="29"/>
      <c r="BT87" s="29"/>
      <c r="BU87" s="29"/>
      <c r="BV87" s="29"/>
      <c r="BW87" s="31"/>
      <c r="BX87" s="22"/>
      <c r="BY87" s="455">
        <f>IF(BZ87="","",MAX($BY$2:BY86)+1)</f>
        <v>34</v>
      </c>
      <c r="BZ87" s="655" t="s">
        <v>102</v>
      </c>
      <c r="CA87" s="655"/>
      <c r="CB87" s="655"/>
      <c r="CC87" s="455" t="str">
        <f>IF(CD87="","",MAX(MAX($BY$2:$BY$163),MAX($CC$2:CC86))+1)</f>
        <v/>
      </c>
      <c r="CD87" s="655"/>
      <c r="CE87" s="655"/>
      <c r="CF87" s="655"/>
    </row>
    <row r="88" spans="1:89" s="11" customFormat="1" ht="13.5" customHeight="1">
      <c r="A88" s="19"/>
      <c r="B88" s="28"/>
      <c r="C88" s="29"/>
      <c r="D88" s="1545">
        <v>6</v>
      </c>
      <c r="E88" s="1549"/>
      <c r="F88" s="801" t="s">
        <v>1257</v>
      </c>
      <c r="G88" s="799"/>
      <c r="H88" s="799"/>
      <c r="I88" s="799"/>
      <c r="J88" s="799"/>
      <c r="K88" s="799"/>
      <c r="L88" s="799"/>
      <c r="M88" s="799"/>
      <c r="N88" s="799"/>
      <c r="O88" s="799"/>
      <c r="P88" s="799"/>
      <c r="Q88" s="800"/>
      <c r="R88" s="797" t="s">
        <v>1570</v>
      </c>
      <c r="S88" s="797"/>
      <c r="T88" s="797"/>
      <c r="U88" s="797"/>
      <c r="V88" s="797"/>
      <c r="W88" s="797"/>
      <c r="X88" s="797"/>
      <c r="Y88" s="797"/>
      <c r="Z88" s="797"/>
      <c r="AA88" s="797"/>
      <c r="AB88" s="797"/>
      <c r="AC88" s="797"/>
      <c r="AD88" s="797"/>
      <c r="AE88" s="797"/>
      <c r="AF88" s="797"/>
      <c r="AG88" s="797"/>
      <c r="AH88" s="797"/>
      <c r="AI88" s="797"/>
      <c r="AJ88" s="797"/>
      <c r="AK88" s="797"/>
      <c r="AL88" s="797"/>
      <c r="AM88" s="797"/>
      <c r="AN88" s="797"/>
      <c r="AO88" s="798"/>
      <c r="AP88" s="797"/>
      <c r="AQ88" s="797"/>
      <c r="AR88" s="797"/>
      <c r="AS88" s="797"/>
      <c r="AT88" s="797"/>
      <c r="AU88" s="797"/>
      <c r="AV88" s="797"/>
      <c r="AW88" s="797"/>
      <c r="AX88" s="797"/>
      <c r="AY88" s="797"/>
      <c r="AZ88" s="797"/>
      <c r="BA88" s="797"/>
      <c r="BB88" s="797"/>
      <c r="BC88" s="797"/>
      <c r="BD88" s="797"/>
      <c r="BE88" s="797"/>
      <c r="BF88" s="797"/>
      <c r="BG88" s="797"/>
      <c r="BH88" s="797"/>
      <c r="BI88" s="797"/>
      <c r="BJ88" s="797"/>
      <c r="BK88" s="797"/>
      <c r="BL88" s="797"/>
      <c r="BM88" s="798"/>
      <c r="BN88" s="29"/>
      <c r="BO88" s="29"/>
      <c r="BP88" s="29"/>
      <c r="BQ88" s="29"/>
      <c r="BR88" s="29"/>
      <c r="BS88" s="29"/>
      <c r="BT88" s="29"/>
      <c r="BU88" s="29"/>
      <c r="BV88" s="29"/>
      <c r="BW88" s="31"/>
      <c r="BX88" s="22"/>
      <c r="BY88" s="455">
        <f>IF(BZ88="","",MAX($BY$2:BY87)+1)</f>
        <v>35</v>
      </c>
      <c r="BZ88" s="655" t="s">
        <v>102</v>
      </c>
      <c r="CA88" s="655"/>
      <c r="CB88" s="655"/>
      <c r="CC88" s="455" t="str">
        <f>IF(CD88="","",MAX(MAX($BY$2:$BY$163),MAX($CC$2:CC87))+1)</f>
        <v/>
      </c>
      <c r="CD88" s="655"/>
      <c r="CE88" s="655"/>
      <c r="CF88" s="655"/>
    </row>
    <row r="89" spans="1:89" s="11" customFormat="1" ht="13.5" customHeight="1">
      <c r="A89" s="19"/>
      <c r="B89" s="28"/>
      <c r="C89" s="29"/>
      <c r="D89" s="1545">
        <v>7</v>
      </c>
      <c r="E89" s="1549"/>
      <c r="F89" s="801" t="s">
        <v>571</v>
      </c>
      <c r="G89" s="799"/>
      <c r="H89" s="799"/>
      <c r="I89" s="799"/>
      <c r="J89" s="799"/>
      <c r="K89" s="799"/>
      <c r="L89" s="799"/>
      <c r="M89" s="799"/>
      <c r="N89" s="799"/>
      <c r="O89" s="799"/>
      <c r="P89" s="799"/>
      <c r="Q89" s="800"/>
      <c r="R89" s="797" t="s">
        <v>1571</v>
      </c>
      <c r="S89" s="797"/>
      <c r="T89" s="797"/>
      <c r="U89" s="797"/>
      <c r="V89" s="797"/>
      <c r="W89" s="797"/>
      <c r="X89" s="797"/>
      <c r="Y89" s="797"/>
      <c r="Z89" s="797"/>
      <c r="AA89" s="797"/>
      <c r="AB89" s="797"/>
      <c r="AC89" s="797"/>
      <c r="AD89" s="797"/>
      <c r="AE89" s="797"/>
      <c r="AF89" s="797"/>
      <c r="AG89" s="797"/>
      <c r="AH89" s="797"/>
      <c r="AI89" s="797"/>
      <c r="AJ89" s="797"/>
      <c r="AK89" s="797"/>
      <c r="AL89" s="797"/>
      <c r="AM89" s="797"/>
      <c r="AN89" s="797"/>
      <c r="AO89" s="798"/>
      <c r="AP89" s="797"/>
      <c r="AQ89" s="797"/>
      <c r="AR89" s="797"/>
      <c r="AS89" s="797"/>
      <c r="AT89" s="797"/>
      <c r="AU89" s="797"/>
      <c r="AV89" s="797"/>
      <c r="AW89" s="797"/>
      <c r="AX89" s="797"/>
      <c r="AY89" s="797"/>
      <c r="AZ89" s="797"/>
      <c r="BA89" s="797"/>
      <c r="BB89" s="797"/>
      <c r="BC89" s="797"/>
      <c r="BD89" s="797"/>
      <c r="BE89" s="797"/>
      <c r="BF89" s="797"/>
      <c r="BG89" s="797"/>
      <c r="BH89" s="797"/>
      <c r="BI89" s="797"/>
      <c r="BJ89" s="797"/>
      <c r="BK89" s="797"/>
      <c r="BL89" s="797"/>
      <c r="BM89" s="798"/>
      <c r="BN89" s="29"/>
      <c r="BO89" s="29"/>
      <c r="BP89" s="29"/>
      <c r="BQ89" s="29"/>
      <c r="BR89" s="29"/>
      <c r="BS89" s="29"/>
      <c r="BT89" s="29"/>
      <c r="BU89" s="29"/>
      <c r="BV89" s="29"/>
      <c r="BW89" s="31"/>
      <c r="BX89" s="22"/>
      <c r="BY89" s="455">
        <f>IF(BZ89="","",MAX($BY$2:BY88)+1)</f>
        <v>36</v>
      </c>
      <c r="BZ89" s="655" t="s">
        <v>102</v>
      </c>
      <c r="CA89" s="655"/>
      <c r="CB89" s="655"/>
      <c r="CC89" s="455" t="str">
        <f>IF(CD89="","",MAX(MAX($BY$2:$BY$163),MAX($CC$2:CC88))+1)</f>
        <v/>
      </c>
      <c r="CD89" s="655"/>
      <c r="CE89" s="655"/>
      <c r="CF89" s="655"/>
    </row>
    <row r="90" spans="1:89" s="11" customFormat="1" ht="13.5" customHeight="1">
      <c r="A90" s="19"/>
      <c r="B90" s="28"/>
      <c r="C90" s="29"/>
      <c r="D90" s="1550">
        <v>8</v>
      </c>
      <c r="E90" s="1551"/>
      <c r="F90" s="839" t="s">
        <v>572</v>
      </c>
      <c r="G90" s="840"/>
      <c r="H90" s="840"/>
      <c r="I90" s="840"/>
      <c r="J90" s="840"/>
      <c r="K90" s="840"/>
      <c r="L90" s="840"/>
      <c r="M90" s="840"/>
      <c r="N90" s="840"/>
      <c r="O90" s="840"/>
      <c r="P90" s="840"/>
      <c r="Q90" s="841"/>
      <c r="R90" s="829" t="s">
        <v>1632</v>
      </c>
      <c r="S90" s="829"/>
      <c r="T90" s="829"/>
      <c r="U90" s="829"/>
      <c r="V90" s="829"/>
      <c r="W90" s="829"/>
      <c r="X90" s="829"/>
      <c r="Y90" s="829"/>
      <c r="Z90" s="829"/>
      <c r="AA90" s="829"/>
      <c r="AB90" s="829"/>
      <c r="AC90" s="829"/>
      <c r="AD90" s="829"/>
      <c r="AE90" s="829"/>
      <c r="AF90" s="829"/>
      <c r="AG90" s="829"/>
      <c r="AH90" s="829"/>
      <c r="AI90" s="829"/>
      <c r="AJ90" s="829"/>
      <c r="AK90" s="829"/>
      <c r="AL90" s="829"/>
      <c r="AM90" s="829"/>
      <c r="AN90" s="829"/>
      <c r="AO90" s="830"/>
      <c r="AP90" s="829"/>
      <c r="AQ90" s="829"/>
      <c r="AR90" s="829"/>
      <c r="AS90" s="829"/>
      <c r="AT90" s="829"/>
      <c r="AU90" s="829"/>
      <c r="AV90" s="829"/>
      <c r="AW90" s="829"/>
      <c r="AX90" s="829"/>
      <c r="AY90" s="829"/>
      <c r="AZ90" s="829"/>
      <c r="BA90" s="829"/>
      <c r="BB90" s="829"/>
      <c r="BC90" s="829"/>
      <c r="BD90" s="829"/>
      <c r="BE90" s="829"/>
      <c r="BF90" s="829"/>
      <c r="BG90" s="829"/>
      <c r="BH90" s="829"/>
      <c r="BI90" s="829"/>
      <c r="BJ90" s="829"/>
      <c r="BK90" s="829"/>
      <c r="BL90" s="829"/>
      <c r="BM90" s="830"/>
      <c r="BN90" s="29"/>
      <c r="BO90" s="29"/>
      <c r="BP90" s="29"/>
      <c r="BQ90" s="29"/>
      <c r="BR90" s="29"/>
      <c r="BS90" s="29"/>
      <c r="BT90" s="29"/>
      <c r="BU90" s="29"/>
      <c r="BV90" s="29"/>
      <c r="BW90" s="31"/>
      <c r="BX90" s="22"/>
      <c r="BY90" s="455">
        <f>IF(BZ90="","",MAX($BY$2:BY89)+1)</f>
        <v>37</v>
      </c>
      <c r="BZ90" s="655" t="s">
        <v>353</v>
      </c>
      <c r="CA90" s="655"/>
      <c r="CB90" s="655"/>
      <c r="CC90" s="455" t="str">
        <f>IF(CD90="","",MAX(MAX($BY$2:$BY$163),MAX($CC$2:CC89))+1)</f>
        <v/>
      </c>
      <c r="CD90" s="655"/>
      <c r="CE90" s="655"/>
      <c r="CF90" s="655"/>
    </row>
    <row r="91" spans="1:89" s="11" customFormat="1" ht="13.5" customHeight="1">
      <c r="A91" s="19"/>
      <c r="B91" s="28"/>
      <c r="C91" s="29"/>
      <c r="D91" s="816"/>
      <c r="E91" s="842"/>
      <c r="F91" s="843"/>
      <c r="G91" s="809"/>
      <c r="H91" s="809"/>
      <c r="I91" s="809"/>
      <c r="J91" s="809"/>
      <c r="K91" s="809"/>
      <c r="L91" s="809"/>
      <c r="M91" s="809"/>
      <c r="N91" s="809"/>
      <c r="O91" s="809"/>
      <c r="P91" s="809"/>
      <c r="Q91" s="844"/>
      <c r="R91" s="61"/>
      <c r="S91" s="61" t="s">
        <v>1265</v>
      </c>
      <c r="T91" s="61"/>
      <c r="U91" s="61"/>
      <c r="V91" s="61"/>
      <c r="W91" s="61"/>
      <c r="X91" s="61"/>
      <c r="Y91" s="61"/>
      <c r="Z91" s="61"/>
      <c r="AA91" s="61"/>
      <c r="AB91" s="61"/>
      <c r="AC91" s="61"/>
      <c r="AD91" s="61"/>
      <c r="AE91" s="61"/>
      <c r="AF91" s="61"/>
      <c r="AG91" s="61"/>
      <c r="AH91" s="61"/>
      <c r="AI91" s="61"/>
      <c r="AJ91" s="61"/>
      <c r="AK91" s="61"/>
      <c r="AL91" s="61"/>
      <c r="AM91" s="61"/>
      <c r="AN91" s="61"/>
      <c r="AO91" s="789"/>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789"/>
      <c r="BN91" s="29"/>
      <c r="BO91" s="29"/>
      <c r="BP91" s="29"/>
      <c r="BQ91" s="29"/>
      <c r="BR91" s="29"/>
      <c r="BS91" s="29"/>
      <c r="BT91" s="29"/>
      <c r="BU91" s="29"/>
      <c r="BV91" s="29"/>
      <c r="BW91" s="31"/>
      <c r="BX91" s="22"/>
      <c r="BY91" s="455">
        <f>IF(BZ91="","",MAX($BY$2:BY90)+1)</f>
        <v>38</v>
      </c>
      <c r="BZ91" s="767" t="s">
        <v>102</v>
      </c>
      <c r="CA91" s="767"/>
      <c r="CB91" s="767"/>
      <c r="CC91" s="455" t="str">
        <f>IF(CD91="","",MAX(MAX($BY$2:$BY$163),MAX($CC$2:CC90))+1)</f>
        <v/>
      </c>
      <c r="CD91" s="767"/>
      <c r="CE91" s="767"/>
      <c r="CF91" s="767"/>
    </row>
    <row r="92" spans="1:89" s="11" customFormat="1" ht="13.5" customHeight="1">
      <c r="A92" s="19"/>
      <c r="B92" s="28"/>
      <c r="C92" s="29"/>
      <c r="D92" s="816"/>
      <c r="E92" s="842"/>
      <c r="F92" s="843"/>
      <c r="G92" s="809"/>
      <c r="H92" s="809"/>
      <c r="I92" s="809"/>
      <c r="J92" s="809"/>
      <c r="K92" s="809"/>
      <c r="L92" s="809"/>
      <c r="M92" s="809"/>
      <c r="N92" s="809"/>
      <c r="O92" s="809"/>
      <c r="P92" s="809"/>
      <c r="Q92" s="844"/>
      <c r="R92" s="61" t="s">
        <v>1258</v>
      </c>
      <c r="S92" s="61"/>
      <c r="T92" s="61"/>
      <c r="U92" s="61"/>
      <c r="V92" s="61"/>
      <c r="W92" s="61"/>
      <c r="X92" s="61"/>
      <c r="Y92" s="61"/>
      <c r="Z92" s="61"/>
      <c r="AA92" s="61"/>
      <c r="AB92" s="61"/>
      <c r="AC92" s="61"/>
      <c r="AD92" s="61"/>
      <c r="AE92" s="61"/>
      <c r="AF92" s="61"/>
      <c r="AG92" s="61"/>
      <c r="AH92" s="61"/>
      <c r="AI92" s="61"/>
      <c r="AJ92" s="61"/>
      <c r="AK92" s="61"/>
      <c r="AL92" s="61"/>
      <c r="AM92" s="61"/>
      <c r="AN92" s="61"/>
      <c r="AO92" s="789"/>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789"/>
      <c r="BN92" s="29"/>
      <c r="BO92" s="29"/>
      <c r="BP92" s="29"/>
      <c r="BQ92" s="29"/>
      <c r="BR92" s="29"/>
      <c r="BS92" s="29"/>
      <c r="BT92" s="29"/>
      <c r="BU92" s="29"/>
      <c r="BV92" s="29"/>
      <c r="BW92" s="31"/>
      <c r="BX92" s="22"/>
      <c r="BY92" s="455">
        <f>IF(BZ92="","",MAX($BY$2:BY91)+1)</f>
        <v>39</v>
      </c>
      <c r="BZ92" s="767" t="s">
        <v>353</v>
      </c>
      <c r="CA92" s="767"/>
      <c r="CB92" s="767"/>
      <c r="CC92" s="455" t="str">
        <f>IF(CD92="","",MAX(MAX($BY$2:$BY$163),MAX($CC$2:CC91))+1)</f>
        <v/>
      </c>
      <c r="CD92" s="767"/>
      <c r="CE92" s="767"/>
      <c r="CF92" s="767"/>
    </row>
    <row r="93" spans="1:89" s="11" customFormat="1" ht="13.5" customHeight="1">
      <c r="A93" s="19"/>
      <c r="B93" s="28"/>
      <c r="C93" s="29"/>
      <c r="D93" s="845"/>
      <c r="E93" s="846"/>
      <c r="F93" s="847"/>
      <c r="G93" s="848"/>
      <c r="H93" s="848"/>
      <c r="I93" s="848"/>
      <c r="J93" s="848"/>
      <c r="K93" s="848"/>
      <c r="L93" s="848"/>
      <c r="M93" s="848"/>
      <c r="N93" s="848"/>
      <c r="O93" s="848"/>
      <c r="P93" s="848"/>
      <c r="Q93" s="849"/>
      <c r="R93" s="790"/>
      <c r="S93" s="790" t="s">
        <v>1655</v>
      </c>
      <c r="T93" s="790"/>
      <c r="U93" s="790"/>
      <c r="V93" s="790"/>
      <c r="W93" s="790"/>
      <c r="X93" s="790"/>
      <c r="Y93" s="790"/>
      <c r="Z93" s="790"/>
      <c r="AA93" s="790"/>
      <c r="AB93" s="790"/>
      <c r="AC93" s="790"/>
      <c r="AD93" s="790"/>
      <c r="AE93" s="790"/>
      <c r="AF93" s="790"/>
      <c r="AG93" s="790"/>
      <c r="AH93" s="790"/>
      <c r="AI93" s="790"/>
      <c r="AJ93" s="790"/>
      <c r="AK93" s="790"/>
      <c r="AL93" s="790"/>
      <c r="AM93" s="790"/>
      <c r="AN93" s="790"/>
      <c r="AO93" s="791"/>
      <c r="AP93" s="790"/>
      <c r="AQ93" s="790"/>
      <c r="AR93" s="790"/>
      <c r="AS93" s="790"/>
      <c r="AT93" s="790"/>
      <c r="AU93" s="790"/>
      <c r="AV93" s="790"/>
      <c r="AW93" s="790"/>
      <c r="AX93" s="790"/>
      <c r="AY93" s="790"/>
      <c r="AZ93" s="790"/>
      <c r="BA93" s="790"/>
      <c r="BB93" s="790"/>
      <c r="BC93" s="790"/>
      <c r="BD93" s="790"/>
      <c r="BE93" s="790"/>
      <c r="BF93" s="790"/>
      <c r="BG93" s="790"/>
      <c r="BH93" s="790"/>
      <c r="BI93" s="790"/>
      <c r="BJ93" s="790"/>
      <c r="BK93" s="790"/>
      <c r="BL93" s="790"/>
      <c r="BM93" s="791"/>
      <c r="BN93" s="29"/>
      <c r="BO93" s="29"/>
      <c r="BP93" s="29"/>
      <c r="BQ93" s="29"/>
      <c r="BR93" s="29"/>
      <c r="BS93" s="29"/>
      <c r="BT93" s="29"/>
      <c r="BU93" s="29"/>
      <c r="BV93" s="29"/>
      <c r="BW93" s="31"/>
      <c r="BX93" s="22"/>
      <c r="BY93" s="455">
        <f>IF(BZ93="","",MAX($BY$2:BY92)+1)</f>
        <v>40</v>
      </c>
      <c r="BZ93" s="767" t="s">
        <v>102</v>
      </c>
      <c r="CA93" s="767"/>
      <c r="CB93" s="767"/>
      <c r="CC93" s="455" t="str">
        <f>IF(CD93="","",MAX(MAX($BY$2:$BY$163),MAX($CC$2:CC92))+1)</f>
        <v/>
      </c>
      <c r="CD93" s="767"/>
      <c r="CE93" s="767"/>
      <c r="CF93" s="767"/>
    </row>
    <row r="94" spans="1:89" s="11" customFormat="1" ht="13.5" customHeight="1">
      <c r="A94" s="19"/>
      <c r="B94" s="28"/>
      <c r="C94" s="29"/>
      <c r="D94" s="1550">
        <v>9</v>
      </c>
      <c r="E94" s="1551"/>
      <c r="F94" s="839" t="s">
        <v>866</v>
      </c>
      <c r="G94" s="840"/>
      <c r="H94" s="840"/>
      <c r="I94" s="840"/>
      <c r="J94" s="840"/>
      <c r="K94" s="840"/>
      <c r="L94" s="840"/>
      <c r="M94" s="840"/>
      <c r="N94" s="840"/>
      <c r="O94" s="840"/>
      <c r="P94" s="840"/>
      <c r="Q94" s="841"/>
      <c r="R94" s="829" t="s">
        <v>1632</v>
      </c>
      <c r="S94" s="829"/>
      <c r="T94" s="829"/>
      <c r="U94" s="829"/>
      <c r="V94" s="829"/>
      <c r="W94" s="829"/>
      <c r="X94" s="829"/>
      <c r="Y94" s="829"/>
      <c r="Z94" s="829"/>
      <c r="AA94" s="829"/>
      <c r="AB94" s="829"/>
      <c r="AC94" s="829"/>
      <c r="AD94" s="829"/>
      <c r="AE94" s="829"/>
      <c r="AF94" s="829"/>
      <c r="AG94" s="829"/>
      <c r="AH94" s="829"/>
      <c r="AI94" s="829"/>
      <c r="AJ94" s="829"/>
      <c r="AK94" s="829"/>
      <c r="AL94" s="829"/>
      <c r="AM94" s="829"/>
      <c r="AN94" s="829"/>
      <c r="AO94" s="830"/>
      <c r="AP94" s="829"/>
      <c r="AQ94" s="829"/>
      <c r="AR94" s="829"/>
      <c r="AS94" s="829"/>
      <c r="AT94" s="829"/>
      <c r="AU94" s="829"/>
      <c r="AV94" s="829"/>
      <c r="AW94" s="829"/>
      <c r="AX94" s="829"/>
      <c r="AY94" s="829"/>
      <c r="AZ94" s="829"/>
      <c r="BA94" s="829"/>
      <c r="BB94" s="829"/>
      <c r="BC94" s="829"/>
      <c r="BD94" s="829"/>
      <c r="BE94" s="829"/>
      <c r="BF94" s="829"/>
      <c r="BG94" s="829"/>
      <c r="BH94" s="829"/>
      <c r="BI94" s="829"/>
      <c r="BJ94" s="829"/>
      <c r="BK94" s="829"/>
      <c r="BL94" s="829"/>
      <c r="BM94" s="830"/>
      <c r="BN94" s="29"/>
      <c r="BO94" s="29"/>
      <c r="BP94" s="29"/>
      <c r="BQ94" s="29"/>
      <c r="BR94" s="29"/>
      <c r="BS94" s="29"/>
      <c r="BT94" s="29"/>
      <c r="BU94" s="29"/>
      <c r="BV94" s="29"/>
      <c r="BW94" s="31"/>
      <c r="BX94" s="22"/>
      <c r="BY94" s="455">
        <f>IF(BZ94="","",MAX($BY$2:BY93)+1)</f>
        <v>41</v>
      </c>
      <c r="BZ94" s="655" t="s">
        <v>353</v>
      </c>
      <c r="CA94" s="767"/>
      <c r="CB94" s="767"/>
      <c r="CC94" s="455" t="str">
        <f>IF(CD94="","",MAX(MAX($BY$2:$BY$163),MAX($CC$2:CC93))+1)</f>
        <v/>
      </c>
      <c r="CD94" s="767"/>
      <c r="CE94" s="767"/>
      <c r="CF94" s="767"/>
    </row>
    <row r="95" spans="1:89" s="11" customFormat="1" ht="13.5" customHeight="1">
      <c r="A95" s="19"/>
      <c r="B95" s="28"/>
      <c r="C95" s="29"/>
      <c r="D95" s="816"/>
      <c r="E95" s="842"/>
      <c r="F95" s="843"/>
      <c r="G95" s="809"/>
      <c r="H95" s="809"/>
      <c r="I95" s="809"/>
      <c r="J95" s="809"/>
      <c r="K95" s="809"/>
      <c r="L95" s="809"/>
      <c r="M95" s="809"/>
      <c r="N95" s="809"/>
      <c r="O95" s="809"/>
      <c r="P95" s="809"/>
      <c r="Q95" s="844"/>
      <c r="R95" s="61"/>
      <c r="S95" s="61" t="s">
        <v>1266</v>
      </c>
      <c r="T95" s="61"/>
      <c r="U95" s="61"/>
      <c r="V95" s="61"/>
      <c r="W95" s="61"/>
      <c r="X95" s="61"/>
      <c r="Y95" s="61"/>
      <c r="Z95" s="61"/>
      <c r="AA95" s="61"/>
      <c r="AB95" s="61"/>
      <c r="AC95" s="61"/>
      <c r="AD95" s="61"/>
      <c r="AE95" s="61"/>
      <c r="AF95" s="61"/>
      <c r="AG95" s="61"/>
      <c r="AH95" s="61"/>
      <c r="AI95" s="61"/>
      <c r="AJ95" s="61"/>
      <c r="AK95" s="61"/>
      <c r="AL95" s="61"/>
      <c r="AM95" s="61"/>
      <c r="AN95" s="61"/>
      <c r="AO95" s="789"/>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789"/>
      <c r="BN95" s="29"/>
      <c r="BO95" s="29"/>
      <c r="BP95" s="29"/>
      <c r="BQ95" s="29"/>
      <c r="BR95" s="29"/>
      <c r="BS95" s="29"/>
      <c r="BT95" s="29"/>
      <c r="BU95" s="29"/>
      <c r="BV95" s="29"/>
      <c r="BW95" s="31"/>
      <c r="BX95" s="22"/>
      <c r="BY95" s="455">
        <f>IF(BZ95="","",MAX($BY$2:BY94)+1)</f>
        <v>42</v>
      </c>
      <c r="BZ95" s="767" t="s">
        <v>102</v>
      </c>
      <c r="CA95" s="767"/>
      <c r="CB95" s="767"/>
      <c r="CC95" s="455" t="str">
        <f>IF(CD95="","",MAX(MAX($BY$2:$BY$163),MAX($CC$2:CC94))+1)</f>
        <v/>
      </c>
      <c r="CD95" s="767"/>
      <c r="CE95" s="767"/>
      <c r="CF95" s="767"/>
    </row>
    <row r="96" spans="1:89" s="11" customFormat="1" ht="13.5" customHeight="1">
      <c r="A96" s="19"/>
      <c r="B96" s="28"/>
      <c r="C96" s="29"/>
      <c r="D96" s="816"/>
      <c r="E96" s="842"/>
      <c r="F96" s="843"/>
      <c r="G96" s="809"/>
      <c r="H96" s="809"/>
      <c r="I96" s="809"/>
      <c r="J96" s="809"/>
      <c r="K96" s="809"/>
      <c r="L96" s="809"/>
      <c r="M96" s="809"/>
      <c r="N96" s="809"/>
      <c r="O96" s="809"/>
      <c r="P96" s="809"/>
      <c r="Q96" s="844"/>
      <c r="R96" s="61" t="s">
        <v>1258</v>
      </c>
      <c r="S96" s="61"/>
      <c r="T96" s="61"/>
      <c r="U96" s="61"/>
      <c r="V96" s="61"/>
      <c r="W96" s="61"/>
      <c r="X96" s="61"/>
      <c r="Y96" s="61"/>
      <c r="Z96" s="61"/>
      <c r="AA96" s="61"/>
      <c r="AB96" s="61"/>
      <c r="AC96" s="61"/>
      <c r="AD96" s="61"/>
      <c r="AE96" s="61"/>
      <c r="AF96" s="61"/>
      <c r="AG96" s="61"/>
      <c r="AH96" s="61"/>
      <c r="AI96" s="61"/>
      <c r="AJ96" s="61"/>
      <c r="AK96" s="61"/>
      <c r="AL96" s="61"/>
      <c r="AM96" s="61"/>
      <c r="AN96" s="61"/>
      <c r="AO96" s="789"/>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789"/>
      <c r="BN96" s="29"/>
      <c r="BO96" s="29"/>
      <c r="BP96" s="29"/>
      <c r="BQ96" s="29"/>
      <c r="BR96" s="29"/>
      <c r="BS96" s="29"/>
      <c r="BT96" s="29"/>
      <c r="BU96" s="29"/>
      <c r="BV96" s="29"/>
      <c r="BW96" s="31"/>
      <c r="BX96" s="22"/>
      <c r="BY96" s="455">
        <f>IF(BZ96="","",MAX($BY$2:BY95)+1)</f>
        <v>43</v>
      </c>
      <c r="BZ96" s="767" t="s">
        <v>353</v>
      </c>
      <c r="CA96" s="767"/>
      <c r="CB96" s="767"/>
      <c r="CC96" s="455" t="str">
        <f>IF(CD96="","",MAX(MAX($BY$2:$BY$163),MAX($CC$2:CC95))+1)</f>
        <v/>
      </c>
      <c r="CD96" s="767"/>
      <c r="CE96" s="767"/>
      <c r="CF96" s="767"/>
    </row>
    <row r="97" spans="1:84" s="11" customFormat="1" ht="13.5" customHeight="1">
      <c r="A97" s="19"/>
      <c r="B97" s="28"/>
      <c r="C97" s="29"/>
      <c r="D97" s="845"/>
      <c r="E97" s="846"/>
      <c r="F97" s="847"/>
      <c r="G97" s="848"/>
      <c r="H97" s="848"/>
      <c r="I97" s="848"/>
      <c r="J97" s="848"/>
      <c r="K97" s="848"/>
      <c r="L97" s="848"/>
      <c r="M97" s="848"/>
      <c r="N97" s="848"/>
      <c r="O97" s="848"/>
      <c r="P97" s="848"/>
      <c r="Q97" s="849"/>
      <c r="R97" s="790"/>
      <c r="S97" s="790" t="s">
        <v>1655</v>
      </c>
      <c r="T97" s="790"/>
      <c r="U97" s="790"/>
      <c r="V97" s="790"/>
      <c r="W97" s="790"/>
      <c r="X97" s="790"/>
      <c r="Y97" s="790"/>
      <c r="Z97" s="790"/>
      <c r="AA97" s="790"/>
      <c r="AB97" s="790"/>
      <c r="AC97" s="790"/>
      <c r="AD97" s="790"/>
      <c r="AE97" s="790"/>
      <c r="AF97" s="790"/>
      <c r="AG97" s="790"/>
      <c r="AH97" s="790"/>
      <c r="AI97" s="790"/>
      <c r="AJ97" s="790"/>
      <c r="AK97" s="790"/>
      <c r="AL97" s="790"/>
      <c r="AM97" s="790"/>
      <c r="AN97" s="790"/>
      <c r="AO97" s="791"/>
      <c r="AP97" s="790"/>
      <c r="AQ97" s="790"/>
      <c r="AR97" s="790"/>
      <c r="AS97" s="790"/>
      <c r="AT97" s="790"/>
      <c r="AU97" s="790"/>
      <c r="AV97" s="790"/>
      <c r="AW97" s="790"/>
      <c r="AX97" s="790"/>
      <c r="AY97" s="790"/>
      <c r="AZ97" s="790"/>
      <c r="BA97" s="790"/>
      <c r="BB97" s="790"/>
      <c r="BC97" s="790"/>
      <c r="BD97" s="790"/>
      <c r="BE97" s="790"/>
      <c r="BF97" s="790"/>
      <c r="BG97" s="790"/>
      <c r="BH97" s="790"/>
      <c r="BI97" s="790"/>
      <c r="BJ97" s="790"/>
      <c r="BK97" s="790"/>
      <c r="BL97" s="790"/>
      <c r="BM97" s="791"/>
      <c r="BN97" s="29"/>
      <c r="BO97" s="29"/>
      <c r="BP97" s="29"/>
      <c r="BQ97" s="29"/>
      <c r="BR97" s="29"/>
      <c r="BS97" s="29"/>
      <c r="BT97" s="29"/>
      <c r="BU97" s="29"/>
      <c r="BV97" s="29"/>
      <c r="BW97" s="31"/>
      <c r="BX97" s="22"/>
      <c r="BY97" s="455">
        <f>IF(BZ97="","",MAX($BY$2:BY96)+1)</f>
        <v>44</v>
      </c>
      <c r="BZ97" s="767" t="s">
        <v>102</v>
      </c>
      <c r="CA97" s="767"/>
      <c r="CB97" s="767"/>
      <c r="CC97" s="455" t="str">
        <f>IF(CD97="","",MAX(MAX($BY$2:$BY$163),MAX($CC$2:CC96))+1)</f>
        <v/>
      </c>
      <c r="CD97" s="767"/>
      <c r="CE97" s="767"/>
      <c r="CF97" s="767"/>
    </row>
    <row r="98" spans="1:84" s="11" customFormat="1" ht="13.5" customHeight="1">
      <c r="A98" s="19"/>
      <c r="B98" s="28"/>
      <c r="C98" s="29"/>
      <c r="D98" s="1550">
        <v>10</v>
      </c>
      <c r="E98" s="1551"/>
      <c r="F98" s="839" t="s">
        <v>867</v>
      </c>
      <c r="G98" s="840"/>
      <c r="H98" s="840"/>
      <c r="I98" s="840"/>
      <c r="J98" s="840"/>
      <c r="K98" s="840"/>
      <c r="L98" s="840"/>
      <c r="M98" s="840"/>
      <c r="N98" s="840"/>
      <c r="O98" s="840"/>
      <c r="P98" s="840"/>
      <c r="Q98" s="841"/>
      <c r="R98" s="829" t="s">
        <v>1632</v>
      </c>
      <c r="S98" s="829"/>
      <c r="T98" s="829"/>
      <c r="U98" s="829"/>
      <c r="V98" s="829"/>
      <c r="W98" s="829"/>
      <c r="X98" s="829"/>
      <c r="Y98" s="829"/>
      <c r="Z98" s="829"/>
      <c r="AA98" s="829"/>
      <c r="AB98" s="829"/>
      <c r="AC98" s="829"/>
      <c r="AD98" s="829"/>
      <c r="AE98" s="829"/>
      <c r="AF98" s="829"/>
      <c r="AG98" s="829"/>
      <c r="AH98" s="829"/>
      <c r="AI98" s="829"/>
      <c r="AJ98" s="829"/>
      <c r="AK98" s="829"/>
      <c r="AL98" s="829"/>
      <c r="AM98" s="829"/>
      <c r="AN98" s="829"/>
      <c r="AO98" s="830"/>
      <c r="AP98" s="829"/>
      <c r="AQ98" s="829"/>
      <c r="AR98" s="829"/>
      <c r="AS98" s="829"/>
      <c r="AT98" s="829"/>
      <c r="AU98" s="829"/>
      <c r="AV98" s="829"/>
      <c r="AW98" s="829"/>
      <c r="AX98" s="829"/>
      <c r="AY98" s="829"/>
      <c r="AZ98" s="829"/>
      <c r="BA98" s="829"/>
      <c r="BB98" s="829"/>
      <c r="BC98" s="829"/>
      <c r="BD98" s="829"/>
      <c r="BE98" s="829"/>
      <c r="BF98" s="829"/>
      <c r="BG98" s="829"/>
      <c r="BH98" s="829"/>
      <c r="BI98" s="829"/>
      <c r="BJ98" s="829"/>
      <c r="BK98" s="829"/>
      <c r="BL98" s="829"/>
      <c r="BM98" s="830"/>
      <c r="BN98" s="29"/>
      <c r="BO98" s="29"/>
      <c r="BP98" s="29"/>
      <c r="BQ98" s="29"/>
      <c r="BR98" s="29"/>
      <c r="BS98" s="29"/>
      <c r="BT98" s="29"/>
      <c r="BU98" s="29"/>
      <c r="BV98" s="29"/>
      <c r="BW98" s="31"/>
      <c r="BX98" s="22"/>
      <c r="BY98" s="455">
        <f>IF(BZ98="","",MAX($BY$2:BY97)+1)</f>
        <v>45</v>
      </c>
      <c r="BZ98" s="655" t="s">
        <v>353</v>
      </c>
      <c r="CA98" s="767"/>
      <c r="CB98" s="767"/>
      <c r="CC98" s="455" t="str">
        <f>IF(CD98="","",MAX(MAX($BY$2:$BY$163),MAX($CC$2:CC97))+1)</f>
        <v/>
      </c>
      <c r="CD98" s="767"/>
      <c r="CE98" s="767"/>
      <c r="CF98" s="767"/>
    </row>
    <row r="99" spans="1:84" s="11" customFormat="1" ht="13.5" customHeight="1">
      <c r="A99" s="19"/>
      <c r="B99" s="28"/>
      <c r="C99" s="29"/>
      <c r="D99" s="816"/>
      <c r="E99" s="842"/>
      <c r="F99" s="843"/>
      <c r="G99" s="809"/>
      <c r="H99" s="809"/>
      <c r="I99" s="809"/>
      <c r="J99" s="809"/>
      <c r="K99" s="809"/>
      <c r="L99" s="809"/>
      <c r="M99" s="809"/>
      <c r="N99" s="809"/>
      <c r="O99" s="809"/>
      <c r="P99" s="809"/>
      <c r="Q99" s="844"/>
      <c r="R99" s="61"/>
      <c r="S99" s="61" t="s">
        <v>1267</v>
      </c>
      <c r="T99" s="61"/>
      <c r="U99" s="61"/>
      <c r="V99" s="61"/>
      <c r="W99" s="61"/>
      <c r="X99" s="61"/>
      <c r="Y99" s="61"/>
      <c r="Z99" s="61"/>
      <c r="AA99" s="61"/>
      <c r="AB99" s="61"/>
      <c r="AC99" s="61"/>
      <c r="AD99" s="61"/>
      <c r="AE99" s="61"/>
      <c r="AF99" s="61"/>
      <c r="AG99" s="61"/>
      <c r="AH99" s="61"/>
      <c r="AI99" s="61"/>
      <c r="AJ99" s="61"/>
      <c r="AK99" s="61"/>
      <c r="AL99" s="61"/>
      <c r="AM99" s="61"/>
      <c r="AN99" s="61"/>
      <c r="AO99" s="789"/>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789"/>
      <c r="BN99" s="29"/>
      <c r="BO99" s="29"/>
      <c r="BP99" s="29"/>
      <c r="BQ99" s="29"/>
      <c r="BR99" s="29"/>
      <c r="BS99" s="29"/>
      <c r="BT99" s="29"/>
      <c r="BU99" s="29"/>
      <c r="BV99" s="29"/>
      <c r="BW99" s="31"/>
      <c r="BX99" s="22"/>
      <c r="BY99" s="455">
        <f>IF(BZ99="","",MAX($BY$2:BY98)+1)</f>
        <v>46</v>
      </c>
      <c r="BZ99" s="767" t="s">
        <v>102</v>
      </c>
      <c r="CA99" s="767"/>
      <c r="CB99" s="767"/>
      <c r="CC99" s="455" t="str">
        <f>IF(CD99="","",MAX(MAX($BY$2:$BY$163),MAX($CC$2:CC98))+1)</f>
        <v/>
      </c>
      <c r="CD99" s="767"/>
      <c r="CE99" s="767"/>
      <c r="CF99" s="767"/>
    </row>
    <row r="100" spans="1:84" s="11" customFormat="1" ht="13.5" customHeight="1">
      <c r="A100" s="19"/>
      <c r="B100" s="28"/>
      <c r="C100" s="29"/>
      <c r="D100" s="816"/>
      <c r="E100" s="842"/>
      <c r="F100" s="843"/>
      <c r="G100" s="809"/>
      <c r="H100" s="809"/>
      <c r="I100" s="809"/>
      <c r="J100" s="809"/>
      <c r="K100" s="809"/>
      <c r="L100" s="809"/>
      <c r="M100" s="809"/>
      <c r="N100" s="809"/>
      <c r="O100" s="809"/>
      <c r="P100" s="809"/>
      <c r="Q100" s="844"/>
      <c r="R100" s="61" t="s">
        <v>1258</v>
      </c>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789"/>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789"/>
      <c r="BN100" s="29"/>
      <c r="BO100" s="29"/>
      <c r="BP100" s="29"/>
      <c r="BQ100" s="29"/>
      <c r="BR100" s="29"/>
      <c r="BS100" s="29"/>
      <c r="BT100" s="29"/>
      <c r="BU100" s="29"/>
      <c r="BV100" s="29"/>
      <c r="BW100" s="31"/>
      <c r="BX100" s="22"/>
      <c r="BY100" s="455">
        <f>IF(BZ100="","",MAX($BY$2:BY99)+1)</f>
        <v>47</v>
      </c>
      <c r="BZ100" s="767" t="s">
        <v>353</v>
      </c>
      <c r="CA100" s="767"/>
      <c r="CB100" s="767"/>
      <c r="CC100" s="455" t="str">
        <f>IF(CD100="","",MAX(MAX($BY$2:$BY$163),MAX($CC$2:CC99))+1)</f>
        <v/>
      </c>
      <c r="CD100" s="767"/>
      <c r="CE100" s="767"/>
      <c r="CF100" s="767"/>
    </row>
    <row r="101" spans="1:84" s="11" customFormat="1" ht="13.5" customHeight="1">
      <c r="A101" s="19"/>
      <c r="B101" s="28"/>
      <c r="C101" s="29"/>
      <c r="D101" s="845"/>
      <c r="E101" s="846"/>
      <c r="F101" s="847"/>
      <c r="G101" s="848"/>
      <c r="H101" s="848"/>
      <c r="I101" s="848"/>
      <c r="J101" s="848"/>
      <c r="K101" s="848"/>
      <c r="L101" s="848"/>
      <c r="M101" s="848"/>
      <c r="N101" s="848"/>
      <c r="O101" s="848"/>
      <c r="P101" s="848"/>
      <c r="Q101" s="849"/>
      <c r="R101" s="790"/>
      <c r="S101" s="790" t="s">
        <v>1655</v>
      </c>
      <c r="T101" s="790"/>
      <c r="U101" s="790"/>
      <c r="V101" s="790"/>
      <c r="W101" s="790"/>
      <c r="X101" s="790"/>
      <c r="Y101" s="790"/>
      <c r="Z101" s="790"/>
      <c r="AA101" s="790"/>
      <c r="AB101" s="790"/>
      <c r="AC101" s="790"/>
      <c r="AD101" s="790"/>
      <c r="AE101" s="790"/>
      <c r="AF101" s="790"/>
      <c r="AG101" s="790"/>
      <c r="AH101" s="790"/>
      <c r="AI101" s="790"/>
      <c r="AJ101" s="790"/>
      <c r="AK101" s="790"/>
      <c r="AL101" s="790"/>
      <c r="AM101" s="790"/>
      <c r="AN101" s="790"/>
      <c r="AO101" s="791"/>
      <c r="AP101" s="790"/>
      <c r="AQ101" s="790"/>
      <c r="AR101" s="790"/>
      <c r="AS101" s="790"/>
      <c r="AT101" s="790"/>
      <c r="AU101" s="790"/>
      <c r="AV101" s="790"/>
      <c r="AW101" s="790"/>
      <c r="AX101" s="790"/>
      <c r="AY101" s="790"/>
      <c r="AZ101" s="790"/>
      <c r="BA101" s="790"/>
      <c r="BB101" s="790"/>
      <c r="BC101" s="790"/>
      <c r="BD101" s="790"/>
      <c r="BE101" s="790"/>
      <c r="BF101" s="790"/>
      <c r="BG101" s="790"/>
      <c r="BH101" s="790"/>
      <c r="BI101" s="790"/>
      <c r="BJ101" s="790"/>
      <c r="BK101" s="790"/>
      <c r="BL101" s="790"/>
      <c r="BM101" s="791"/>
      <c r="BN101" s="29"/>
      <c r="BO101" s="29"/>
      <c r="BP101" s="29"/>
      <c r="BQ101" s="29"/>
      <c r="BR101" s="29"/>
      <c r="BS101" s="29"/>
      <c r="BT101" s="29"/>
      <c r="BU101" s="29"/>
      <c r="BV101" s="29"/>
      <c r="BW101" s="31"/>
      <c r="BX101" s="22"/>
      <c r="BY101" s="455">
        <f>IF(BZ101="","",MAX($BY$2:BY100)+1)</f>
        <v>48</v>
      </c>
      <c r="BZ101" s="767" t="s">
        <v>102</v>
      </c>
      <c r="CA101" s="767"/>
      <c r="CB101" s="767"/>
      <c r="CC101" s="455" t="str">
        <f>IF(CD101="","",MAX(MAX($BY$2:$BY$163),MAX($CC$2:CC100))+1)</f>
        <v/>
      </c>
      <c r="CD101" s="767"/>
      <c r="CE101" s="767"/>
      <c r="CF101" s="767"/>
    </row>
    <row r="102" spans="1:84" s="11" customFormat="1" ht="13.5" customHeight="1">
      <c r="A102" s="19"/>
      <c r="B102" s="28"/>
      <c r="C102" s="29"/>
      <c r="D102" s="1545">
        <v>11</v>
      </c>
      <c r="E102" s="1549"/>
      <c r="F102" s="801" t="s">
        <v>573</v>
      </c>
      <c r="G102" s="799"/>
      <c r="H102" s="799"/>
      <c r="I102" s="799"/>
      <c r="J102" s="799"/>
      <c r="K102" s="799"/>
      <c r="L102" s="799"/>
      <c r="M102" s="799"/>
      <c r="N102" s="799"/>
      <c r="O102" s="799"/>
      <c r="P102" s="799"/>
      <c r="Q102" s="800"/>
      <c r="R102" s="797" t="s">
        <v>1502</v>
      </c>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8"/>
      <c r="AP102" s="797"/>
      <c r="AQ102" s="797"/>
      <c r="AR102" s="797"/>
      <c r="AS102" s="797"/>
      <c r="AT102" s="797"/>
      <c r="AU102" s="797"/>
      <c r="AV102" s="797"/>
      <c r="AW102" s="797"/>
      <c r="AX102" s="797"/>
      <c r="AY102" s="797"/>
      <c r="AZ102" s="797"/>
      <c r="BA102" s="797"/>
      <c r="BB102" s="797"/>
      <c r="BC102" s="797"/>
      <c r="BD102" s="797"/>
      <c r="BE102" s="797"/>
      <c r="BF102" s="797"/>
      <c r="BG102" s="797"/>
      <c r="BH102" s="797"/>
      <c r="BI102" s="797"/>
      <c r="BJ102" s="797"/>
      <c r="BK102" s="797"/>
      <c r="BL102" s="797"/>
      <c r="BM102" s="798"/>
      <c r="BN102" s="29"/>
      <c r="BO102" s="29"/>
      <c r="BP102" s="29"/>
      <c r="BQ102" s="29"/>
      <c r="BR102" s="29"/>
      <c r="BS102" s="29"/>
      <c r="BT102" s="29"/>
      <c r="BU102" s="29"/>
      <c r="BV102" s="29"/>
      <c r="BW102" s="31"/>
      <c r="BX102" s="22"/>
      <c r="BY102" s="455">
        <f>IF(BZ102="","",MAX($BY$2:BY101)+1)</f>
        <v>49</v>
      </c>
      <c r="BZ102" s="655" t="s">
        <v>102</v>
      </c>
      <c r="CA102" s="655"/>
      <c r="CB102" s="655"/>
      <c r="CC102" s="455" t="str">
        <f>IF(CD102="","",MAX(MAX($BY$2:$BY$163),MAX($CC$2:CC101))+1)</f>
        <v/>
      </c>
      <c r="CD102" s="655"/>
      <c r="CE102" s="655"/>
      <c r="CF102" s="655"/>
    </row>
    <row r="103" spans="1:84" s="11" customFormat="1" ht="13.5" customHeight="1">
      <c r="A103" s="19"/>
      <c r="B103" s="28"/>
      <c r="C103" s="29"/>
      <c r="D103" s="1545">
        <v>12</v>
      </c>
      <c r="E103" s="1549"/>
      <c r="F103" s="801" t="s">
        <v>868</v>
      </c>
      <c r="G103" s="799"/>
      <c r="H103" s="799"/>
      <c r="I103" s="799"/>
      <c r="J103" s="799"/>
      <c r="K103" s="799"/>
      <c r="L103" s="799"/>
      <c r="M103" s="799"/>
      <c r="N103" s="799"/>
      <c r="O103" s="799"/>
      <c r="P103" s="799"/>
      <c r="Q103" s="800"/>
      <c r="R103" s="797" t="s">
        <v>1572</v>
      </c>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8"/>
      <c r="AP103" s="797"/>
      <c r="AQ103" s="797"/>
      <c r="AR103" s="797"/>
      <c r="AS103" s="797"/>
      <c r="AT103" s="797"/>
      <c r="AU103" s="797"/>
      <c r="AV103" s="797"/>
      <c r="AW103" s="797"/>
      <c r="AX103" s="797"/>
      <c r="AY103" s="797"/>
      <c r="AZ103" s="797"/>
      <c r="BA103" s="797"/>
      <c r="BB103" s="797"/>
      <c r="BC103" s="797"/>
      <c r="BD103" s="797"/>
      <c r="BE103" s="797"/>
      <c r="BF103" s="797"/>
      <c r="BG103" s="797"/>
      <c r="BH103" s="797"/>
      <c r="BI103" s="797"/>
      <c r="BJ103" s="797"/>
      <c r="BK103" s="797"/>
      <c r="BL103" s="797"/>
      <c r="BM103" s="798"/>
      <c r="BN103" s="29"/>
      <c r="BO103" s="29"/>
      <c r="BP103" s="29"/>
      <c r="BQ103" s="29"/>
      <c r="BR103" s="29"/>
      <c r="BS103" s="29"/>
      <c r="BT103" s="29"/>
      <c r="BU103" s="29"/>
      <c r="BV103" s="29"/>
      <c r="BW103" s="31"/>
      <c r="BX103" s="22"/>
      <c r="BY103" s="455">
        <f>IF(BZ103="","",MAX($BY$2:BY102)+1)</f>
        <v>50</v>
      </c>
      <c r="BZ103" s="655" t="s">
        <v>102</v>
      </c>
      <c r="CA103" s="655"/>
      <c r="CB103" s="655"/>
      <c r="CC103" s="455" t="str">
        <f>IF(CD103="","",MAX(MAX($BY$2:$BY$163),MAX($CC$2:CC102))+1)</f>
        <v/>
      </c>
      <c r="CD103" s="655"/>
      <c r="CE103" s="655"/>
      <c r="CF103" s="655"/>
    </row>
    <row r="104" spans="1:84" s="11" customFormat="1" ht="13.5" customHeight="1">
      <c r="A104" s="19"/>
      <c r="B104" s="28"/>
      <c r="C104" s="29"/>
      <c r="D104" s="1545">
        <v>13</v>
      </c>
      <c r="E104" s="1549"/>
      <c r="F104" s="801" t="s">
        <v>570</v>
      </c>
      <c r="G104" s="799"/>
      <c r="H104" s="799"/>
      <c r="I104" s="799"/>
      <c r="J104" s="799"/>
      <c r="K104" s="799"/>
      <c r="L104" s="799"/>
      <c r="M104" s="799"/>
      <c r="N104" s="799"/>
      <c r="O104" s="799"/>
      <c r="P104" s="799"/>
      <c r="Q104" s="800"/>
      <c r="R104" s="797" t="s">
        <v>1573</v>
      </c>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8"/>
      <c r="AP104" s="797"/>
      <c r="AQ104" s="797"/>
      <c r="AR104" s="797"/>
      <c r="AS104" s="797"/>
      <c r="AT104" s="797"/>
      <c r="AU104" s="797"/>
      <c r="AV104" s="797"/>
      <c r="AW104" s="797"/>
      <c r="AX104" s="797"/>
      <c r="AY104" s="797"/>
      <c r="AZ104" s="797"/>
      <c r="BA104" s="797"/>
      <c r="BB104" s="797"/>
      <c r="BC104" s="797"/>
      <c r="BD104" s="797"/>
      <c r="BE104" s="797"/>
      <c r="BF104" s="797"/>
      <c r="BG104" s="797"/>
      <c r="BH104" s="797"/>
      <c r="BI104" s="797"/>
      <c r="BJ104" s="797"/>
      <c r="BK104" s="797"/>
      <c r="BL104" s="797"/>
      <c r="BM104" s="798"/>
      <c r="BN104" s="29"/>
      <c r="BO104" s="29"/>
      <c r="BP104" s="29"/>
      <c r="BQ104" s="29"/>
      <c r="BR104" s="29"/>
      <c r="BS104" s="29"/>
      <c r="BT104" s="29"/>
      <c r="BU104" s="29"/>
      <c r="BV104" s="29"/>
      <c r="BW104" s="31"/>
      <c r="BX104" s="22"/>
      <c r="BY104" s="455">
        <f>IF(BZ104="","",MAX($BY$2:BY103)+1)</f>
        <v>51</v>
      </c>
      <c r="BZ104" s="655" t="s">
        <v>102</v>
      </c>
      <c r="CA104" s="655"/>
      <c r="CB104" s="655"/>
      <c r="CC104" s="455" t="str">
        <f>IF(CD104="","",MAX(MAX($BY$2:$BY$163),MAX($CC$2:CC103))+1)</f>
        <v/>
      </c>
      <c r="CD104" s="655"/>
      <c r="CE104" s="655"/>
      <c r="CF104" s="655"/>
    </row>
    <row r="105" spans="1:84" s="11" customFormat="1" ht="13.5" customHeight="1">
      <c r="A105" s="19"/>
      <c r="B105" s="28"/>
      <c r="C105" s="29"/>
      <c r="D105" s="1545">
        <v>14</v>
      </c>
      <c r="E105" s="1549"/>
      <c r="F105" s="1086" t="s">
        <v>1860</v>
      </c>
      <c r="G105" s="1087"/>
      <c r="H105" s="1087"/>
      <c r="I105" s="1087"/>
      <c r="J105" s="1087"/>
      <c r="K105" s="1087"/>
      <c r="L105" s="1087"/>
      <c r="M105" s="1087"/>
      <c r="N105" s="1087"/>
      <c r="O105" s="1087"/>
      <c r="P105" s="1087"/>
      <c r="Q105" s="1088"/>
      <c r="R105" s="1048" t="s">
        <v>1865</v>
      </c>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89"/>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89"/>
      <c r="BN105" s="29"/>
      <c r="BO105" s="29"/>
      <c r="BP105" s="29"/>
      <c r="BQ105" s="29"/>
      <c r="BR105" s="29"/>
      <c r="BS105" s="29"/>
      <c r="BT105" s="29"/>
      <c r="BU105" s="29"/>
      <c r="BV105" s="29"/>
      <c r="BW105" s="31"/>
      <c r="BX105" s="22"/>
      <c r="BY105" s="455">
        <f>IF(BZ105="","",MAX($BY$2:BY104)+1)</f>
        <v>52</v>
      </c>
      <c r="BZ105" s="767" t="s">
        <v>2029</v>
      </c>
      <c r="CA105" s="767"/>
      <c r="CB105" s="767"/>
      <c r="CC105" s="455" t="str">
        <f>IF(CD105="","",MAX(MAX($BY$2:$BY$163),MAX($CC$2:CC104))+1)</f>
        <v/>
      </c>
      <c r="CD105" s="767"/>
      <c r="CE105" s="767"/>
      <c r="CF105" s="767"/>
    </row>
    <row r="106" spans="1:84" s="11" customFormat="1" ht="13.5" customHeight="1">
      <c r="A106" s="19"/>
      <c r="B106" s="28"/>
      <c r="C106" s="29"/>
      <c r="D106" s="1545"/>
      <c r="E106" s="1549"/>
      <c r="F106" s="801"/>
      <c r="G106" s="799"/>
      <c r="H106" s="799"/>
      <c r="I106" s="799"/>
      <c r="J106" s="799"/>
      <c r="K106" s="799"/>
      <c r="L106" s="799"/>
      <c r="M106" s="799"/>
      <c r="N106" s="799"/>
      <c r="O106" s="799"/>
      <c r="P106" s="799"/>
      <c r="Q106" s="800"/>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8"/>
      <c r="AP106" s="797"/>
      <c r="AQ106" s="797"/>
      <c r="AR106" s="797"/>
      <c r="AS106" s="797"/>
      <c r="AT106" s="797"/>
      <c r="AU106" s="797"/>
      <c r="AV106" s="797"/>
      <c r="AW106" s="797"/>
      <c r="AX106" s="797"/>
      <c r="AY106" s="797"/>
      <c r="AZ106" s="797"/>
      <c r="BA106" s="797"/>
      <c r="BB106" s="797"/>
      <c r="BC106" s="797"/>
      <c r="BD106" s="797"/>
      <c r="BE106" s="797"/>
      <c r="BF106" s="797"/>
      <c r="BG106" s="797"/>
      <c r="BH106" s="797"/>
      <c r="BI106" s="797"/>
      <c r="BJ106" s="797"/>
      <c r="BK106" s="797"/>
      <c r="BL106" s="797"/>
      <c r="BM106" s="798"/>
      <c r="BN106" s="29"/>
      <c r="BO106" s="29"/>
      <c r="BP106" s="29"/>
      <c r="BQ106" s="29"/>
      <c r="BR106" s="29"/>
      <c r="BS106" s="29"/>
      <c r="BT106" s="29"/>
      <c r="BU106" s="29"/>
      <c r="BV106" s="29"/>
      <c r="BW106" s="31"/>
      <c r="BX106" s="22"/>
      <c r="BY106" s="455" t="str">
        <f>IF(BZ106="","",MAX($BY$2:BY105)+1)</f>
        <v/>
      </c>
      <c r="BZ106" s="655"/>
      <c r="CA106" s="655"/>
      <c r="CB106" s="655"/>
      <c r="CC106" s="455" t="str">
        <f>IF(CD106="","",MAX(MAX($BY$2:$BY$163),MAX($CC$2:CC105))+1)</f>
        <v/>
      </c>
      <c r="CD106" s="655"/>
      <c r="CE106" s="655"/>
      <c r="CF106" s="655"/>
    </row>
    <row r="107" spans="1:84" s="11" customFormat="1" ht="13.5" customHeight="1">
      <c r="A107" s="19"/>
      <c r="B107" s="28"/>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31"/>
      <c r="BX107" s="22"/>
      <c r="BY107" s="455" t="str">
        <f>IF(BZ107="","",MAX($BY$2:BY106)+1)</f>
        <v/>
      </c>
      <c r="BZ107" s="655"/>
      <c r="CA107" s="655"/>
      <c r="CB107" s="655"/>
      <c r="CC107" s="455" t="str">
        <f>IF(CD107="","",MAX(MAX($BY$2:$BY$163),MAX($CC$2:CC106))+1)</f>
        <v/>
      </c>
      <c r="CD107" s="655"/>
      <c r="CE107" s="655"/>
      <c r="CF107" s="655"/>
    </row>
    <row r="108" spans="1:84" s="11" customFormat="1" ht="13.5" customHeight="1">
      <c r="A108" s="19"/>
      <c r="B108" s="28"/>
      <c r="C108" s="29" t="s">
        <v>2026</v>
      </c>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31"/>
      <c r="BX108" s="22"/>
      <c r="BY108" s="455" t="str">
        <f>IF(BZ108="","",MAX($BY$2:BY107)+1)</f>
        <v/>
      </c>
      <c r="BZ108" s="71"/>
      <c r="CA108" s="71"/>
      <c r="CB108" s="71"/>
      <c r="CC108" s="455" t="str">
        <f>IF(CD108="","",MAX(MAX($BY$2:$BY$163),MAX($CC$2:CC107))+1)</f>
        <v/>
      </c>
      <c r="CD108" s="71"/>
      <c r="CE108" s="71"/>
      <c r="CF108" s="71"/>
    </row>
    <row r="109" spans="1:84" s="11" customFormat="1" ht="13.5" customHeight="1">
      <c r="A109" s="19"/>
      <c r="B109" s="28"/>
      <c r="C109" s="29"/>
      <c r="D109" s="29" t="s">
        <v>1604</v>
      </c>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31"/>
      <c r="BX109" s="22"/>
      <c r="BY109" s="455" t="str">
        <f>IF(BZ109="","",MAX($BY$2:BY108)+1)</f>
        <v/>
      </c>
      <c r="BZ109" s="71"/>
      <c r="CA109" s="71"/>
      <c r="CB109" s="71"/>
      <c r="CC109" s="455" t="str">
        <f>IF(CD109="","",MAX(MAX($BY$2:$BY$163),MAX($CC$2:CC108))+1)</f>
        <v/>
      </c>
      <c r="CD109" s="71"/>
      <c r="CE109" s="71"/>
      <c r="CF109" s="71"/>
    </row>
    <row r="110" spans="1:84" s="11" customFormat="1" ht="13.5" customHeight="1">
      <c r="A110" s="19"/>
      <c r="B110" s="28"/>
      <c r="C110" s="29"/>
      <c r="D110" s="1543"/>
      <c r="E110" s="1544"/>
      <c r="F110" s="1545" t="s">
        <v>3</v>
      </c>
      <c r="G110" s="1546"/>
      <c r="H110" s="1546"/>
      <c r="I110" s="1546"/>
      <c r="J110" s="1546"/>
      <c r="K110" s="1546"/>
      <c r="L110" s="1546"/>
      <c r="M110" s="1546"/>
      <c r="N110" s="1546"/>
      <c r="O110" s="1546"/>
      <c r="P110" s="1546"/>
      <c r="Q110" s="1547"/>
      <c r="R110" s="1545" t="s">
        <v>52</v>
      </c>
      <c r="S110" s="1548"/>
      <c r="T110" s="1548"/>
      <c r="U110" s="1548"/>
      <c r="V110" s="1548"/>
      <c r="W110" s="1548"/>
      <c r="X110" s="1548"/>
      <c r="Y110" s="1548"/>
      <c r="Z110" s="1548"/>
      <c r="AA110" s="1548"/>
      <c r="AB110" s="1548"/>
      <c r="AC110" s="1548"/>
      <c r="AD110" s="1548"/>
      <c r="AE110" s="1548"/>
      <c r="AF110" s="1548"/>
      <c r="AG110" s="1548"/>
      <c r="AH110" s="1548"/>
      <c r="AI110" s="1548"/>
      <c r="AJ110" s="1548"/>
      <c r="AK110" s="1548"/>
      <c r="AL110" s="1548"/>
      <c r="AM110" s="1548"/>
      <c r="AN110" s="1548"/>
      <c r="AO110" s="1549"/>
      <c r="AP110" s="1545" t="s">
        <v>81</v>
      </c>
      <c r="AQ110" s="1548"/>
      <c r="AR110" s="1548"/>
      <c r="AS110" s="1548"/>
      <c r="AT110" s="1548"/>
      <c r="AU110" s="1548"/>
      <c r="AV110" s="1548"/>
      <c r="AW110" s="1548"/>
      <c r="AX110" s="1548"/>
      <c r="AY110" s="1548"/>
      <c r="AZ110" s="1548"/>
      <c r="BA110" s="1548"/>
      <c r="BB110" s="1548"/>
      <c r="BC110" s="1548"/>
      <c r="BD110" s="1548"/>
      <c r="BE110" s="1548"/>
      <c r="BF110" s="1548"/>
      <c r="BG110" s="1548"/>
      <c r="BH110" s="1548"/>
      <c r="BI110" s="1548"/>
      <c r="BJ110" s="1548"/>
      <c r="BK110" s="1548"/>
      <c r="BL110" s="1548"/>
      <c r="BM110" s="1549"/>
      <c r="BN110" s="29"/>
      <c r="BO110" s="29"/>
      <c r="BP110" s="29"/>
      <c r="BQ110" s="29"/>
      <c r="BR110" s="29"/>
      <c r="BS110" s="29"/>
      <c r="BT110" s="29"/>
      <c r="BU110" s="29"/>
      <c r="BV110" s="29"/>
      <c r="BW110" s="31"/>
      <c r="BX110" s="22"/>
      <c r="BY110" s="455" t="str">
        <f>IF(BZ110="","",MAX($BY$2:BY109)+1)</f>
        <v/>
      </c>
      <c r="BZ110" s="71"/>
      <c r="CA110" s="71"/>
      <c r="CB110" s="71"/>
      <c r="CC110" s="455" t="str">
        <f>IF(CD110="","",MAX(MAX($BY$2:$BY$163),MAX($CC$2:CC109))+1)</f>
        <v/>
      </c>
      <c r="CD110" s="71"/>
      <c r="CE110" s="71"/>
      <c r="CF110" s="71"/>
    </row>
    <row r="111" spans="1:84" s="11" customFormat="1" ht="13.5" customHeight="1">
      <c r="A111" s="19"/>
      <c r="B111" s="28"/>
      <c r="C111" s="29"/>
      <c r="D111" s="1545">
        <v>1</v>
      </c>
      <c r="E111" s="1549"/>
      <c r="F111" s="801" t="s">
        <v>1312</v>
      </c>
      <c r="G111" s="799"/>
      <c r="H111" s="799"/>
      <c r="I111" s="799"/>
      <c r="J111" s="799"/>
      <c r="K111" s="799"/>
      <c r="L111" s="799"/>
      <c r="M111" s="799"/>
      <c r="N111" s="799"/>
      <c r="O111" s="799"/>
      <c r="P111" s="799"/>
      <c r="Q111" s="800"/>
      <c r="R111" s="797" t="s">
        <v>1293</v>
      </c>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8"/>
      <c r="AP111" s="797"/>
      <c r="AQ111" s="797"/>
      <c r="AR111" s="797"/>
      <c r="AS111" s="797"/>
      <c r="AT111" s="797"/>
      <c r="AU111" s="797"/>
      <c r="AV111" s="797"/>
      <c r="AW111" s="797"/>
      <c r="AX111" s="797"/>
      <c r="AY111" s="797"/>
      <c r="AZ111" s="797"/>
      <c r="BA111" s="797"/>
      <c r="BB111" s="797"/>
      <c r="BC111" s="797"/>
      <c r="BD111" s="797"/>
      <c r="BE111" s="797"/>
      <c r="BF111" s="797"/>
      <c r="BG111" s="797"/>
      <c r="BH111" s="797"/>
      <c r="BI111" s="797"/>
      <c r="BJ111" s="797"/>
      <c r="BK111" s="797"/>
      <c r="BL111" s="797"/>
      <c r="BM111" s="798"/>
      <c r="BN111" s="29"/>
      <c r="BO111" s="29"/>
      <c r="BP111" s="29"/>
      <c r="BQ111" s="29"/>
      <c r="BR111" s="29"/>
      <c r="BS111" s="29"/>
      <c r="BT111" s="29"/>
      <c r="BU111" s="29"/>
      <c r="BV111" s="29"/>
      <c r="BW111" s="31"/>
      <c r="BX111" s="22"/>
      <c r="BY111" s="455">
        <f>IF(BZ111="","",MAX($BY$2:BY110)+1)</f>
        <v>53</v>
      </c>
      <c r="BZ111" s="71" t="s">
        <v>1328</v>
      </c>
      <c r="CA111" s="71"/>
      <c r="CB111" s="71"/>
      <c r="CC111" s="455" t="str">
        <f>IF(CD111="","",MAX(MAX($BY$2:$BY$163),MAX($CC$2:CC110))+1)</f>
        <v/>
      </c>
      <c r="CD111" s="71"/>
      <c r="CE111" s="71"/>
      <c r="CF111" s="71"/>
    </row>
    <row r="112" spans="1:84" s="11" customFormat="1" ht="13.5" customHeight="1">
      <c r="A112" s="19"/>
      <c r="B112" s="28"/>
      <c r="C112" s="29"/>
      <c r="D112" s="1545">
        <v>2</v>
      </c>
      <c r="E112" s="1549"/>
      <c r="F112" s="801" t="s">
        <v>577</v>
      </c>
      <c r="G112" s="799"/>
      <c r="H112" s="799"/>
      <c r="I112" s="799"/>
      <c r="J112" s="799"/>
      <c r="K112" s="799"/>
      <c r="L112" s="799"/>
      <c r="M112" s="799"/>
      <c r="N112" s="799"/>
      <c r="O112" s="799"/>
      <c r="P112" s="799"/>
      <c r="Q112" s="800"/>
      <c r="R112" s="797" t="s">
        <v>1302</v>
      </c>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8"/>
      <c r="AP112" s="797"/>
      <c r="AQ112" s="797"/>
      <c r="AR112" s="797"/>
      <c r="AS112" s="797"/>
      <c r="AT112" s="797"/>
      <c r="AU112" s="797"/>
      <c r="AV112" s="797"/>
      <c r="AW112" s="797"/>
      <c r="AX112" s="797"/>
      <c r="AY112" s="797"/>
      <c r="AZ112" s="797"/>
      <c r="BA112" s="797"/>
      <c r="BB112" s="797"/>
      <c r="BC112" s="797"/>
      <c r="BD112" s="797"/>
      <c r="BE112" s="797"/>
      <c r="BF112" s="797"/>
      <c r="BG112" s="797"/>
      <c r="BH112" s="797"/>
      <c r="BI112" s="797"/>
      <c r="BJ112" s="797"/>
      <c r="BK112" s="797"/>
      <c r="BL112" s="797"/>
      <c r="BM112" s="798"/>
      <c r="BN112" s="29"/>
      <c r="BO112" s="29"/>
      <c r="BP112" s="29"/>
      <c r="BQ112" s="29"/>
      <c r="BR112" s="29"/>
      <c r="BS112" s="29"/>
      <c r="BT112" s="29"/>
      <c r="BU112" s="29"/>
      <c r="BV112" s="29"/>
      <c r="BW112" s="31"/>
      <c r="BX112" s="22"/>
      <c r="BY112" s="455">
        <f>IF(BZ112="","",MAX($BY$2:BY111)+1)</f>
        <v>54</v>
      </c>
      <c r="BZ112" s="71" t="s">
        <v>1328</v>
      </c>
      <c r="CA112" s="71"/>
      <c r="CB112" s="71"/>
      <c r="CC112" s="455" t="str">
        <f>IF(CD112="","",MAX(MAX($BY$2:$BY$163),MAX($CC$2:CC111))+1)</f>
        <v/>
      </c>
      <c r="CD112" s="71"/>
      <c r="CE112" s="71"/>
      <c r="CF112" s="71"/>
    </row>
    <row r="113" spans="1:84" s="11" customFormat="1" ht="13.5" customHeight="1">
      <c r="A113" s="19"/>
      <c r="B113" s="28"/>
      <c r="C113" s="29"/>
      <c r="D113" s="1545">
        <v>3</v>
      </c>
      <c r="E113" s="1549"/>
      <c r="F113" s="801" t="s">
        <v>1600</v>
      </c>
      <c r="G113" s="799"/>
      <c r="H113" s="799"/>
      <c r="I113" s="799"/>
      <c r="J113" s="799"/>
      <c r="K113" s="799"/>
      <c r="L113" s="799"/>
      <c r="M113" s="799"/>
      <c r="N113" s="799"/>
      <c r="O113" s="799"/>
      <c r="P113" s="799"/>
      <c r="Q113" s="800"/>
      <c r="R113" s="797" t="s">
        <v>1599</v>
      </c>
      <c r="S113" s="797"/>
      <c r="T113" s="797"/>
      <c r="U113" s="797"/>
      <c r="V113" s="797"/>
      <c r="W113" s="797"/>
      <c r="X113" s="797"/>
      <c r="Y113" s="797"/>
      <c r="Z113" s="797"/>
      <c r="AA113" s="797"/>
      <c r="AB113" s="797"/>
      <c r="AC113" s="797"/>
      <c r="AD113" s="797"/>
      <c r="AE113" s="797"/>
      <c r="AF113" s="797"/>
      <c r="AG113" s="797"/>
      <c r="AH113" s="797"/>
      <c r="AI113" s="797"/>
      <c r="AJ113" s="797"/>
      <c r="AK113" s="797"/>
      <c r="AL113" s="797"/>
      <c r="AM113" s="797"/>
      <c r="AN113" s="797"/>
      <c r="AO113" s="798"/>
      <c r="AP113" s="797"/>
      <c r="AQ113" s="797"/>
      <c r="AR113" s="797"/>
      <c r="AS113" s="797"/>
      <c r="AT113" s="797"/>
      <c r="AU113" s="797"/>
      <c r="AV113" s="797"/>
      <c r="AW113" s="797"/>
      <c r="AX113" s="797"/>
      <c r="AY113" s="797"/>
      <c r="AZ113" s="797"/>
      <c r="BA113" s="797"/>
      <c r="BB113" s="797"/>
      <c r="BC113" s="797"/>
      <c r="BD113" s="797"/>
      <c r="BE113" s="797"/>
      <c r="BF113" s="797"/>
      <c r="BG113" s="797"/>
      <c r="BH113" s="797"/>
      <c r="BI113" s="797"/>
      <c r="BJ113" s="797"/>
      <c r="BK113" s="797"/>
      <c r="BL113" s="797"/>
      <c r="BM113" s="798"/>
      <c r="BN113" s="29"/>
      <c r="BO113" s="29"/>
      <c r="BP113" s="29"/>
      <c r="BQ113" s="29"/>
      <c r="BR113" s="29"/>
      <c r="BS113" s="29"/>
      <c r="BT113" s="29"/>
      <c r="BU113" s="29"/>
      <c r="BV113" s="29"/>
      <c r="BW113" s="31"/>
      <c r="BX113" s="22"/>
      <c r="BY113" s="455">
        <f>IF(BZ113="","",MAX($BY$2:BY112)+1)</f>
        <v>55</v>
      </c>
      <c r="BZ113" s="71" t="s">
        <v>1328</v>
      </c>
      <c r="CA113" s="71"/>
      <c r="CB113" s="71"/>
      <c r="CC113" s="455" t="str">
        <f>IF(CD113="","",MAX(MAX($BY$2:$BY$163),MAX($CC$2:CC112))+1)</f>
        <v/>
      </c>
      <c r="CD113" s="71"/>
      <c r="CE113" s="71"/>
      <c r="CF113" s="71"/>
    </row>
    <row r="114" spans="1:84" s="11" customFormat="1" ht="13.5" customHeight="1">
      <c r="A114" s="19"/>
      <c r="B114" s="28"/>
      <c r="C114" s="29"/>
      <c r="D114" s="1545">
        <v>4</v>
      </c>
      <c r="E114" s="1549"/>
      <c r="F114" s="801" t="s">
        <v>1294</v>
      </c>
      <c r="G114" s="799"/>
      <c r="H114" s="799"/>
      <c r="I114" s="799"/>
      <c r="J114" s="799"/>
      <c r="K114" s="799"/>
      <c r="L114" s="799"/>
      <c r="M114" s="799"/>
      <c r="N114" s="799"/>
      <c r="O114" s="799"/>
      <c r="P114" s="799"/>
      <c r="Q114" s="800"/>
      <c r="R114" s="797" t="s">
        <v>1303</v>
      </c>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8"/>
      <c r="AP114" s="797"/>
      <c r="AQ114" s="797"/>
      <c r="AR114" s="797"/>
      <c r="AS114" s="797"/>
      <c r="AT114" s="797"/>
      <c r="AU114" s="797"/>
      <c r="AV114" s="797"/>
      <c r="AW114" s="797"/>
      <c r="AX114" s="797"/>
      <c r="AY114" s="797"/>
      <c r="AZ114" s="797"/>
      <c r="BA114" s="797"/>
      <c r="BB114" s="797"/>
      <c r="BC114" s="797"/>
      <c r="BD114" s="797"/>
      <c r="BE114" s="797"/>
      <c r="BF114" s="797"/>
      <c r="BG114" s="797"/>
      <c r="BH114" s="797"/>
      <c r="BI114" s="797"/>
      <c r="BJ114" s="797"/>
      <c r="BK114" s="797"/>
      <c r="BL114" s="797"/>
      <c r="BM114" s="798"/>
      <c r="BN114" s="29"/>
      <c r="BO114" s="29"/>
      <c r="BP114" s="29"/>
      <c r="BQ114" s="29"/>
      <c r="BR114" s="29"/>
      <c r="BS114" s="29"/>
      <c r="BT114" s="29"/>
      <c r="BU114" s="29"/>
      <c r="BV114" s="29"/>
      <c r="BW114" s="31"/>
      <c r="BX114" s="22"/>
      <c r="BY114" s="455">
        <f>IF(BZ114="","",MAX($BY$2:BY113)+1)</f>
        <v>56</v>
      </c>
      <c r="BZ114" s="71" t="s">
        <v>1328</v>
      </c>
      <c r="CA114" s="71"/>
      <c r="CB114" s="71"/>
      <c r="CC114" s="455" t="str">
        <f>IF(CD114="","",MAX(MAX($BY$2:$BY$163),MAX($CC$2:CC113))+1)</f>
        <v/>
      </c>
      <c r="CD114" s="71"/>
      <c r="CE114" s="71"/>
      <c r="CF114" s="71"/>
    </row>
    <row r="115" spans="1:84" s="11" customFormat="1" ht="13.5" customHeight="1">
      <c r="A115" s="19"/>
      <c r="B115" s="28"/>
      <c r="C115" s="29"/>
      <c r="D115" s="1545">
        <v>5</v>
      </c>
      <c r="E115" s="1549"/>
      <c r="F115" s="801" t="s">
        <v>1601</v>
      </c>
      <c r="G115" s="799"/>
      <c r="H115" s="799"/>
      <c r="I115" s="799"/>
      <c r="J115" s="799"/>
      <c r="K115" s="799"/>
      <c r="L115" s="799"/>
      <c r="M115" s="799"/>
      <c r="N115" s="799"/>
      <c r="O115" s="799"/>
      <c r="P115" s="799"/>
      <c r="Q115" s="800"/>
      <c r="R115" s="797" t="s">
        <v>1598</v>
      </c>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8"/>
      <c r="AP115" s="797"/>
      <c r="AQ115" s="797"/>
      <c r="AR115" s="797"/>
      <c r="AS115" s="797"/>
      <c r="AT115" s="797"/>
      <c r="AU115" s="797"/>
      <c r="AV115" s="797"/>
      <c r="AW115" s="797"/>
      <c r="AX115" s="797"/>
      <c r="AY115" s="797"/>
      <c r="AZ115" s="797"/>
      <c r="BA115" s="797"/>
      <c r="BB115" s="797"/>
      <c r="BC115" s="797"/>
      <c r="BD115" s="797"/>
      <c r="BE115" s="797"/>
      <c r="BF115" s="797"/>
      <c r="BG115" s="797"/>
      <c r="BH115" s="797"/>
      <c r="BI115" s="797"/>
      <c r="BJ115" s="797"/>
      <c r="BK115" s="797"/>
      <c r="BL115" s="797"/>
      <c r="BM115" s="798"/>
      <c r="BN115" s="29"/>
      <c r="BO115" s="29"/>
      <c r="BP115" s="29"/>
      <c r="BQ115" s="29"/>
      <c r="BR115" s="29"/>
      <c r="BS115" s="29"/>
      <c r="BT115" s="29"/>
      <c r="BU115" s="29"/>
      <c r="BV115" s="29"/>
      <c r="BW115" s="31"/>
      <c r="BX115" s="22"/>
      <c r="BY115" s="455">
        <f>IF(BZ115="","",MAX($BY$2:BY114)+1)</f>
        <v>57</v>
      </c>
      <c r="BZ115" s="71" t="s">
        <v>1328</v>
      </c>
      <c r="CA115" s="71"/>
      <c r="CB115" s="71"/>
      <c r="CC115" s="455" t="str">
        <f>IF(CD115="","",MAX(MAX($BY$2:$BY$163),MAX($CC$2:CC114))+1)</f>
        <v/>
      </c>
      <c r="CD115" s="71"/>
      <c r="CE115" s="71"/>
      <c r="CF115" s="71"/>
    </row>
    <row r="116" spans="1:84" s="11" customFormat="1" ht="13.5" customHeight="1">
      <c r="A116" s="19"/>
      <c r="B116" s="28"/>
      <c r="C116" s="29"/>
      <c r="D116" s="1545">
        <v>6</v>
      </c>
      <c r="E116" s="1549"/>
      <c r="F116" s="801" t="s">
        <v>576</v>
      </c>
      <c r="G116" s="799"/>
      <c r="H116" s="799"/>
      <c r="I116" s="799"/>
      <c r="J116" s="799"/>
      <c r="K116" s="799"/>
      <c r="L116" s="799"/>
      <c r="M116" s="799"/>
      <c r="N116" s="799"/>
      <c r="O116" s="799"/>
      <c r="P116" s="799"/>
      <c r="Q116" s="800"/>
      <c r="R116" s="797" t="s">
        <v>1304</v>
      </c>
      <c r="S116" s="797"/>
      <c r="T116" s="797"/>
      <c r="U116" s="797"/>
      <c r="V116" s="797"/>
      <c r="W116" s="797"/>
      <c r="X116" s="797"/>
      <c r="Y116" s="797"/>
      <c r="Z116" s="797"/>
      <c r="AA116" s="797"/>
      <c r="AB116" s="797"/>
      <c r="AC116" s="797"/>
      <c r="AD116" s="797"/>
      <c r="AE116" s="797"/>
      <c r="AF116" s="797"/>
      <c r="AG116" s="797"/>
      <c r="AH116" s="797"/>
      <c r="AI116" s="797"/>
      <c r="AJ116" s="797"/>
      <c r="AK116" s="797"/>
      <c r="AL116" s="797"/>
      <c r="AM116" s="797"/>
      <c r="AN116" s="797"/>
      <c r="AO116" s="798"/>
      <c r="AP116" s="797"/>
      <c r="AQ116" s="797"/>
      <c r="AR116" s="797"/>
      <c r="AS116" s="797"/>
      <c r="AT116" s="797"/>
      <c r="AU116" s="797"/>
      <c r="AV116" s="797"/>
      <c r="AW116" s="797"/>
      <c r="AX116" s="797"/>
      <c r="AY116" s="797"/>
      <c r="AZ116" s="797"/>
      <c r="BA116" s="797"/>
      <c r="BB116" s="797"/>
      <c r="BC116" s="797"/>
      <c r="BD116" s="797"/>
      <c r="BE116" s="797"/>
      <c r="BF116" s="797"/>
      <c r="BG116" s="797"/>
      <c r="BH116" s="797"/>
      <c r="BI116" s="797"/>
      <c r="BJ116" s="797"/>
      <c r="BK116" s="797"/>
      <c r="BL116" s="797"/>
      <c r="BM116" s="798"/>
      <c r="BN116" s="29"/>
      <c r="BO116" s="29"/>
      <c r="BP116" s="29"/>
      <c r="BQ116" s="29"/>
      <c r="BR116" s="29"/>
      <c r="BS116" s="29"/>
      <c r="BT116" s="29"/>
      <c r="BU116" s="29"/>
      <c r="BV116" s="29"/>
      <c r="BW116" s="31"/>
      <c r="BX116" s="22"/>
      <c r="BY116" s="455">
        <f>IF(BZ116="","",MAX($BY$2:BY115)+1)</f>
        <v>58</v>
      </c>
      <c r="BZ116" s="71" t="s">
        <v>1328</v>
      </c>
      <c r="CA116" s="71"/>
      <c r="CB116" s="71"/>
      <c r="CC116" s="455" t="str">
        <f>IF(CD116="","",MAX(MAX($BY$2:$BY$163),MAX($CC$2:CC115))+1)</f>
        <v/>
      </c>
      <c r="CD116" s="71"/>
      <c r="CE116" s="71"/>
      <c r="CF116" s="71"/>
    </row>
    <row r="117" spans="1:84" s="11" customFormat="1" ht="13.5" customHeight="1">
      <c r="A117" s="19"/>
      <c r="B117" s="28"/>
      <c r="C117" s="29"/>
      <c r="D117" s="1545">
        <v>7</v>
      </c>
      <c r="E117" s="1549"/>
      <c r="F117" s="801" t="s">
        <v>569</v>
      </c>
      <c r="G117" s="799"/>
      <c r="H117" s="799"/>
      <c r="I117" s="799"/>
      <c r="J117" s="799"/>
      <c r="K117" s="799"/>
      <c r="L117" s="799"/>
      <c r="M117" s="799"/>
      <c r="N117" s="799"/>
      <c r="O117" s="799"/>
      <c r="P117" s="799"/>
      <c r="Q117" s="800"/>
      <c r="R117" s="797" t="s">
        <v>1305</v>
      </c>
      <c r="S117" s="797"/>
      <c r="T117" s="797"/>
      <c r="U117" s="797"/>
      <c r="V117" s="797"/>
      <c r="W117" s="797"/>
      <c r="X117" s="797"/>
      <c r="Y117" s="797"/>
      <c r="Z117" s="797"/>
      <c r="AA117" s="797"/>
      <c r="AB117" s="797"/>
      <c r="AC117" s="797"/>
      <c r="AD117" s="797"/>
      <c r="AE117" s="797"/>
      <c r="AF117" s="797"/>
      <c r="AG117" s="797"/>
      <c r="AH117" s="797"/>
      <c r="AI117" s="797"/>
      <c r="AJ117" s="797"/>
      <c r="AK117" s="797"/>
      <c r="AL117" s="797"/>
      <c r="AM117" s="797"/>
      <c r="AN117" s="797"/>
      <c r="AO117" s="798"/>
      <c r="AP117" s="797"/>
      <c r="AQ117" s="797"/>
      <c r="AR117" s="797"/>
      <c r="AS117" s="797"/>
      <c r="AT117" s="797"/>
      <c r="AU117" s="797"/>
      <c r="AV117" s="797"/>
      <c r="AW117" s="797"/>
      <c r="AX117" s="797"/>
      <c r="AY117" s="797"/>
      <c r="AZ117" s="797"/>
      <c r="BA117" s="797"/>
      <c r="BB117" s="797"/>
      <c r="BC117" s="797"/>
      <c r="BD117" s="797"/>
      <c r="BE117" s="797"/>
      <c r="BF117" s="797"/>
      <c r="BG117" s="797"/>
      <c r="BH117" s="797"/>
      <c r="BI117" s="797"/>
      <c r="BJ117" s="797"/>
      <c r="BK117" s="797"/>
      <c r="BL117" s="797"/>
      <c r="BM117" s="798"/>
      <c r="BN117" s="29"/>
      <c r="BO117" s="29"/>
      <c r="BP117" s="29"/>
      <c r="BQ117" s="29"/>
      <c r="BR117" s="29"/>
      <c r="BS117" s="29"/>
      <c r="BT117" s="29"/>
      <c r="BU117" s="29"/>
      <c r="BV117" s="29"/>
      <c r="BW117" s="31"/>
      <c r="BX117" s="22"/>
      <c r="BY117" s="455">
        <f>IF(BZ117="","",MAX($BY$2:BY116)+1)</f>
        <v>59</v>
      </c>
      <c r="BZ117" s="71" t="s">
        <v>1328</v>
      </c>
      <c r="CA117" s="71"/>
      <c r="CB117" s="71"/>
      <c r="CC117" s="455" t="str">
        <f>IF(CD117="","",MAX(MAX($BY$2:$BY$163),MAX($CC$2:CC116))+1)</f>
        <v/>
      </c>
      <c r="CD117" s="71"/>
      <c r="CE117" s="71"/>
      <c r="CF117" s="71"/>
    </row>
    <row r="118" spans="1:84" s="11" customFormat="1" ht="13.5" customHeight="1">
      <c r="A118" s="19"/>
      <c r="B118" s="28"/>
      <c r="C118" s="29"/>
      <c r="D118" s="1545">
        <v>8</v>
      </c>
      <c r="E118" s="1549"/>
      <c r="F118" s="801" t="s">
        <v>1182</v>
      </c>
      <c r="G118" s="799"/>
      <c r="H118" s="799"/>
      <c r="I118" s="799"/>
      <c r="J118" s="799"/>
      <c r="K118" s="799"/>
      <c r="L118" s="799"/>
      <c r="M118" s="799"/>
      <c r="N118" s="799"/>
      <c r="O118" s="799"/>
      <c r="P118" s="799"/>
      <c r="Q118" s="800"/>
      <c r="R118" s="797" t="s">
        <v>1306</v>
      </c>
      <c r="S118" s="797"/>
      <c r="T118" s="797"/>
      <c r="U118" s="797"/>
      <c r="V118" s="797"/>
      <c r="W118" s="797"/>
      <c r="X118" s="797"/>
      <c r="Y118" s="797"/>
      <c r="Z118" s="797"/>
      <c r="AA118" s="797"/>
      <c r="AB118" s="797"/>
      <c r="AC118" s="797"/>
      <c r="AD118" s="797"/>
      <c r="AE118" s="797"/>
      <c r="AF118" s="797"/>
      <c r="AG118" s="797"/>
      <c r="AH118" s="797"/>
      <c r="AI118" s="797"/>
      <c r="AJ118" s="797"/>
      <c r="AK118" s="797"/>
      <c r="AL118" s="797"/>
      <c r="AM118" s="797"/>
      <c r="AN118" s="797"/>
      <c r="AO118" s="798"/>
      <c r="AP118" s="797"/>
      <c r="AQ118" s="797"/>
      <c r="AR118" s="797"/>
      <c r="AS118" s="797"/>
      <c r="AT118" s="797"/>
      <c r="AU118" s="797"/>
      <c r="AV118" s="797"/>
      <c r="AW118" s="797"/>
      <c r="AX118" s="797"/>
      <c r="AY118" s="797"/>
      <c r="AZ118" s="797"/>
      <c r="BA118" s="797"/>
      <c r="BB118" s="797"/>
      <c r="BC118" s="797"/>
      <c r="BD118" s="797"/>
      <c r="BE118" s="797"/>
      <c r="BF118" s="797"/>
      <c r="BG118" s="797"/>
      <c r="BH118" s="797"/>
      <c r="BI118" s="797"/>
      <c r="BJ118" s="797"/>
      <c r="BK118" s="797"/>
      <c r="BL118" s="797"/>
      <c r="BM118" s="798"/>
      <c r="BN118" s="29"/>
      <c r="BO118" s="29"/>
      <c r="BP118" s="29"/>
      <c r="BQ118" s="29"/>
      <c r="BR118" s="29"/>
      <c r="BS118" s="29"/>
      <c r="BT118" s="29"/>
      <c r="BU118" s="29"/>
      <c r="BV118" s="29"/>
      <c r="BW118" s="31"/>
      <c r="BX118" s="22"/>
      <c r="BY118" s="455">
        <f>IF(BZ118="","",MAX($BY$2:BY117)+1)</f>
        <v>60</v>
      </c>
      <c r="BZ118" s="71" t="s">
        <v>1328</v>
      </c>
      <c r="CA118" s="71"/>
      <c r="CB118" s="71"/>
      <c r="CC118" s="455" t="str">
        <f>IF(CD118="","",MAX(MAX($BY$2:$BY$163),MAX($CC$2:CC117))+1)</f>
        <v/>
      </c>
      <c r="CD118" s="71"/>
      <c r="CE118" s="71"/>
      <c r="CF118" s="71"/>
    </row>
    <row r="119" spans="1:84" s="11" customFormat="1" ht="13.5" customHeight="1">
      <c r="A119" s="19"/>
      <c r="B119" s="28"/>
      <c r="C119" s="29"/>
      <c r="D119" s="1545">
        <v>9</v>
      </c>
      <c r="E119" s="1549"/>
      <c r="F119" s="801" t="s">
        <v>1296</v>
      </c>
      <c r="G119" s="799"/>
      <c r="H119" s="799"/>
      <c r="I119" s="799"/>
      <c r="J119" s="799"/>
      <c r="K119" s="799"/>
      <c r="L119" s="799"/>
      <c r="M119" s="799"/>
      <c r="N119" s="799"/>
      <c r="O119" s="799"/>
      <c r="P119" s="799"/>
      <c r="Q119" s="800"/>
      <c r="R119" s="797" t="s">
        <v>1307</v>
      </c>
      <c r="S119" s="797"/>
      <c r="T119" s="797"/>
      <c r="U119" s="797"/>
      <c r="V119" s="797"/>
      <c r="W119" s="797"/>
      <c r="X119" s="797"/>
      <c r="Y119" s="797"/>
      <c r="Z119" s="797"/>
      <c r="AA119" s="797"/>
      <c r="AB119" s="797"/>
      <c r="AC119" s="797"/>
      <c r="AD119" s="797"/>
      <c r="AE119" s="797"/>
      <c r="AF119" s="797"/>
      <c r="AG119" s="797"/>
      <c r="AH119" s="797"/>
      <c r="AI119" s="797"/>
      <c r="AJ119" s="797"/>
      <c r="AK119" s="797"/>
      <c r="AL119" s="797"/>
      <c r="AM119" s="797"/>
      <c r="AN119" s="797"/>
      <c r="AO119" s="798"/>
      <c r="AP119" s="797"/>
      <c r="AQ119" s="797"/>
      <c r="AR119" s="797"/>
      <c r="AS119" s="797"/>
      <c r="AT119" s="797"/>
      <c r="AU119" s="797"/>
      <c r="AV119" s="797"/>
      <c r="AW119" s="797"/>
      <c r="AX119" s="797"/>
      <c r="AY119" s="797"/>
      <c r="AZ119" s="797"/>
      <c r="BA119" s="797"/>
      <c r="BB119" s="797"/>
      <c r="BC119" s="797"/>
      <c r="BD119" s="797"/>
      <c r="BE119" s="797"/>
      <c r="BF119" s="797"/>
      <c r="BG119" s="797"/>
      <c r="BH119" s="797"/>
      <c r="BI119" s="797"/>
      <c r="BJ119" s="797"/>
      <c r="BK119" s="797"/>
      <c r="BL119" s="797"/>
      <c r="BM119" s="798"/>
      <c r="BN119" s="29"/>
      <c r="BO119" s="29"/>
      <c r="BP119" s="29"/>
      <c r="BQ119" s="29"/>
      <c r="BR119" s="29"/>
      <c r="BS119" s="29"/>
      <c r="BT119" s="29"/>
      <c r="BU119" s="29"/>
      <c r="BV119" s="29"/>
      <c r="BW119" s="31"/>
      <c r="BX119" s="22"/>
      <c r="BY119" s="455">
        <f>IF(BZ119="","",MAX($BY$2:BY118)+1)</f>
        <v>61</v>
      </c>
      <c r="BZ119" s="71" t="s">
        <v>1328</v>
      </c>
      <c r="CA119" s="71"/>
      <c r="CB119" s="71"/>
      <c r="CC119" s="455" t="str">
        <f>IF(CD119="","",MAX(MAX($BY$2:$BY$163),MAX($CC$2:CC118))+1)</f>
        <v/>
      </c>
      <c r="CD119" s="71"/>
      <c r="CE119" s="71"/>
      <c r="CF119" s="71"/>
    </row>
    <row r="120" spans="1:84" s="11" customFormat="1" ht="13.5" customHeight="1">
      <c r="A120" s="19"/>
      <c r="B120" s="28"/>
      <c r="C120" s="29"/>
      <c r="D120" s="1545">
        <v>10</v>
      </c>
      <c r="E120" s="1549"/>
      <c r="F120" s="801" t="s">
        <v>1314</v>
      </c>
      <c r="G120" s="799"/>
      <c r="H120" s="799"/>
      <c r="I120" s="799"/>
      <c r="J120" s="799"/>
      <c r="K120" s="799"/>
      <c r="L120" s="799"/>
      <c r="M120" s="799"/>
      <c r="N120" s="799"/>
      <c r="O120" s="799"/>
      <c r="P120" s="799"/>
      <c r="Q120" s="800"/>
      <c r="R120" s="797" t="s">
        <v>1315</v>
      </c>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8"/>
      <c r="AP120" s="797"/>
      <c r="AQ120" s="797"/>
      <c r="AR120" s="797"/>
      <c r="AS120" s="797"/>
      <c r="AT120" s="797"/>
      <c r="AU120" s="797"/>
      <c r="AV120" s="797"/>
      <c r="AW120" s="797"/>
      <c r="AX120" s="797"/>
      <c r="AY120" s="797"/>
      <c r="AZ120" s="797"/>
      <c r="BA120" s="797"/>
      <c r="BB120" s="797"/>
      <c r="BC120" s="797"/>
      <c r="BD120" s="797"/>
      <c r="BE120" s="797"/>
      <c r="BF120" s="797"/>
      <c r="BG120" s="797"/>
      <c r="BH120" s="797"/>
      <c r="BI120" s="797"/>
      <c r="BJ120" s="797"/>
      <c r="BK120" s="797"/>
      <c r="BL120" s="797"/>
      <c r="BM120" s="798"/>
      <c r="BN120" s="29"/>
      <c r="BO120" s="29"/>
      <c r="BP120" s="29"/>
      <c r="BQ120" s="29"/>
      <c r="BR120" s="29"/>
      <c r="BS120" s="29"/>
      <c r="BT120" s="29"/>
      <c r="BU120" s="29"/>
      <c r="BV120" s="29"/>
      <c r="BW120" s="31"/>
      <c r="BX120" s="22"/>
      <c r="BY120" s="455">
        <f>IF(BZ120="","",MAX($BY$2:BY119)+1)</f>
        <v>62</v>
      </c>
      <c r="BZ120" s="71" t="s">
        <v>1328</v>
      </c>
      <c r="CA120" s="71"/>
      <c r="CB120" s="71"/>
      <c r="CC120" s="455" t="str">
        <f>IF(CD120="","",MAX(MAX($BY$2:$BY$163),MAX($CC$2:CC119))+1)</f>
        <v/>
      </c>
      <c r="CD120" s="71"/>
      <c r="CE120" s="71"/>
      <c r="CF120" s="71"/>
    </row>
    <row r="121" spans="1:84" s="11" customFormat="1" ht="13.5" customHeight="1">
      <c r="A121" s="19"/>
      <c r="B121" s="28"/>
      <c r="C121" s="29"/>
      <c r="D121" s="1545">
        <v>11</v>
      </c>
      <c r="E121" s="1549"/>
      <c r="F121" s="801" t="s">
        <v>1298</v>
      </c>
      <c r="G121" s="799"/>
      <c r="H121" s="799"/>
      <c r="I121" s="799"/>
      <c r="J121" s="799"/>
      <c r="K121" s="799"/>
      <c r="L121" s="799"/>
      <c r="M121" s="799"/>
      <c r="N121" s="799"/>
      <c r="O121" s="799"/>
      <c r="P121" s="799"/>
      <c r="Q121" s="800"/>
      <c r="R121" s="797" t="s">
        <v>1308</v>
      </c>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8"/>
      <c r="AP121" s="797"/>
      <c r="AQ121" s="797"/>
      <c r="AR121" s="797"/>
      <c r="AS121" s="797"/>
      <c r="AT121" s="797"/>
      <c r="AU121" s="797"/>
      <c r="AV121" s="797"/>
      <c r="AW121" s="797"/>
      <c r="AX121" s="797"/>
      <c r="AY121" s="797"/>
      <c r="AZ121" s="797"/>
      <c r="BA121" s="797"/>
      <c r="BB121" s="797"/>
      <c r="BC121" s="797"/>
      <c r="BD121" s="797"/>
      <c r="BE121" s="797"/>
      <c r="BF121" s="797"/>
      <c r="BG121" s="797"/>
      <c r="BH121" s="797"/>
      <c r="BI121" s="797"/>
      <c r="BJ121" s="797"/>
      <c r="BK121" s="797"/>
      <c r="BL121" s="797"/>
      <c r="BM121" s="798"/>
      <c r="BN121" s="29"/>
      <c r="BO121" s="29"/>
      <c r="BP121" s="29"/>
      <c r="BQ121" s="29"/>
      <c r="BR121" s="29"/>
      <c r="BS121" s="29"/>
      <c r="BT121" s="29"/>
      <c r="BU121" s="29"/>
      <c r="BV121" s="29"/>
      <c r="BW121" s="31"/>
      <c r="BX121" s="22"/>
      <c r="BY121" s="455">
        <f>IF(BZ121="","",MAX($BY$2:BY120)+1)</f>
        <v>63</v>
      </c>
      <c r="BZ121" s="71" t="s">
        <v>1328</v>
      </c>
      <c r="CA121" s="71"/>
      <c r="CB121" s="71"/>
      <c r="CC121" s="455" t="str">
        <f>IF(CD121="","",MAX(MAX($BY$2:$BY$163),MAX($CC$2:CC120))+1)</f>
        <v/>
      </c>
      <c r="CD121" s="71"/>
      <c r="CE121" s="71"/>
      <c r="CF121" s="71"/>
    </row>
    <row r="122" spans="1:84" s="11" customFormat="1" ht="13.5" customHeight="1">
      <c r="A122" s="19"/>
      <c r="B122" s="28"/>
      <c r="C122" s="29"/>
      <c r="D122" s="1545">
        <v>12</v>
      </c>
      <c r="E122" s="1549"/>
      <c r="F122" s="801" t="s">
        <v>1299</v>
      </c>
      <c r="G122" s="799"/>
      <c r="H122" s="799"/>
      <c r="I122" s="799"/>
      <c r="J122" s="799"/>
      <c r="K122" s="799"/>
      <c r="L122" s="799"/>
      <c r="M122" s="799"/>
      <c r="N122" s="799"/>
      <c r="O122" s="799"/>
      <c r="P122" s="799"/>
      <c r="Q122" s="800"/>
      <c r="R122" s="797" t="s">
        <v>1309</v>
      </c>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8"/>
      <c r="AP122" s="797"/>
      <c r="AQ122" s="797"/>
      <c r="AR122" s="797"/>
      <c r="AS122" s="797"/>
      <c r="AT122" s="797"/>
      <c r="AU122" s="797"/>
      <c r="AV122" s="797"/>
      <c r="AW122" s="797"/>
      <c r="AX122" s="797"/>
      <c r="AY122" s="797"/>
      <c r="AZ122" s="797"/>
      <c r="BA122" s="797"/>
      <c r="BB122" s="797"/>
      <c r="BC122" s="797"/>
      <c r="BD122" s="797"/>
      <c r="BE122" s="797"/>
      <c r="BF122" s="797"/>
      <c r="BG122" s="797"/>
      <c r="BH122" s="797"/>
      <c r="BI122" s="797"/>
      <c r="BJ122" s="797"/>
      <c r="BK122" s="797"/>
      <c r="BL122" s="797"/>
      <c r="BM122" s="798"/>
      <c r="BN122" s="29"/>
      <c r="BO122" s="29"/>
      <c r="BP122" s="29"/>
      <c r="BQ122" s="29"/>
      <c r="BR122" s="29"/>
      <c r="BS122" s="29"/>
      <c r="BT122" s="29"/>
      <c r="BU122" s="29"/>
      <c r="BV122" s="29"/>
      <c r="BW122" s="31"/>
      <c r="BX122" s="22"/>
      <c r="BY122" s="455">
        <f>IF(BZ122="","",MAX($BY$2:BY121)+1)</f>
        <v>64</v>
      </c>
      <c r="BZ122" s="71" t="s">
        <v>1328</v>
      </c>
      <c r="CA122" s="71"/>
      <c r="CB122" s="71"/>
      <c r="CC122" s="455" t="str">
        <f>IF(CD122="","",MAX(MAX($BY$2:$BY$163),MAX($CC$2:CC121))+1)</f>
        <v/>
      </c>
      <c r="CD122" s="71"/>
      <c r="CE122" s="71"/>
      <c r="CF122" s="71"/>
    </row>
    <row r="123" spans="1:84" s="11" customFormat="1" ht="13.5" customHeight="1">
      <c r="A123" s="19"/>
      <c r="B123" s="28"/>
      <c r="C123" s="29"/>
      <c r="D123" s="1545">
        <v>13</v>
      </c>
      <c r="E123" s="1549"/>
      <c r="F123" s="801" t="s">
        <v>1295</v>
      </c>
      <c r="G123" s="799"/>
      <c r="H123" s="799"/>
      <c r="I123" s="799"/>
      <c r="J123" s="799"/>
      <c r="K123" s="799"/>
      <c r="L123" s="799"/>
      <c r="M123" s="799"/>
      <c r="N123" s="799"/>
      <c r="O123" s="799"/>
      <c r="P123" s="799"/>
      <c r="Q123" s="800"/>
      <c r="R123" s="797" t="s">
        <v>1310</v>
      </c>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8"/>
      <c r="AP123" s="797"/>
      <c r="AQ123" s="797"/>
      <c r="AR123" s="797"/>
      <c r="AS123" s="797"/>
      <c r="AT123" s="797"/>
      <c r="AU123" s="797"/>
      <c r="AV123" s="797"/>
      <c r="AW123" s="797"/>
      <c r="AX123" s="797"/>
      <c r="AY123" s="797"/>
      <c r="AZ123" s="797"/>
      <c r="BA123" s="797"/>
      <c r="BB123" s="797"/>
      <c r="BC123" s="797"/>
      <c r="BD123" s="797"/>
      <c r="BE123" s="797"/>
      <c r="BF123" s="797"/>
      <c r="BG123" s="797"/>
      <c r="BH123" s="797"/>
      <c r="BI123" s="797"/>
      <c r="BJ123" s="797"/>
      <c r="BK123" s="797"/>
      <c r="BL123" s="797"/>
      <c r="BM123" s="798"/>
      <c r="BN123" s="29"/>
      <c r="BO123" s="29"/>
      <c r="BP123" s="29"/>
      <c r="BQ123" s="29"/>
      <c r="BR123" s="29"/>
      <c r="BS123" s="29"/>
      <c r="BT123" s="29"/>
      <c r="BU123" s="29"/>
      <c r="BV123" s="29"/>
      <c r="BW123" s="31"/>
      <c r="BX123" s="22"/>
      <c r="BY123" s="455">
        <f>IF(BZ123="","",MAX($BY$2:BY122)+1)</f>
        <v>65</v>
      </c>
      <c r="BZ123" s="71" t="s">
        <v>1328</v>
      </c>
      <c r="CA123" s="71"/>
      <c r="CB123" s="71"/>
      <c r="CC123" s="455" t="str">
        <f>IF(CD123="","",MAX(MAX($BY$2:$BY$163),MAX($CC$2:CC122))+1)</f>
        <v/>
      </c>
      <c r="CD123" s="71"/>
      <c r="CE123" s="71"/>
      <c r="CF123" s="71"/>
    </row>
    <row r="124" spans="1:84" s="11" customFormat="1" ht="13.5" customHeight="1">
      <c r="A124" s="19"/>
      <c r="B124" s="28"/>
      <c r="C124" s="29"/>
      <c r="D124" s="1545">
        <v>14</v>
      </c>
      <c r="E124" s="1549"/>
      <c r="F124" s="801" t="s">
        <v>869</v>
      </c>
      <c r="G124" s="799"/>
      <c r="H124" s="799"/>
      <c r="I124" s="799"/>
      <c r="J124" s="799"/>
      <c r="K124" s="799"/>
      <c r="L124" s="799"/>
      <c r="M124" s="799"/>
      <c r="N124" s="799"/>
      <c r="O124" s="799"/>
      <c r="P124" s="799"/>
      <c r="Q124" s="800"/>
      <c r="R124" s="797" t="s">
        <v>1311</v>
      </c>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8"/>
      <c r="AP124" s="797"/>
      <c r="AQ124" s="797"/>
      <c r="AR124" s="797"/>
      <c r="AS124" s="797"/>
      <c r="AT124" s="797"/>
      <c r="AU124" s="797"/>
      <c r="AV124" s="797"/>
      <c r="AW124" s="797"/>
      <c r="AX124" s="797"/>
      <c r="AY124" s="797"/>
      <c r="AZ124" s="797"/>
      <c r="BA124" s="797"/>
      <c r="BB124" s="797"/>
      <c r="BC124" s="797"/>
      <c r="BD124" s="797"/>
      <c r="BE124" s="797"/>
      <c r="BF124" s="797"/>
      <c r="BG124" s="797"/>
      <c r="BH124" s="797"/>
      <c r="BI124" s="797"/>
      <c r="BJ124" s="797"/>
      <c r="BK124" s="797"/>
      <c r="BL124" s="797"/>
      <c r="BM124" s="798"/>
      <c r="BN124" s="29"/>
      <c r="BO124" s="29"/>
      <c r="BP124" s="29"/>
      <c r="BQ124" s="29"/>
      <c r="BR124" s="29"/>
      <c r="BS124" s="29"/>
      <c r="BT124" s="29"/>
      <c r="BU124" s="29"/>
      <c r="BV124" s="29"/>
      <c r="BW124" s="31"/>
      <c r="BX124" s="22"/>
      <c r="BY124" s="455">
        <f>IF(BZ124="","",MAX($BY$2:BY123)+1)</f>
        <v>66</v>
      </c>
      <c r="BZ124" s="71" t="s">
        <v>1328</v>
      </c>
      <c r="CA124" s="71"/>
      <c r="CB124" s="71"/>
      <c r="CC124" s="455" t="str">
        <f>IF(CD124="","",MAX(MAX($BY$2:$BY$163),MAX($CC$2:CC123))+1)</f>
        <v/>
      </c>
      <c r="CD124" s="71"/>
      <c r="CE124" s="71"/>
      <c r="CF124" s="71"/>
    </row>
    <row r="125" spans="1:84" s="11" customFormat="1" ht="13.5" customHeight="1">
      <c r="A125" s="19"/>
      <c r="B125" s="28"/>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31"/>
      <c r="BX125" s="22"/>
      <c r="BY125" s="455" t="str">
        <f>IF(BZ125="","",MAX($BY$2:BY124)+1)</f>
        <v/>
      </c>
      <c r="BZ125" s="71"/>
      <c r="CA125" s="71"/>
      <c r="CB125" s="71"/>
      <c r="CC125" s="455" t="str">
        <f>IF(CD125="","",MAX(MAX($BY$2:$BY$163),MAX($CC$2:CC124))+1)</f>
        <v/>
      </c>
      <c r="CD125" s="71"/>
      <c r="CE125" s="71"/>
      <c r="CF125" s="71"/>
    </row>
    <row r="126" spans="1:84" s="11" customFormat="1" ht="13.5" customHeight="1">
      <c r="A126" s="19"/>
      <c r="B126" s="28"/>
      <c r="C126" s="29" t="s">
        <v>2027</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31"/>
      <c r="BX126" s="22"/>
      <c r="BY126" s="455" t="str">
        <f>IF(BZ126="","",MAX($BY$2:BY125)+1)</f>
        <v/>
      </c>
      <c r="BZ126" s="71"/>
      <c r="CA126" s="71"/>
      <c r="CB126" s="71"/>
      <c r="CC126" s="455" t="str">
        <f>IF(CD126="","",MAX(MAX($BY$2:$BY$163),MAX($CC$2:CC125))+1)</f>
        <v/>
      </c>
      <c r="CD126" s="71"/>
      <c r="CE126" s="71"/>
      <c r="CF126" s="71"/>
    </row>
    <row r="127" spans="1:84" s="11" customFormat="1" ht="13.5" customHeight="1">
      <c r="A127" s="19"/>
      <c r="B127" s="28"/>
      <c r="C127" s="29"/>
      <c r="D127" s="29" t="s">
        <v>1604</v>
      </c>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31"/>
      <c r="BX127" s="22"/>
      <c r="BY127" s="455" t="str">
        <f>IF(BZ127="","",MAX($BY$2:BY126)+1)</f>
        <v/>
      </c>
      <c r="BZ127" s="71"/>
      <c r="CA127" s="71"/>
      <c r="CB127" s="71"/>
      <c r="CC127" s="455" t="str">
        <f>IF(CD127="","",MAX(MAX($BY$2:$BY$163),MAX($CC$2:CC126))+1)</f>
        <v/>
      </c>
      <c r="CD127" s="71"/>
      <c r="CE127" s="71"/>
      <c r="CF127" s="71"/>
    </row>
    <row r="128" spans="1:84" s="11" customFormat="1" ht="13.5" customHeight="1">
      <c r="A128" s="19"/>
      <c r="B128" s="28"/>
      <c r="C128" s="29"/>
      <c r="D128" s="1543"/>
      <c r="E128" s="1544"/>
      <c r="F128" s="1545" t="s">
        <v>3</v>
      </c>
      <c r="G128" s="1546"/>
      <c r="H128" s="1546"/>
      <c r="I128" s="1546"/>
      <c r="J128" s="1546"/>
      <c r="K128" s="1546"/>
      <c r="L128" s="1546"/>
      <c r="M128" s="1546"/>
      <c r="N128" s="1546"/>
      <c r="O128" s="1546"/>
      <c r="P128" s="1546"/>
      <c r="Q128" s="1547"/>
      <c r="R128" s="1545" t="s">
        <v>52</v>
      </c>
      <c r="S128" s="1548"/>
      <c r="T128" s="1548"/>
      <c r="U128" s="1548"/>
      <c r="V128" s="1548"/>
      <c r="W128" s="1548"/>
      <c r="X128" s="1548"/>
      <c r="Y128" s="1548"/>
      <c r="Z128" s="1548"/>
      <c r="AA128" s="1548"/>
      <c r="AB128" s="1548"/>
      <c r="AC128" s="1548"/>
      <c r="AD128" s="1548"/>
      <c r="AE128" s="1548"/>
      <c r="AF128" s="1548"/>
      <c r="AG128" s="1548"/>
      <c r="AH128" s="1548"/>
      <c r="AI128" s="1548"/>
      <c r="AJ128" s="1548"/>
      <c r="AK128" s="1548"/>
      <c r="AL128" s="1548"/>
      <c r="AM128" s="1548"/>
      <c r="AN128" s="1548"/>
      <c r="AO128" s="1549"/>
      <c r="AP128" s="1545" t="s">
        <v>81</v>
      </c>
      <c r="AQ128" s="1548"/>
      <c r="AR128" s="1548"/>
      <c r="AS128" s="1548"/>
      <c r="AT128" s="1548"/>
      <c r="AU128" s="1548"/>
      <c r="AV128" s="1548"/>
      <c r="AW128" s="1548"/>
      <c r="AX128" s="1548"/>
      <c r="AY128" s="1548"/>
      <c r="AZ128" s="1548"/>
      <c r="BA128" s="1548"/>
      <c r="BB128" s="1548"/>
      <c r="BC128" s="1548"/>
      <c r="BD128" s="1548"/>
      <c r="BE128" s="1548"/>
      <c r="BF128" s="1548"/>
      <c r="BG128" s="1548"/>
      <c r="BH128" s="1548"/>
      <c r="BI128" s="1548"/>
      <c r="BJ128" s="1548"/>
      <c r="BK128" s="1548"/>
      <c r="BL128" s="1548"/>
      <c r="BM128" s="1549"/>
      <c r="BN128" s="29"/>
      <c r="BO128" s="29"/>
      <c r="BP128" s="29"/>
      <c r="BQ128" s="29"/>
      <c r="BR128" s="29"/>
      <c r="BS128" s="29"/>
      <c r="BT128" s="29"/>
      <c r="BU128" s="29"/>
      <c r="BV128" s="29"/>
      <c r="BW128" s="31"/>
      <c r="BX128" s="22"/>
      <c r="BY128" s="455" t="str">
        <f>IF(BZ128="","",MAX($BY$2:BY127)+1)</f>
        <v/>
      </c>
      <c r="BZ128" s="71"/>
      <c r="CA128" s="71"/>
      <c r="CB128" s="71"/>
      <c r="CC128" s="455" t="str">
        <f>IF(CD128="","",MAX(MAX($BY$2:$BY$163),MAX($CC$2:CC127))+1)</f>
        <v/>
      </c>
      <c r="CD128" s="71"/>
      <c r="CE128" s="71"/>
      <c r="CF128" s="71"/>
    </row>
    <row r="129" spans="1:84" s="11" customFormat="1" ht="13.5" customHeight="1">
      <c r="A129" s="19"/>
      <c r="B129" s="28"/>
      <c r="C129" s="29"/>
      <c r="D129" s="1545">
        <v>1</v>
      </c>
      <c r="E129" s="1549"/>
      <c r="F129" s="801" t="s">
        <v>1312</v>
      </c>
      <c r="G129" s="799"/>
      <c r="H129" s="799"/>
      <c r="I129" s="799"/>
      <c r="J129" s="799"/>
      <c r="K129" s="799"/>
      <c r="L129" s="799"/>
      <c r="M129" s="799"/>
      <c r="N129" s="799"/>
      <c r="O129" s="799"/>
      <c r="P129" s="799"/>
      <c r="Q129" s="800"/>
      <c r="R129" s="797"/>
      <c r="S129" s="797"/>
      <c r="T129" s="797"/>
      <c r="U129" s="797"/>
      <c r="V129" s="797"/>
      <c r="W129" s="797"/>
      <c r="X129" s="797"/>
      <c r="Y129" s="797"/>
      <c r="Z129" s="797"/>
      <c r="AA129" s="797"/>
      <c r="AB129" s="797"/>
      <c r="AC129" s="797"/>
      <c r="AD129" s="797"/>
      <c r="AE129" s="797"/>
      <c r="AF129" s="797"/>
      <c r="AG129" s="797"/>
      <c r="AH129" s="797"/>
      <c r="AI129" s="797"/>
      <c r="AJ129" s="797"/>
      <c r="AK129" s="797"/>
      <c r="AL129" s="797"/>
      <c r="AM129" s="797"/>
      <c r="AN129" s="797"/>
      <c r="AO129" s="798"/>
      <c r="AP129" s="797" t="s">
        <v>1313</v>
      </c>
      <c r="AQ129" s="797"/>
      <c r="AR129" s="797"/>
      <c r="AS129" s="797"/>
      <c r="AT129" s="797"/>
      <c r="AU129" s="797"/>
      <c r="AV129" s="797"/>
      <c r="AW129" s="797"/>
      <c r="AX129" s="797"/>
      <c r="AY129" s="797"/>
      <c r="AZ129" s="797"/>
      <c r="BA129" s="797"/>
      <c r="BB129" s="797"/>
      <c r="BC129" s="797"/>
      <c r="BD129" s="797"/>
      <c r="BE129" s="797"/>
      <c r="BF129" s="797"/>
      <c r="BG129" s="797"/>
      <c r="BH129" s="797"/>
      <c r="BI129" s="797"/>
      <c r="BJ129" s="797"/>
      <c r="BK129" s="797"/>
      <c r="BL129" s="797"/>
      <c r="BM129" s="798"/>
      <c r="BN129" s="29"/>
      <c r="BO129" s="29"/>
      <c r="BP129" s="29"/>
      <c r="BQ129" s="29"/>
      <c r="BR129" s="29"/>
      <c r="BS129" s="29"/>
      <c r="BT129" s="29"/>
      <c r="BU129" s="29"/>
      <c r="BV129" s="29"/>
      <c r="BW129" s="31"/>
      <c r="BX129" s="22"/>
      <c r="BY129" s="455" t="str">
        <f>IF(BZ129="","",MAX($BY$2:BY128)+1)</f>
        <v/>
      </c>
      <c r="BZ129" s="71"/>
      <c r="CA129" s="71"/>
      <c r="CB129" s="71"/>
      <c r="CC129" s="455">
        <f>IF(CD129="","",MAX(MAX($BY$2:$BY$163),MAX($CC$2:CC128))+1)</f>
        <v>87</v>
      </c>
      <c r="CD129" s="71" t="s">
        <v>102</v>
      </c>
      <c r="CE129" s="71"/>
      <c r="CF129" s="71"/>
    </row>
    <row r="130" spans="1:84" s="11" customFormat="1" ht="13.5" customHeight="1">
      <c r="A130" s="19"/>
      <c r="B130" s="28"/>
      <c r="C130" s="29"/>
      <c r="D130" s="1545">
        <v>2</v>
      </c>
      <c r="E130" s="1549"/>
      <c r="F130" s="801" t="s">
        <v>577</v>
      </c>
      <c r="G130" s="799"/>
      <c r="H130" s="799"/>
      <c r="I130" s="799"/>
      <c r="J130" s="799"/>
      <c r="K130" s="799"/>
      <c r="L130" s="799"/>
      <c r="M130" s="799"/>
      <c r="N130" s="799"/>
      <c r="O130" s="799"/>
      <c r="P130" s="799"/>
      <c r="Q130" s="800"/>
      <c r="R130" s="797"/>
      <c r="S130" s="797"/>
      <c r="T130" s="797"/>
      <c r="U130" s="797"/>
      <c r="V130" s="797"/>
      <c r="W130" s="797"/>
      <c r="X130" s="797"/>
      <c r="Y130" s="797"/>
      <c r="Z130" s="797"/>
      <c r="AA130" s="797"/>
      <c r="AB130" s="797"/>
      <c r="AC130" s="797"/>
      <c r="AD130" s="797"/>
      <c r="AE130" s="797"/>
      <c r="AF130" s="797"/>
      <c r="AG130" s="797"/>
      <c r="AH130" s="797"/>
      <c r="AI130" s="797"/>
      <c r="AJ130" s="797"/>
      <c r="AK130" s="797"/>
      <c r="AL130" s="797"/>
      <c r="AM130" s="797"/>
      <c r="AN130" s="797"/>
      <c r="AO130" s="798"/>
      <c r="AP130" s="797" t="s">
        <v>1302</v>
      </c>
      <c r="AQ130" s="797"/>
      <c r="AR130" s="797"/>
      <c r="AS130" s="797"/>
      <c r="AT130" s="797"/>
      <c r="AU130" s="797"/>
      <c r="AV130" s="797"/>
      <c r="AW130" s="797"/>
      <c r="AX130" s="797"/>
      <c r="AY130" s="797"/>
      <c r="AZ130" s="797"/>
      <c r="BA130" s="797"/>
      <c r="BB130" s="797"/>
      <c r="BC130" s="797"/>
      <c r="BD130" s="797"/>
      <c r="BE130" s="797"/>
      <c r="BF130" s="797"/>
      <c r="BG130" s="797"/>
      <c r="BH130" s="797"/>
      <c r="BI130" s="797"/>
      <c r="BJ130" s="797"/>
      <c r="BK130" s="797"/>
      <c r="BL130" s="797"/>
      <c r="BM130" s="798"/>
      <c r="BN130" s="29"/>
      <c r="BO130" s="29"/>
      <c r="BP130" s="29"/>
      <c r="BQ130" s="29"/>
      <c r="BR130" s="29"/>
      <c r="BS130" s="29"/>
      <c r="BT130" s="29"/>
      <c r="BU130" s="29"/>
      <c r="BV130" s="29"/>
      <c r="BW130" s="31"/>
      <c r="BX130" s="22"/>
      <c r="BY130" s="455" t="str">
        <f>IF(BZ130="","",MAX($BY$2:BY129)+1)</f>
        <v/>
      </c>
      <c r="BZ130" s="71"/>
      <c r="CA130" s="71"/>
      <c r="CB130" s="71"/>
      <c r="CC130" s="455">
        <f>IF(CD130="","",MAX(MAX($BY$2:$BY$163),MAX($CC$2:CC129))+1)</f>
        <v>88</v>
      </c>
      <c r="CD130" s="71" t="s">
        <v>102</v>
      </c>
      <c r="CE130" s="71"/>
      <c r="CF130" s="71"/>
    </row>
    <row r="131" spans="1:84" s="11" customFormat="1" ht="13.5" customHeight="1">
      <c r="A131" s="19"/>
      <c r="B131" s="28"/>
      <c r="C131" s="29"/>
      <c r="D131" s="1545">
        <v>3</v>
      </c>
      <c r="E131" s="1549"/>
      <c r="F131" s="801" t="s">
        <v>1600</v>
      </c>
      <c r="G131" s="799"/>
      <c r="H131" s="799"/>
      <c r="I131" s="799"/>
      <c r="J131" s="799"/>
      <c r="K131" s="799"/>
      <c r="L131" s="799"/>
      <c r="M131" s="799"/>
      <c r="N131" s="799"/>
      <c r="O131" s="799"/>
      <c r="P131" s="799"/>
      <c r="Q131" s="800"/>
      <c r="R131" s="797"/>
      <c r="S131" s="797"/>
      <c r="T131" s="797"/>
      <c r="U131" s="797"/>
      <c r="V131" s="797"/>
      <c r="W131" s="797"/>
      <c r="X131" s="797"/>
      <c r="Y131" s="797"/>
      <c r="Z131" s="797"/>
      <c r="AA131" s="797"/>
      <c r="AB131" s="797"/>
      <c r="AC131" s="797"/>
      <c r="AD131" s="797"/>
      <c r="AE131" s="797"/>
      <c r="AF131" s="797"/>
      <c r="AG131" s="797"/>
      <c r="AH131" s="797"/>
      <c r="AI131" s="797"/>
      <c r="AJ131" s="797"/>
      <c r="AK131" s="797"/>
      <c r="AL131" s="797"/>
      <c r="AM131" s="797"/>
      <c r="AN131" s="797"/>
      <c r="AO131" s="798"/>
      <c r="AP131" s="797" t="s">
        <v>1599</v>
      </c>
      <c r="AQ131" s="797"/>
      <c r="AR131" s="797"/>
      <c r="AS131" s="797"/>
      <c r="AT131" s="797"/>
      <c r="AU131" s="797"/>
      <c r="AV131" s="797"/>
      <c r="AW131" s="797"/>
      <c r="AX131" s="797"/>
      <c r="AY131" s="797"/>
      <c r="AZ131" s="797"/>
      <c r="BA131" s="797"/>
      <c r="BB131" s="797"/>
      <c r="BC131" s="797"/>
      <c r="BD131" s="797"/>
      <c r="BE131" s="797"/>
      <c r="BF131" s="797"/>
      <c r="BG131" s="797"/>
      <c r="BH131" s="797"/>
      <c r="BI131" s="797"/>
      <c r="BJ131" s="797"/>
      <c r="BK131" s="797"/>
      <c r="BL131" s="797"/>
      <c r="BM131" s="798"/>
      <c r="BN131" s="29"/>
      <c r="BO131" s="29"/>
      <c r="BP131" s="29"/>
      <c r="BQ131" s="29"/>
      <c r="BR131" s="29"/>
      <c r="BS131" s="29"/>
      <c r="BT131" s="29"/>
      <c r="BU131" s="29"/>
      <c r="BV131" s="29"/>
      <c r="BW131" s="31"/>
      <c r="BX131" s="22"/>
      <c r="BY131" s="455" t="str">
        <f>IF(BZ131="","",MAX($BY$2:BY130)+1)</f>
        <v/>
      </c>
      <c r="BZ131" s="71"/>
      <c r="CA131" s="71"/>
      <c r="CB131" s="71"/>
      <c r="CC131" s="455">
        <f>IF(CD131="","",MAX(MAX($BY$2:$BY$163),MAX($CC$2:CC130))+1)</f>
        <v>89</v>
      </c>
      <c r="CD131" s="71" t="s">
        <v>102</v>
      </c>
      <c r="CE131" s="71"/>
      <c r="CF131" s="71"/>
    </row>
    <row r="132" spans="1:84" s="11" customFormat="1" ht="13.5" customHeight="1">
      <c r="A132" s="19"/>
      <c r="B132" s="28"/>
      <c r="C132" s="29"/>
      <c r="D132" s="1545">
        <v>4</v>
      </c>
      <c r="E132" s="1549"/>
      <c r="F132" s="801" t="s">
        <v>1294</v>
      </c>
      <c r="G132" s="799"/>
      <c r="H132" s="799"/>
      <c r="I132" s="799"/>
      <c r="J132" s="799"/>
      <c r="K132" s="799"/>
      <c r="L132" s="799"/>
      <c r="M132" s="799"/>
      <c r="N132" s="799"/>
      <c r="O132" s="799"/>
      <c r="P132" s="799"/>
      <c r="Q132" s="800"/>
      <c r="R132" s="797"/>
      <c r="S132" s="797"/>
      <c r="T132" s="797"/>
      <c r="U132" s="797"/>
      <c r="V132" s="797"/>
      <c r="W132" s="797"/>
      <c r="X132" s="797"/>
      <c r="Y132" s="797"/>
      <c r="Z132" s="797"/>
      <c r="AA132" s="797"/>
      <c r="AB132" s="797"/>
      <c r="AC132" s="797"/>
      <c r="AD132" s="797"/>
      <c r="AE132" s="797"/>
      <c r="AF132" s="797"/>
      <c r="AG132" s="797"/>
      <c r="AH132" s="797"/>
      <c r="AI132" s="797"/>
      <c r="AJ132" s="797"/>
      <c r="AK132" s="797"/>
      <c r="AL132" s="797"/>
      <c r="AM132" s="797"/>
      <c r="AN132" s="797"/>
      <c r="AO132" s="798"/>
      <c r="AP132" s="797" t="s">
        <v>1303</v>
      </c>
      <c r="AQ132" s="797"/>
      <c r="AR132" s="797"/>
      <c r="AS132" s="797"/>
      <c r="AT132" s="797"/>
      <c r="AU132" s="797"/>
      <c r="AV132" s="797"/>
      <c r="AW132" s="797"/>
      <c r="AX132" s="797"/>
      <c r="AY132" s="797"/>
      <c r="AZ132" s="797"/>
      <c r="BA132" s="797"/>
      <c r="BB132" s="797"/>
      <c r="BC132" s="797"/>
      <c r="BD132" s="797"/>
      <c r="BE132" s="797"/>
      <c r="BF132" s="797"/>
      <c r="BG132" s="797"/>
      <c r="BH132" s="797"/>
      <c r="BI132" s="797"/>
      <c r="BJ132" s="797"/>
      <c r="BK132" s="797"/>
      <c r="BL132" s="797"/>
      <c r="BM132" s="798"/>
      <c r="BN132" s="29"/>
      <c r="BO132" s="29"/>
      <c r="BP132" s="29"/>
      <c r="BQ132" s="29"/>
      <c r="BR132" s="29"/>
      <c r="BS132" s="29"/>
      <c r="BT132" s="29"/>
      <c r="BU132" s="29"/>
      <c r="BV132" s="29"/>
      <c r="BW132" s="31"/>
      <c r="BX132" s="22"/>
      <c r="BY132" s="455" t="str">
        <f>IF(BZ132="","",MAX($BY$2:BY131)+1)</f>
        <v/>
      </c>
      <c r="BZ132" s="71"/>
      <c r="CA132" s="71"/>
      <c r="CB132" s="71"/>
      <c r="CC132" s="455">
        <f>IF(CD132="","",MAX(MAX($BY$2:$BY$163),MAX($CC$2:CC131))+1)</f>
        <v>90</v>
      </c>
      <c r="CD132" s="71" t="s">
        <v>102</v>
      </c>
      <c r="CE132" s="71"/>
      <c r="CF132" s="71"/>
    </row>
    <row r="133" spans="1:84" s="11" customFormat="1" ht="13.5" customHeight="1">
      <c r="A133" s="19"/>
      <c r="B133" s="28"/>
      <c r="C133" s="29"/>
      <c r="D133" s="1545">
        <v>5</v>
      </c>
      <c r="E133" s="1549"/>
      <c r="F133" s="801" t="s">
        <v>1601</v>
      </c>
      <c r="G133" s="799"/>
      <c r="H133" s="799"/>
      <c r="I133" s="799"/>
      <c r="J133" s="799"/>
      <c r="K133" s="799"/>
      <c r="L133" s="799"/>
      <c r="M133" s="799"/>
      <c r="N133" s="799"/>
      <c r="O133" s="799"/>
      <c r="P133" s="799"/>
      <c r="Q133" s="800"/>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8"/>
      <c r="AP133" s="797" t="s">
        <v>1598</v>
      </c>
      <c r="AQ133" s="797"/>
      <c r="AR133" s="797"/>
      <c r="AS133" s="797"/>
      <c r="AT133" s="797"/>
      <c r="AU133" s="797"/>
      <c r="AV133" s="797"/>
      <c r="AW133" s="797"/>
      <c r="AX133" s="797"/>
      <c r="AY133" s="797"/>
      <c r="AZ133" s="797"/>
      <c r="BA133" s="797"/>
      <c r="BB133" s="797"/>
      <c r="BC133" s="797"/>
      <c r="BD133" s="797"/>
      <c r="BE133" s="797"/>
      <c r="BF133" s="797"/>
      <c r="BG133" s="797"/>
      <c r="BH133" s="797"/>
      <c r="BI133" s="797"/>
      <c r="BJ133" s="797"/>
      <c r="BK133" s="797"/>
      <c r="BL133" s="797"/>
      <c r="BM133" s="798"/>
      <c r="BN133" s="29"/>
      <c r="BO133" s="29"/>
      <c r="BP133" s="29"/>
      <c r="BQ133" s="29"/>
      <c r="BR133" s="29"/>
      <c r="BS133" s="29"/>
      <c r="BT133" s="29"/>
      <c r="BU133" s="29"/>
      <c r="BV133" s="29"/>
      <c r="BW133" s="31"/>
      <c r="BX133" s="22"/>
      <c r="BY133" s="455" t="str">
        <f>IF(BZ133="","",MAX($BY$2:BY132)+1)</f>
        <v/>
      </c>
      <c r="BZ133" s="71"/>
      <c r="CA133" s="71"/>
      <c r="CB133" s="71"/>
      <c r="CC133" s="455">
        <f>IF(CD133="","",MAX(MAX($BY$2:$BY$163),MAX($CC$2:CC132))+1)</f>
        <v>91</v>
      </c>
      <c r="CD133" s="71" t="s">
        <v>102</v>
      </c>
      <c r="CE133" s="71"/>
      <c r="CF133" s="71"/>
    </row>
    <row r="134" spans="1:84" s="11" customFormat="1" ht="13.5" customHeight="1">
      <c r="A134" s="19"/>
      <c r="B134" s="28"/>
      <c r="C134" s="29"/>
      <c r="D134" s="1545">
        <v>6</v>
      </c>
      <c r="E134" s="1549"/>
      <c r="F134" s="801" t="s">
        <v>576</v>
      </c>
      <c r="G134" s="799"/>
      <c r="H134" s="799"/>
      <c r="I134" s="799"/>
      <c r="J134" s="799"/>
      <c r="K134" s="799"/>
      <c r="L134" s="799"/>
      <c r="M134" s="799"/>
      <c r="N134" s="799"/>
      <c r="O134" s="799"/>
      <c r="P134" s="799"/>
      <c r="Q134" s="800"/>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8"/>
      <c r="AP134" s="797" t="s">
        <v>1304</v>
      </c>
      <c r="AQ134" s="797"/>
      <c r="AR134" s="797"/>
      <c r="AS134" s="797"/>
      <c r="AT134" s="797"/>
      <c r="AU134" s="797"/>
      <c r="AV134" s="797"/>
      <c r="AW134" s="797"/>
      <c r="AX134" s="797"/>
      <c r="AY134" s="797"/>
      <c r="AZ134" s="797"/>
      <c r="BA134" s="797"/>
      <c r="BB134" s="797"/>
      <c r="BC134" s="797"/>
      <c r="BD134" s="797"/>
      <c r="BE134" s="797"/>
      <c r="BF134" s="797"/>
      <c r="BG134" s="797"/>
      <c r="BH134" s="797"/>
      <c r="BI134" s="797"/>
      <c r="BJ134" s="797"/>
      <c r="BK134" s="797"/>
      <c r="BL134" s="797"/>
      <c r="BM134" s="798"/>
      <c r="BN134" s="29"/>
      <c r="BO134" s="29"/>
      <c r="BP134" s="29"/>
      <c r="BQ134" s="29"/>
      <c r="BR134" s="29"/>
      <c r="BS134" s="29"/>
      <c r="BT134" s="29"/>
      <c r="BU134" s="29"/>
      <c r="BV134" s="29"/>
      <c r="BW134" s="31"/>
      <c r="BX134" s="22"/>
      <c r="BY134" s="455" t="str">
        <f>IF(BZ134="","",MAX($BY$2:BY133)+1)</f>
        <v/>
      </c>
      <c r="BZ134" s="71"/>
      <c r="CA134" s="71"/>
      <c r="CB134" s="71"/>
      <c r="CC134" s="455">
        <f>IF(CD134="","",MAX(MAX($BY$2:$BY$163),MAX($CC$2:CC133))+1)</f>
        <v>92</v>
      </c>
      <c r="CD134" s="71" t="s">
        <v>102</v>
      </c>
      <c r="CE134" s="71"/>
      <c r="CF134" s="71"/>
    </row>
    <row r="135" spans="1:84" s="11" customFormat="1" ht="13.5" customHeight="1">
      <c r="A135" s="19"/>
      <c r="B135" s="28"/>
      <c r="C135" s="29"/>
      <c r="D135" s="1545">
        <v>7</v>
      </c>
      <c r="E135" s="1549"/>
      <c r="F135" s="801" t="s">
        <v>569</v>
      </c>
      <c r="G135" s="799"/>
      <c r="H135" s="799"/>
      <c r="I135" s="799"/>
      <c r="J135" s="799"/>
      <c r="K135" s="799"/>
      <c r="L135" s="799"/>
      <c r="M135" s="799"/>
      <c r="N135" s="799"/>
      <c r="O135" s="799"/>
      <c r="P135" s="799"/>
      <c r="Q135" s="800"/>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8"/>
      <c r="AP135" s="797" t="s">
        <v>1305</v>
      </c>
      <c r="AQ135" s="797"/>
      <c r="AR135" s="797"/>
      <c r="AS135" s="797"/>
      <c r="AT135" s="797"/>
      <c r="AU135" s="797"/>
      <c r="AV135" s="797"/>
      <c r="AW135" s="797"/>
      <c r="AX135" s="797"/>
      <c r="AY135" s="797"/>
      <c r="AZ135" s="797"/>
      <c r="BA135" s="797"/>
      <c r="BB135" s="797"/>
      <c r="BC135" s="797"/>
      <c r="BD135" s="797"/>
      <c r="BE135" s="797"/>
      <c r="BF135" s="797"/>
      <c r="BG135" s="797"/>
      <c r="BH135" s="797"/>
      <c r="BI135" s="797"/>
      <c r="BJ135" s="797"/>
      <c r="BK135" s="797"/>
      <c r="BL135" s="797"/>
      <c r="BM135" s="798"/>
      <c r="BN135" s="29"/>
      <c r="BO135" s="29"/>
      <c r="BP135" s="29"/>
      <c r="BQ135" s="29"/>
      <c r="BR135" s="29"/>
      <c r="BS135" s="29"/>
      <c r="BT135" s="29"/>
      <c r="BU135" s="29"/>
      <c r="BV135" s="29"/>
      <c r="BW135" s="31"/>
      <c r="BX135" s="22"/>
      <c r="BY135" s="455" t="str">
        <f>IF(BZ135="","",MAX($BY$2:BY134)+1)</f>
        <v/>
      </c>
      <c r="BZ135" s="71"/>
      <c r="CA135" s="71"/>
      <c r="CB135" s="71"/>
      <c r="CC135" s="455">
        <f>IF(CD135="","",MAX(MAX($BY$2:$BY$163),MAX($CC$2:CC134))+1)</f>
        <v>93</v>
      </c>
      <c r="CD135" s="71" t="s">
        <v>102</v>
      </c>
      <c r="CE135" s="71"/>
      <c r="CF135" s="71"/>
    </row>
    <row r="136" spans="1:84" s="11" customFormat="1" ht="13.5" customHeight="1">
      <c r="A136" s="19"/>
      <c r="B136" s="28"/>
      <c r="C136" s="29"/>
      <c r="D136" s="1545">
        <v>8</v>
      </c>
      <c r="E136" s="1549"/>
      <c r="F136" s="801" t="s">
        <v>1182</v>
      </c>
      <c r="G136" s="799"/>
      <c r="H136" s="799"/>
      <c r="I136" s="799"/>
      <c r="J136" s="799"/>
      <c r="K136" s="799"/>
      <c r="L136" s="799"/>
      <c r="M136" s="799"/>
      <c r="N136" s="799"/>
      <c r="O136" s="799"/>
      <c r="P136" s="799"/>
      <c r="Q136" s="800"/>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8"/>
      <c r="AP136" s="797" t="s">
        <v>1306</v>
      </c>
      <c r="AQ136" s="797"/>
      <c r="AR136" s="797"/>
      <c r="AS136" s="797"/>
      <c r="AT136" s="797"/>
      <c r="AU136" s="797"/>
      <c r="AV136" s="797"/>
      <c r="AW136" s="797"/>
      <c r="AX136" s="797"/>
      <c r="AY136" s="797"/>
      <c r="AZ136" s="797"/>
      <c r="BA136" s="797"/>
      <c r="BB136" s="797"/>
      <c r="BC136" s="797"/>
      <c r="BD136" s="797"/>
      <c r="BE136" s="797"/>
      <c r="BF136" s="797"/>
      <c r="BG136" s="797"/>
      <c r="BH136" s="797"/>
      <c r="BI136" s="797"/>
      <c r="BJ136" s="797"/>
      <c r="BK136" s="797"/>
      <c r="BL136" s="797"/>
      <c r="BM136" s="798"/>
      <c r="BN136" s="29"/>
      <c r="BO136" s="29"/>
      <c r="BP136" s="29"/>
      <c r="BQ136" s="29"/>
      <c r="BR136" s="29"/>
      <c r="BS136" s="29"/>
      <c r="BT136" s="29"/>
      <c r="BU136" s="29"/>
      <c r="BV136" s="29"/>
      <c r="BW136" s="31"/>
      <c r="BX136" s="22"/>
      <c r="BY136" s="455" t="str">
        <f>IF(BZ136="","",MAX($BY$2:BY135)+1)</f>
        <v/>
      </c>
      <c r="BZ136" s="71"/>
      <c r="CA136" s="71"/>
      <c r="CB136" s="71"/>
      <c r="CC136" s="455">
        <f>IF(CD136="","",MAX(MAX($BY$2:$BY$163),MAX($CC$2:CC135))+1)</f>
        <v>94</v>
      </c>
      <c r="CD136" s="71" t="s">
        <v>102</v>
      </c>
      <c r="CE136" s="71"/>
      <c r="CF136" s="71"/>
    </row>
    <row r="137" spans="1:84" s="11" customFormat="1" ht="13.5" customHeight="1">
      <c r="A137" s="19"/>
      <c r="B137" s="28"/>
      <c r="C137" s="29"/>
      <c r="D137" s="1545">
        <v>9</v>
      </c>
      <c r="E137" s="1549"/>
      <c r="F137" s="801" t="s">
        <v>1296</v>
      </c>
      <c r="G137" s="799"/>
      <c r="H137" s="799"/>
      <c r="I137" s="799"/>
      <c r="J137" s="799"/>
      <c r="K137" s="799"/>
      <c r="L137" s="799"/>
      <c r="M137" s="799"/>
      <c r="N137" s="799"/>
      <c r="O137" s="799"/>
      <c r="P137" s="799"/>
      <c r="Q137" s="800"/>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8"/>
      <c r="AP137" s="797" t="s">
        <v>1307</v>
      </c>
      <c r="AQ137" s="797"/>
      <c r="AR137" s="797"/>
      <c r="AS137" s="797"/>
      <c r="AT137" s="797"/>
      <c r="AU137" s="797"/>
      <c r="AV137" s="797"/>
      <c r="AW137" s="797"/>
      <c r="AX137" s="797"/>
      <c r="AY137" s="797"/>
      <c r="AZ137" s="797"/>
      <c r="BA137" s="797"/>
      <c r="BB137" s="797"/>
      <c r="BC137" s="797"/>
      <c r="BD137" s="797"/>
      <c r="BE137" s="797"/>
      <c r="BF137" s="797"/>
      <c r="BG137" s="797"/>
      <c r="BH137" s="797"/>
      <c r="BI137" s="797"/>
      <c r="BJ137" s="797"/>
      <c r="BK137" s="797"/>
      <c r="BL137" s="797"/>
      <c r="BM137" s="798"/>
      <c r="BN137" s="29"/>
      <c r="BO137" s="29"/>
      <c r="BP137" s="29"/>
      <c r="BQ137" s="29"/>
      <c r="BR137" s="29"/>
      <c r="BS137" s="29"/>
      <c r="BT137" s="29"/>
      <c r="BU137" s="29"/>
      <c r="BV137" s="29"/>
      <c r="BW137" s="31"/>
      <c r="BX137" s="22"/>
      <c r="BY137" s="455" t="str">
        <f>IF(BZ137="","",MAX($BY$2:BY136)+1)</f>
        <v/>
      </c>
      <c r="BZ137" s="71"/>
      <c r="CA137" s="71"/>
      <c r="CB137" s="71"/>
      <c r="CC137" s="455">
        <f>IF(CD137="","",MAX(MAX($BY$2:$BY$163),MAX($CC$2:CC136))+1)</f>
        <v>95</v>
      </c>
      <c r="CD137" s="71" t="s">
        <v>102</v>
      </c>
      <c r="CE137" s="71"/>
      <c r="CF137" s="71"/>
    </row>
    <row r="138" spans="1:84" s="11" customFormat="1" ht="13.5" customHeight="1">
      <c r="A138" s="19"/>
      <c r="B138" s="28"/>
      <c r="C138" s="29"/>
      <c r="D138" s="1545">
        <v>10</v>
      </c>
      <c r="E138" s="1549"/>
      <c r="F138" s="801" t="s">
        <v>1314</v>
      </c>
      <c r="G138" s="799"/>
      <c r="H138" s="799"/>
      <c r="I138" s="799"/>
      <c r="J138" s="799"/>
      <c r="K138" s="799"/>
      <c r="L138" s="799"/>
      <c r="M138" s="799"/>
      <c r="N138" s="799"/>
      <c r="O138" s="799"/>
      <c r="P138" s="799"/>
      <c r="Q138" s="800"/>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8"/>
      <c r="AP138" s="797" t="s">
        <v>1315</v>
      </c>
      <c r="AQ138" s="797"/>
      <c r="AR138" s="797"/>
      <c r="AS138" s="797"/>
      <c r="AT138" s="797"/>
      <c r="AU138" s="797"/>
      <c r="AV138" s="797"/>
      <c r="AW138" s="797"/>
      <c r="AX138" s="797"/>
      <c r="AY138" s="797"/>
      <c r="AZ138" s="797"/>
      <c r="BA138" s="797"/>
      <c r="BB138" s="797"/>
      <c r="BC138" s="797"/>
      <c r="BD138" s="797"/>
      <c r="BE138" s="797"/>
      <c r="BF138" s="797"/>
      <c r="BG138" s="797"/>
      <c r="BH138" s="797"/>
      <c r="BI138" s="797"/>
      <c r="BJ138" s="797"/>
      <c r="BK138" s="797"/>
      <c r="BL138" s="797"/>
      <c r="BM138" s="798"/>
      <c r="BN138" s="29"/>
      <c r="BO138" s="29"/>
      <c r="BP138" s="29"/>
      <c r="BQ138" s="29"/>
      <c r="BR138" s="29"/>
      <c r="BS138" s="29"/>
      <c r="BT138" s="29"/>
      <c r="BU138" s="29"/>
      <c r="BV138" s="29"/>
      <c r="BW138" s="31"/>
      <c r="BX138" s="22"/>
      <c r="BY138" s="455" t="str">
        <f>IF(BZ138="","",MAX($BY$2:BY137)+1)</f>
        <v/>
      </c>
      <c r="BZ138" s="71"/>
      <c r="CA138" s="71"/>
      <c r="CB138" s="71"/>
      <c r="CC138" s="455">
        <f>IF(CD138="","",MAX(MAX($BY$2:$BY$163),MAX($CC$2:CC137))+1)</f>
        <v>96</v>
      </c>
      <c r="CD138" s="71" t="s">
        <v>102</v>
      </c>
      <c r="CE138" s="71"/>
      <c r="CF138" s="71"/>
    </row>
    <row r="139" spans="1:84" s="11" customFormat="1" ht="13.5" customHeight="1">
      <c r="A139" s="19"/>
      <c r="B139" s="28"/>
      <c r="C139" s="29"/>
      <c r="D139" s="1545">
        <v>11</v>
      </c>
      <c r="E139" s="1549"/>
      <c r="F139" s="801" t="s">
        <v>1298</v>
      </c>
      <c r="G139" s="799"/>
      <c r="H139" s="799"/>
      <c r="I139" s="799"/>
      <c r="J139" s="799"/>
      <c r="K139" s="799"/>
      <c r="L139" s="799"/>
      <c r="M139" s="799"/>
      <c r="N139" s="799"/>
      <c r="O139" s="799"/>
      <c r="P139" s="799"/>
      <c r="Q139" s="800"/>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8"/>
      <c r="AP139" s="797" t="s">
        <v>1308</v>
      </c>
      <c r="AQ139" s="797"/>
      <c r="AR139" s="797"/>
      <c r="AS139" s="797"/>
      <c r="AT139" s="797"/>
      <c r="AU139" s="797"/>
      <c r="AV139" s="797"/>
      <c r="AW139" s="797"/>
      <c r="AX139" s="797"/>
      <c r="AY139" s="797"/>
      <c r="AZ139" s="797"/>
      <c r="BA139" s="797"/>
      <c r="BB139" s="797"/>
      <c r="BC139" s="797"/>
      <c r="BD139" s="797"/>
      <c r="BE139" s="797"/>
      <c r="BF139" s="797"/>
      <c r="BG139" s="797"/>
      <c r="BH139" s="797"/>
      <c r="BI139" s="797"/>
      <c r="BJ139" s="797"/>
      <c r="BK139" s="797"/>
      <c r="BL139" s="797"/>
      <c r="BM139" s="798"/>
      <c r="BN139" s="29"/>
      <c r="BO139" s="29"/>
      <c r="BP139" s="29"/>
      <c r="BQ139" s="29"/>
      <c r="BR139" s="29"/>
      <c r="BS139" s="29"/>
      <c r="BT139" s="29"/>
      <c r="BU139" s="29"/>
      <c r="BV139" s="29"/>
      <c r="BW139" s="31"/>
      <c r="BX139" s="22"/>
      <c r="BY139" s="455" t="str">
        <f>IF(BZ139="","",MAX($BY$2:BY138)+1)</f>
        <v/>
      </c>
      <c r="BZ139" s="71"/>
      <c r="CA139" s="71"/>
      <c r="CB139" s="71"/>
      <c r="CC139" s="455">
        <f>IF(CD139="","",MAX(MAX($BY$2:$BY$163),MAX($CC$2:CC138))+1)</f>
        <v>97</v>
      </c>
      <c r="CD139" s="71" t="s">
        <v>102</v>
      </c>
      <c r="CE139" s="71"/>
      <c r="CF139" s="71"/>
    </row>
    <row r="140" spans="1:84" s="11" customFormat="1" ht="13.5" customHeight="1">
      <c r="A140" s="19"/>
      <c r="B140" s="28"/>
      <c r="C140" s="29"/>
      <c r="D140" s="1545">
        <v>12</v>
      </c>
      <c r="E140" s="1549"/>
      <c r="F140" s="801" t="s">
        <v>1299</v>
      </c>
      <c r="G140" s="799"/>
      <c r="H140" s="799"/>
      <c r="I140" s="799"/>
      <c r="J140" s="799"/>
      <c r="K140" s="799"/>
      <c r="L140" s="799"/>
      <c r="M140" s="799"/>
      <c r="N140" s="799"/>
      <c r="O140" s="799"/>
      <c r="P140" s="799"/>
      <c r="Q140" s="800"/>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8"/>
      <c r="AP140" s="797" t="s">
        <v>1309</v>
      </c>
      <c r="AQ140" s="797"/>
      <c r="AR140" s="797"/>
      <c r="AS140" s="797"/>
      <c r="AT140" s="797"/>
      <c r="AU140" s="797"/>
      <c r="AV140" s="797"/>
      <c r="AW140" s="797"/>
      <c r="AX140" s="797"/>
      <c r="AY140" s="797"/>
      <c r="AZ140" s="797"/>
      <c r="BA140" s="797"/>
      <c r="BB140" s="797"/>
      <c r="BC140" s="797"/>
      <c r="BD140" s="797"/>
      <c r="BE140" s="797"/>
      <c r="BF140" s="797"/>
      <c r="BG140" s="797"/>
      <c r="BH140" s="797"/>
      <c r="BI140" s="797"/>
      <c r="BJ140" s="797"/>
      <c r="BK140" s="797"/>
      <c r="BL140" s="797"/>
      <c r="BM140" s="798"/>
      <c r="BN140" s="29"/>
      <c r="BO140" s="29"/>
      <c r="BP140" s="29"/>
      <c r="BQ140" s="29"/>
      <c r="BR140" s="29"/>
      <c r="BS140" s="29"/>
      <c r="BT140" s="29"/>
      <c r="BU140" s="29"/>
      <c r="BV140" s="29"/>
      <c r="BW140" s="31"/>
      <c r="BX140" s="22"/>
      <c r="BY140" s="455" t="str">
        <f>IF(BZ140="","",MAX($BY$2:BY139)+1)</f>
        <v/>
      </c>
      <c r="BZ140" s="71"/>
      <c r="CA140" s="71"/>
      <c r="CB140" s="71"/>
      <c r="CC140" s="455">
        <f>IF(CD140="","",MAX(MAX($BY$2:$BY$163),MAX($CC$2:CC139))+1)</f>
        <v>98</v>
      </c>
      <c r="CD140" s="71" t="s">
        <v>102</v>
      </c>
      <c r="CE140" s="71"/>
      <c r="CF140" s="71"/>
    </row>
    <row r="141" spans="1:84" s="11" customFormat="1" ht="13.5" customHeight="1">
      <c r="A141" s="19"/>
      <c r="B141" s="28"/>
      <c r="C141" s="29"/>
      <c r="D141" s="1545">
        <v>13</v>
      </c>
      <c r="E141" s="1549"/>
      <c r="F141" s="801" t="s">
        <v>1295</v>
      </c>
      <c r="G141" s="799"/>
      <c r="H141" s="799"/>
      <c r="I141" s="799"/>
      <c r="J141" s="799"/>
      <c r="K141" s="799"/>
      <c r="L141" s="799"/>
      <c r="M141" s="799"/>
      <c r="N141" s="799"/>
      <c r="O141" s="799"/>
      <c r="P141" s="799"/>
      <c r="Q141" s="800"/>
      <c r="R141" s="797"/>
      <c r="S141" s="797"/>
      <c r="T141" s="797"/>
      <c r="U141" s="797"/>
      <c r="V141" s="797"/>
      <c r="W141" s="797"/>
      <c r="X141" s="797"/>
      <c r="Y141" s="797"/>
      <c r="Z141" s="797"/>
      <c r="AA141" s="797"/>
      <c r="AB141" s="797"/>
      <c r="AC141" s="797"/>
      <c r="AD141" s="797"/>
      <c r="AE141" s="797"/>
      <c r="AF141" s="797"/>
      <c r="AG141" s="797"/>
      <c r="AH141" s="797"/>
      <c r="AI141" s="797"/>
      <c r="AJ141" s="797"/>
      <c r="AK141" s="797"/>
      <c r="AL141" s="797"/>
      <c r="AM141" s="797"/>
      <c r="AN141" s="797"/>
      <c r="AO141" s="798"/>
      <c r="AP141" s="797" t="s">
        <v>1310</v>
      </c>
      <c r="AQ141" s="797"/>
      <c r="AR141" s="797"/>
      <c r="AS141" s="797"/>
      <c r="AT141" s="797"/>
      <c r="AU141" s="797"/>
      <c r="AV141" s="797"/>
      <c r="AW141" s="797"/>
      <c r="AX141" s="797"/>
      <c r="AY141" s="797"/>
      <c r="AZ141" s="797"/>
      <c r="BA141" s="797"/>
      <c r="BB141" s="797"/>
      <c r="BC141" s="797"/>
      <c r="BD141" s="797"/>
      <c r="BE141" s="797"/>
      <c r="BF141" s="797"/>
      <c r="BG141" s="797"/>
      <c r="BH141" s="797"/>
      <c r="BI141" s="797"/>
      <c r="BJ141" s="797"/>
      <c r="BK141" s="797"/>
      <c r="BL141" s="797"/>
      <c r="BM141" s="798"/>
      <c r="BN141" s="29"/>
      <c r="BO141" s="29"/>
      <c r="BP141" s="29"/>
      <c r="BQ141" s="29"/>
      <c r="BR141" s="29"/>
      <c r="BS141" s="29"/>
      <c r="BT141" s="29"/>
      <c r="BU141" s="29"/>
      <c r="BV141" s="29"/>
      <c r="BW141" s="31"/>
      <c r="BX141" s="22"/>
      <c r="BY141" s="455" t="str">
        <f>IF(BZ141="","",MAX($BY$2:BY140)+1)</f>
        <v/>
      </c>
      <c r="BZ141" s="71"/>
      <c r="CA141" s="71"/>
      <c r="CB141" s="71"/>
      <c r="CC141" s="455">
        <f>IF(CD141="","",MAX(MAX($BY$2:$BY$163),MAX($CC$2:CC140))+1)</f>
        <v>99</v>
      </c>
      <c r="CD141" s="71" t="s">
        <v>102</v>
      </c>
      <c r="CE141" s="71"/>
      <c r="CF141" s="71"/>
    </row>
    <row r="142" spans="1:84" s="11" customFormat="1" ht="13.5" customHeight="1">
      <c r="A142" s="19"/>
      <c r="B142" s="28"/>
      <c r="C142" s="29"/>
      <c r="D142" s="1545">
        <v>14</v>
      </c>
      <c r="E142" s="1549"/>
      <c r="F142" s="801" t="s">
        <v>869</v>
      </c>
      <c r="G142" s="799"/>
      <c r="H142" s="799"/>
      <c r="I142" s="799"/>
      <c r="J142" s="799"/>
      <c r="K142" s="799"/>
      <c r="L142" s="799"/>
      <c r="M142" s="799"/>
      <c r="N142" s="799"/>
      <c r="O142" s="799"/>
      <c r="P142" s="799"/>
      <c r="Q142" s="800"/>
      <c r="R142" s="797"/>
      <c r="S142" s="797"/>
      <c r="T142" s="797"/>
      <c r="U142" s="797"/>
      <c r="V142" s="797"/>
      <c r="W142" s="797"/>
      <c r="X142" s="797"/>
      <c r="Y142" s="797"/>
      <c r="Z142" s="797"/>
      <c r="AA142" s="797"/>
      <c r="AB142" s="797"/>
      <c r="AC142" s="797"/>
      <c r="AD142" s="797"/>
      <c r="AE142" s="797"/>
      <c r="AF142" s="797"/>
      <c r="AG142" s="797"/>
      <c r="AH142" s="797"/>
      <c r="AI142" s="797"/>
      <c r="AJ142" s="797"/>
      <c r="AK142" s="797"/>
      <c r="AL142" s="797"/>
      <c r="AM142" s="797"/>
      <c r="AN142" s="797"/>
      <c r="AO142" s="798"/>
      <c r="AP142" s="797" t="s">
        <v>1311</v>
      </c>
      <c r="AQ142" s="797"/>
      <c r="AR142" s="797"/>
      <c r="AS142" s="797"/>
      <c r="AT142" s="797"/>
      <c r="AU142" s="797"/>
      <c r="AV142" s="797"/>
      <c r="AW142" s="797"/>
      <c r="AX142" s="797"/>
      <c r="AY142" s="797"/>
      <c r="AZ142" s="797"/>
      <c r="BA142" s="797"/>
      <c r="BB142" s="797"/>
      <c r="BC142" s="797"/>
      <c r="BD142" s="797"/>
      <c r="BE142" s="797"/>
      <c r="BF142" s="797"/>
      <c r="BG142" s="797"/>
      <c r="BH142" s="797"/>
      <c r="BI142" s="797"/>
      <c r="BJ142" s="797"/>
      <c r="BK142" s="797"/>
      <c r="BL142" s="797"/>
      <c r="BM142" s="798"/>
      <c r="BN142" s="29"/>
      <c r="BO142" s="29"/>
      <c r="BP142" s="29"/>
      <c r="BQ142" s="29"/>
      <c r="BR142" s="29"/>
      <c r="BS142" s="29"/>
      <c r="BT142" s="29"/>
      <c r="BU142" s="29"/>
      <c r="BV142" s="29"/>
      <c r="BW142" s="31"/>
      <c r="BX142" s="22"/>
      <c r="BY142" s="455" t="str">
        <f>IF(BZ142="","",MAX($BY$2:BY141)+1)</f>
        <v/>
      </c>
      <c r="BZ142" s="71"/>
      <c r="CA142" s="71"/>
      <c r="CB142" s="71"/>
      <c r="CC142" s="455">
        <f>IF(CD142="","",MAX(MAX($BY$2:$BY$163),MAX($CC$2:CC141))+1)</f>
        <v>100</v>
      </c>
      <c r="CD142" s="71" t="s">
        <v>102</v>
      </c>
      <c r="CE142" s="71"/>
      <c r="CF142" s="71"/>
    </row>
    <row r="143" spans="1:84" s="11" customFormat="1" ht="13.5" customHeight="1">
      <c r="A143" s="19"/>
      <c r="B143" s="28"/>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31"/>
      <c r="BX143" s="22"/>
      <c r="BY143" s="455" t="str">
        <f>IF(BZ143="","",MAX($BY$2:BY142)+1)</f>
        <v/>
      </c>
      <c r="BZ143" s="71"/>
      <c r="CA143" s="71"/>
      <c r="CB143" s="71"/>
      <c r="CC143" s="455" t="str">
        <f>IF(CD143="","",MAX(MAX($BY$2:$BY$163),MAX($CC$2:CC142))+1)</f>
        <v/>
      </c>
      <c r="CD143" s="71"/>
      <c r="CE143" s="71"/>
      <c r="CF143" s="71"/>
    </row>
    <row r="144" spans="1:84" s="11" customFormat="1" ht="13.5" customHeight="1">
      <c r="A144" s="19"/>
      <c r="B144" s="28"/>
      <c r="C144" s="29" t="s">
        <v>2028</v>
      </c>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31"/>
      <c r="BX144" s="22"/>
      <c r="BY144" s="455" t="str">
        <f>IF(BZ144="","",MAX($BY$2:BY143)+1)</f>
        <v/>
      </c>
      <c r="BZ144" s="71"/>
      <c r="CA144" s="71"/>
      <c r="CB144" s="71"/>
      <c r="CC144" s="455" t="str">
        <f>IF(CD144="","",MAX(MAX($BY$2:$BY$163),MAX($CC$2:CC143))+1)</f>
        <v/>
      </c>
      <c r="CD144" s="71"/>
      <c r="CE144" s="71"/>
      <c r="CF144" s="71"/>
    </row>
    <row r="145" spans="1:84" s="11" customFormat="1" ht="13.5" customHeight="1">
      <c r="A145" s="19"/>
      <c r="B145" s="28"/>
      <c r="C145" s="29"/>
      <c r="D145" s="29" t="s">
        <v>1605</v>
      </c>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31"/>
      <c r="BX145" s="22"/>
      <c r="BY145" s="455" t="str">
        <f>IF(BZ145="","",MAX($BY$2:BY144)+1)</f>
        <v/>
      </c>
      <c r="BZ145" s="71"/>
      <c r="CA145" s="71"/>
      <c r="CB145" s="71"/>
      <c r="CC145" s="455" t="str">
        <f>IF(CD145="","",MAX(MAX($BY$2:$BY$163),MAX($CC$2:CC144))+1)</f>
        <v/>
      </c>
      <c r="CD145" s="71"/>
      <c r="CE145" s="71"/>
      <c r="CF145" s="71"/>
    </row>
    <row r="146" spans="1:84" s="11" customFormat="1" ht="13.5" customHeight="1">
      <c r="A146" s="19"/>
      <c r="B146" s="28"/>
      <c r="C146" s="29"/>
      <c r="D146" s="1543"/>
      <c r="E146" s="1544"/>
      <c r="F146" s="1545" t="s">
        <v>3</v>
      </c>
      <c r="G146" s="1546"/>
      <c r="H146" s="1546"/>
      <c r="I146" s="1546"/>
      <c r="J146" s="1546"/>
      <c r="K146" s="1546"/>
      <c r="L146" s="1546"/>
      <c r="M146" s="1546"/>
      <c r="N146" s="1546"/>
      <c r="O146" s="1546"/>
      <c r="P146" s="1546"/>
      <c r="Q146" s="1547"/>
      <c r="R146" s="1545" t="s">
        <v>52</v>
      </c>
      <c r="S146" s="1548"/>
      <c r="T146" s="1548"/>
      <c r="U146" s="1548"/>
      <c r="V146" s="1548"/>
      <c r="W146" s="1548"/>
      <c r="X146" s="1548"/>
      <c r="Y146" s="1548"/>
      <c r="Z146" s="1548"/>
      <c r="AA146" s="1548"/>
      <c r="AB146" s="1548"/>
      <c r="AC146" s="1548"/>
      <c r="AD146" s="1548"/>
      <c r="AE146" s="1548"/>
      <c r="AF146" s="1548"/>
      <c r="AG146" s="1548"/>
      <c r="AH146" s="1548"/>
      <c r="AI146" s="1548"/>
      <c r="AJ146" s="1548"/>
      <c r="AK146" s="1548"/>
      <c r="AL146" s="1548"/>
      <c r="AM146" s="1548"/>
      <c r="AN146" s="1548"/>
      <c r="AO146" s="1549"/>
      <c r="AP146" s="1545" t="s">
        <v>81</v>
      </c>
      <c r="AQ146" s="1548"/>
      <c r="AR146" s="1548"/>
      <c r="AS146" s="1548"/>
      <c r="AT146" s="1548"/>
      <c r="AU146" s="1548"/>
      <c r="AV146" s="1548"/>
      <c r="AW146" s="1548"/>
      <c r="AX146" s="1548"/>
      <c r="AY146" s="1548"/>
      <c r="AZ146" s="1548"/>
      <c r="BA146" s="1548"/>
      <c r="BB146" s="1548"/>
      <c r="BC146" s="1548"/>
      <c r="BD146" s="1548"/>
      <c r="BE146" s="1548"/>
      <c r="BF146" s="1548"/>
      <c r="BG146" s="1548"/>
      <c r="BH146" s="1548"/>
      <c r="BI146" s="1548"/>
      <c r="BJ146" s="1548"/>
      <c r="BK146" s="1548"/>
      <c r="BL146" s="1548"/>
      <c r="BM146" s="1549"/>
      <c r="BN146" s="29"/>
      <c r="BO146" s="29"/>
      <c r="BP146" s="29"/>
      <c r="BQ146" s="29"/>
      <c r="BR146" s="29"/>
      <c r="BS146" s="29"/>
      <c r="BT146" s="29"/>
      <c r="BU146" s="29"/>
      <c r="BV146" s="29"/>
      <c r="BW146" s="31"/>
      <c r="BX146" s="22"/>
      <c r="BY146" s="455" t="str">
        <f>IF(BZ146="","",MAX($BY$2:BY145)+1)</f>
        <v/>
      </c>
      <c r="BZ146" s="71"/>
      <c r="CA146" s="71"/>
      <c r="CB146" s="71"/>
      <c r="CC146" s="455" t="str">
        <f>IF(CD146="","",MAX(MAX($BY$2:$BY$163),MAX($CC$2:CC145))+1)</f>
        <v/>
      </c>
      <c r="CD146" s="71"/>
      <c r="CE146" s="71"/>
      <c r="CF146" s="71"/>
    </row>
    <row r="147" spans="1:84" s="11" customFormat="1" ht="13.5" customHeight="1">
      <c r="A147" s="19"/>
      <c r="B147" s="28"/>
      <c r="C147" s="29"/>
      <c r="D147" s="1545">
        <v>1</v>
      </c>
      <c r="E147" s="1549"/>
      <c r="F147" s="801" t="s">
        <v>1300</v>
      </c>
      <c r="G147" s="799"/>
      <c r="H147" s="799"/>
      <c r="I147" s="799"/>
      <c r="J147" s="799"/>
      <c r="K147" s="799"/>
      <c r="L147" s="799"/>
      <c r="M147" s="799"/>
      <c r="N147" s="799"/>
      <c r="O147" s="799"/>
      <c r="P147" s="799"/>
      <c r="Q147" s="800"/>
      <c r="R147" s="797" t="s">
        <v>1293</v>
      </c>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8"/>
      <c r="AP147" s="797"/>
      <c r="AQ147" s="797"/>
      <c r="AR147" s="797"/>
      <c r="AS147" s="797"/>
      <c r="AT147" s="797"/>
      <c r="AU147" s="797"/>
      <c r="AV147" s="797"/>
      <c r="AW147" s="797"/>
      <c r="AX147" s="797"/>
      <c r="AY147" s="797"/>
      <c r="AZ147" s="797"/>
      <c r="BA147" s="797"/>
      <c r="BB147" s="797"/>
      <c r="BC147" s="797"/>
      <c r="BD147" s="797"/>
      <c r="BE147" s="797"/>
      <c r="BF147" s="797"/>
      <c r="BG147" s="797"/>
      <c r="BH147" s="797"/>
      <c r="BI147" s="797"/>
      <c r="BJ147" s="797"/>
      <c r="BK147" s="797"/>
      <c r="BL147" s="797"/>
      <c r="BM147" s="798"/>
      <c r="BN147" s="29"/>
      <c r="BO147" s="29"/>
      <c r="BP147" s="29"/>
      <c r="BQ147" s="29"/>
      <c r="BR147" s="29"/>
      <c r="BS147" s="29"/>
      <c r="BT147" s="29"/>
      <c r="BU147" s="29"/>
      <c r="BV147" s="29"/>
      <c r="BW147" s="31"/>
      <c r="BX147" s="22"/>
      <c r="BY147" s="455">
        <f>IF(BZ147="","",MAX($BY$2:BY146)+1)</f>
        <v>67</v>
      </c>
      <c r="BZ147" s="71" t="s">
        <v>1328</v>
      </c>
      <c r="CA147" s="71"/>
      <c r="CB147" s="71"/>
      <c r="CC147" s="455" t="str">
        <f>IF(CD147="","",MAX(MAX($BY$2:$BY$163),MAX($CC$2:CC146))+1)</f>
        <v/>
      </c>
      <c r="CD147" s="71"/>
      <c r="CE147" s="71"/>
      <c r="CF147" s="71"/>
    </row>
    <row r="148" spans="1:84" s="11" customFormat="1" ht="13.5" customHeight="1">
      <c r="A148" s="19"/>
      <c r="B148" s="28"/>
      <c r="C148" s="29"/>
      <c r="D148" s="1545">
        <v>2</v>
      </c>
      <c r="E148" s="1549"/>
      <c r="F148" s="801" t="s">
        <v>577</v>
      </c>
      <c r="G148" s="799"/>
      <c r="H148" s="799"/>
      <c r="I148" s="799"/>
      <c r="J148" s="799"/>
      <c r="K148" s="799"/>
      <c r="L148" s="799"/>
      <c r="M148" s="799"/>
      <c r="N148" s="799"/>
      <c r="O148" s="799"/>
      <c r="P148" s="799"/>
      <c r="Q148" s="800"/>
      <c r="R148" s="797" t="s">
        <v>1316</v>
      </c>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8"/>
      <c r="AP148" s="797"/>
      <c r="AQ148" s="797"/>
      <c r="AR148" s="797"/>
      <c r="AS148" s="797"/>
      <c r="AT148" s="797"/>
      <c r="AU148" s="797"/>
      <c r="AV148" s="797"/>
      <c r="AW148" s="797"/>
      <c r="AX148" s="797"/>
      <c r="AY148" s="797"/>
      <c r="AZ148" s="797"/>
      <c r="BA148" s="797"/>
      <c r="BB148" s="797"/>
      <c r="BC148" s="797"/>
      <c r="BD148" s="797"/>
      <c r="BE148" s="797"/>
      <c r="BF148" s="797"/>
      <c r="BG148" s="797"/>
      <c r="BH148" s="797"/>
      <c r="BI148" s="797"/>
      <c r="BJ148" s="797"/>
      <c r="BK148" s="797"/>
      <c r="BL148" s="797"/>
      <c r="BM148" s="798"/>
      <c r="BN148" s="29"/>
      <c r="BO148" s="29"/>
      <c r="BP148" s="29"/>
      <c r="BQ148" s="29"/>
      <c r="BR148" s="29"/>
      <c r="BS148" s="29"/>
      <c r="BT148" s="29"/>
      <c r="BU148" s="29"/>
      <c r="BV148" s="29"/>
      <c r="BW148" s="31"/>
      <c r="BX148" s="22"/>
      <c r="BY148" s="455">
        <f>IF(BZ148="","",MAX($BY$2:BY147)+1)</f>
        <v>68</v>
      </c>
      <c r="BZ148" s="71" t="s">
        <v>1328</v>
      </c>
      <c r="CA148" s="71"/>
      <c r="CB148" s="71"/>
      <c r="CC148" s="455" t="str">
        <f>IF(CD148="","",MAX(MAX($BY$2:$BY$163),MAX($CC$2:CC147))+1)</f>
        <v/>
      </c>
      <c r="CD148" s="71"/>
      <c r="CE148" s="71"/>
      <c r="CF148" s="71"/>
    </row>
    <row r="149" spans="1:84" s="11" customFormat="1" ht="13.5" customHeight="1">
      <c r="A149" s="19"/>
      <c r="B149" s="28"/>
      <c r="C149" s="29"/>
      <c r="D149" s="1545">
        <v>3</v>
      </c>
      <c r="E149" s="1549"/>
      <c r="F149" s="801" t="s">
        <v>1600</v>
      </c>
      <c r="G149" s="799"/>
      <c r="H149" s="799"/>
      <c r="I149" s="799"/>
      <c r="J149" s="799"/>
      <c r="K149" s="799"/>
      <c r="L149" s="799"/>
      <c r="M149" s="799"/>
      <c r="N149" s="799"/>
      <c r="O149" s="799"/>
      <c r="P149" s="799"/>
      <c r="Q149" s="800"/>
      <c r="R149" s="797" t="s">
        <v>1602</v>
      </c>
      <c r="S149" s="797"/>
      <c r="T149" s="797"/>
      <c r="U149" s="797"/>
      <c r="V149" s="797"/>
      <c r="W149" s="797"/>
      <c r="X149" s="797"/>
      <c r="Y149" s="797"/>
      <c r="Z149" s="797"/>
      <c r="AA149" s="797"/>
      <c r="AB149" s="797"/>
      <c r="AC149" s="797"/>
      <c r="AD149" s="797"/>
      <c r="AE149" s="797"/>
      <c r="AF149" s="797"/>
      <c r="AG149" s="797"/>
      <c r="AH149" s="797"/>
      <c r="AI149" s="797"/>
      <c r="AJ149" s="797"/>
      <c r="AK149" s="797"/>
      <c r="AL149" s="797"/>
      <c r="AM149" s="797"/>
      <c r="AN149" s="797"/>
      <c r="AO149" s="798"/>
      <c r="AP149" s="797"/>
      <c r="AQ149" s="797"/>
      <c r="AR149" s="797"/>
      <c r="AS149" s="797"/>
      <c r="AT149" s="797"/>
      <c r="AU149" s="797"/>
      <c r="AV149" s="797"/>
      <c r="AW149" s="797"/>
      <c r="AX149" s="797"/>
      <c r="AY149" s="797"/>
      <c r="AZ149" s="797"/>
      <c r="BA149" s="797"/>
      <c r="BB149" s="797"/>
      <c r="BC149" s="797"/>
      <c r="BD149" s="797"/>
      <c r="BE149" s="797"/>
      <c r="BF149" s="797"/>
      <c r="BG149" s="797"/>
      <c r="BH149" s="797"/>
      <c r="BI149" s="797"/>
      <c r="BJ149" s="797"/>
      <c r="BK149" s="797"/>
      <c r="BL149" s="797"/>
      <c r="BM149" s="798"/>
      <c r="BN149" s="29"/>
      <c r="BO149" s="29"/>
      <c r="BP149" s="29"/>
      <c r="BQ149" s="29"/>
      <c r="BR149" s="29"/>
      <c r="BS149" s="29"/>
      <c r="BT149" s="29"/>
      <c r="BU149" s="29"/>
      <c r="BV149" s="29"/>
      <c r="BW149" s="31"/>
      <c r="BX149" s="22"/>
      <c r="BY149" s="455">
        <f>IF(BZ149="","",MAX($BY$2:BY148)+1)</f>
        <v>69</v>
      </c>
      <c r="BZ149" s="71" t="s">
        <v>1328</v>
      </c>
      <c r="CA149" s="71"/>
      <c r="CB149" s="71"/>
      <c r="CC149" s="455" t="str">
        <f>IF(CD149="","",MAX(MAX($BY$2:$BY$163),MAX($CC$2:CC148))+1)</f>
        <v/>
      </c>
      <c r="CD149" s="71"/>
      <c r="CE149" s="71"/>
      <c r="CF149" s="71"/>
    </row>
    <row r="150" spans="1:84" s="11" customFormat="1" ht="13.5" customHeight="1">
      <c r="A150" s="19"/>
      <c r="B150" s="28"/>
      <c r="C150" s="29"/>
      <c r="D150" s="1545">
        <v>4</v>
      </c>
      <c r="E150" s="1549"/>
      <c r="F150" s="801" t="s">
        <v>1294</v>
      </c>
      <c r="G150" s="799"/>
      <c r="H150" s="799"/>
      <c r="I150" s="799"/>
      <c r="J150" s="799"/>
      <c r="K150" s="799"/>
      <c r="L150" s="799"/>
      <c r="M150" s="799"/>
      <c r="N150" s="799"/>
      <c r="O150" s="799"/>
      <c r="P150" s="799"/>
      <c r="Q150" s="800"/>
      <c r="R150" s="797" t="s">
        <v>1317</v>
      </c>
      <c r="S150" s="797"/>
      <c r="T150" s="797"/>
      <c r="U150" s="797"/>
      <c r="V150" s="797"/>
      <c r="W150" s="797"/>
      <c r="X150" s="797"/>
      <c r="Y150" s="797"/>
      <c r="Z150" s="797"/>
      <c r="AA150" s="797"/>
      <c r="AB150" s="797"/>
      <c r="AC150" s="797"/>
      <c r="AD150" s="797"/>
      <c r="AE150" s="797"/>
      <c r="AF150" s="797"/>
      <c r="AG150" s="797"/>
      <c r="AH150" s="797"/>
      <c r="AI150" s="797"/>
      <c r="AJ150" s="797"/>
      <c r="AK150" s="797"/>
      <c r="AL150" s="797"/>
      <c r="AM150" s="797"/>
      <c r="AN150" s="797"/>
      <c r="AO150" s="798"/>
      <c r="AP150" s="797"/>
      <c r="AQ150" s="797"/>
      <c r="AR150" s="797"/>
      <c r="AS150" s="797"/>
      <c r="AT150" s="797"/>
      <c r="AU150" s="797"/>
      <c r="AV150" s="797"/>
      <c r="AW150" s="797"/>
      <c r="AX150" s="797"/>
      <c r="AY150" s="797"/>
      <c r="AZ150" s="797"/>
      <c r="BA150" s="797"/>
      <c r="BB150" s="797"/>
      <c r="BC150" s="797"/>
      <c r="BD150" s="797"/>
      <c r="BE150" s="797"/>
      <c r="BF150" s="797"/>
      <c r="BG150" s="797"/>
      <c r="BH150" s="797"/>
      <c r="BI150" s="797"/>
      <c r="BJ150" s="797"/>
      <c r="BK150" s="797"/>
      <c r="BL150" s="797"/>
      <c r="BM150" s="798"/>
      <c r="BN150" s="29"/>
      <c r="BO150" s="29"/>
      <c r="BP150" s="29"/>
      <c r="BQ150" s="29"/>
      <c r="BR150" s="29"/>
      <c r="BS150" s="29"/>
      <c r="BT150" s="29"/>
      <c r="BU150" s="29"/>
      <c r="BV150" s="29"/>
      <c r="BW150" s="31"/>
      <c r="BX150" s="22"/>
      <c r="BY150" s="455">
        <f>IF(BZ150="","",MAX($BY$2:BY149)+1)</f>
        <v>70</v>
      </c>
      <c r="BZ150" s="71" t="s">
        <v>1328</v>
      </c>
      <c r="CA150" s="71"/>
      <c r="CB150" s="71"/>
      <c r="CC150" s="455" t="str">
        <f>IF(CD150="","",MAX(MAX($BY$2:$BY$163),MAX($CC$2:CC149))+1)</f>
        <v/>
      </c>
      <c r="CD150" s="71"/>
      <c r="CE150" s="71"/>
      <c r="CF150" s="71"/>
    </row>
    <row r="151" spans="1:84" s="11" customFormat="1" ht="13.5" customHeight="1">
      <c r="A151" s="19"/>
      <c r="B151" s="28"/>
      <c r="C151" s="29"/>
      <c r="D151" s="1545">
        <v>5</v>
      </c>
      <c r="E151" s="1549"/>
      <c r="F151" s="801" t="s">
        <v>1601</v>
      </c>
      <c r="G151" s="799"/>
      <c r="H151" s="799"/>
      <c r="I151" s="799"/>
      <c r="J151" s="799"/>
      <c r="K151" s="799"/>
      <c r="L151" s="799"/>
      <c r="M151" s="799"/>
      <c r="N151" s="799"/>
      <c r="O151" s="799"/>
      <c r="P151" s="799"/>
      <c r="Q151" s="800"/>
      <c r="R151" s="797" t="s">
        <v>1603</v>
      </c>
      <c r="S151" s="797"/>
      <c r="T151" s="797"/>
      <c r="U151" s="797"/>
      <c r="V151" s="797"/>
      <c r="W151" s="797"/>
      <c r="X151" s="797"/>
      <c r="Y151" s="797"/>
      <c r="Z151" s="797"/>
      <c r="AA151" s="797"/>
      <c r="AB151" s="797"/>
      <c r="AC151" s="797"/>
      <c r="AD151" s="797"/>
      <c r="AE151" s="797"/>
      <c r="AF151" s="797"/>
      <c r="AG151" s="797"/>
      <c r="AH151" s="797"/>
      <c r="AI151" s="797"/>
      <c r="AJ151" s="797"/>
      <c r="AK151" s="797"/>
      <c r="AL151" s="797"/>
      <c r="AM151" s="797"/>
      <c r="AN151" s="797"/>
      <c r="AO151" s="798"/>
      <c r="AP151" s="797"/>
      <c r="AQ151" s="797"/>
      <c r="AR151" s="797"/>
      <c r="AS151" s="797"/>
      <c r="AT151" s="797"/>
      <c r="AU151" s="797"/>
      <c r="AV151" s="797"/>
      <c r="AW151" s="797"/>
      <c r="AX151" s="797"/>
      <c r="AY151" s="797"/>
      <c r="AZ151" s="797"/>
      <c r="BA151" s="797"/>
      <c r="BB151" s="797"/>
      <c r="BC151" s="797"/>
      <c r="BD151" s="797"/>
      <c r="BE151" s="797"/>
      <c r="BF151" s="797"/>
      <c r="BG151" s="797"/>
      <c r="BH151" s="797"/>
      <c r="BI151" s="797"/>
      <c r="BJ151" s="797"/>
      <c r="BK151" s="797"/>
      <c r="BL151" s="797"/>
      <c r="BM151" s="798"/>
      <c r="BN151" s="29"/>
      <c r="BO151" s="29"/>
      <c r="BP151" s="29"/>
      <c r="BQ151" s="29"/>
      <c r="BR151" s="29"/>
      <c r="BS151" s="29"/>
      <c r="BT151" s="29"/>
      <c r="BU151" s="29"/>
      <c r="BV151" s="29"/>
      <c r="BW151" s="31"/>
      <c r="BX151" s="22"/>
      <c r="BY151" s="455">
        <f>IF(BZ151="","",MAX($BY$2:BY150)+1)</f>
        <v>71</v>
      </c>
      <c r="BZ151" s="71" t="s">
        <v>1328</v>
      </c>
      <c r="CA151" s="71"/>
      <c r="CB151" s="71"/>
      <c r="CC151" s="455" t="str">
        <f>IF(CD151="","",MAX(MAX($BY$2:$BY$163),MAX($CC$2:CC150))+1)</f>
        <v/>
      </c>
      <c r="CD151" s="71"/>
      <c r="CE151" s="71"/>
      <c r="CF151" s="71"/>
    </row>
    <row r="152" spans="1:84" s="11" customFormat="1" ht="13.5" customHeight="1">
      <c r="A152" s="19"/>
      <c r="B152" s="28"/>
      <c r="C152" s="29"/>
      <c r="D152" s="1545">
        <v>6</v>
      </c>
      <c r="E152" s="1549"/>
      <c r="F152" s="801" t="s">
        <v>576</v>
      </c>
      <c r="G152" s="799"/>
      <c r="H152" s="799"/>
      <c r="I152" s="799"/>
      <c r="J152" s="799"/>
      <c r="K152" s="799"/>
      <c r="L152" s="799"/>
      <c r="M152" s="799"/>
      <c r="N152" s="799"/>
      <c r="O152" s="799"/>
      <c r="P152" s="799"/>
      <c r="Q152" s="800"/>
      <c r="R152" s="797" t="s">
        <v>1318</v>
      </c>
      <c r="S152" s="797"/>
      <c r="T152" s="797"/>
      <c r="U152" s="797"/>
      <c r="V152" s="797"/>
      <c r="W152" s="797"/>
      <c r="X152" s="797"/>
      <c r="Y152" s="797"/>
      <c r="Z152" s="797"/>
      <c r="AA152" s="797"/>
      <c r="AB152" s="797"/>
      <c r="AC152" s="797"/>
      <c r="AD152" s="797"/>
      <c r="AE152" s="797"/>
      <c r="AF152" s="797"/>
      <c r="AG152" s="797"/>
      <c r="AH152" s="797"/>
      <c r="AI152" s="797"/>
      <c r="AJ152" s="797"/>
      <c r="AK152" s="797"/>
      <c r="AL152" s="797"/>
      <c r="AM152" s="797"/>
      <c r="AN152" s="797"/>
      <c r="AO152" s="798"/>
      <c r="AP152" s="797"/>
      <c r="AQ152" s="797"/>
      <c r="AR152" s="797"/>
      <c r="AS152" s="797"/>
      <c r="AT152" s="797"/>
      <c r="AU152" s="797"/>
      <c r="AV152" s="797"/>
      <c r="AW152" s="797"/>
      <c r="AX152" s="797"/>
      <c r="AY152" s="797"/>
      <c r="AZ152" s="797"/>
      <c r="BA152" s="797"/>
      <c r="BB152" s="797"/>
      <c r="BC152" s="797"/>
      <c r="BD152" s="797"/>
      <c r="BE152" s="797"/>
      <c r="BF152" s="797"/>
      <c r="BG152" s="797"/>
      <c r="BH152" s="797"/>
      <c r="BI152" s="797"/>
      <c r="BJ152" s="797"/>
      <c r="BK152" s="797"/>
      <c r="BL152" s="797"/>
      <c r="BM152" s="798"/>
      <c r="BN152" s="29"/>
      <c r="BO152" s="29"/>
      <c r="BP152" s="29"/>
      <c r="BQ152" s="29"/>
      <c r="BR152" s="29"/>
      <c r="BS152" s="29"/>
      <c r="BT152" s="29"/>
      <c r="BU152" s="29"/>
      <c r="BV152" s="29"/>
      <c r="BW152" s="31"/>
      <c r="BX152" s="22"/>
      <c r="BY152" s="455">
        <f>IF(BZ152="","",MAX($BY$2:BY151)+1)</f>
        <v>72</v>
      </c>
      <c r="BZ152" s="71" t="s">
        <v>1328</v>
      </c>
      <c r="CA152" s="71"/>
      <c r="CB152" s="71"/>
      <c r="CC152" s="455" t="str">
        <f>IF(CD152="","",MAX(MAX($BY$2:$BY$163),MAX($CC$2:CC151))+1)</f>
        <v/>
      </c>
      <c r="CD152" s="71"/>
      <c r="CE152" s="71"/>
      <c r="CF152" s="71"/>
    </row>
    <row r="153" spans="1:84" s="11" customFormat="1" ht="13.5" customHeight="1">
      <c r="A153" s="19"/>
      <c r="B153" s="28"/>
      <c r="C153" s="29"/>
      <c r="D153" s="1545">
        <v>7</v>
      </c>
      <c r="E153" s="1549"/>
      <c r="F153" s="801" t="s">
        <v>569</v>
      </c>
      <c r="G153" s="799"/>
      <c r="H153" s="799"/>
      <c r="I153" s="799"/>
      <c r="J153" s="799"/>
      <c r="K153" s="799"/>
      <c r="L153" s="799"/>
      <c r="M153" s="799"/>
      <c r="N153" s="799"/>
      <c r="O153" s="799"/>
      <c r="P153" s="799"/>
      <c r="Q153" s="800"/>
      <c r="R153" s="797" t="s">
        <v>1319</v>
      </c>
      <c r="S153" s="797"/>
      <c r="T153" s="797"/>
      <c r="U153" s="797"/>
      <c r="V153" s="797"/>
      <c r="W153" s="797"/>
      <c r="X153" s="797"/>
      <c r="Y153" s="797"/>
      <c r="Z153" s="797"/>
      <c r="AA153" s="797"/>
      <c r="AB153" s="797"/>
      <c r="AC153" s="797"/>
      <c r="AD153" s="797"/>
      <c r="AE153" s="797"/>
      <c r="AF153" s="797"/>
      <c r="AG153" s="797"/>
      <c r="AH153" s="797"/>
      <c r="AI153" s="797"/>
      <c r="AJ153" s="797"/>
      <c r="AK153" s="797"/>
      <c r="AL153" s="797"/>
      <c r="AM153" s="797"/>
      <c r="AN153" s="797"/>
      <c r="AO153" s="798"/>
      <c r="AP153" s="797"/>
      <c r="AQ153" s="797"/>
      <c r="AR153" s="797"/>
      <c r="AS153" s="797"/>
      <c r="AT153" s="797"/>
      <c r="AU153" s="797"/>
      <c r="AV153" s="797"/>
      <c r="AW153" s="797"/>
      <c r="AX153" s="797"/>
      <c r="AY153" s="797"/>
      <c r="AZ153" s="797"/>
      <c r="BA153" s="797"/>
      <c r="BB153" s="797"/>
      <c r="BC153" s="797"/>
      <c r="BD153" s="797"/>
      <c r="BE153" s="797"/>
      <c r="BF153" s="797"/>
      <c r="BG153" s="797"/>
      <c r="BH153" s="797"/>
      <c r="BI153" s="797"/>
      <c r="BJ153" s="797"/>
      <c r="BK153" s="797"/>
      <c r="BL153" s="797"/>
      <c r="BM153" s="798"/>
      <c r="BN153" s="29"/>
      <c r="BO153" s="29"/>
      <c r="BP153" s="29"/>
      <c r="BQ153" s="29"/>
      <c r="BR153" s="29"/>
      <c r="BS153" s="29"/>
      <c r="BT153" s="29"/>
      <c r="BU153" s="29"/>
      <c r="BV153" s="29"/>
      <c r="BW153" s="31"/>
      <c r="BX153" s="22"/>
      <c r="BY153" s="455">
        <f>IF(BZ153="","",MAX($BY$2:BY152)+1)</f>
        <v>73</v>
      </c>
      <c r="BZ153" s="71" t="s">
        <v>1328</v>
      </c>
      <c r="CA153" s="71"/>
      <c r="CB153" s="71"/>
      <c r="CC153" s="455" t="str">
        <f>IF(CD153="","",MAX(MAX($BY$2:$BY$163),MAX($CC$2:CC152))+1)</f>
        <v/>
      </c>
      <c r="CD153" s="71"/>
      <c r="CE153" s="71"/>
      <c r="CF153" s="71"/>
    </row>
    <row r="154" spans="1:84" s="11" customFormat="1" ht="13.5" customHeight="1">
      <c r="A154" s="19"/>
      <c r="B154" s="28"/>
      <c r="C154" s="29"/>
      <c r="D154" s="1545">
        <v>8</v>
      </c>
      <c r="E154" s="1549"/>
      <c r="F154" s="801" t="s">
        <v>1182</v>
      </c>
      <c r="G154" s="799"/>
      <c r="H154" s="799"/>
      <c r="I154" s="799"/>
      <c r="J154" s="799"/>
      <c r="K154" s="799"/>
      <c r="L154" s="799"/>
      <c r="M154" s="799"/>
      <c r="N154" s="799"/>
      <c r="O154" s="799"/>
      <c r="P154" s="799"/>
      <c r="Q154" s="800"/>
      <c r="R154" s="797" t="s">
        <v>1320</v>
      </c>
      <c r="S154" s="797"/>
      <c r="T154" s="797"/>
      <c r="U154" s="797"/>
      <c r="V154" s="797"/>
      <c r="W154" s="797"/>
      <c r="X154" s="797"/>
      <c r="Y154" s="797"/>
      <c r="Z154" s="797"/>
      <c r="AA154" s="797"/>
      <c r="AB154" s="797"/>
      <c r="AC154" s="797"/>
      <c r="AD154" s="797"/>
      <c r="AE154" s="797"/>
      <c r="AF154" s="797"/>
      <c r="AG154" s="797"/>
      <c r="AH154" s="797"/>
      <c r="AI154" s="797"/>
      <c r="AJ154" s="797"/>
      <c r="AK154" s="797"/>
      <c r="AL154" s="797"/>
      <c r="AM154" s="797"/>
      <c r="AN154" s="797"/>
      <c r="AO154" s="798"/>
      <c r="AP154" s="797"/>
      <c r="AQ154" s="797"/>
      <c r="AR154" s="797"/>
      <c r="AS154" s="797"/>
      <c r="AT154" s="797"/>
      <c r="AU154" s="797"/>
      <c r="AV154" s="797"/>
      <c r="AW154" s="797"/>
      <c r="AX154" s="797"/>
      <c r="AY154" s="797"/>
      <c r="AZ154" s="797"/>
      <c r="BA154" s="797"/>
      <c r="BB154" s="797"/>
      <c r="BC154" s="797"/>
      <c r="BD154" s="797"/>
      <c r="BE154" s="797"/>
      <c r="BF154" s="797"/>
      <c r="BG154" s="797"/>
      <c r="BH154" s="797"/>
      <c r="BI154" s="797"/>
      <c r="BJ154" s="797"/>
      <c r="BK154" s="797"/>
      <c r="BL154" s="797"/>
      <c r="BM154" s="798"/>
      <c r="BN154" s="29"/>
      <c r="BO154" s="29"/>
      <c r="BP154" s="29"/>
      <c r="BQ154" s="29"/>
      <c r="BR154" s="29"/>
      <c r="BS154" s="29"/>
      <c r="BT154" s="29"/>
      <c r="BU154" s="29"/>
      <c r="BV154" s="29"/>
      <c r="BW154" s="31"/>
      <c r="BX154" s="22"/>
      <c r="BY154" s="455">
        <f>IF(BZ154="","",MAX($BY$2:BY153)+1)</f>
        <v>74</v>
      </c>
      <c r="BZ154" s="71" t="s">
        <v>1328</v>
      </c>
      <c r="CA154" s="71"/>
      <c r="CB154" s="71"/>
      <c r="CC154" s="455" t="str">
        <f>IF(CD154="","",MAX(MAX($BY$2:$BY$163),MAX($CC$2:CC153))+1)</f>
        <v/>
      </c>
      <c r="CD154" s="71"/>
      <c r="CE154" s="71"/>
      <c r="CF154" s="71"/>
    </row>
    <row r="155" spans="1:84" s="11" customFormat="1" ht="13.5" customHeight="1">
      <c r="A155" s="19"/>
      <c r="B155" s="28"/>
      <c r="C155" s="29"/>
      <c r="D155" s="1545">
        <v>9</v>
      </c>
      <c r="E155" s="1549"/>
      <c r="F155" s="801" t="s">
        <v>1296</v>
      </c>
      <c r="G155" s="799"/>
      <c r="H155" s="799"/>
      <c r="I155" s="799"/>
      <c r="J155" s="799"/>
      <c r="K155" s="799"/>
      <c r="L155" s="799"/>
      <c r="M155" s="799"/>
      <c r="N155" s="799"/>
      <c r="O155" s="799"/>
      <c r="P155" s="799"/>
      <c r="Q155" s="800"/>
      <c r="R155" s="797" t="s">
        <v>1321</v>
      </c>
      <c r="S155" s="797"/>
      <c r="T155" s="797"/>
      <c r="U155" s="797"/>
      <c r="V155" s="797"/>
      <c r="W155" s="797"/>
      <c r="X155" s="797"/>
      <c r="Y155" s="797"/>
      <c r="Z155" s="797"/>
      <c r="AA155" s="797"/>
      <c r="AB155" s="797"/>
      <c r="AC155" s="797"/>
      <c r="AD155" s="797"/>
      <c r="AE155" s="797"/>
      <c r="AF155" s="797"/>
      <c r="AG155" s="797"/>
      <c r="AH155" s="797"/>
      <c r="AI155" s="797"/>
      <c r="AJ155" s="797"/>
      <c r="AK155" s="797"/>
      <c r="AL155" s="797"/>
      <c r="AM155" s="797"/>
      <c r="AN155" s="797"/>
      <c r="AO155" s="798"/>
      <c r="AP155" s="797"/>
      <c r="AQ155" s="797"/>
      <c r="AR155" s="797"/>
      <c r="AS155" s="797"/>
      <c r="AT155" s="797"/>
      <c r="AU155" s="797"/>
      <c r="AV155" s="797"/>
      <c r="AW155" s="797"/>
      <c r="AX155" s="797"/>
      <c r="AY155" s="797"/>
      <c r="AZ155" s="797"/>
      <c r="BA155" s="797"/>
      <c r="BB155" s="797"/>
      <c r="BC155" s="797"/>
      <c r="BD155" s="797"/>
      <c r="BE155" s="797"/>
      <c r="BF155" s="797"/>
      <c r="BG155" s="797"/>
      <c r="BH155" s="797"/>
      <c r="BI155" s="797"/>
      <c r="BJ155" s="797"/>
      <c r="BK155" s="797"/>
      <c r="BL155" s="797"/>
      <c r="BM155" s="798"/>
      <c r="BN155" s="29"/>
      <c r="BO155" s="29"/>
      <c r="BP155" s="29"/>
      <c r="BQ155" s="29"/>
      <c r="BR155" s="29"/>
      <c r="BS155" s="29"/>
      <c r="BT155" s="29"/>
      <c r="BU155" s="29"/>
      <c r="BV155" s="29"/>
      <c r="BW155" s="31"/>
      <c r="BX155" s="22"/>
      <c r="BY155" s="455">
        <f>IF(BZ155="","",MAX($BY$2:BY154)+1)</f>
        <v>75</v>
      </c>
      <c r="BZ155" s="71" t="s">
        <v>1328</v>
      </c>
      <c r="CA155" s="71"/>
      <c r="CB155" s="71"/>
      <c r="CC155" s="455" t="str">
        <f>IF(CD155="","",MAX(MAX($BY$2:$BY$163),MAX($CC$2:CC154))+1)</f>
        <v/>
      </c>
      <c r="CD155" s="71"/>
      <c r="CE155" s="71"/>
      <c r="CF155" s="71"/>
    </row>
    <row r="156" spans="1:84" s="11" customFormat="1" ht="13.5" customHeight="1">
      <c r="A156" s="19"/>
      <c r="B156" s="28"/>
      <c r="C156" s="29"/>
      <c r="D156" s="1545">
        <v>10</v>
      </c>
      <c r="E156" s="1549"/>
      <c r="F156" s="801" t="s">
        <v>1297</v>
      </c>
      <c r="G156" s="799"/>
      <c r="H156" s="799"/>
      <c r="I156" s="799"/>
      <c r="J156" s="799"/>
      <c r="K156" s="799"/>
      <c r="L156" s="799"/>
      <c r="M156" s="799"/>
      <c r="N156" s="799"/>
      <c r="O156" s="799"/>
      <c r="P156" s="799"/>
      <c r="Q156" s="800"/>
      <c r="R156" s="797" t="s">
        <v>1322</v>
      </c>
      <c r="S156" s="797"/>
      <c r="T156" s="797"/>
      <c r="U156" s="797"/>
      <c r="V156" s="797"/>
      <c r="W156" s="797"/>
      <c r="X156" s="797"/>
      <c r="Y156" s="797"/>
      <c r="Z156" s="797"/>
      <c r="AA156" s="797"/>
      <c r="AB156" s="797"/>
      <c r="AC156" s="797"/>
      <c r="AD156" s="797"/>
      <c r="AE156" s="797"/>
      <c r="AF156" s="797"/>
      <c r="AG156" s="797"/>
      <c r="AH156" s="797"/>
      <c r="AI156" s="797"/>
      <c r="AJ156" s="797"/>
      <c r="AK156" s="797"/>
      <c r="AL156" s="797"/>
      <c r="AM156" s="797"/>
      <c r="AN156" s="797"/>
      <c r="AO156" s="798"/>
      <c r="AP156" s="797"/>
      <c r="AQ156" s="797"/>
      <c r="AR156" s="797"/>
      <c r="AS156" s="797"/>
      <c r="AT156" s="797"/>
      <c r="AU156" s="797"/>
      <c r="AV156" s="797"/>
      <c r="AW156" s="797"/>
      <c r="AX156" s="797"/>
      <c r="AY156" s="797"/>
      <c r="AZ156" s="797"/>
      <c r="BA156" s="797"/>
      <c r="BB156" s="797"/>
      <c r="BC156" s="797"/>
      <c r="BD156" s="797"/>
      <c r="BE156" s="797"/>
      <c r="BF156" s="797"/>
      <c r="BG156" s="797"/>
      <c r="BH156" s="797"/>
      <c r="BI156" s="797"/>
      <c r="BJ156" s="797"/>
      <c r="BK156" s="797"/>
      <c r="BL156" s="797"/>
      <c r="BM156" s="798"/>
      <c r="BN156" s="29"/>
      <c r="BO156" s="29"/>
      <c r="BP156" s="29"/>
      <c r="BQ156" s="29"/>
      <c r="BR156" s="29"/>
      <c r="BS156" s="29"/>
      <c r="BT156" s="29"/>
      <c r="BU156" s="29"/>
      <c r="BV156" s="29"/>
      <c r="BW156" s="31"/>
      <c r="BX156" s="22"/>
      <c r="BY156" s="455">
        <f>IF(BZ156="","",MAX($BY$2:BY155)+1)</f>
        <v>76</v>
      </c>
      <c r="BZ156" s="71" t="s">
        <v>1328</v>
      </c>
      <c r="CA156" s="71"/>
      <c r="CB156" s="71"/>
      <c r="CC156" s="455" t="str">
        <f>IF(CD156="","",MAX(MAX($BY$2:$BY$163),MAX($CC$2:CC155))+1)</f>
        <v/>
      </c>
      <c r="CD156" s="71"/>
      <c r="CE156" s="71"/>
      <c r="CF156" s="71"/>
    </row>
    <row r="157" spans="1:84" s="11" customFormat="1" ht="13.5" customHeight="1">
      <c r="A157" s="19"/>
      <c r="B157" s="28"/>
      <c r="C157" s="29"/>
      <c r="D157" s="1545">
        <v>11</v>
      </c>
      <c r="E157" s="1549"/>
      <c r="F157" s="801" t="s">
        <v>1298</v>
      </c>
      <c r="G157" s="799"/>
      <c r="H157" s="799"/>
      <c r="I157" s="799"/>
      <c r="J157" s="799"/>
      <c r="K157" s="799"/>
      <c r="L157" s="799"/>
      <c r="M157" s="799"/>
      <c r="N157" s="799"/>
      <c r="O157" s="799"/>
      <c r="P157" s="799"/>
      <c r="Q157" s="800"/>
      <c r="R157" s="797" t="s">
        <v>1323</v>
      </c>
      <c r="S157" s="797"/>
      <c r="T157" s="797"/>
      <c r="U157" s="797"/>
      <c r="V157" s="797"/>
      <c r="W157" s="797"/>
      <c r="X157" s="797"/>
      <c r="Y157" s="797"/>
      <c r="Z157" s="797"/>
      <c r="AA157" s="797"/>
      <c r="AB157" s="797"/>
      <c r="AC157" s="797"/>
      <c r="AD157" s="797"/>
      <c r="AE157" s="797"/>
      <c r="AF157" s="797"/>
      <c r="AG157" s="797"/>
      <c r="AH157" s="797"/>
      <c r="AI157" s="797"/>
      <c r="AJ157" s="797"/>
      <c r="AK157" s="797"/>
      <c r="AL157" s="797"/>
      <c r="AM157" s="797"/>
      <c r="AN157" s="797"/>
      <c r="AO157" s="798"/>
      <c r="AP157" s="797"/>
      <c r="AQ157" s="797"/>
      <c r="AR157" s="797"/>
      <c r="AS157" s="797"/>
      <c r="AT157" s="797"/>
      <c r="AU157" s="797"/>
      <c r="AV157" s="797"/>
      <c r="AW157" s="797"/>
      <c r="AX157" s="797"/>
      <c r="AY157" s="797"/>
      <c r="AZ157" s="797"/>
      <c r="BA157" s="797"/>
      <c r="BB157" s="797"/>
      <c r="BC157" s="797"/>
      <c r="BD157" s="797"/>
      <c r="BE157" s="797"/>
      <c r="BF157" s="797"/>
      <c r="BG157" s="797"/>
      <c r="BH157" s="797"/>
      <c r="BI157" s="797"/>
      <c r="BJ157" s="797"/>
      <c r="BK157" s="797"/>
      <c r="BL157" s="797"/>
      <c r="BM157" s="798"/>
      <c r="BN157" s="29"/>
      <c r="BO157" s="29"/>
      <c r="BP157" s="29"/>
      <c r="BQ157" s="29"/>
      <c r="BR157" s="29"/>
      <c r="BS157" s="29"/>
      <c r="BT157" s="29"/>
      <c r="BU157" s="29"/>
      <c r="BV157" s="29"/>
      <c r="BW157" s="31"/>
      <c r="BX157" s="22"/>
      <c r="BY157" s="455">
        <f>IF(BZ157="","",MAX($BY$2:BY156)+1)</f>
        <v>77</v>
      </c>
      <c r="BZ157" s="71" t="s">
        <v>1328</v>
      </c>
      <c r="CA157" s="71"/>
      <c r="CB157" s="71"/>
      <c r="CC157" s="455" t="str">
        <f>IF(CD157="","",MAX(MAX($BY$2:$BY$163),MAX($CC$2:CC156))+1)</f>
        <v/>
      </c>
      <c r="CD157" s="71"/>
      <c r="CE157" s="71"/>
      <c r="CF157" s="71"/>
    </row>
    <row r="158" spans="1:84" s="11" customFormat="1" ht="13.5" customHeight="1">
      <c r="A158" s="19"/>
      <c r="B158" s="28"/>
      <c r="C158" s="29"/>
      <c r="D158" s="1545">
        <v>12</v>
      </c>
      <c r="E158" s="1549"/>
      <c r="F158" s="801" t="s">
        <v>1326</v>
      </c>
      <c r="G158" s="799"/>
      <c r="H158" s="799"/>
      <c r="I158" s="799"/>
      <c r="J158" s="799"/>
      <c r="K158" s="799"/>
      <c r="L158" s="799"/>
      <c r="M158" s="799"/>
      <c r="N158" s="799"/>
      <c r="O158" s="799"/>
      <c r="P158" s="799"/>
      <c r="Q158" s="800"/>
      <c r="R158" s="797" t="s">
        <v>1327</v>
      </c>
      <c r="S158" s="797"/>
      <c r="T158" s="797"/>
      <c r="U158" s="797"/>
      <c r="V158" s="797"/>
      <c r="W158" s="797"/>
      <c r="X158" s="797"/>
      <c r="Y158" s="797"/>
      <c r="Z158" s="797"/>
      <c r="AA158" s="797"/>
      <c r="AB158" s="797"/>
      <c r="AC158" s="797"/>
      <c r="AD158" s="797"/>
      <c r="AE158" s="797"/>
      <c r="AF158" s="797"/>
      <c r="AG158" s="797"/>
      <c r="AH158" s="797"/>
      <c r="AI158" s="797"/>
      <c r="AJ158" s="797"/>
      <c r="AK158" s="797"/>
      <c r="AL158" s="797"/>
      <c r="AM158" s="797"/>
      <c r="AN158" s="797"/>
      <c r="AO158" s="798"/>
      <c r="AP158" s="797"/>
      <c r="AQ158" s="797"/>
      <c r="AR158" s="797"/>
      <c r="AS158" s="797"/>
      <c r="AT158" s="797"/>
      <c r="AU158" s="797"/>
      <c r="AV158" s="797"/>
      <c r="AW158" s="797"/>
      <c r="AX158" s="797"/>
      <c r="AY158" s="797"/>
      <c r="AZ158" s="797"/>
      <c r="BA158" s="797"/>
      <c r="BB158" s="797"/>
      <c r="BC158" s="797"/>
      <c r="BD158" s="797"/>
      <c r="BE158" s="797"/>
      <c r="BF158" s="797"/>
      <c r="BG158" s="797"/>
      <c r="BH158" s="797"/>
      <c r="BI158" s="797"/>
      <c r="BJ158" s="797"/>
      <c r="BK158" s="797"/>
      <c r="BL158" s="797"/>
      <c r="BM158" s="798"/>
      <c r="BN158" s="29"/>
      <c r="BO158" s="29"/>
      <c r="BP158" s="29"/>
      <c r="BQ158" s="29"/>
      <c r="BR158" s="29"/>
      <c r="BS158" s="29"/>
      <c r="BT158" s="29"/>
      <c r="BU158" s="29"/>
      <c r="BV158" s="29"/>
      <c r="BW158" s="31"/>
      <c r="BX158" s="22"/>
      <c r="BY158" s="455">
        <f>IF(BZ158="","",MAX($BY$2:BY157)+1)</f>
        <v>78</v>
      </c>
      <c r="BZ158" s="71" t="s">
        <v>1328</v>
      </c>
      <c r="CA158" s="71"/>
      <c r="CB158" s="71"/>
      <c r="CC158" s="455" t="str">
        <f>IF(CD158="","",MAX(MAX($BY$2:$BY$163),MAX($CC$2:CC157))+1)</f>
        <v/>
      </c>
      <c r="CD158" s="71"/>
      <c r="CE158" s="71"/>
      <c r="CF158" s="71"/>
    </row>
    <row r="159" spans="1:84" s="11" customFormat="1" ht="13.5" customHeight="1">
      <c r="A159" s="19"/>
      <c r="B159" s="28"/>
      <c r="C159" s="29"/>
      <c r="D159" s="1545">
        <v>13</v>
      </c>
      <c r="E159" s="1549"/>
      <c r="F159" s="801" t="s">
        <v>1295</v>
      </c>
      <c r="G159" s="799"/>
      <c r="H159" s="799"/>
      <c r="I159" s="799"/>
      <c r="J159" s="799"/>
      <c r="K159" s="799"/>
      <c r="L159" s="799"/>
      <c r="M159" s="799"/>
      <c r="N159" s="799"/>
      <c r="O159" s="799"/>
      <c r="P159" s="799"/>
      <c r="Q159" s="800"/>
      <c r="R159" s="797" t="s">
        <v>1324</v>
      </c>
      <c r="S159" s="797"/>
      <c r="T159" s="797"/>
      <c r="U159" s="797"/>
      <c r="V159" s="797"/>
      <c r="W159" s="797"/>
      <c r="X159" s="797"/>
      <c r="Y159" s="797"/>
      <c r="Z159" s="797"/>
      <c r="AA159" s="797"/>
      <c r="AB159" s="797"/>
      <c r="AC159" s="797"/>
      <c r="AD159" s="797"/>
      <c r="AE159" s="797"/>
      <c r="AF159" s="797"/>
      <c r="AG159" s="797"/>
      <c r="AH159" s="797"/>
      <c r="AI159" s="797"/>
      <c r="AJ159" s="797"/>
      <c r="AK159" s="797"/>
      <c r="AL159" s="797"/>
      <c r="AM159" s="797"/>
      <c r="AN159" s="797"/>
      <c r="AO159" s="798"/>
      <c r="AP159" s="797"/>
      <c r="AQ159" s="797"/>
      <c r="AR159" s="797"/>
      <c r="AS159" s="797"/>
      <c r="AT159" s="797"/>
      <c r="AU159" s="797"/>
      <c r="AV159" s="797"/>
      <c r="AW159" s="797"/>
      <c r="AX159" s="797"/>
      <c r="AY159" s="797"/>
      <c r="AZ159" s="797"/>
      <c r="BA159" s="797"/>
      <c r="BB159" s="797"/>
      <c r="BC159" s="797"/>
      <c r="BD159" s="797"/>
      <c r="BE159" s="797"/>
      <c r="BF159" s="797"/>
      <c r="BG159" s="797"/>
      <c r="BH159" s="797"/>
      <c r="BI159" s="797"/>
      <c r="BJ159" s="797"/>
      <c r="BK159" s="797"/>
      <c r="BL159" s="797"/>
      <c r="BM159" s="798"/>
      <c r="BN159" s="29"/>
      <c r="BO159" s="29"/>
      <c r="BP159" s="29"/>
      <c r="BQ159" s="29"/>
      <c r="BR159" s="29"/>
      <c r="BS159" s="29"/>
      <c r="BT159" s="29"/>
      <c r="BU159" s="29"/>
      <c r="BV159" s="29"/>
      <c r="BW159" s="31"/>
      <c r="BX159" s="22"/>
      <c r="BY159" s="455">
        <f>IF(BZ159="","",MAX($BY$2:BY158)+1)</f>
        <v>79</v>
      </c>
      <c r="BZ159" s="71" t="s">
        <v>1328</v>
      </c>
      <c r="CA159" s="71"/>
      <c r="CB159" s="71"/>
      <c r="CC159" s="455" t="str">
        <f>IF(CD159="","",MAX(MAX($BY$2:$BY$163),MAX($CC$2:CC158))+1)</f>
        <v/>
      </c>
      <c r="CD159" s="71"/>
      <c r="CE159" s="71"/>
      <c r="CF159" s="71"/>
    </row>
    <row r="160" spans="1:84" s="11" customFormat="1" ht="13.5" customHeight="1">
      <c r="A160" s="19"/>
      <c r="B160" s="28"/>
      <c r="C160" s="29"/>
      <c r="D160" s="1545">
        <v>14</v>
      </c>
      <c r="E160" s="1549"/>
      <c r="F160" s="820" t="s">
        <v>869</v>
      </c>
      <c r="G160" s="821"/>
      <c r="H160" s="821"/>
      <c r="I160" s="821"/>
      <c r="J160" s="821"/>
      <c r="K160" s="821"/>
      <c r="L160" s="821"/>
      <c r="M160" s="821"/>
      <c r="N160" s="821"/>
      <c r="O160" s="821"/>
      <c r="P160" s="853"/>
      <c r="Q160" s="854"/>
      <c r="R160" s="797" t="s">
        <v>1325</v>
      </c>
      <c r="S160" s="821"/>
      <c r="T160" s="821"/>
      <c r="U160" s="821"/>
      <c r="V160" s="821"/>
      <c r="W160" s="821"/>
      <c r="X160" s="821"/>
      <c r="Y160" s="821"/>
      <c r="Z160" s="821"/>
      <c r="AA160" s="821"/>
      <c r="AB160" s="821"/>
      <c r="AC160" s="821"/>
      <c r="AD160" s="821"/>
      <c r="AE160" s="821"/>
      <c r="AF160" s="821"/>
      <c r="AG160" s="821"/>
      <c r="AH160" s="821"/>
      <c r="AI160" s="821"/>
      <c r="AJ160" s="821"/>
      <c r="AK160" s="821"/>
      <c r="AL160" s="821"/>
      <c r="AM160" s="821"/>
      <c r="AN160" s="821"/>
      <c r="AO160" s="822"/>
      <c r="AP160" s="821"/>
      <c r="AQ160" s="821"/>
      <c r="AR160" s="821"/>
      <c r="AS160" s="821"/>
      <c r="AT160" s="821"/>
      <c r="AU160" s="821"/>
      <c r="AV160" s="821"/>
      <c r="AW160" s="821"/>
      <c r="AX160" s="821"/>
      <c r="AY160" s="821"/>
      <c r="AZ160" s="821"/>
      <c r="BA160" s="821"/>
      <c r="BB160" s="821"/>
      <c r="BC160" s="821"/>
      <c r="BD160" s="821"/>
      <c r="BE160" s="821"/>
      <c r="BF160" s="821"/>
      <c r="BG160" s="821"/>
      <c r="BH160" s="821"/>
      <c r="BI160" s="821"/>
      <c r="BJ160" s="821"/>
      <c r="BK160" s="821"/>
      <c r="BL160" s="821"/>
      <c r="BM160" s="822"/>
      <c r="BN160" s="29"/>
      <c r="BO160" s="29"/>
      <c r="BP160" s="29"/>
      <c r="BQ160" s="29"/>
      <c r="BR160" s="29"/>
      <c r="BS160" s="29"/>
      <c r="BT160" s="29"/>
      <c r="BU160" s="29"/>
      <c r="BV160" s="29"/>
      <c r="BW160" s="31"/>
      <c r="BX160" s="22"/>
      <c r="BY160" s="455">
        <f>IF(BZ160="","",MAX($BY$2:BY159)+1)</f>
        <v>80</v>
      </c>
      <c r="BZ160" s="71" t="s">
        <v>1328</v>
      </c>
      <c r="CA160" s="71"/>
      <c r="CB160" s="71"/>
      <c r="CC160" s="455" t="str">
        <f>IF(CD160="","",MAX(MAX($BY$2:$BY$163),MAX($CC$2:CC159))+1)</f>
        <v/>
      </c>
      <c r="CD160" s="71"/>
      <c r="CE160" s="71"/>
      <c r="CF160" s="71"/>
    </row>
    <row r="161" spans="1:89" s="11" customFormat="1" ht="13.5" customHeight="1">
      <c r="A161" s="19"/>
      <c r="B161" s="28"/>
      <c r="C161" s="29"/>
      <c r="D161" s="29"/>
      <c r="E161" s="29"/>
      <c r="F161" s="29"/>
      <c r="G161" s="29"/>
      <c r="H161" s="29"/>
      <c r="I161" s="29"/>
      <c r="J161" s="29"/>
      <c r="K161" s="29"/>
      <c r="L161" s="29"/>
      <c r="M161" s="29"/>
      <c r="N161" s="29"/>
      <c r="O161" s="29"/>
      <c r="P161" s="30"/>
      <c r="Q161" s="30"/>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31"/>
      <c r="BX161" s="22"/>
      <c r="BY161" s="455">
        <f>IF(BZ161="","",MAX($BY$2:BY160)+1)</f>
        <v>81</v>
      </c>
      <c r="BZ161" s="71" t="s">
        <v>1328</v>
      </c>
      <c r="CA161" s="71"/>
      <c r="CB161" s="71"/>
      <c r="CC161" s="455" t="str">
        <f>IF(CD161="","",MAX(MAX($BY$2:$BY$163),MAX($CC$2:CC160))+1)</f>
        <v/>
      </c>
      <c r="CD161" s="71"/>
      <c r="CE161" s="71"/>
      <c r="CF161" s="71"/>
    </row>
    <row r="162" spans="1:89" s="11" customFormat="1" ht="13.5" customHeight="1" thickBot="1">
      <c r="A162" s="19"/>
      <c r="B162" s="41"/>
      <c r="C162" s="42"/>
      <c r="D162" s="42"/>
      <c r="E162" s="42"/>
      <c r="F162" s="42"/>
      <c r="G162" s="42"/>
      <c r="H162" s="42"/>
      <c r="I162" s="42"/>
      <c r="J162" s="42"/>
      <c r="K162" s="42"/>
      <c r="L162" s="42"/>
      <c r="M162" s="42"/>
      <c r="N162" s="42"/>
      <c r="O162" s="42"/>
      <c r="P162" s="43"/>
      <c r="Q162" s="43"/>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4"/>
      <c r="BX162" s="22"/>
      <c r="BY162" s="455" t="str">
        <f>IF(BZ162="","",MAX($BY$2:BY161)+1)</f>
        <v/>
      </c>
      <c r="BZ162" s="71"/>
      <c r="CA162" s="71"/>
      <c r="CB162" s="71"/>
      <c r="CC162" s="455" t="str">
        <f>IF(CD162="","",MAX(MAX($BY$2:$BY$163),MAX($CC$2:CC161))+1)</f>
        <v/>
      </c>
      <c r="CD162" s="71"/>
      <c r="CE162" s="71"/>
      <c r="CF162" s="71"/>
    </row>
    <row r="163" spans="1:89" s="11" customFormat="1" ht="13.5" customHeight="1" thickBot="1">
      <c r="A163" s="37"/>
      <c r="B163" s="38"/>
      <c r="C163" s="38"/>
      <c r="D163" s="38"/>
      <c r="E163" s="38"/>
      <c r="F163" s="38"/>
      <c r="G163" s="38"/>
      <c r="H163" s="38"/>
      <c r="I163" s="38"/>
      <c r="J163" s="38"/>
      <c r="K163" s="38"/>
      <c r="L163" s="38"/>
      <c r="M163" s="38"/>
      <c r="N163" s="38"/>
      <c r="O163" s="38"/>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40"/>
      <c r="BY163" s="970" t="str">
        <f>IF(BZ163="","",MAX($BY$2:BY162)+1)</f>
        <v/>
      </c>
      <c r="BZ163" s="971"/>
      <c r="CA163" s="971"/>
      <c r="CB163" s="971"/>
      <c r="CC163" s="855" t="str">
        <f>IF(CD163="","",MAX(MAX($BY$2:$BY$163),MAX($CC$2:CC162))+1)</f>
        <v/>
      </c>
      <c r="CD163" s="971"/>
      <c r="CE163" s="74"/>
      <c r="CF163" s="74"/>
    </row>
    <row r="164" spans="1:89" ht="13.5" customHeight="1" thickTop="1">
      <c r="CG164" s="11"/>
      <c r="CH164" s="11"/>
      <c r="CI164" s="11"/>
      <c r="CJ164" s="11"/>
      <c r="CK164" s="11"/>
    </row>
  </sheetData>
  <dataConsolidate link="1"/>
  <mergeCells count="162">
    <mergeCell ref="D63:E63"/>
    <mergeCell ref="D64:E64"/>
    <mergeCell ref="D65:E65"/>
    <mergeCell ref="D66:E66"/>
    <mergeCell ref="D67:E67"/>
    <mergeCell ref="D70:E70"/>
    <mergeCell ref="D88:E88"/>
    <mergeCell ref="D78:E78"/>
    <mergeCell ref="D82:E82"/>
    <mergeCell ref="D142:E142"/>
    <mergeCell ref="D133:E133"/>
    <mergeCell ref="D134:E134"/>
    <mergeCell ref="D135:E135"/>
    <mergeCell ref="D136:E136"/>
    <mergeCell ref="D137:E137"/>
    <mergeCell ref="D138:E138"/>
    <mergeCell ref="D139:E139"/>
    <mergeCell ref="D140:E140"/>
    <mergeCell ref="D141:E141"/>
    <mergeCell ref="AP76:BM76"/>
    <mergeCell ref="D77:E77"/>
    <mergeCell ref="D45:E45"/>
    <mergeCell ref="D58:E58"/>
    <mergeCell ref="D59:E59"/>
    <mergeCell ref="D60:E60"/>
    <mergeCell ref="D69:E69"/>
    <mergeCell ref="D53:E53"/>
    <mergeCell ref="D71:E71"/>
    <mergeCell ref="D54:E54"/>
    <mergeCell ref="D55:E55"/>
    <mergeCell ref="D50:E50"/>
    <mergeCell ref="F50:Q50"/>
    <mergeCell ref="R50:AO50"/>
    <mergeCell ref="D68:E68"/>
    <mergeCell ref="D72:E72"/>
    <mergeCell ref="AP50:BM50"/>
    <mergeCell ref="D51:E51"/>
    <mergeCell ref="D52:E52"/>
    <mergeCell ref="D76:E76"/>
    <mergeCell ref="F76:Q76"/>
    <mergeCell ref="R76:AO76"/>
    <mergeCell ref="D61:E61"/>
    <mergeCell ref="D62:E62"/>
    <mergeCell ref="D106:E106"/>
    <mergeCell ref="D87:E87"/>
    <mergeCell ref="D84:E84"/>
    <mergeCell ref="D85:E85"/>
    <mergeCell ref="D86:E86"/>
    <mergeCell ref="D89:E89"/>
    <mergeCell ref="D90:E90"/>
    <mergeCell ref="D94:E94"/>
    <mergeCell ref="D98:E98"/>
    <mergeCell ref="D102:E102"/>
    <mergeCell ref="D103:E103"/>
    <mergeCell ref="D104:E104"/>
    <mergeCell ref="D105:E105"/>
    <mergeCell ref="F82:Q82"/>
    <mergeCell ref="R82:AO82"/>
    <mergeCell ref="AP82:BM82"/>
    <mergeCell ref="D83:E83"/>
    <mergeCell ref="AK1:AR1"/>
    <mergeCell ref="AS1:BF1"/>
    <mergeCell ref="BG1:BN1"/>
    <mergeCell ref="BO1:BW1"/>
    <mergeCell ref="B2:H2"/>
    <mergeCell ref="I2:AJ2"/>
    <mergeCell ref="AK2:AR2"/>
    <mergeCell ref="AS2:BF2"/>
    <mergeCell ref="BG2:BN2"/>
    <mergeCell ref="BO2:BW2"/>
    <mergeCell ref="B1:H1"/>
    <mergeCell ref="I1:AJ1"/>
    <mergeCell ref="D16:E16"/>
    <mergeCell ref="D17:E17"/>
    <mergeCell ref="AP9:BM9"/>
    <mergeCell ref="D10:E10"/>
    <mergeCell ref="B3:H3"/>
    <mergeCell ref="I3:AJ3"/>
    <mergeCell ref="AK3:AR3"/>
    <mergeCell ref="AS3:BW3"/>
    <mergeCell ref="D9:E9"/>
    <mergeCell ref="F9:Q9"/>
    <mergeCell ref="R9:AO9"/>
    <mergeCell ref="D11:E11"/>
    <mergeCell ref="D15:E15"/>
    <mergeCell ref="F15:Q15"/>
    <mergeCell ref="R15:AO15"/>
    <mergeCell ref="AP15:BM15"/>
    <mergeCell ref="AP39:BM39"/>
    <mergeCell ref="F39:Q39"/>
    <mergeCell ref="R39:AO39"/>
    <mergeCell ref="F21:Q21"/>
    <mergeCell ref="R21:AO21"/>
    <mergeCell ref="AP21:BM21"/>
    <mergeCell ref="D29:E29"/>
    <mergeCell ref="D33:E33"/>
    <mergeCell ref="F33:Q33"/>
    <mergeCell ref="R33:AO33"/>
    <mergeCell ref="AP33:BM33"/>
    <mergeCell ref="D27:E27"/>
    <mergeCell ref="F27:Q27"/>
    <mergeCell ref="R27:AO27"/>
    <mergeCell ref="AP27:BM27"/>
    <mergeCell ref="D28:E28"/>
    <mergeCell ref="D40:E40"/>
    <mergeCell ref="D41:E41"/>
    <mergeCell ref="D42:E42"/>
    <mergeCell ref="D43:E43"/>
    <mergeCell ref="D56:E56"/>
    <mergeCell ref="D57:E57"/>
    <mergeCell ref="D23:E23"/>
    <mergeCell ref="D21:E21"/>
    <mergeCell ref="D39:E39"/>
    <mergeCell ref="D46:E46"/>
    <mergeCell ref="D22:E22"/>
    <mergeCell ref="D34:E34"/>
    <mergeCell ref="D35:E35"/>
    <mergeCell ref="D44:E44"/>
    <mergeCell ref="D110:E110"/>
    <mergeCell ref="F110:Q110"/>
    <mergeCell ref="R110:AO110"/>
    <mergeCell ref="AP110:BM110"/>
    <mergeCell ref="D111:E111"/>
    <mergeCell ref="D112:E112"/>
    <mergeCell ref="D113:E113"/>
    <mergeCell ref="D114:E114"/>
    <mergeCell ref="D115:E115"/>
    <mergeCell ref="D160:E160"/>
    <mergeCell ref="D150:E150"/>
    <mergeCell ref="D151:E151"/>
    <mergeCell ref="D152:E152"/>
    <mergeCell ref="D153:E153"/>
    <mergeCell ref="D154:E154"/>
    <mergeCell ref="D155:E155"/>
    <mergeCell ref="D156:E156"/>
    <mergeCell ref="D157:E157"/>
    <mergeCell ref="D158:E158"/>
    <mergeCell ref="D159:E159"/>
    <mergeCell ref="D146:E146"/>
    <mergeCell ref="F146:Q146"/>
    <mergeCell ref="R146:AO146"/>
    <mergeCell ref="AP146:BM146"/>
    <mergeCell ref="D147:E147"/>
    <mergeCell ref="D148:E148"/>
    <mergeCell ref="D149:E149"/>
    <mergeCell ref="D116:E116"/>
    <mergeCell ref="D117:E117"/>
    <mergeCell ref="D118:E118"/>
    <mergeCell ref="D119:E119"/>
    <mergeCell ref="D120:E120"/>
    <mergeCell ref="D121:E121"/>
    <mergeCell ref="D122:E122"/>
    <mergeCell ref="D123:E123"/>
    <mergeCell ref="D124:E124"/>
    <mergeCell ref="D128:E128"/>
    <mergeCell ref="F128:Q128"/>
    <mergeCell ref="R128:AO128"/>
    <mergeCell ref="AP128:BM128"/>
    <mergeCell ref="D129:E129"/>
    <mergeCell ref="D130:E130"/>
    <mergeCell ref="D131:E131"/>
    <mergeCell ref="D132:E132"/>
  </mergeCells>
  <phoneticPr fontId="6"/>
  <printOptions horizontalCentered="1"/>
  <pageMargins left="0.59055118110236227" right="0.59055118110236227" top="0.59055118110236227" bottom="0.59055118110236227" header="0.31496062992125984" footer="0.31496062992125984"/>
  <pageSetup paperSize="9" scale="84" fitToHeight="0" orientation="landscape" r:id="rId1"/>
  <headerFooter scaleWithDoc="0" alignWithMargins="0">
    <oddHeader>&amp;L&amp;"Meiryo UI,標準"&amp;F</oddHeader>
    <oddFooter>&amp;L&amp;"Meiryo UI,標準"Business Innovation Project&amp;C&amp;"Meiryo UI,標準"&amp;P/&amp;N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7062C-69C1-4E01-98FF-82547661A891}">
  <dimension ref="A1:CI56"/>
  <sheetViews>
    <sheetView topLeftCell="A13" zoomScale="85" zoomScaleNormal="85" workbookViewId="0">
      <selection activeCell="AY1" sqref="AY1"/>
    </sheetView>
  </sheetViews>
  <sheetFormatPr defaultRowHeight="13.5"/>
  <cols>
    <col min="1" max="1" width="25.5" customWidth="1"/>
    <col min="2" max="6" width="9" hidden="1" customWidth="1"/>
    <col min="7" max="7" width="16.625" customWidth="1"/>
    <col min="8" max="8" width="9" hidden="1" customWidth="1"/>
    <col min="9" max="9" width="0.375" customWidth="1"/>
    <col min="10" max="10" width="9" hidden="1" customWidth="1"/>
    <col min="11" max="11" width="15.375" customWidth="1"/>
    <col min="12" max="12" width="7.125" hidden="1" customWidth="1"/>
    <col min="13" max="20" width="9" hidden="1" customWidth="1"/>
    <col min="21" max="21" width="5.25" bestFit="1" customWidth="1"/>
    <col min="23" max="23" width="15" customWidth="1"/>
    <col min="25" max="25" width="8.75" customWidth="1"/>
    <col min="26" max="35" width="9" hidden="1" customWidth="1"/>
    <col min="36" max="36" width="12.875" bestFit="1" customWidth="1"/>
    <col min="37" max="37" width="1.875" customWidth="1"/>
    <col min="38" max="43" width="9" hidden="1" customWidth="1"/>
    <col min="46" max="46" width="7.5" customWidth="1"/>
    <col min="47" max="50" width="9" hidden="1" customWidth="1"/>
    <col min="52" max="52" width="4.75" customWidth="1"/>
    <col min="53" max="54" width="9" hidden="1" customWidth="1"/>
    <col min="57" max="57" width="1.75" customWidth="1"/>
    <col min="58" max="60" width="9" hidden="1" customWidth="1"/>
    <col min="61" max="61" width="7.125" hidden="1" customWidth="1"/>
    <col min="62" max="64" width="9" hidden="1" customWidth="1"/>
    <col min="65" max="65" width="8" customWidth="1"/>
    <col min="66" max="66" width="9" hidden="1" customWidth="1"/>
    <col min="68" max="69" width="9" customWidth="1"/>
    <col min="70" max="70" width="2.25" customWidth="1"/>
    <col min="71" max="79" width="9" hidden="1" customWidth="1"/>
    <col min="81" max="81" width="4" customWidth="1"/>
    <col min="82" max="85" width="9" hidden="1" customWidth="1"/>
  </cols>
  <sheetData>
    <row r="1" spans="1:87" ht="14.25">
      <c r="A1" s="690" t="s">
        <v>84</v>
      </c>
      <c r="B1" s="754"/>
      <c r="C1" s="754"/>
      <c r="D1" s="754"/>
      <c r="E1" s="754"/>
      <c r="F1" s="578"/>
      <c r="G1" s="52" t="s">
        <v>1913</v>
      </c>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4"/>
      <c r="AJ1" s="756"/>
      <c r="AK1" s="757"/>
      <c r="AL1" s="757"/>
      <c r="AM1" s="757"/>
      <c r="AN1" s="757"/>
      <c r="AO1" s="757"/>
      <c r="AP1" s="757"/>
      <c r="AQ1" s="758"/>
      <c r="AS1" s="690" t="s">
        <v>84</v>
      </c>
      <c r="AT1" s="691"/>
      <c r="AU1" s="691"/>
      <c r="AV1" s="691"/>
      <c r="AW1" s="691"/>
      <c r="AX1" s="578"/>
      <c r="AY1" s="52" t="s">
        <v>1872</v>
      </c>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4"/>
      <c r="CB1" s="764"/>
      <c r="CC1" s="765"/>
      <c r="CD1" s="765"/>
      <c r="CE1" s="765"/>
      <c r="CF1" s="765"/>
      <c r="CG1" s="765"/>
      <c r="CH1" s="765"/>
      <c r="CI1" s="766"/>
    </row>
    <row r="2" spans="1:87" ht="14.25">
      <c r="A2" s="753"/>
      <c r="B2" s="579"/>
      <c r="C2" s="579"/>
      <c r="D2" s="579"/>
      <c r="E2" s="579"/>
      <c r="F2" s="576"/>
      <c r="G2" s="582" t="s">
        <v>1773</v>
      </c>
      <c r="H2" s="583"/>
      <c r="I2" s="583"/>
      <c r="J2" s="583"/>
      <c r="K2" s="583"/>
      <c r="L2" s="583"/>
      <c r="M2" s="583"/>
      <c r="N2" s="583"/>
      <c r="O2" s="583"/>
      <c r="P2" s="583"/>
      <c r="Q2" s="583"/>
      <c r="R2" s="583"/>
      <c r="S2" s="583"/>
      <c r="T2" s="583"/>
      <c r="U2" s="583"/>
      <c r="V2" s="583"/>
      <c r="W2" s="583"/>
      <c r="X2" s="583"/>
      <c r="Y2" s="583"/>
      <c r="Z2" s="583"/>
      <c r="AA2" s="583"/>
      <c r="AB2" s="583"/>
      <c r="AC2" s="583"/>
      <c r="AD2" s="583"/>
      <c r="AE2" s="583"/>
      <c r="AF2" s="583"/>
      <c r="AG2" s="583"/>
      <c r="AH2" s="583"/>
      <c r="AI2" s="587"/>
      <c r="AJ2" s="430" t="s">
        <v>988</v>
      </c>
      <c r="AK2" s="583"/>
      <c r="AL2" s="583"/>
      <c r="AM2" s="583"/>
      <c r="AN2" s="583"/>
      <c r="AO2" s="583"/>
      <c r="AP2" s="583"/>
      <c r="AQ2" s="587"/>
      <c r="AS2" s="726"/>
      <c r="AT2" s="579"/>
      <c r="AU2" s="579"/>
      <c r="AV2" s="579"/>
      <c r="AW2" s="579"/>
      <c r="AX2" s="576"/>
      <c r="AY2" s="582" t="s">
        <v>888</v>
      </c>
      <c r="AZ2" s="583"/>
      <c r="BA2" s="583"/>
      <c r="BB2" s="583"/>
      <c r="BC2" s="583"/>
      <c r="BD2" s="583"/>
      <c r="BE2" s="583"/>
      <c r="BF2" s="583"/>
      <c r="BG2" s="583"/>
      <c r="BH2" s="583"/>
      <c r="BI2" s="583"/>
      <c r="BJ2" s="583"/>
      <c r="BK2" s="583"/>
      <c r="BL2" s="583"/>
      <c r="BM2" s="583"/>
      <c r="BN2" s="583"/>
      <c r="BO2" s="583"/>
      <c r="BP2" s="583"/>
      <c r="BQ2" s="583"/>
      <c r="BR2" s="583"/>
      <c r="BS2" s="583"/>
      <c r="BT2" s="583"/>
      <c r="BU2" s="583"/>
      <c r="BV2" s="583"/>
      <c r="BW2" s="583"/>
      <c r="BX2" s="583"/>
      <c r="BY2" s="583"/>
      <c r="BZ2" s="583"/>
      <c r="CA2" s="587"/>
      <c r="CB2" s="430" t="s">
        <v>988</v>
      </c>
      <c r="CC2" s="583"/>
      <c r="CD2" s="583"/>
      <c r="CE2" s="583"/>
      <c r="CF2" s="583"/>
      <c r="CG2" s="583"/>
      <c r="CH2" s="583"/>
      <c r="CI2" s="587"/>
    </row>
    <row r="3" spans="1:87" ht="14.25">
      <c r="A3" s="753"/>
      <c r="B3" s="579"/>
      <c r="C3" s="579"/>
      <c r="D3" s="579"/>
      <c r="E3" s="579"/>
      <c r="F3" s="576"/>
      <c r="G3" s="582" t="s">
        <v>889</v>
      </c>
      <c r="H3" s="583"/>
      <c r="I3" s="583"/>
      <c r="J3" s="583"/>
      <c r="K3" s="583"/>
      <c r="L3" s="583"/>
      <c r="M3" s="583"/>
      <c r="N3" s="583"/>
      <c r="O3" s="583"/>
      <c r="P3" s="583"/>
      <c r="Q3" s="583"/>
      <c r="R3" s="583"/>
      <c r="S3" s="583"/>
      <c r="T3" s="583"/>
      <c r="U3" s="583"/>
      <c r="V3" s="583"/>
      <c r="W3" s="583"/>
      <c r="X3" s="583"/>
      <c r="Y3" s="583"/>
      <c r="Z3" s="583"/>
      <c r="AA3" s="583"/>
      <c r="AB3" s="583"/>
      <c r="AC3" s="583"/>
      <c r="AD3" s="583"/>
      <c r="AE3" s="583"/>
      <c r="AF3" s="583"/>
      <c r="AG3" s="583"/>
      <c r="AH3" s="583"/>
      <c r="AI3" s="587"/>
      <c r="AJ3" s="430" t="s">
        <v>989</v>
      </c>
      <c r="AK3" s="583"/>
      <c r="AL3" s="583"/>
      <c r="AM3" s="583"/>
      <c r="AN3" s="583"/>
      <c r="AO3" s="583"/>
      <c r="AP3" s="583"/>
      <c r="AQ3" s="587"/>
      <c r="AS3" s="726"/>
      <c r="AT3" s="579"/>
      <c r="AU3" s="579"/>
      <c r="AV3" s="579"/>
      <c r="AW3" s="579"/>
      <c r="AX3" s="576"/>
      <c r="AY3" s="582" t="s">
        <v>889</v>
      </c>
      <c r="AZ3" s="583"/>
      <c r="BA3" s="583"/>
      <c r="BB3" s="583"/>
      <c r="BC3" s="583"/>
      <c r="BD3" s="583"/>
      <c r="BE3" s="583"/>
      <c r="BF3" s="583"/>
      <c r="BG3" s="583"/>
      <c r="BH3" s="583"/>
      <c r="BI3" s="583"/>
      <c r="BJ3" s="583"/>
      <c r="BK3" s="583"/>
      <c r="BL3" s="583"/>
      <c r="BM3" s="583"/>
      <c r="BN3" s="583"/>
      <c r="BO3" s="583"/>
      <c r="BP3" s="583"/>
      <c r="BQ3" s="583"/>
      <c r="BR3" s="583"/>
      <c r="BS3" s="583"/>
      <c r="BT3" s="583"/>
      <c r="BU3" s="583"/>
      <c r="BV3" s="583"/>
      <c r="BW3" s="583"/>
      <c r="BX3" s="583"/>
      <c r="BY3" s="583"/>
      <c r="BZ3" s="583"/>
      <c r="CA3" s="587"/>
      <c r="CB3" s="430" t="s">
        <v>989</v>
      </c>
      <c r="CC3" s="583"/>
      <c r="CD3" s="583"/>
      <c r="CE3" s="583"/>
      <c r="CF3" s="583"/>
      <c r="CG3" s="583"/>
      <c r="CH3" s="583"/>
      <c r="CI3" s="587"/>
    </row>
    <row r="4" spans="1:87" ht="14.25">
      <c r="A4" s="753"/>
      <c r="B4" s="579"/>
      <c r="C4" s="579"/>
      <c r="D4" s="579"/>
      <c r="E4" s="579"/>
      <c r="F4" s="576"/>
      <c r="G4" s="618"/>
      <c r="H4" s="430"/>
      <c r="I4" s="430"/>
      <c r="J4" s="430"/>
      <c r="K4" s="430"/>
      <c r="L4" s="430"/>
      <c r="M4" s="430"/>
      <c r="N4" s="430"/>
      <c r="O4" s="430"/>
      <c r="P4" s="430"/>
      <c r="Q4" s="430"/>
      <c r="R4" s="430"/>
      <c r="S4" s="430"/>
      <c r="T4" s="430"/>
      <c r="U4" s="430"/>
      <c r="V4" s="430"/>
      <c r="W4" s="430"/>
      <c r="X4" s="430"/>
      <c r="Y4" s="430"/>
      <c r="Z4" s="430"/>
      <c r="AA4" s="430"/>
      <c r="AB4" s="430"/>
      <c r="AC4" s="430"/>
      <c r="AD4" s="430"/>
      <c r="AE4" s="430"/>
      <c r="AF4" s="430"/>
      <c r="AG4" s="430"/>
      <c r="AH4" s="430"/>
      <c r="AI4" s="431"/>
      <c r="AJ4" s="430"/>
      <c r="AK4" s="430"/>
      <c r="AL4" s="430"/>
      <c r="AM4" s="430"/>
      <c r="AN4" s="430"/>
      <c r="AO4" s="430"/>
      <c r="AP4" s="430"/>
      <c r="AQ4" s="431"/>
      <c r="AS4" s="692"/>
      <c r="AT4" s="693"/>
      <c r="AU4" s="693"/>
      <c r="AV4" s="693"/>
      <c r="AW4" s="693"/>
      <c r="AX4" s="694"/>
      <c r="AY4" s="55"/>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7"/>
      <c r="CB4" s="56"/>
      <c r="CC4" s="56"/>
      <c r="CD4" s="56"/>
      <c r="CE4" s="56"/>
      <c r="CF4" s="56"/>
      <c r="CG4" s="56"/>
      <c r="CH4" s="56"/>
      <c r="CI4" s="57"/>
    </row>
    <row r="5" spans="1:87" ht="14.25">
      <c r="A5" s="690" t="s">
        <v>62</v>
      </c>
      <c r="B5" s="691"/>
      <c r="C5" s="691"/>
      <c r="D5" s="691"/>
      <c r="E5" s="691"/>
      <c r="F5" s="578"/>
      <c r="G5" s="52" t="s">
        <v>775</v>
      </c>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4"/>
      <c r="AJ5" s="53" t="s">
        <v>80</v>
      </c>
      <c r="AK5" s="53"/>
      <c r="AL5" s="53"/>
      <c r="AM5" s="53"/>
      <c r="AN5" s="53"/>
      <c r="AO5" s="53"/>
      <c r="AP5" s="53"/>
      <c r="AQ5" s="54"/>
      <c r="AS5" s="690" t="s">
        <v>62</v>
      </c>
      <c r="AT5" s="691"/>
      <c r="AU5" s="691"/>
      <c r="AV5" s="691"/>
      <c r="AW5" s="691"/>
      <c r="AX5" s="578"/>
      <c r="AY5" s="52" t="s">
        <v>775</v>
      </c>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4"/>
      <c r="CB5" s="53" t="s">
        <v>80</v>
      </c>
      <c r="CC5" s="53"/>
      <c r="CD5" s="53"/>
      <c r="CE5" s="53"/>
      <c r="CF5" s="53"/>
      <c r="CG5" s="53"/>
      <c r="CH5" s="53"/>
      <c r="CI5" s="54"/>
    </row>
    <row r="6" spans="1:87" ht="14.25">
      <c r="A6" s="654"/>
      <c r="B6" s="579"/>
      <c r="C6" s="579"/>
      <c r="D6" s="579"/>
      <c r="E6" s="579"/>
      <c r="F6" s="576"/>
      <c r="G6" s="582" t="s">
        <v>776</v>
      </c>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7"/>
      <c r="AJ6" s="583"/>
      <c r="AK6" s="583"/>
      <c r="AL6" s="583"/>
      <c r="AM6" s="583"/>
      <c r="AN6" s="583"/>
      <c r="AO6" s="583"/>
      <c r="AP6" s="583"/>
      <c r="AQ6" s="587"/>
      <c r="AS6" s="654"/>
      <c r="AT6" s="579"/>
      <c r="AU6" s="579"/>
      <c r="AV6" s="579"/>
      <c r="AW6" s="579"/>
      <c r="AX6" s="576"/>
      <c r="AY6" s="618" t="s">
        <v>877</v>
      </c>
      <c r="AZ6" s="430"/>
      <c r="BA6" s="430"/>
      <c r="BB6" s="430"/>
      <c r="BC6" s="430"/>
      <c r="BD6" s="430"/>
      <c r="BE6" s="430"/>
      <c r="BF6" s="430"/>
      <c r="BG6" s="430"/>
      <c r="BH6" s="430"/>
      <c r="BI6" s="430"/>
      <c r="BJ6" s="430"/>
      <c r="BK6" s="430"/>
      <c r="BL6" s="430"/>
      <c r="BM6" s="430"/>
      <c r="BN6" s="430"/>
      <c r="BO6" s="430"/>
      <c r="BP6" s="430"/>
      <c r="BQ6" s="430"/>
      <c r="BR6" s="430"/>
      <c r="BS6" s="430"/>
      <c r="BT6" s="430"/>
      <c r="BU6" s="430"/>
      <c r="BV6" s="430"/>
      <c r="BW6" s="430"/>
      <c r="BX6" s="430"/>
      <c r="BY6" s="430"/>
      <c r="BZ6" s="430"/>
      <c r="CA6" s="431"/>
      <c r="CB6" s="430"/>
      <c r="CC6" s="430"/>
      <c r="CD6" s="430"/>
      <c r="CE6" s="430"/>
      <c r="CF6" s="430"/>
      <c r="CG6" s="430"/>
      <c r="CH6" s="430"/>
      <c r="CI6" s="431"/>
    </row>
    <row r="7" spans="1:87" ht="14.25">
      <c r="A7" s="654"/>
      <c r="B7" s="579"/>
      <c r="C7" s="579"/>
      <c r="D7" s="579"/>
      <c r="E7" s="579"/>
      <c r="F7" s="576"/>
      <c r="G7" s="582" t="s">
        <v>1785</v>
      </c>
      <c r="H7" s="583"/>
      <c r="I7" s="583"/>
      <c r="J7" s="583"/>
      <c r="K7" s="583"/>
      <c r="L7" s="583"/>
      <c r="M7" s="583"/>
      <c r="N7" s="583"/>
      <c r="O7" s="583"/>
      <c r="P7" s="583"/>
      <c r="Q7" s="583"/>
      <c r="R7" s="583"/>
      <c r="S7" s="583"/>
      <c r="T7" s="583"/>
      <c r="U7" s="583"/>
      <c r="V7" s="583"/>
      <c r="W7" s="583"/>
      <c r="X7" s="583"/>
      <c r="Y7" s="583"/>
      <c r="Z7" s="583"/>
      <c r="AA7" s="583"/>
      <c r="AB7" s="583"/>
      <c r="AC7" s="583"/>
      <c r="AD7" s="583"/>
      <c r="AE7" s="583"/>
      <c r="AF7" s="583"/>
      <c r="AG7" s="583"/>
      <c r="AH7" s="583"/>
      <c r="AI7" s="587"/>
      <c r="AJ7" s="583"/>
      <c r="AK7" s="583"/>
      <c r="AL7" s="583"/>
      <c r="AM7" s="583"/>
      <c r="AN7" s="583"/>
      <c r="AO7" s="583"/>
      <c r="AP7" s="583"/>
      <c r="AQ7" s="587"/>
      <c r="AS7" s="654"/>
      <c r="AT7" s="579"/>
      <c r="AU7" s="579"/>
      <c r="AV7" s="579"/>
      <c r="AW7" s="579"/>
      <c r="AX7" s="576"/>
      <c r="AY7" s="582" t="s">
        <v>878</v>
      </c>
      <c r="AZ7" s="583"/>
      <c r="BA7" s="583"/>
      <c r="BB7" s="583"/>
      <c r="BC7" s="583"/>
      <c r="BD7" s="583"/>
      <c r="BE7" s="583"/>
      <c r="BF7" s="583"/>
      <c r="BG7" s="583"/>
      <c r="BH7" s="583"/>
      <c r="BI7" s="583"/>
      <c r="BJ7" s="583"/>
      <c r="BK7" s="583"/>
      <c r="BL7" s="583"/>
      <c r="BM7" s="583"/>
      <c r="BN7" s="583"/>
      <c r="BO7" s="583"/>
      <c r="BP7" s="583"/>
      <c r="BQ7" s="583"/>
      <c r="BR7" s="583"/>
      <c r="BS7" s="583"/>
      <c r="BT7" s="583"/>
      <c r="BU7" s="583"/>
      <c r="BV7" s="583"/>
      <c r="BW7" s="583"/>
      <c r="BX7" s="583"/>
      <c r="BY7" s="583"/>
      <c r="BZ7" s="583"/>
      <c r="CA7" s="587"/>
      <c r="CB7" s="583"/>
      <c r="CC7" s="583"/>
      <c r="CD7" s="583"/>
      <c r="CE7" s="583"/>
      <c r="CF7" s="583"/>
      <c r="CG7" s="583"/>
      <c r="CH7" s="583"/>
      <c r="CI7" s="587"/>
    </row>
    <row r="8" spans="1:87" ht="14.25">
      <c r="A8" s="654"/>
      <c r="B8" s="579"/>
      <c r="C8" s="579"/>
      <c r="D8" s="579"/>
      <c r="E8" s="579"/>
      <c r="F8" s="576"/>
      <c r="G8" s="582" t="s">
        <v>1786</v>
      </c>
      <c r="H8" s="583"/>
      <c r="I8" s="583"/>
      <c r="J8" s="583"/>
      <c r="K8" s="583"/>
      <c r="L8" s="583"/>
      <c r="M8" s="583"/>
      <c r="N8" s="583"/>
      <c r="O8" s="583"/>
      <c r="P8" s="583"/>
      <c r="Q8" s="583"/>
      <c r="R8" s="583"/>
      <c r="S8" s="583"/>
      <c r="T8" s="583"/>
      <c r="U8" s="583"/>
      <c r="V8" s="583"/>
      <c r="W8" s="583"/>
      <c r="X8" s="583"/>
      <c r="Y8" s="583"/>
      <c r="Z8" s="583"/>
      <c r="AA8" s="583"/>
      <c r="AB8" s="583"/>
      <c r="AC8" s="583"/>
      <c r="AD8" s="583"/>
      <c r="AE8" s="583"/>
      <c r="AF8" s="583"/>
      <c r="AG8" s="583"/>
      <c r="AH8" s="583"/>
      <c r="AI8" s="587"/>
      <c r="AJ8" s="583"/>
      <c r="AK8" s="583"/>
      <c r="AL8" s="583"/>
      <c r="AM8" s="583"/>
      <c r="AN8" s="583"/>
      <c r="AO8" s="583"/>
      <c r="AP8" s="583"/>
      <c r="AQ8" s="587"/>
      <c r="AS8" s="1068"/>
      <c r="AT8" s="924"/>
      <c r="AU8" s="924"/>
      <c r="AV8" s="924"/>
      <c r="AW8" s="924"/>
      <c r="AX8" s="925"/>
      <c r="AY8" s="926" t="s">
        <v>1915</v>
      </c>
      <c r="AZ8" s="927"/>
      <c r="BA8" s="927"/>
      <c r="BB8" s="927"/>
      <c r="BC8" s="927"/>
      <c r="BD8" s="927"/>
      <c r="BE8" s="927"/>
      <c r="BF8" s="927"/>
      <c r="BG8" s="927"/>
      <c r="BH8" s="927"/>
      <c r="BI8" s="927"/>
      <c r="BJ8" s="927"/>
      <c r="BK8" s="927"/>
      <c r="BL8" s="927"/>
      <c r="BM8" s="927"/>
      <c r="BN8" s="927"/>
      <c r="BO8" s="927"/>
      <c r="BP8" s="927"/>
      <c r="BQ8" s="927"/>
      <c r="BR8" s="927"/>
      <c r="BS8" s="927"/>
      <c r="BT8" s="927"/>
      <c r="BU8" s="927"/>
      <c r="BV8" s="927"/>
      <c r="BW8" s="927"/>
      <c r="BX8" s="927"/>
      <c r="BY8" s="927"/>
      <c r="BZ8" s="927"/>
      <c r="CA8" s="931"/>
      <c r="CB8" s="927"/>
      <c r="CC8" s="927"/>
      <c r="CD8" s="927"/>
      <c r="CE8" s="927"/>
      <c r="CF8" s="927"/>
      <c r="CG8" s="927"/>
      <c r="CH8" s="927"/>
      <c r="CI8" s="931"/>
    </row>
    <row r="9" spans="1:87" ht="14.25">
      <c r="A9" s="771"/>
      <c r="B9" s="579"/>
      <c r="C9" s="579"/>
      <c r="D9" s="579"/>
      <c r="E9" s="579"/>
      <c r="F9" s="576"/>
      <c r="G9" s="612" t="s">
        <v>1910</v>
      </c>
      <c r="H9" s="613"/>
      <c r="I9" s="613"/>
      <c r="J9" s="613"/>
      <c r="K9" s="613"/>
      <c r="L9" s="613"/>
      <c r="M9" s="613"/>
      <c r="N9" s="613"/>
      <c r="O9" s="613"/>
      <c r="P9" s="613"/>
      <c r="Q9" s="613"/>
      <c r="R9" s="613"/>
      <c r="S9" s="613"/>
      <c r="T9" s="613"/>
      <c r="U9" s="613"/>
      <c r="V9" s="613"/>
      <c r="W9" s="613"/>
      <c r="X9" s="613"/>
      <c r="Y9" s="613"/>
      <c r="Z9" s="613"/>
      <c r="AA9" s="613"/>
      <c r="AB9" s="613"/>
      <c r="AC9" s="613"/>
      <c r="AD9" s="613"/>
      <c r="AE9" s="613"/>
      <c r="AF9" s="613"/>
      <c r="AG9" s="613"/>
      <c r="AH9" s="613"/>
      <c r="AI9" s="614"/>
      <c r="AJ9" s="613"/>
      <c r="AK9" s="613"/>
      <c r="AL9" s="613"/>
      <c r="AM9" s="613"/>
      <c r="AN9" s="613"/>
      <c r="AO9" s="613"/>
      <c r="AP9" s="613"/>
      <c r="AQ9" s="614"/>
      <c r="AS9" s="692"/>
      <c r="AT9" s="693"/>
      <c r="AU9" s="693"/>
      <c r="AV9" s="693"/>
      <c r="AW9" s="693"/>
      <c r="AX9" s="694"/>
      <c r="AY9" s="55"/>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7"/>
      <c r="CB9" s="56"/>
      <c r="CC9" s="56"/>
      <c r="CD9" s="56"/>
      <c r="CE9" s="56"/>
      <c r="CF9" s="56"/>
      <c r="CG9" s="56"/>
      <c r="CH9" s="56"/>
      <c r="CI9" s="57"/>
    </row>
    <row r="10" spans="1:87" ht="14.25">
      <c r="A10" s="771"/>
      <c r="B10" s="579"/>
      <c r="C10" s="579"/>
      <c r="D10" s="579"/>
      <c r="E10" s="579"/>
      <c r="F10" s="576"/>
      <c r="G10" s="612" t="s">
        <v>1911</v>
      </c>
      <c r="H10" s="613"/>
      <c r="I10" s="613"/>
      <c r="J10" s="613"/>
      <c r="K10" s="613"/>
      <c r="L10" s="613"/>
      <c r="M10" s="613"/>
      <c r="N10" s="613"/>
      <c r="O10" s="613"/>
      <c r="P10" s="613"/>
      <c r="Q10" s="613"/>
      <c r="R10" s="613"/>
      <c r="S10" s="613"/>
      <c r="T10" s="613"/>
      <c r="U10" s="613"/>
      <c r="V10" s="613"/>
      <c r="W10" s="613"/>
      <c r="X10" s="613"/>
      <c r="Y10" s="613"/>
      <c r="Z10" s="613"/>
      <c r="AA10" s="613"/>
      <c r="AB10" s="613"/>
      <c r="AC10" s="613"/>
      <c r="AD10" s="613"/>
      <c r="AE10" s="613"/>
      <c r="AF10" s="613"/>
      <c r="AG10" s="613"/>
      <c r="AH10" s="613"/>
      <c r="AI10" s="614"/>
      <c r="AJ10" s="613"/>
      <c r="AK10" s="613"/>
      <c r="AL10" s="613"/>
      <c r="AM10" s="613"/>
      <c r="AN10" s="613"/>
      <c r="AO10" s="613"/>
      <c r="AP10" s="613"/>
      <c r="AQ10" s="614"/>
      <c r="AS10" s="690" t="s">
        <v>777</v>
      </c>
      <c r="AT10" s="691"/>
      <c r="AU10" s="691"/>
      <c r="AV10" s="691"/>
      <c r="AW10" s="691"/>
      <c r="AX10" s="578"/>
      <c r="AY10" s="52"/>
      <c r="AZ10" s="53"/>
      <c r="BA10" s="53"/>
      <c r="BB10" s="580"/>
      <c r="BC10" s="581" t="s">
        <v>883</v>
      </c>
      <c r="BD10" s="53"/>
      <c r="BE10" s="53"/>
      <c r="BF10" s="53"/>
      <c r="BG10" s="53"/>
      <c r="BH10" s="53"/>
      <c r="BI10" s="53"/>
      <c r="BJ10" s="53"/>
      <c r="BK10" s="53"/>
      <c r="BL10" s="53"/>
      <c r="BM10" s="581" t="s">
        <v>558</v>
      </c>
      <c r="BN10" s="580"/>
      <c r="BO10" s="581" t="s">
        <v>885</v>
      </c>
      <c r="BP10" s="53"/>
      <c r="BQ10" s="53"/>
      <c r="BR10" s="53"/>
      <c r="BS10" s="53"/>
      <c r="BT10" s="53"/>
      <c r="BU10" s="53"/>
      <c r="BV10" s="53"/>
      <c r="BW10" s="53"/>
      <c r="BX10" s="53"/>
      <c r="BY10" s="53"/>
      <c r="BZ10" s="53"/>
      <c r="CA10" s="54"/>
      <c r="CB10" s="52" t="s">
        <v>884</v>
      </c>
      <c r="CC10" s="53"/>
      <c r="CD10" s="53"/>
      <c r="CE10" s="53"/>
      <c r="CF10" s="53"/>
      <c r="CG10" s="53"/>
      <c r="CH10" s="53"/>
      <c r="CI10" s="54"/>
    </row>
    <row r="11" spans="1:87" ht="14.25">
      <c r="A11" s="1068"/>
      <c r="B11" s="924"/>
      <c r="C11" s="924"/>
      <c r="D11" s="924"/>
      <c r="E11" s="924"/>
      <c r="F11" s="925"/>
      <c r="G11" s="926" t="s">
        <v>1912</v>
      </c>
      <c r="H11" s="927"/>
      <c r="I11" s="927"/>
      <c r="J11" s="927"/>
      <c r="K11" s="927"/>
      <c r="L11" s="927"/>
      <c r="M11" s="927"/>
      <c r="N11" s="927"/>
      <c r="O11" s="927"/>
      <c r="P11" s="927"/>
      <c r="Q11" s="927"/>
      <c r="R11" s="927"/>
      <c r="S11" s="927"/>
      <c r="T11" s="927"/>
      <c r="U11" s="927"/>
      <c r="V11" s="927"/>
      <c r="W11" s="927"/>
      <c r="X11" s="927"/>
      <c r="Y11" s="927"/>
      <c r="Z11" s="927"/>
      <c r="AA11" s="927"/>
      <c r="AB11" s="927"/>
      <c r="AC11" s="927"/>
      <c r="AD11" s="927"/>
      <c r="AE11" s="927"/>
      <c r="AF11" s="927"/>
      <c r="AG11" s="927"/>
      <c r="AH11" s="927"/>
      <c r="AI11" s="931"/>
      <c r="AJ11" s="927"/>
      <c r="AK11" s="927"/>
      <c r="AL11" s="927"/>
      <c r="AM11" s="927"/>
      <c r="AN11" s="927"/>
      <c r="AO11" s="927"/>
      <c r="AP11" s="927"/>
      <c r="AQ11" s="931"/>
      <c r="AS11" s="654"/>
      <c r="AT11" s="579"/>
      <c r="AU11" s="579"/>
      <c r="AV11" s="579"/>
      <c r="AW11" s="579"/>
      <c r="AX11" s="576"/>
      <c r="AY11" s="582" t="s">
        <v>63</v>
      </c>
      <c r="AZ11" s="583"/>
      <c r="BA11" s="583"/>
      <c r="BB11" s="584"/>
      <c r="BC11" s="585" t="s">
        <v>554</v>
      </c>
      <c r="BD11" s="583"/>
      <c r="BE11" s="583"/>
      <c r="BF11" s="583"/>
      <c r="BG11" s="583"/>
      <c r="BH11" s="583"/>
      <c r="BI11" s="583"/>
      <c r="BJ11" s="583"/>
      <c r="BK11" s="583"/>
      <c r="BL11" s="583"/>
      <c r="BM11" s="585" t="s">
        <v>558</v>
      </c>
      <c r="BN11" s="584"/>
      <c r="BO11" s="586" t="s">
        <v>64</v>
      </c>
      <c r="BP11" s="583"/>
      <c r="BQ11" s="583"/>
      <c r="BR11" s="583"/>
      <c r="BS11" s="583"/>
      <c r="BT11" s="583"/>
      <c r="BU11" s="583"/>
      <c r="BV11" s="583"/>
      <c r="BW11" s="583"/>
      <c r="BX11" s="583"/>
      <c r="BY11" s="583"/>
      <c r="BZ11" s="583"/>
      <c r="CA11" s="587"/>
      <c r="CB11" s="618" t="s">
        <v>555</v>
      </c>
      <c r="CC11" s="583"/>
      <c r="CD11" s="583"/>
      <c r="CE11" s="583"/>
      <c r="CF11" s="583"/>
      <c r="CG11" s="583"/>
      <c r="CH11" s="583"/>
      <c r="CI11" s="587"/>
    </row>
    <row r="12" spans="1:87" ht="14.25">
      <c r="A12" s="692"/>
      <c r="B12" s="693"/>
      <c r="C12" s="693"/>
      <c r="D12" s="693"/>
      <c r="E12" s="693"/>
      <c r="F12" s="694"/>
      <c r="G12" s="55"/>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7"/>
      <c r="AJ12" s="56"/>
      <c r="AK12" s="56"/>
      <c r="AL12" s="56"/>
      <c r="AM12" s="56"/>
      <c r="AN12" s="56"/>
      <c r="AO12" s="56"/>
      <c r="AP12" s="56"/>
      <c r="AQ12" s="57"/>
      <c r="AS12" s="654"/>
      <c r="AT12" s="579"/>
      <c r="AU12" s="579"/>
      <c r="AV12" s="579"/>
      <c r="AW12" s="579"/>
      <c r="AX12" s="576"/>
      <c r="AY12" s="55"/>
      <c r="AZ12" s="56"/>
      <c r="BA12" s="56"/>
      <c r="BB12" s="588"/>
      <c r="BC12" s="589"/>
      <c r="BD12" s="56"/>
      <c r="BE12" s="56"/>
      <c r="BF12" s="56"/>
      <c r="BG12" s="590"/>
      <c r="BH12" s="56"/>
      <c r="BI12" s="56"/>
      <c r="BJ12" s="56"/>
      <c r="BK12" s="56"/>
      <c r="BL12" s="56"/>
      <c r="BM12" s="589"/>
      <c r="BN12" s="588"/>
      <c r="BO12" s="589"/>
      <c r="BP12" s="56"/>
      <c r="BQ12" s="56"/>
      <c r="BR12" s="56"/>
      <c r="BS12" s="56"/>
      <c r="BT12" s="56"/>
      <c r="BU12" s="56"/>
      <c r="BV12" s="56"/>
      <c r="BW12" s="56"/>
      <c r="BX12" s="56"/>
      <c r="BY12" s="56"/>
      <c r="BZ12" s="56"/>
      <c r="CA12" s="57"/>
      <c r="CB12" s="55"/>
      <c r="CC12" s="56"/>
      <c r="CD12" s="56"/>
      <c r="CE12" s="56"/>
      <c r="CF12" s="56"/>
      <c r="CG12" s="56"/>
      <c r="CH12" s="56"/>
      <c r="CI12" s="57"/>
    </row>
    <row r="13" spans="1:87" ht="14.25">
      <c r="A13" s="690" t="s">
        <v>777</v>
      </c>
      <c r="B13" s="691"/>
      <c r="C13" s="691"/>
      <c r="D13" s="691"/>
      <c r="E13" s="691"/>
      <c r="F13" s="578"/>
      <c r="G13" s="52"/>
      <c r="H13" s="53"/>
      <c r="I13" s="53"/>
      <c r="J13" s="580"/>
      <c r="K13" s="581" t="s">
        <v>778</v>
      </c>
      <c r="L13" s="53"/>
      <c r="M13" s="53"/>
      <c r="N13" s="53"/>
      <c r="O13" s="53"/>
      <c r="P13" s="53"/>
      <c r="Q13" s="53"/>
      <c r="R13" s="53"/>
      <c r="S13" s="53"/>
      <c r="T13" s="53"/>
      <c r="U13" s="581" t="s">
        <v>558</v>
      </c>
      <c r="V13" s="580"/>
      <c r="W13" s="581" t="s">
        <v>779</v>
      </c>
      <c r="X13" s="53"/>
      <c r="Y13" s="53"/>
      <c r="Z13" s="53"/>
      <c r="AA13" s="53"/>
      <c r="AB13" s="53"/>
      <c r="AC13" s="53"/>
      <c r="AD13" s="53"/>
      <c r="AE13" s="53"/>
      <c r="AF13" s="53"/>
      <c r="AG13" s="53"/>
      <c r="AH13" s="53"/>
      <c r="AI13" s="54"/>
      <c r="AJ13" s="52" t="s">
        <v>780</v>
      </c>
      <c r="AK13" s="53"/>
      <c r="AL13" s="53"/>
      <c r="AM13" s="53"/>
      <c r="AN13" s="53"/>
      <c r="AO13" s="53"/>
      <c r="AP13" s="53"/>
      <c r="AQ13" s="54"/>
      <c r="AS13" s="654"/>
      <c r="AT13" s="579"/>
      <c r="AU13" s="579"/>
      <c r="AV13" s="579"/>
      <c r="AW13" s="579"/>
      <c r="AX13" s="576"/>
      <c r="AY13" s="52"/>
      <c r="AZ13" s="53"/>
      <c r="BA13" s="53"/>
      <c r="BB13" s="580"/>
      <c r="BC13" s="581" t="s">
        <v>781</v>
      </c>
      <c r="BD13" s="53"/>
      <c r="BE13" s="53"/>
      <c r="BF13" s="53"/>
      <c r="BG13" s="53"/>
      <c r="BH13" s="53"/>
      <c r="BI13" s="53"/>
      <c r="BJ13" s="53"/>
      <c r="BK13" s="53"/>
      <c r="BL13" s="53"/>
      <c r="BM13" s="581" t="s">
        <v>558</v>
      </c>
      <c r="BN13" s="580"/>
      <c r="BO13" s="581" t="s">
        <v>779</v>
      </c>
      <c r="BP13" s="53"/>
      <c r="BQ13" s="53"/>
      <c r="BR13" s="53"/>
      <c r="BS13" s="53"/>
      <c r="BT13" s="53"/>
      <c r="BU13" s="53"/>
      <c r="BV13" s="53"/>
      <c r="BW13" s="53"/>
      <c r="BX13" s="53"/>
      <c r="BY13" s="53"/>
      <c r="BZ13" s="53"/>
      <c r="CA13" s="54"/>
      <c r="CB13" s="52" t="s">
        <v>780</v>
      </c>
      <c r="CC13" s="53"/>
      <c r="CD13" s="53"/>
      <c r="CE13" s="53"/>
      <c r="CF13" s="53"/>
      <c r="CG13" s="53"/>
      <c r="CH13" s="53"/>
      <c r="CI13" s="54"/>
    </row>
    <row r="14" spans="1:87" ht="14.25">
      <c r="A14" s="654"/>
      <c r="B14" s="579"/>
      <c r="C14" s="579"/>
      <c r="D14" s="579"/>
      <c r="E14" s="579"/>
      <c r="F14" s="576"/>
      <c r="G14" s="582" t="s">
        <v>63</v>
      </c>
      <c r="H14" s="583"/>
      <c r="I14" s="583"/>
      <c r="J14" s="584"/>
      <c r="K14" s="585" t="s">
        <v>554</v>
      </c>
      <c r="L14" s="583"/>
      <c r="M14" s="583"/>
      <c r="N14" s="583"/>
      <c r="O14" s="583"/>
      <c r="P14" s="583"/>
      <c r="Q14" s="583"/>
      <c r="R14" s="583"/>
      <c r="S14" s="583"/>
      <c r="T14" s="583"/>
      <c r="U14" s="585" t="s">
        <v>558</v>
      </c>
      <c r="V14" s="584"/>
      <c r="W14" s="586" t="s">
        <v>64</v>
      </c>
      <c r="X14" s="583"/>
      <c r="Y14" s="583"/>
      <c r="Z14" s="583"/>
      <c r="AA14" s="583"/>
      <c r="AB14" s="583"/>
      <c r="AC14" s="583"/>
      <c r="AD14" s="583"/>
      <c r="AE14" s="583"/>
      <c r="AF14" s="583"/>
      <c r="AG14" s="583"/>
      <c r="AH14" s="583"/>
      <c r="AI14" s="587"/>
      <c r="AJ14" s="618" t="s">
        <v>555</v>
      </c>
      <c r="AK14" s="583"/>
      <c r="AL14" s="583"/>
      <c r="AM14" s="583"/>
      <c r="AN14" s="583"/>
      <c r="AO14" s="583"/>
      <c r="AP14" s="583"/>
      <c r="AQ14" s="587"/>
      <c r="AS14" s="654"/>
      <c r="AT14" s="579"/>
      <c r="AU14" s="579"/>
      <c r="AV14" s="579"/>
      <c r="AW14" s="579"/>
      <c r="AX14" s="576"/>
      <c r="AY14" s="582" t="s">
        <v>63</v>
      </c>
      <c r="AZ14" s="430"/>
      <c r="BA14" s="430"/>
      <c r="BB14" s="619"/>
      <c r="BC14" s="620" t="s">
        <v>784</v>
      </c>
      <c r="BD14" s="430"/>
      <c r="BE14" s="430"/>
      <c r="BF14" s="430"/>
      <c r="BG14" s="430"/>
      <c r="BH14" s="430"/>
      <c r="BI14" s="430"/>
      <c r="BJ14" s="430"/>
      <c r="BK14" s="430"/>
      <c r="BL14" s="430"/>
      <c r="BM14" s="585" t="s">
        <v>609</v>
      </c>
      <c r="BN14" s="619"/>
      <c r="BO14" s="697" t="s">
        <v>785</v>
      </c>
      <c r="BP14" s="430"/>
      <c r="BQ14" s="430"/>
      <c r="BR14" s="430"/>
      <c r="BS14" s="430"/>
      <c r="BT14" s="430"/>
      <c r="BU14" s="430"/>
      <c r="BV14" s="430"/>
      <c r="BW14" s="430"/>
      <c r="BX14" s="430"/>
      <c r="BY14" s="430"/>
      <c r="BZ14" s="430"/>
      <c r="CA14" s="431"/>
      <c r="CB14" s="582" t="s">
        <v>902</v>
      </c>
      <c r="CC14" s="430"/>
      <c r="CD14" s="430"/>
      <c r="CE14" s="430"/>
      <c r="CF14" s="430"/>
      <c r="CG14" s="430"/>
      <c r="CH14" s="430"/>
      <c r="CI14" s="431"/>
    </row>
    <row r="15" spans="1:87" ht="14.25">
      <c r="A15" s="654"/>
      <c r="B15" s="579"/>
      <c r="C15" s="579"/>
      <c r="D15" s="579"/>
      <c r="E15" s="579"/>
      <c r="F15" s="576"/>
      <c r="G15" s="55"/>
      <c r="H15" s="56"/>
      <c r="I15" s="56"/>
      <c r="J15" s="588"/>
      <c r="K15" s="589"/>
      <c r="L15" s="56"/>
      <c r="M15" s="56"/>
      <c r="N15" s="56"/>
      <c r="O15" s="590"/>
      <c r="P15" s="56"/>
      <c r="Q15" s="56"/>
      <c r="R15" s="56"/>
      <c r="S15" s="56"/>
      <c r="T15" s="56"/>
      <c r="U15" s="589"/>
      <c r="V15" s="588"/>
      <c r="W15" s="589"/>
      <c r="X15" s="56"/>
      <c r="Y15" s="56"/>
      <c r="Z15" s="56"/>
      <c r="AA15" s="56"/>
      <c r="AB15" s="56"/>
      <c r="AC15" s="56"/>
      <c r="AD15" s="56"/>
      <c r="AE15" s="56"/>
      <c r="AF15" s="56"/>
      <c r="AG15" s="56"/>
      <c r="AH15" s="56"/>
      <c r="AI15" s="57"/>
      <c r="AJ15" s="55"/>
      <c r="AK15" s="56"/>
      <c r="AL15" s="56"/>
      <c r="AM15" s="56"/>
      <c r="AN15" s="56"/>
      <c r="AO15" s="56"/>
      <c r="AP15" s="56"/>
      <c r="AQ15" s="57"/>
      <c r="AS15" s="654"/>
      <c r="AT15" s="579"/>
      <c r="AU15" s="579"/>
      <c r="AV15" s="579"/>
      <c r="AW15" s="579"/>
      <c r="AX15" s="576"/>
      <c r="AY15" s="582" t="s">
        <v>63</v>
      </c>
      <c r="AZ15" s="430"/>
      <c r="BA15" s="430"/>
      <c r="BB15" s="619"/>
      <c r="BC15" s="620" t="s">
        <v>1914</v>
      </c>
      <c r="BD15" s="430"/>
      <c r="BE15" s="430"/>
      <c r="BF15" s="430"/>
      <c r="BG15" s="430"/>
      <c r="BH15" s="430"/>
      <c r="BI15" s="430"/>
      <c r="BJ15" s="430"/>
      <c r="BK15" s="430"/>
      <c r="BL15" s="430"/>
      <c r="BM15" s="620" t="s">
        <v>1492</v>
      </c>
      <c r="BN15" s="619"/>
      <c r="BO15" s="697" t="s">
        <v>805</v>
      </c>
      <c r="BP15" s="430"/>
      <c r="BQ15" s="430"/>
      <c r="BR15" s="430"/>
      <c r="BS15" s="430"/>
      <c r="BT15" s="430"/>
      <c r="BU15" s="430"/>
      <c r="BV15" s="430"/>
      <c r="BW15" s="430"/>
      <c r="BX15" s="430"/>
      <c r="BY15" s="430"/>
      <c r="BZ15" s="430"/>
      <c r="CA15" s="431"/>
      <c r="CB15" s="582"/>
      <c r="CC15" s="430"/>
      <c r="CD15" s="430"/>
      <c r="CE15" s="430"/>
      <c r="CF15" s="430"/>
      <c r="CG15" s="430"/>
      <c r="CH15" s="430"/>
      <c r="CI15" s="431"/>
    </row>
    <row r="16" spans="1:87" ht="14.25">
      <c r="A16" s="654"/>
      <c r="B16" s="579"/>
      <c r="C16" s="579"/>
      <c r="D16" s="579"/>
      <c r="E16" s="579"/>
      <c r="F16" s="576"/>
      <c r="G16" s="52"/>
      <c r="H16" s="53"/>
      <c r="I16" s="53"/>
      <c r="J16" s="580"/>
      <c r="K16" s="581" t="s">
        <v>1115</v>
      </c>
      <c r="L16" s="53"/>
      <c r="M16" s="53"/>
      <c r="N16" s="53"/>
      <c r="O16" s="53"/>
      <c r="P16" s="53"/>
      <c r="Q16" s="53"/>
      <c r="R16" s="53"/>
      <c r="S16" s="53"/>
      <c r="T16" s="53"/>
      <c r="U16" s="581" t="s">
        <v>558</v>
      </c>
      <c r="V16" s="580"/>
      <c r="W16" s="581" t="s">
        <v>857</v>
      </c>
      <c r="X16" s="53"/>
      <c r="Y16" s="53"/>
      <c r="Z16" s="53"/>
      <c r="AA16" s="53"/>
      <c r="AB16" s="53"/>
      <c r="AC16" s="53"/>
      <c r="AD16" s="53"/>
      <c r="AE16" s="53"/>
      <c r="AF16" s="53"/>
      <c r="AG16" s="53"/>
      <c r="AH16" s="53"/>
      <c r="AI16" s="54"/>
      <c r="AJ16" s="52" t="s">
        <v>882</v>
      </c>
      <c r="AK16" s="53"/>
      <c r="AL16" s="53"/>
      <c r="AM16" s="53"/>
      <c r="AN16" s="53"/>
      <c r="AO16" s="53"/>
      <c r="AP16" s="53"/>
      <c r="AQ16" s="54"/>
      <c r="AS16" s="654"/>
      <c r="AT16" s="579"/>
      <c r="AU16" s="579"/>
      <c r="AV16" s="579"/>
      <c r="AW16" s="579"/>
      <c r="AX16" s="576"/>
      <c r="AY16" s="582" t="s">
        <v>63</v>
      </c>
      <c r="AZ16" s="430"/>
      <c r="BA16" s="430"/>
      <c r="BB16" s="619"/>
      <c r="BC16" s="620" t="s">
        <v>1914</v>
      </c>
      <c r="BD16" s="430"/>
      <c r="BE16" s="430"/>
      <c r="BF16" s="430"/>
      <c r="BG16" s="430"/>
      <c r="BH16" s="430"/>
      <c r="BI16" s="430"/>
      <c r="BJ16" s="430"/>
      <c r="BK16" s="430"/>
      <c r="BL16" s="430"/>
      <c r="BM16" s="620" t="s">
        <v>1492</v>
      </c>
      <c r="BN16" s="619"/>
      <c r="BO16" s="697" t="s">
        <v>806</v>
      </c>
      <c r="BP16" s="430"/>
      <c r="BQ16" s="430"/>
      <c r="BR16" s="430"/>
      <c r="BS16" s="430"/>
      <c r="BT16" s="430"/>
      <c r="BU16" s="430"/>
      <c r="BV16" s="430"/>
      <c r="BW16" s="430"/>
      <c r="BX16" s="430"/>
      <c r="BY16" s="430"/>
      <c r="BZ16" s="430"/>
      <c r="CA16" s="431"/>
      <c r="CB16" s="582"/>
      <c r="CC16" s="430"/>
      <c r="CD16" s="430"/>
      <c r="CE16" s="430"/>
      <c r="CF16" s="430"/>
      <c r="CG16" s="430"/>
      <c r="CH16" s="430"/>
      <c r="CI16" s="431"/>
    </row>
    <row r="17" spans="1:87" ht="14.25">
      <c r="A17" s="654"/>
      <c r="B17" s="579"/>
      <c r="C17" s="579"/>
      <c r="D17" s="579"/>
      <c r="E17" s="579"/>
      <c r="F17" s="576"/>
      <c r="G17" s="582" t="s">
        <v>63</v>
      </c>
      <c r="H17" s="583"/>
      <c r="I17" s="583"/>
      <c r="J17" s="584"/>
      <c r="K17" s="585" t="s">
        <v>556</v>
      </c>
      <c r="L17" s="583"/>
      <c r="M17" s="583"/>
      <c r="N17" s="583"/>
      <c r="O17" s="583"/>
      <c r="P17" s="583"/>
      <c r="Q17" s="583"/>
      <c r="R17" s="583"/>
      <c r="S17" s="583"/>
      <c r="T17" s="583"/>
      <c r="U17" s="585" t="s">
        <v>558</v>
      </c>
      <c r="V17" s="584"/>
      <c r="W17" s="586" t="s">
        <v>64</v>
      </c>
      <c r="X17" s="583"/>
      <c r="Y17" s="583"/>
      <c r="Z17" s="583"/>
      <c r="AA17" s="583"/>
      <c r="AB17" s="583"/>
      <c r="AC17" s="583"/>
      <c r="AD17" s="583"/>
      <c r="AE17" s="583"/>
      <c r="AF17" s="583"/>
      <c r="AG17" s="583"/>
      <c r="AH17" s="583"/>
      <c r="AI17" s="587"/>
      <c r="AJ17" s="618" t="s">
        <v>555</v>
      </c>
      <c r="AK17" s="430"/>
      <c r="AL17" s="430"/>
      <c r="AM17" s="430"/>
      <c r="AN17" s="430"/>
      <c r="AO17" s="430"/>
      <c r="AP17" s="430"/>
      <c r="AQ17" s="431"/>
      <c r="AS17" s="654"/>
      <c r="AT17" s="579"/>
      <c r="AU17" s="579"/>
      <c r="AV17" s="579"/>
      <c r="AW17" s="579"/>
      <c r="AX17" s="576"/>
      <c r="AY17" s="582" t="s">
        <v>63</v>
      </c>
      <c r="AZ17" s="583"/>
      <c r="BA17" s="583"/>
      <c r="BB17" s="584"/>
      <c r="BC17" s="585" t="s">
        <v>556</v>
      </c>
      <c r="BD17" s="583"/>
      <c r="BE17" s="583"/>
      <c r="BF17" s="583"/>
      <c r="BG17" s="583"/>
      <c r="BH17" s="583"/>
      <c r="BI17" s="583"/>
      <c r="BJ17" s="583"/>
      <c r="BK17" s="583"/>
      <c r="BL17" s="583"/>
      <c r="BM17" s="585" t="s">
        <v>558</v>
      </c>
      <c r="BN17" s="584"/>
      <c r="BO17" s="586" t="s">
        <v>64</v>
      </c>
      <c r="BP17" s="583"/>
      <c r="BQ17" s="583"/>
      <c r="BR17" s="583"/>
      <c r="BS17" s="583"/>
      <c r="BT17" s="583"/>
      <c r="BU17" s="583"/>
      <c r="BV17" s="583"/>
      <c r="BW17" s="583"/>
      <c r="BX17" s="583"/>
      <c r="BY17" s="583"/>
      <c r="BZ17" s="583"/>
      <c r="CA17" s="587"/>
      <c r="CB17" s="618"/>
      <c r="CC17" s="430"/>
      <c r="CD17" s="430"/>
      <c r="CE17" s="430"/>
      <c r="CF17" s="430"/>
      <c r="CG17" s="430"/>
      <c r="CH17" s="430"/>
      <c r="CI17" s="431"/>
    </row>
    <row r="18" spans="1:87" ht="14.25">
      <c r="A18" s="654"/>
      <c r="B18" s="579"/>
      <c r="C18" s="579"/>
      <c r="D18" s="579"/>
      <c r="E18" s="579"/>
      <c r="F18" s="576"/>
      <c r="G18" s="55"/>
      <c r="H18" s="56"/>
      <c r="I18" s="56"/>
      <c r="J18" s="588"/>
      <c r="K18" s="589"/>
      <c r="L18" s="56"/>
      <c r="M18" s="56"/>
      <c r="N18" s="56"/>
      <c r="O18" s="590"/>
      <c r="P18" s="56"/>
      <c r="Q18" s="56"/>
      <c r="R18" s="56"/>
      <c r="S18" s="56"/>
      <c r="T18" s="56"/>
      <c r="U18" s="589"/>
      <c r="V18" s="588"/>
      <c r="W18" s="589"/>
      <c r="X18" s="56"/>
      <c r="Y18" s="56"/>
      <c r="Z18" s="56"/>
      <c r="AA18" s="56"/>
      <c r="AB18" s="56"/>
      <c r="AC18" s="56"/>
      <c r="AD18" s="56"/>
      <c r="AE18" s="56"/>
      <c r="AF18" s="56"/>
      <c r="AG18" s="56"/>
      <c r="AH18" s="56"/>
      <c r="AI18" s="57"/>
      <c r="AJ18" s="55"/>
      <c r="AK18" s="56"/>
      <c r="AL18" s="56"/>
      <c r="AM18" s="56"/>
      <c r="AN18" s="56"/>
      <c r="AO18" s="56"/>
      <c r="AP18" s="56"/>
      <c r="AQ18" s="57"/>
      <c r="AS18" s="654"/>
      <c r="AT18" s="579"/>
      <c r="AU18" s="579"/>
      <c r="AV18" s="579"/>
      <c r="AW18" s="579"/>
      <c r="AX18" s="576"/>
      <c r="AY18" s="55"/>
      <c r="AZ18" s="56"/>
      <c r="BA18" s="56"/>
      <c r="BB18" s="588"/>
      <c r="BC18" s="589"/>
      <c r="BD18" s="56"/>
      <c r="BE18" s="56"/>
      <c r="BF18" s="56"/>
      <c r="BG18" s="590"/>
      <c r="BH18" s="56"/>
      <c r="BI18" s="56"/>
      <c r="BJ18" s="56"/>
      <c r="BK18" s="56"/>
      <c r="BL18" s="56"/>
      <c r="BM18" s="589"/>
      <c r="BN18" s="588"/>
      <c r="BO18" s="589"/>
      <c r="BP18" s="56"/>
      <c r="BQ18" s="56"/>
      <c r="BR18" s="56"/>
      <c r="BS18" s="56"/>
      <c r="BT18" s="56"/>
      <c r="BU18" s="56"/>
      <c r="BV18" s="56"/>
      <c r="BW18" s="56"/>
      <c r="BX18" s="56"/>
      <c r="BY18" s="56"/>
      <c r="BZ18" s="56"/>
      <c r="CA18" s="57"/>
      <c r="CB18" s="55"/>
      <c r="CC18" s="56"/>
      <c r="CD18" s="56"/>
      <c r="CE18" s="56"/>
      <c r="CF18" s="56"/>
      <c r="CG18" s="56"/>
      <c r="CH18" s="56"/>
      <c r="CI18" s="57"/>
    </row>
    <row r="19" spans="1:87" ht="14.25">
      <c r="A19" s="654"/>
      <c r="B19" s="579"/>
      <c r="C19" s="579"/>
      <c r="D19" s="579"/>
      <c r="E19" s="579"/>
      <c r="F19" s="576"/>
      <c r="G19" s="52"/>
      <c r="H19" s="53"/>
      <c r="I19" s="53"/>
      <c r="J19" s="580"/>
      <c r="K19" s="581" t="s">
        <v>1903</v>
      </c>
      <c r="L19" s="53"/>
      <c r="M19" s="53"/>
      <c r="N19" s="53"/>
      <c r="O19" s="53"/>
      <c r="P19" s="53"/>
      <c r="Q19" s="53"/>
      <c r="R19" s="53"/>
      <c r="S19" s="53"/>
      <c r="T19" s="53"/>
      <c r="U19" s="581" t="s">
        <v>558</v>
      </c>
      <c r="V19" s="580"/>
      <c r="W19" s="581" t="s">
        <v>1902</v>
      </c>
      <c r="X19" s="53"/>
      <c r="Y19" s="53"/>
      <c r="Z19" s="53"/>
      <c r="AA19" s="53"/>
      <c r="AB19" s="53"/>
      <c r="AC19" s="53"/>
      <c r="AD19" s="53"/>
      <c r="AE19" s="53"/>
      <c r="AF19" s="53"/>
      <c r="AG19" s="53"/>
      <c r="AH19" s="53"/>
      <c r="AI19" s="54"/>
      <c r="AJ19" s="52" t="s">
        <v>858</v>
      </c>
      <c r="AK19" s="53"/>
      <c r="AL19" s="53"/>
      <c r="AM19" s="53"/>
      <c r="AN19" s="53"/>
      <c r="AO19" s="53"/>
      <c r="AP19" s="53"/>
      <c r="AQ19" s="54"/>
      <c r="AS19" s="1068"/>
      <c r="AT19" s="924"/>
      <c r="AU19" s="924"/>
      <c r="AV19" s="924"/>
      <c r="AW19" s="924"/>
      <c r="AX19" s="925"/>
      <c r="AY19" s="912"/>
      <c r="AZ19" s="913"/>
      <c r="BA19" s="913"/>
      <c r="BB19" s="921"/>
      <c r="BC19" s="922" t="s">
        <v>1916</v>
      </c>
      <c r="BD19" s="913"/>
      <c r="BE19" s="913"/>
      <c r="BF19" s="913"/>
      <c r="BG19" s="913"/>
      <c r="BH19" s="913"/>
      <c r="BI19" s="913"/>
      <c r="BJ19" s="913"/>
      <c r="BK19" s="913"/>
      <c r="BL19" s="913"/>
      <c r="BM19" s="922" t="s">
        <v>558</v>
      </c>
      <c r="BN19" s="921"/>
      <c r="BO19" s="922" t="s">
        <v>1794</v>
      </c>
      <c r="BP19" s="913"/>
      <c r="BQ19" s="913"/>
      <c r="BR19" s="913"/>
      <c r="BS19" s="913"/>
      <c r="BT19" s="913"/>
      <c r="BU19" s="913"/>
      <c r="BV19" s="913"/>
      <c r="BW19" s="913"/>
      <c r="BX19" s="913"/>
      <c r="BY19" s="913"/>
      <c r="BZ19" s="913"/>
      <c r="CA19" s="914"/>
      <c r="CB19" s="912" t="s">
        <v>1793</v>
      </c>
      <c r="CC19" s="913"/>
      <c r="CD19" s="913"/>
      <c r="CE19" s="913"/>
      <c r="CF19" s="913"/>
      <c r="CG19" s="913"/>
      <c r="CH19" s="913"/>
      <c r="CI19" s="914"/>
    </row>
    <row r="20" spans="1:87" ht="14.25">
      <c r="A20" s="771"/>
      <c r="B20" s="579"/>
      <c r="C20" s="579"/>
      <c r="D20" s="579"/>
      <c r="E20" s="579"/>
      <c r="F20" s="576"/>
      <c r="G20" s="582" t="s">
        <v>63</v>
      </c>
      <c r="H20" s="430"/>
      <c r="I20" s="430"/>
      <c r="J20" s="619"/>
      <c r="K20" s="620" t="s">
        <v>1901</v>
      </c>
      <c r="L20" s="430"/>
      <c r="M20" s="430"/>
      <c r="N20" s="430"/>
      <c r="O20" s="430"/>
      <c r="P20" s="430"/>
      <c r="Q20" s="430"/>
      <c r="R20" s="430"/>
      <c r="S20" s="430"/>
      <c r="T20" s="430"/>
      <c r="U20" s="585" t="s">
        <v>558</v>
      </c>
      <c r="V20" s="619"/>
      <c r="W20" s="697" t="s">
        <v>859</v>
      </c>
      <c r="X20" s="430"/>
      <c r="Y20" s="430"/>
      <c r="Z20" s="430"/>
      <c r="AA20" s="430"/>
      <c r="AB20" s="430"/>
      <c r="AC20" s="430"/>
      <c r="AD20" s="430"/>
      <c r="AE20" s="430"/>
      <c r="AF20" s="430"/>
      <c r="AG20" s="430"/>
      <c r="AH20" s="430"/>
      <c r="AI20" s="431"/>
      <c r="AJ20" s="618" t="s">
        <v>555</v>
      </c>
      <c r="AK20" s="430"/>
      <c r="AL20" s="430"/>
      <c r="AM20" s="430"/>
      <c r="AN20" s="430"/>
      <c r="AO20" s="430"/>
      <c r="AP20" s="430"/>
      <c r="AQ20" s="431"/>
      <c r="AS20" s="1068"/>
      <c r="AT20" s="924"/>
      <c r="AU20" s="924"/>
      <c r="AV20" s="924"/>
      <c r="AW20" s="924"/>
      <c r="AX20" s="925"/>
      <c r="AY20" s="926" t="s">
        <v>801</v>
      </c>
      <c r="AZ20" s="938"/>
      <c r="BA20" s="938"/>
      <c r="BB20" s="939"/>
      <c r="BC20" s="940" t="s">
        <v>856</v>
      </c>
      <c r="BD20" s="938"/>
      <c r="BE20" s="938"/>
      <c r="BF20" s="938"/>
      <c r="BG20" s="938"/>
      <c r="BH20" s="938"/>
      <c r="BI20" s="938"/>
      <c r="BJ20" s="938"/>
      <c r="BK20" s="938"/>
      <c r="BL20" s="938"/>
      <c r="BM20" s="929" t="s">
        <v>558</v>
      </c>
      <c r="BN20" s="939"/>
      <c r="BO20" s="940" t="s">
        <v>984</v>
      </c>
      <c r="BP20" s="938"/>
      <c r="BQ20" s="938"/>
      <c r="BR20" s="938"/>
      <c r="BS20" s="938"/>
      <c r="BT20" s="938"/>
      <c r="BU20" s="938"/>
      <c r="BV20" s="938"/>
      <c r="BW20" s="938"/>
      <c r="BX20" s="938"/>
      <c r="BY20" s="938"/>
      <c r="BZ20" s="938"/>
      <c r="CA20" s="941"/>
      <c r="CB20" s="942" t="s">
        <v>902</v>
      </c>
      <c r="CC20" s="938"/>
      <c r="CD20" s="938"/>
      <c r="CE20" s="938"/>
      <c r="CF20" s="938"/>
      <c r="CG20" s="938"/>
      <c r="CH20" s="938"/>
      <c r="CI20" s="941"/>
    </row>
    <row r="21" spans="1:87" ht="14.25">
      <c r="A21" s="654"/>
      <c r="B21" s="579"/>
      <c r="C21" s="579"/>
      <c r="D21" s="579"/>
      <c r="E21" s="579"/>
      <c r="F21" s="576"/>
      <c r="G21" s="582" t="s">
        <v>63</v>
      </c>
      <c r="H21" s="583"/>
      <c r="I21" s="583"/>
      <c r="J21" s="584"/>
      <c r="K21" s="585" t="s">
        <v>557</v>
      </c>
      <c r="L21" s="583"/>
      <c r="M21" s="583"/>
      <c r="N21" s="583"/>
      <c r="O21" s="583"/>
      <c r="P21" s="583"/>
      <c r="Q21" s="583"/>
      <c r="R21" s="583"/>
      <c r="S21" s="583"/>
      <c r="T21" s="583"/>
      <c r="U21" s="585" t="s">
        <v>558</v>
      </c>
      <c r="V21" s="584"/>
      <c r="W21" s="586" t="s">
        <v>64</v>
      </c>
      <c r="X21" s="583"/>
      <c r="Y21" s="583"/>
      <c r="Z21" s="583"/>
      <c r="AA21" s="583"/>
      <c r="AB21" s="583"/>
      <c r="AC21" s="583"/>
      <c r="AD21" s="583"/>
      <c r="AE21" s="583"/>
      <c r="AF21" s="583"/>
      <c r="AG21" s="583"/>
      <c r="AH21" s="583"/>
      <c r="AI21" s="587"/>
      <c r="AJ21" s="618"/>
      <c r="AK21" s="430"/>
      <c r="AL21" s="430"/>
      <c r="AM21" s="430"/>
      <c r="AN21" s="430"/>
      <c r="AO21" s="430"/>
      <c r="AP21" s="430"/>
      <c r="AQ21" s="431"/>
      <c r="AS21" s="1068"/>
      <c r="AT21" s="924"/>
      <c r="AU21" s="924"/>
      <c r="AV21" s="924"/>
      <c r="AW21" s="924"/>
      <c r="AX21" s="925"/>
      <c r="AY21" s="926" t="s">
        <v>801</v>
      </c>
      <c r="AZ21" s="938"/>
      <c r="BA21" s="938"/>
      <c r="BB21" s="939"/>
      <c r="BC21" s="940" t="s">
        <v>557</v>
      </c>
      <c r="BD21" s="938"/>
      <c r="BE21" s="938"/>
      <c r="BF21" s="938"/>
      <c r="BG21" s="938"/>
      <c r="BH21" s="938"/>
      <c r="BI21" s="938"/>
      <c r="BJ21" s="938"/>
      <c r="BK21" s="938"/>
      <c r="BL21" s="938"/>
      <c r="BM21" s="929" t="s">
        <v>609</v>
      </c>
      <c r="BN21" s="939"/>
      <c r="BO21" s="1073" t="s">
        <v>802</v>
      </c>
      <c r="BP21" s="938"/>
      <c r="BQ21" s="938"/>
      <c r="BR21" s="938"/>
      <c r="BS21" s="938"/>
      <c r="BT21" s="938"/>
      <c r="BU21" s="938"/>
      <c r="BV21" s="938"/>
      <c r="BW21" s="938"/>
      <c r="BX21" s="938"/>
      <c r="BY21" s="938"/>
      <c r="BZ21" s="938"/>
      <c r="CA21" s="941"/>
      <c r="CB21" s="926"/>
      <c r="CC21" s="938"/>
      <c r="CD21" s="938"/>
      <c r="CE21" s="938"/>
      <c r="CF21" s="938"/>
      <c r="CG21" s="938"/>
      <c r="CH21" s="938"/>
      <c r="CI21" s="941"/>
    </row>
    <row r="22" spans="1:87" ht="14.25">
      <c r="A22" s="771"/>
      <c r="B22" s="579"/>
      <c r="C22" s="579"/>
      <c r="D22" s="579"/>
      <c r="E22" s="579"/>
      <c r="F22" s="576"/>
      <c r="G22" s="55"/>
      <c r="H22" s="56"/>
      <c r="I22" s="56"/>
      <c r="J22" s="588"/>
      <c r="K22" s="589"/>
      <c r="L22" s="56"/>
      <c r="M22" s="56"/>
      <c r="N22" s="56"/>
      <c r="O22" s="590"/>
      <c r="P22" s="56"/>
      <c r="Q22" s="56"/>
      <c r="R22" s="56"/>
      <c r="S22" s="56"/>
      <c r="T22" s="56"/>
      <c r="U22" s="589"/>
      <c r="V22" s="588"/>
      <c r="W22" s="589"/>
      <c r="X22" s="56"/>
      <c r="Y22" s="56"/>
      <c r="Z22" s="56"/>
      <c r="AA22" s="56"/>
      <c r="AB22" s="56"/>
      <c r="AC22" s="56"/>
      <c r="AD22" s="56"/>
      <c r="AE22" s="56"/>
      <c r="AF22" s="56"/>
      <c r="AG22" s="56"/>
      <c r="AH22" s="56"/>
      <c r="AI22" s="57"/>
      <c r="AJ22" s="55"/>
      <c r="AK22" s="56"/>
      <c r="AL22" s="56"/>
      <c r="AM22" s="56"/>
      <c r="AN22" s="56"/>
      <c r="AO22" s="56"/>
      <c r="AP22" s="56"/>
      <c r="AQ22" s="57"/>
      <c r="AS22" s="1068"/>
      <c r="AT22" s="924"/>
      <c r="AU22" s="924"/>
      <c r="AV22" s="924"/>
      <c r="AW22" s="924"/>
      <c r="AX22" s="925"/>
      <c r="AY22" s="1074"/>
      <c r="AZ22" s="1075"/>
      <c r="BA22" s="1075"/>
      <c r="BB22" s="1076"/>
      <c r="BC22" s="1077"/>
      <c r="BD22" s="1075"/>
      <c r="BE22" s="1075"/>
      <c r="BF22" s="1075"/>
      <c r="BG22" s="1075"/>
      <c r="BH22" s="1075"/>
      <c r="BI22" s="1075"/>
      <c r="BJ22" s="1075"/>
      <c r="BK22" s="1075"/>
      <c r="BL22" s="1075"/>
      <c r="BM22" s="1077"/>
      <c r="BN22" s="1076"/>
      <c r="BO22" s="1078"/>
      <c r="BP22" s="1075"/>
      <c r="BQ22" s="1075"/>
      <c r="BR22" s="1075"/>
      <c r="BS22" s="1075"/>
      <c r="BT22" s="1075"/>
      <c r="BU22" s="1075"/>
      <c r="BV22" s="1075"/>
      <c r="BW22" s="1075"/>
      <c r="BX22" s="1075"/>
      <c r="BY22" s="1075"/>
      <c r="BZ22" s="1075"/>
      <c r="CA22" s="1079"/>
      <c r="CB22" s="1069"/>
      <c r="CC22" s="1075"/>
      <c r="CD22" s="1075"/>
      <c r="CE22" s="1075"/>
      <c r="CF22" s="1075"/>
      <c r="CG22" s="1075"/>
      <c r="CH22" s="1075"/>
      <c r="CI22" s="1079"/>
    </row>
    <row r="23" spans="1:87" ht="14.25">
      <c r="A23" s="654"/>
      <c r="B23" s="579"/>
      <c r="C23" s="579"/>
      <c r="D23" s="579"/>
      <c r="E23" s="579"/>
      <c r="F23" s="576"/>
      <c r="G23" s="52"/>
      <c r="H23" s="53"/>
      <c r="I23" s="53"/>
      <c r="J23" s="580"/>
      <c r="K23" s="581" t="s">
        <v>1904</v>
      </c>
      <c r="L23" s="53"/>
      <c r="M23" s="53"/>
      <c r="N23" s="53"/>
      <c r="O23" s="53"/>
      <c r="P23" s="53"/>
      <c r="Q23" s="53"/>
      <c r="R23" s="53"/>
      <c r="S23" s="53"/>
      <c r="T23" s="53"/>
      <c r="U23" s="581" t="s">
        <v>558</v>
      </c>
      <c r="V23" s="580"/>
      <c r="W23" s="581" t="s">
        <v>885</v>
      </c>
      <c r="X23" s="53"/>
      <c r="Y23" s="53"/>
      <c r="Z23" s="53"/>
      <c r="AA23" s="53"/>
      <c r="AB23" s="53"/>
      <c r="AC23" s="53"/>
      <c r="AD23" s="53"/>
      <c r="AE23" s="53"/>
      <c r="AF23" s="53"/>
      <c r="AG23" s="53"/>
      <c r="AH23" s="53"/>
      <c r="AI23" s="54"/>
      <c r="AJ23" s="52" t="s">
        <v>884</v>
      </c>
      <c r="AK23" s="53"/>
      <c r="AL23" s="53"/>
      <c r="AM23" s="53"/>
      <c r="AN23" s="53"/>
      <c r="AO23" s="53"/>
      <c r="AP23" s="53"/>
      <c r="AQ23" s="54"/>
      <c r="AS23" s="963" t="s">
        <v>32</v>
      </c>
      <c r="AT23" s="1080"/>
      <c r="AU23" s="1080"/>
      <c r="AV23" s="1080"/>
      <c r="AW23" s="1080"/>
      <c r="AX23" s="578"/>
      <c r="AY23" s="52" t="s">
        <v>63</v>
      </c>
      <c r="AZ23" s="53"/>
      <c r="BA23" s="53"/>
      <c r="BB23" s="580"/>
      <c r="BC23" s="581" t="s">
        <v>358</v>
      </c>
      <c r="BD23" s="53"/>
      <c r="BE23" s="53"/>
      <c r="BF23" s="53"/>
      <c r="BG23" s="53"/>
      <c r="BH23" s="53"/>
      <c r="BI23" s="53"/>
      <c r="BJ23" s="53"/>
      <c r="BK23" s="53"/>
      <c r="BL23" s="53"/>
      <c r="BM23" s="581" t="s">
        <v>558</v>
      </c>
      <c r="BN23" s="580"/>
      <c r="BO23" s="581" t="s">
        <v>985</v>
      </c>
      <c r="BP23" s="53"/>
      <c r="BQ23" s="53"/>
      <c r="BR23" s="53"/>
      <c r="BS23" s="53"/>
      <c r="BT23" s="53"/>
      <c r="BU23" s="53"/>
      <c r="BV23" s="53"/>
      <c r="BW23" s="53"/>
      <c r="BX23" s="53"/>
      <c r="BY23" s="53"/>
      <c r="BZ23" s="53"/>
      <c r="CA23" s="54"/>
      <c r="CB23" s="52"/>
      <c r="CC23" s="53"/>
      <c r="CD23" s="53"/>
      <c r="CE23" s="53"/>
      <c r="CF23" s="53"/>
      <c r="CG23" s="53"/>
      <c r="CH23" s="53"/>
      <c r="CI23" s="54"/>
    </row>
    <row r="24" spans="1:87" ht="14.25">
      <c r="A24" s="654"/>
      <c r="B24" s="579"/>
      <c r="C24" s="579"/>
      <c r="D24" s="579"/>
      <c r="E24" s="579"/>
      <c r="F24" s="576"/>
      <c r="G24" s="582" t="s">
        <v>63</v>
      </c>
      <c r="H24" s="583"/>
      <c r="I24" s="583"/>
      <c r="J24" s="584"/>
      <c r="K24" s="585" t="s">
        <v>608</v>
      </c>
      <c r="L24" s="583"/>
      <c r="M24" s="583"/>
      <c r="N24" s="583"/>
      <c r="O24" s="583"/>
      <c r="P24" s="583"/>
      <c r="Q24" s="583"/>
      <c r="R24" s="583"/>
      <c r="S24" s="583"/>
      <c r="T24" s="583"/>
      <c r="U24" s="585" t="s">
        <v>558</v>
      </c>
      <c r="V24" s="584"/>
      <c r="W24" s="586" t="s">
        <v>64</v>
      </c>
      <c r="X24" s="583"/>
      <c r="Y24" s="583"/>
      <c r="Z24" s="583"/>
      <c r="AA24" s="583"/>
      <c r="AB24" s="583"/>
      <c r="AC24" s="583"/>
      <c r="AD24" s="583"/>
      <c r="AE24" s="583"/>
      <c r="AF24" s="583"/>
      <c r="AG24" s="583"/>
      <c r="AH24" s="583"/>
      <c r="AI24" s="587"/>
      <c r="AJ24" s="618" t="s">
        <v>555</v>
      </c>
      <c r="AK24" s="430"/>
      <c r="AL24" s="430"/>
      <c r="AM24" s="430"/>
      <c r="AN24" s="430"/>
      <c r="AO24" s="430"/>
      <c r="AP24" s="430"/>
      <c r="AQ24" s="431"/>
      <c r="AS24" s="1059"/>
      <c r="AT24" s="579"/>
      <c r="AU24" s="579"/>
      <c r="AV24" s="579"/>
      <c r="AW24" s="579"/>
      <c r="AX24" s="576"/>
      <c r="AY24" s="582" t="s">
        <v>63</v>
      </c>
      <c r="AZ24" s="430"/>
      <c r="BA24" s="430"/>
      <c r="BB24" s="619"/>
      <c r="BC24" s="620" t="s">
        <v>890</v>
      </c>
      <c r="BD24" s="430"/>
      <c r="BE24" s="430"/>
      <c r="BF24" s="430"/>
      <c r="BG24" s="430"/>
      <c r="BH24" s="430"/>
      <c r="BI24" s="430"/>
      <c r="BJ24" s="430"/>
      <c r="BK24" s="430"/>
      <c r="BL24" s="430"/>
      <c r="BM24" s="620" t="s">
        <v>623</v>
      </c>
      <c r="BN24" s="619"/>
      <c r="BO24" s="696" t="s">
        <v>1527</v>
      </c>
      <c r="BP24" s="430"/>
      <c r="BQ24" s="430"/>
      <c r="BR24" s="430"/>
      <c r="BS24" s="430"/>
      <c r="BT24" s="430"/>
      <c r="BU24" s="430"/>
      <c r="BV24" s="430"/>
      <c r="BW24" s="430"/>
      <c r="BX24" s="430"/>
      <c r="BY24" s="430"/>
      <c r="BZ24" s="430"/>
      <c r="CA24" s="431"/>
      <c r="CB24" s="582" t="s">
        <v>886</v>
      </c>
      <c r="CC24" s="430"/>
      <c r="CD24" s="430"/>
      <c r="CE24" s="430"/>
      <c r="CF24" s="430"/>
      <c r="CG24" s="430"/>
      <c r="CH24" s="430"/>
      <c r="CI24" s="431"/>
    </row>
    <row r="25" spans="1:87" ht="14.25">
      <c r="A25" s="654"/>
      <c r="B25" s="579"/>
      <c r="C25" s="579"/>
      <c r="D25" s="579"/>
      <c r="E25" s="579"/>
      <c r="F25" s="576"/>
      <c r="G25" s="55"/>
      <c r="H25" s="56"/>
      <c r="I25" s="56"/>
      <c r="J25" s="588"/>
      <c r="K25" s="589"/>
      <c r="L25" s="56"/>
      <c r="M25" s="56"/>
      <c r="N25" s="56"/>
      <c r="O25" s="590"/>
      <c r="P25" s="56"/>
      <c r="Q25" s="56"/>
      <c r="R25" s="56"/>
      <c r="S25" s="56"/>
      <c r="T25" s="56"/>
      <c r="U25" s="589"/>
      <c r="V25" s="588"/>
      <c r="W25" s="589"/>
      <c r="X25" s="56"/>
      <c r="Y25" s="56"/>
      <c r="Z25" s="56"/>
      <c r="AA25" s="56"/>
      <c r="AB25" s="56"/>
      <c r="AC25" s="56"/>
      <c r="AD25" s="56"/>
      <c r="AE25" s="56"/>
      <c r="AF25" s="56"/>
      <c r="AG25" s="56"/>
      <c r="AH25" s="56"/>
      <c r="AI25" s="57"/>
      <c r="AJ25" s="55"/>
      <c r="AK25" s="56"/>
      <c r="AL25" s="56"/>
      <c r="AM25" s="56"/>
      <c r="AN25" s="56"/>
      <c r="AO25" s="56"/>
      <c r="AP25" s="56"/>
      <c r="AQ25" s="57"/>
      <c r="AS25" s="1059"/>
      <c r="AT25" s="579"/>
      <c r="AU25" s="579"/>
      <c r="AV25" s="579"/>
      <c r="AW25" s="579"/>
      <c r="AX25" s="576"/>
      <c r="AY25" s="582" t="s">
        <v>63</v>
      </c>
      <c r="AZ25" s="430"/>
      <c r="BA25" s="430"/>
      <c r="BB25" s="619"/>
      <c r="BC25" s="620" t="s">
        <v>890</v>
      </c>
      <c r="BD25" s="430"/>
      <c r="BE25" s="430"/>
      <c r="BF25" s="430"/>
      <c r="BG25" s="430"/>
      <c r="BH25" s="430"/>
      <c r="BI25" s="430"/>
      <c r="BJ25" s="430"/>
      <c r="BK25" s="430"/>
      <c r="BL25" s="430"/>
      <c r="BM25" s="620" t="s">
        <v>825</v>
      </c>
      <c r="BN25" s="619"/>
      <c r="BO25" s="1489" t="s">
        <v>1675</v>
      </c>
      <c r="BP25" s="1490"/>
      <c r="BQ25" s="1490"/>
      <c r="BR25" s="1490"/>
      <c r="BS25" s="1490"/>
      <c r="BT25" s="1490"/>
      <c r="BU25" s="1490"/>
      <c r="BV25" s="1490"/>
      <c r="BW25" s="1490"/>
      <c r="BX25" s="1490"/>
      <c r="BY25" s="1490"/>
      <c r="BZ25" s="1490"/>
      <c r="CA25" s="1491"/>
      <c r="CB25" s="582" t="s">
        <v>639</v>
      </c>
      <c r="CC25" s="430"/>
      <c r="CD25" s="430"/>
      <c r="CE25" s="430"/>
      <c r="CF25" s="430"/>
      <c r="CG25" s="430"/>
      <c r="CH25" s="430"/>
      <c r="CI25" s="431"/>
    </row>
    <row r="26" spans="1:87" ht="14.25">
      <c r="A26" s="771"/>
      <c r="B26" s="579"/>
      <c r="C26" s="579"/>
      <c r="D26" s="579"/>
      <c r="E26" s="579"/>
      <c r="F26" s="576"/>
      <c r="G26" s="52"/>
      <c r="H26" s="53"/>
      <c r="I26" s="53"/>
      <c r="J26" s="580"/>
      <c r="K26" s="581" t="s">
        <v>1905</v>
      </c>
      <c r="L26" s="53"/>
      <c r="M26" s="53"/>
      <c r="N26" s="53"/>
      <c r="O26" s="53"/>
      <c r="P26" s="53"/>
      <c r="Q26" s="53"/>
      <c r="R26" s="53"/>
      <c r="S26" s="53"/>
      <c r="T26" s="53"/>
      <c r="U26" s="581" t="s">
        <v>558</v>
      </c>
      <c r="V26" s="580"/>
      <c r="W26" s="581" t="s">
        <v>887</v>
      </c>
      <c r="X26" s="53"/>
      <c r="Y26" s="53"/>
      <c r="Z26" s="53"/>
      <c r="AA26" s="53"/>
      <c r="AB26" s="53"/>
      <c r="AC26" s="53"/>
      <c r="AD26" s="53"/>
      <c r="AE26" s="53"/>
      <c r="AF26" s="53"/>
      <c r="AG26" s="53"/>
      <c r="AH26" s="53"/>
      <c r="AI26" s="54"/>
      <c r="AJ26" s="52" t="s">
        <v>1504</v>
      </c>
      <c r="AK26" s="53"/>
      <c r="AL26" s="53"/>
      <c r="AM26" s="53"/>
      <c r="AN26" s="53"/>
      <c r="AO26" s="53"/>
      <c r="AP26" s="53"/>
      <c r="AQ26" s="54"/>
      <c r="AS26" s="1059"/>
      <c r="AT26" s="579"/>
      <c r="AU26" s="579"/>
      <c r="AV26" s="579"/>
      <c r="AW26" s="579"/>
      <c r="AX26" s="576"/>
      <c r="AY26" s="582" t="s">
        <v>63</v>
      </c>
      <c r="AZ26" s="430"/>
      <c r="BA26" s="430"/>
      <c r="BB26" s="619"/>
      <c r="BC26" s="620" t="s">
        <v>890</v>
      </c>
      <c r="BD26" s="430"/>
      <c r="BE26" s="430"/>
      <c r="BF26" s="430"/>
      <c r="BG26" s="430"/>
      <c r="BH26" s="430"/>
      <c r="BI26" s="430"/>
      <c r="BJ26" s="430"/>
      <c r="BK26" s="430"/>
      <c r="BL26" s="430"/>
      <c r="BM26" s="620" t="s">
        <v>826</v>
      </c>
      <c r="BN26" s="619"/>
      <c r="BO26" s="1489" t="s">
        <v>1676</v>
      </c>
      <c r="BP26" s="1490"/>
      <c r="BQ26" s="1490"/>
      <c r="BR26" s="1490"/>
      <c r="BS26" s="1490"/>
      <c r="BT26" s="1490"/>
      <c r="BU26" s="1490"/>
      <c r="BV26" s="1490"/>
      <c r="BW26" s="1490"/>
      <c r="BX26" s="1490"/>
      <c r="BY26" s="1490"/>
      <c r="BZ26" s="1490"/>
      <c r="CA26" s="1491"/>
      <c r="CB26" s="582" t="s">
        <v>639</v>
      </c>
      <c r="CC26" s="430"/>
      <c r="CD26" s="430"/>
      <c r="CE26" s="430"/>
      <c r="CF26" s="430"/>
      <c r="CG26" s="430"/>
      <c r="CH26" s="430"/>
      <c r="CI26" s="431"/>
    </row>
    <row r="27" spans="1:87" ht="14.25">
      <c r="A27" s="771"/>
      <c r="B27" s="579"/>
      <c r="C27" s="579"/>
      <c r="D27" s="579"/>
      <c r="E27" s="579"/>
      <c r="F27" s="576"/>
      <c r="G27" s="582" t="s">
        <v>63</v>
      </c>
      <c r="H27" s="583"/>
      <c r="I27" s="583"/>
      <c r="J27" s="584"/>
      <c r="K27" s="585" t="s">
        <v>1019</v>
      </c>
      <c r="L27" s="583"/>
      <c r="M27" s="583"/>
      <c r="N27" s="583"/>
      <c r="O27" s="583"/>
      <c r="P27" s="583"/>
      <c r="Q27" s="583"/>
      <c r="R27" s="583"/>
      <c r="S27" s="583"/>
      <c r="T27" s="583"/>
      <c r="U27" s="585" t="s">
        <v>558</v>
      </c>
      <c r="V27" s="584"/>
      <c r="W27" s="586" t="s">
        <v>64</v>
      </c>
      <c r="X27" s="583"/>
      <c r="Y27" s="583"/>
      <c r="Z27" s="583"/>
      <c r="AA27" s="583"/>
      <c r="AB27" s="583"/>
      <c r="AC27" s="583"/>
      <c r="AD27" s="583"/>
      <c r="AE27" s="583"/>
      <c r="AF27" s="583"/>
      <c r="AG27" s="583"/>
      <c r="AH27" s="583"/>
      <c r="AI27" s="587"/>
      <c r="AJ27" s="618" t="s">
        <v>555</v>
      </c>
      <c r="AK27" s="430"/>
      <c r="AL27" s="430"/>
      <c r="AM27" s="430"/>
      <c r="AN27" s="430"/>
      <c r="AO27" s="430"/>
      <c r="AP27" s="430"/>
      <c r="AQ27" s="431"/>
      <c r="AS27" s="1059"/>
      <c r="AT27" s="579"/>
      <c r="AU27" s="579"/>
      <c r="AV27" s="579"/>
      <c r="AW27" s="579"/>
      <c r="AX27" s="576"/>
      <c r="AY27" s="582" t="s">
        <v>63</v>
      </c>
      <c r="AZ27" s="583"/>
      <c r="BA27" s="583"/>
      <c r="BB27" s="584"/>
      <c r="BC27" s="585" t="s">
        <v>606</v>
      </c>
      <c r="BD27" s="583"/>
      <c r="BE27" s="583"/>
      <c r="BF27" s="583"/>
      <c r="BG27" s="583"/>
      <c r="BH27" s="583"/>
      <c r="BI27" s="583"/>
      <c r="BJ27" s="583"/>
      <c r="BK27" s="583"/>
      <c r="BL27" s="583"/>
      <c r="BM27" s="585" t="s">
        <v>558</v>
      </c>
      <c r="BN27" s="619"/>
      <c r="BO27" s="586" t="s">
        <v>64</v>
      </c>
      <c r="BP27" s="583"/>
      <c r="BQ27" s="583"/>
      <c r="BR27" s="583"/>
      <c r="BS27" s="583"/>
      <c r="BT27" s="583"/>
      <c r="BU27" s="583"/>
      <c r="BV27" s="583"/>
      <c r="BW27" s="583"/>
      <c r="BX27" s="583"/>
      <c r="BY27" s="583"/>
      <c r="BZ27" s="583"/>
      <c r="CA27" s="587"/>
      <c r="CB27" s="582"/>
      <c r="CC27" s="583"/>
      <c r="CD27" s="583"/>
      <c r="CE27" s="583"/>
      <c r="CF27" s="583"/>
      <c r="CG27" s="583"/>
      <c r="CH27" s="583"/>
      <c r="CI27" s="587"/>
    </row>
    <row r="28" spans="1:87" ht="14.25">
      <c r="A28" s="771"/>
      <c r="B28" s="579"/>
      <c r="C28" s="579"/>
      <c r="D28" s="579"/>
      <c r="E28" s="579"/>
      <c r="F28" s="576"/>
      <c r="G28" s="55"/>
      <c r="H28" s="56"/>
      <c r="I28" s="56"/>
      <c r="J28" s="588"/>
      <c r="K28" s="589"/>
      <c r="L28" s="56"/>
      <c r="M28" s="56"/>
      <c r="N28" s="56"/>
      <c r="O28" s="590"/>
      <c r="P28" s="56"/>
      <c r="Q28" s="56"/>
      <c r="R28" s="56"/>
      <c r="S28" s="56"/>
      <c r="T28" s="56"/>
      <c r="U28" s="589"/>
      <c r="V28" s="588"/>
      <c r="W28" s="589"/>
      <c r="X28" s="56"/>
      <c r="Y28" s="56"/>
      <c r="Z28" s="56"/>
      <c r="AA28" s="56"/>
      <c r="AB28" s="56"/>
      <c r="AC28" s="56"/>
      <c r="AD28" s="56"/>
      <c r="AE28" s="56"/>
      <c r="AF28" s="56"/>
      <c r="AG28" s="56"/>
      <c r="AH28" s="56"/>
      <c r="AI28" s="57"/>
      <c r="AJ28" s="55"/>
      <c r="AK28" s="56"/>
      <c r="AL28" s="56"/>
      <c r="AM28" s="56"/>
      <c r="AN28" s="56"/>
      <c r="AO28" s="56"/>
      <c r="AP28" s="56"/>
      <c r="AQ28" s="57"/>
      <c r="AS28" s="692"/>
      <c r="AT28" s="693"/>
      <c r="AU28" s="693"/>
      <c r="AV28" s="693"/>
      <c r="AW28" s="693"/>
      <c r="AX28" s="694"/>
      <c r="AY28" s="55"/>
      <c r="AZ28" s="56"/>
      <c r="BA28" s="56"/>
      <c r="BB28" s="588"/>
      <c r="BC28" s="589"/>
      <c r="BD28" s="56"/>
      <c r="BE28" s="56"/>
      <c r="BF28" s="56"/>
      <c r="BG28" s="590"/>
      <c r="BH28" s="56"/>
      <c r="BI28" s="56"/>
      <c r="BJ28" s="56"/>
      <c r="BK28" s="56"/>
      <c r="BL28" s="56"/>
      <c r="BM28" s="589"/>
      <c r="BN28" s="588"/>
      <c r="BO28" s="589"/>
      <c r="BP28" s="56"/>
      <c r="BQ28" s="56"/>
      <c r="BR28" s="56"/>
      <c r="BS28" s="56"/>
      <c r="BT28" s="56"/>
      <c r="BU28" s="56"/>
      <c r="BV28" s="56"/>
      <c r="BW28" s="56"/>
      <c r="BX28" s="56"/>
      <c r="BY28" s="56"/>
      <c r="BZ28" s="56"/>
      <c r="CA28" s="57"/>
      <c r="CB28" s="55"/>
      <c r="CC28" s="56"/>
      <c r="CD28" s="56"/>
      <c r="CE28" s="56"/>
      <c r="CF28" s="56"/>
      <c r="CG28" s="56"/>
      <c r="CH28" s="56"/>
      <c r="CI28" s="57"/>
    </row>
    <row r="29" spans="1:87" ht="14.25">
      <c r="A29" s="771"/>
      <c r="B29" s="579"/>
      <c r="C29" s="579"/>
      <c r="D29" s="579"/>
      <c r="E29" s="579"/>
      <c r="F29" s="576"/>
      <c r="G29" s="912"/>
      <c r="H29" s="913"/>
      <c r="I29" s="913"/>
      <c r="J29" s="921"/>
      <c r="K29" s="922" t="s">
        <v>1798</v>
      </c>
      <c r="L29" s="913"/>
      <c r="M29" s="913"/>
      <c r="N29" s="913"/>
      <c r="O29" s="913"/>
      <c r="P29" s="913"/>
      <c r="Q29" s="913"/>
      <c r="R29" s="913"/>
      <c r="S29" s="913"/>
      <c r="T29" s="913"/>
      <c r="U29" s="922" t="s">
        <v>558</v>
      </c>
      <c r="V29" s="921"/>
      <c r="W29" s="922" t="s">
        <v>1794</v>
      </c>
      <c r="X29" s="913"/>
      <c r="Y29" s="913"/>
      <c r="Z29" s="913"/>
      <c r="AA29" s="913"/>
      <c r="AB29" s="913"/>
      <c r="AC29" s="913"/>
      <c r="AD29" s="913"/>
      <c r="AE29" s="913"/>
      <c r="AF29" s="913"/>
      <c r="AG29" s="913"/>
      <c r="AH29" s="913"/>
      <c r="AI29" s="914"/>
      <c r="AJ29" s="912" t="s">
        <v>1793</v>
      </c>
      <c r="AK29" s="913"/>
      <c r="AL29" s="913"/>
      <c r="AM29" s="913"/>
      <c r="AN29" s="913"/>
      <c r="AO29" s="913"/>
      <c r="AP29" s="913"/>
      <c r="AQ29" s="914"/>
      <c r="AS29" s="690" t="s">
        <v>874</v>
      </c>
      <c r="AT29" s="723"/>
      <c r="AU29" s="723"/>
      <c r="AV29" s="723"/>
      <c r="AW29" s="723"/>
      <c r="AX29" s="724"/>
      <c r="AY29" s="52" t="s">
        <v>799</v>
      </c>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2"/>
      <c r="CC29" s="53"/>
      <c r="CD29" s="53"/>
      <c r="CE29" s="53"/>
      <c r="CF29" s="53"/>
      <c r="CG29" s="53"/>
      <c r="CH29" s="53"/>
      <c r="CI29" s="54"/>
    </row>
    <row r="30" spans="1:87" ht="14.25">
      <c r="A30" s="1068"/>
      <c r="B30" s="924"/>
      <c r="C30" s="924"/>
      <c r="D30" s="924"/>
      <c r="E30" s="924"/>
      <c r="F30" s="925"/>
      <c r="G30" s="926" t="s">
        <v>801</v>
      </c>
      <c r="H30" s="938"/>
      <c r="I30" s="938"/>
      <c r="J30" s="939"/>
      <c r="K30" s="940" t="s">
        <v>1582</v>
      </c>
      <c r="L30" s="938"/>
      <c r="M30" s="938"/>
      <c r="N30" s="938"/>
      <c r="O30" s="938"/>
      <c r="P30" s="938"/>
      <c r="Q30" s="938"/>
      <c r="R30" s="938"/>
      <c r="S30" s="938"/>
      <c r="T30" s="938"/>
      <c r="U30" s="929" t="s">
        <v>558</v>
      </c>
      <c r="V30" s="939"/>
      <c r="W30" s="940" t="s">
        <v>984</v>
      </c>
      <c r="X30" s="938"/>
      <c r="Y30" s="938"/>
      <c r="Z30" s="938"/>
      <c r="AA30" s="938"/>
      <c r="AB30" s="938"/>
      <c r="AC30" s="938"/>
      <c r="AD30" s="938"/>
      <c r="AE30" s="938"/>
      <c r="AF30" s="938"/>
      <c r="AG30" s="938"/>
      <c r="AH30" s="938"/>
      <c r="AI30" s="941"/>
      <c r="AJ30" s="942" t="s">
        <v>902</v>
      </c>
      <c r="AK30" s="938"/>
      <c r="AL30" s="938"/>
      <c r="AM30" s="938"/>
      <c r="AN30" s="938"/>
      <c r="AO30" s="938"/>
      <c r="AP30" s="938"/>
      <c r="AQ30" s="941"/>
      <c r="AS30" s="1059"/>
      <c r="AT30" s="579"/>
      <c r="AU30" s="579"/>
      <c r="AV30" s="579"/>
      <c r="AW30" s="579"/>
      <c r="AX30" s="576"/>
      <c r="AY30" s="582" t="s">
        <v>885</v>
      </c>
      <c r="AZ30" s="583"/>
      <c r="BA30" s="583"/>
      <c r="BB30" s="583"/>
      <c r="BC30" s="583"/>
      <c r="BD30" s="583"/>
      <c r="BE30" s="583"/>
      <c r="BF30" s="583"/>
      <c r="BG30" s="583"/>
      <c r="BH30" s="583"/>
      <c r="BI30" s="583"/>
      <c r="BJ30" s="583"/>
      <c r="BK30" s="583"/>
      <c r="BL30" s="583"/>
      <c r="BM30" s="583"/>
      <c r="BN30" s="583"/>
      <c r="BO30" s="583"/>
      <c r="BP30" s="583"/>
      <c r="BQ30" s="583"/>
      <c r="BR30" s="583"/>
      <c r="BS30" s="583"/>
      <c r="BT30" s="583"/>
      <c r="BU30" s="583"/>
      <c r="BV30" s="583"/>
      <c r="BW30" s="583"/>
      <c r="BX30" s="583"/>
      <c r="BY30" s="583"/>
      <c r="BZ30" s="583"/>
      <c r="CA30" s="583"/>
      <c r="CB30" s="582"/>
      <c r="CC30" s="583"/>
      <c r="CD30" s="583"/>
      <c r="CE30" s="583"/>
      <c r="CF30" s="583"/>
      <c r="CG30" s="583"/>
      <c r="CH30" s="583"/>
      <c r="CI30" s="587"/>
    </row>
    <row r="31" spans="1:87" ht="14.25">
      <c r="A31" s="1068"/>
      <c r="B31" s="924"/>
      <c r="C31" s="924"/>
      <c r="D31" s="924"/>
      <c r="E31" s="924"/>
      <c r="F31" s="925"/>
      <c r="G31" s="926" t="s">
        <v>801</v>
      </c>
      <c r="H31" s="938"/>
      <c r="I31" s="938"/>
      <c r="J31" s="939"/>
      <c r="K31" s="940" t="s">
        <v>999</v>
      </c>
      <c r="L31" s="938"/>
      <c r="M31" s="938"/>
      <c r="N31" s="938"/>
      <c r="O31" s="938"/>
      <c r="P31" s="938"/>
      <c r="Q31" s="938"/>
      <c r="R31" s="938"/>
      <c r="S31" s="938"/>
      <c r="T31" s="938"/>
      <c r="U31" s="929" t="s">
        <v>609</v>
      </c>
      <c r="V31" s="939"/>
      <c r="W31" s="1073" t="s">
        <v>802</v>
      </c>
      <c r="X31" s="938"/>
      <c r="Y31" s="938"/>
      <c r="Z31" s="938"/>
      <c r="AA31" s="938"/>
      <c r="AB31" s="938"/>
      <c r="AC31" s="938"/>
      <c r="AD31" s="938"/>
      <c r="AE31" s="938"/>
      <c r="AF31" s="938"/>
      <c r="AG31" s="938"/>
      <c r="AH31" s="938"/>
      <c r="AI31" s="941"/>
      <c r="AJ31" s="926"/>
      <c r="AK31" s="938"/>
      <c r="AL31" s="938"/>
      <c r="AM31" s="938"/>
      <c r="AN31" s="938"/>
      <c r="AO31" s="938"/>
      <c r="AP31" s="938"/>
      <c r="AQ31" s="941"/>
      <c r="AS31" s="654"/>
      <c r="AT31" s="579"/>
      <c r="AU31" s="579"/>
      <c r="AV31" s="579"/>
      <c r="AW31" s="579"/>
      <c r="AX31" s="576"/>
      <c r="AY31" s="582" t="s">
        <v>924</v>
      </c>
      <c r="AZ31" s="583"/>
      <c r="BA31" s="583"/>
      <c r="BB31" s="583"/>
      <c r="BC31" s="583"/>
      <c r="BD31" s="583"/>
      <c r="BE31" s="583"/>
      <c r="BF31" s="583"/>
      <c r="BG31" s="583"/>
      <c r="BH31" s="583"/>
      <c r="BI31" s="583"/>
      <c r="BJ31" s="583"/>
      <c r="BK31" s="583"/>
      <c r="BL31" s="583"/>
      <c r="BM31" s="583"/>
      <c r="BN31" s="583"/>
      <c r="BO31" s="583"/>
      <c r="BP31" s="583"/>
      <c r="BQ31" s="583"/>
      <c r="BR31" s="583"/>
      <c r="BS31" s="583"/>
      <c r="BT31" s="583"/>
      <c r="BU31" s="583"/>
      <c r="BV31" s="583"/>
      <c r="BW31" s="583"/>
      <c r="BX31" s="583"/>
      <c r="BY31" s="583"/>
      <c r="BZ31" s="583"/>
      <c r="CA31" s="583"/>
      <c r="CB31" s="582"/>
      <c r="CC31" s="583"/>
      <c r="CD31" s="583"/>
      <c r="CE31" s="583"/>
      <c r="CF31" s="583"/>
      <c r="CG31" s="583"/>
      <c r="CH31" s="583"/>
      <c r="CI31" s="587"/>
    </row>
    <row r="32" spans="1:87" ht="14.25">
      <c r="A32" s="1068"/>
      <c r="B32" s="924"/>
      <c r="C32" s="924"/>
      <c r="D32" s="924"/>
      <c r="E32" s="924"/>
      <c r="F32" s="925"/>
      <c r="G32" s="1074"/>
      <c r="H32" s="1075"/>
      <c r="I32" s="1075"/>
      <c r="J32" s="1076"/>
      <c r="K32" s="1077"/>
      <c r="L32" s="1075"/>
      <c r="M32" s="1075"/>
      <c r="N32" s="1075"/>
      <c r="O32" s="1075"/>
      <c r="P32" s="1075"/>
      <c r="Q32" s="1075"/>
      <c r="R32" s="1075"/>
      <c r="S32" s="1075"/>
      <c r="T32" s="1075"/>
      <c r="U32" s="1077"/>
      <c r="V32" s="1076"/>
      <c r="W32" s="1078"/>
      <c r="X32" s="1075"/>
      <c r="Y32" s="1075"/>
      <c r="Z32" s="1075"/>
      <c r="AA32" s="1075"/>
      <c r="AB32" s="1075"/>
      <c r="AC32" s="1075"/>
      <c r="AD32" s="1075"/>
      <c r="AE32" s="1075"/>
      <c r="AF32" s="1075"/>
      <c r="AG32" s="1075"/>
      <c r="AH32" s="1075"/>
      <c r="AI32" s="1079"/>
      <c r="AJ32" s="1069"/>
      <c r="AK32" s="1075"/>
      <c r="AL32" s="1075"/>
      <c r="AM32" s="1075"/>
      <c r="AN32" s="1075"/>
      <c r="AO32" s="1075"/>
      <c r="AP32" s="1075"/>
      <c r="AQ32" s="1079"/>
      <c r="AS32" s="692"/>
      <c r="AT32" s="693"/>
      <c r="AU32" s="693"/>
      <c r="AV32" s="693"/>
      <c r="AW32" s="693"/>
      <c r="AX32" s="694"/>
      <c r="AY32" s="55"/>
      <c r="AZ32" s="56"/>
      <c r="BA32" s="56"/>
      <c r="BB32" s="56"/>
      <c r="BC32" s="56"/>
      <c r="BD32" s="56"/>
      <c r="BE32" s="56"/>
      <c r="BF32" s="56"/>
      <c r="BG32" s="56"/>
      <c r="BH32" s="56"/>
      <c r="BI32" s="56"/>
      <c r="BJ32" s="56"/>
      <c r="BK32" s="56"/>
      <c r="BL32" s="56"/>
      <c r="BM32" s="56"/>
      <c r="BN32" s="56"/>
      <c r="BO32" s="56"/>
      <c r="BP32" s="56"/>
      <c r="BQ32" s="56"/>
      <c r="BR32" s="56"/>
      <c r="BS32" s="56"/>
      <c r="BT32" s="56"/>
      <c r="BU32" s="56"/>
      <c r="BV32" s="56"/>
      <c r="BW32" s="56"/>
      <c r="BX32" s="56"/>
      <c r="BY32" s="56"/>
      <c r="BZ32" s="56"/>
      <c r="CA32" s="56"/>
      <c r="CB32" s="55"/>
      <c r="CC32" s="56"/>
      <c r="CD32" s="56"/>
      <c r="CE32" s="56"/>
      <c r="CF32" s="56"/>
      <c r="CG32" s="56"/>
      <c r="CH32" s="56"/>
      <c r="CI32" s="57"/>
    </row>
    <row r="33" spans="1:87" ht="14.25">
      <c r="A33" s="963" t="s">
        <v>32</v>
      </c>
      <c r="B33" s="1080"/>
      <c r="C33" s="1080"/>
      <c r="D33" s="1080"/>
      <c r="E33" s="1080"/>
      <c r="F33" s="578"/>
      <c r="G33" s="52" t="s">
        <v>63</v>
      </c>
      <c r="H33" s="53"/>
      <c r="I33" s="53"/>
      <c r="J33" s="580"/>
      <c r="K33" s="581" t="s">
        <v>358</v>
      </c>
      <c r="L33" s="53"/>
      <c r="M33" s="53"/>
      <c r="N33" s="53"/>
      <c r="O33" s="53"/>
      <c r="P33" s="53"/>
      <c r="Q33" s="53"/>
      <c r="R33" s="53"/>
      <c r="S33" s="53"/>
      <c r="T33" s="53"/>
      <c r="U33" s="581" t="s">
        <v>558</v>
      </c>
      <c r="V33" s="580"/>
      <c r="W33" s="581" t="s">
        <v>985</v>
      </c>
      <c r="X33" s="53"/>
      <c r="Y33" s="53"/>
      <c r="Z33" s="53"/>
      <c r="AA33" s="53"/>
      <c r="AB33" s="53"/>
      <c r="AC33" s="53"/>
      <c r="AD33" s="53"/>
      <c r="AE33" s="53"/>
      <c r="AF33" s="53"/>
      <c r="AG33" s="53"/>
      <c r="AH33" s="53"/>
      <c r="AI33" s="54"/>
      <c r="AJ33" s="52"/>
      <c r="AK33" s="53"/>
      <c r="AL33" s="53"/>
      <c r="AM33" s="53"/>
      <c r="AN33" s="53"/>
      <c r="AO33" s="53"/>
      <c r="AP33" s="53"/>
      <c r="AQ33" s="54"/>
      <c r="AS33" s="690" t="s">
        <v>875</v>
      </c>
      <c r="AT33" s="723"/>
      <c r="AU33" s="723"/>
      <c r="AV33" s="723"/>
      <c r="AW33" s="723"/>
      <c r="AX33" s="724"/>
      <c r="AY33" s="52" t="s">
        <v>86</v>
      </c>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2"/>
      <c r="CC33" s="53"/>
      <c r="CD33" s="53"/>
      <c r="CE33" s="53"/>
      <c r="CF33" s="53"/>
      <c r="CG33" s="53"/>
      <c r="CH33" s="53"/>
      <c r="CI33" s="54"/>
    </row>
    <row r="34" spans="1:87" ht="14.25">
      <c r="A34" s="1059"/>
      <c r="B34" s="579"/>
      <c r="C34" s="579"/>
      <c r="D34" s="579"/>
      <c r="E34" s="579"/>
      <c r="F34" s="576"/>
      <c r="G34" s="582" t="s">
        <v>63</v>
      </c>
      <c r="H34" s="430"/>
      <c r="I34" s="430"/>
      <c r="J34" s="619"/>
      <c r="K34" s="620" t="s">
        <v>824</v>
      </c>
      <c r="L34" s="430"/>
      <c r="M34" s="430"/>
      <c r="N34" s="430"/>
      <c r="O34" s="430"/>
      <c r="P34" s="430"/>
      <c r="Q34" s="430"/>
      <c r="R34" s="430"/>
      <c r="S34" s="430"/>
      <c r="T34" s="430"/>
      <c r="U34" s="620" t="s">
        <v>783</v>
      </c>
      <c r="V34" s="619"/>
      <c r="W34" s="696">
        <v>0</v>
      </c>
      <c r="X34" s="430"/>
      <c r="Y34" s="430"/>
      <c r="Z34" s="430"/>
      <c r="AA34" s="430"/>
      <c r="AB34" s="430"/>
      <c r="AC34" s="430"/>
      <c r="AD34" s="430"/>
      <c r="AE34" s="430"/>
      <c r="AF34" s="430"/>
      <c r="AG34" s="430"/>
      <c r="AH34" s="430"/>
      <c r="AI34" s="431"/>
      <c r="AJ34" s="618"/>
      <c r="AK34" s="430"/>
      <c r="AL34" s="430"/>
      <c r="AM34" s="430"/>
      <c r="AN34" s="430"/>
      <c r="AO34" s="430"/>
      <c r="AP34" s="430"/>
      <c r="AQ34" s="431"/>
      <c r="AS34" s="692"/>
      <c r="AT34" s="693"/>
      <c r="AU34" s="693"/>
      <c r="AV34" s="693"/>
      <c r="AW34" s="693"/>
      <c r="AX34" s="694"/>
      <c r="AY34" s="55"/>
      <c r="AZ34" s="56"/>
      <c r="BA34" s="56"/>
      <c r="BB34" s="56"/>
      <c r="BC34" s="56"/>
      <c r="BD34" s="56"/>
      <c r="BE34" s="56"/>
      <c r="BF34" s="56"/>
      <c r="BG34" s="56"/>
      <c r="BH34" s="56"/>
      <c r="BI34" s="56"/>
      <c r="BJ34" s="56"/>
      <c r="BK34" s="56"/>
      <c r="BL34" s="56"/>
      <c r="BM34" s="56"/>
      <c r="BN34" s="56"/>
      <c r="BO34" s="56"/>
      <c r="BP34" s="56"/>
      <c r="BQ34" s="56"/>
      <c r="BR34" s="56"/>
      <c r="BS34" s="56"/>
      <c r="BT34" s="56"/>
      <c r="BU34" s="56"/>
      <c r="BV34" s="56"/>
      <c r="BW34" s="56"/>
      <c r="BX34" s="56"/>
      <c r="BY34" s="56"/>
      <c r="BZ34" s="56"/>
      <c r="CA34" s="56"/>
      <c r="CB34" s="55"/>
      <c r="CC34" s="56"/>
      <c r="CD34" s="56"/>
      <c r="CE34" s="56"/>
      <c r="CF34" s="56"/>
      <c r="CG34" s="56"/>
      <c r="CH34" s="56"/>
      <c r="CI34" s="57"/>
    </row>
    <row r="35" spans="1:87" ht="14.25">
      <c r="A35" s="1059"/>
      <c r="B35" s="579"/>
      <c r="C35" s="579"/>
      <c r="D35" s="579"/>
      <c r="E35" s="579"/>
      <c r="F35" s="576"/>
      <c r="G35" s="582" t="s">
        <v>63</v>
      </c>
      <c r="H35" s="430"/>
      <c r="I35" s="430"/>
      <c r="J35" s="619"/>
      <c r="K35" s="620" t="s">
        <v>980</v>
      </c>
      <c r="L35" s="430"/>
      <c r="M35" s="430"/>
      <c r="N35" s="430"/>
      <c r="O35" s="430"/>
      <c r="P35" s="430"/>
      <c r="Q35" s="430"/>
      <c r="R35" s="430"/>
      <c r="S35" s="430"/>
      <c r="T35" s="430"/>
      <c r="U35" s="585" t="s">
        <v>558</v>
      </c>
      <c r="V35" s="619"/>
      <c r="W35" s="696" t="s">
        <v>1501</v>
      </c>
      <c r="X35" s="430"/>
      <c r="Y35" s="430"/>
      <c r="Z35" s="430"/>
      <c r="AA35" s="430"/>
      <c r="AB35" s="430"/>
      <c r="AC35" s="430"/>
      <c r="AD35" s="430"/>
      <c r="AE35" s="430"/>
      <c r="AF35" s="430"/>
      <c r="AG35" s="430"/>
      <c r="AH35" s="430"/>
      <c r="AI35" s="431"/>
      <c r="AJ35" s="582" t="s">
        <v>873</v>
      </c>
      <c r="AK35" s="430"/>
      <c r="AL35" s="430"/>
      <c r="AM35" s="430"/>
      <c r="AN35" s="430"/>
      <c r="AO35" s="430"/>
      <c r="AP35" s="430"/>
      <c r="AQ35" s="431"/>
      <c r="AS35" s="29" t="s">
        <v>1635</v>
      </c>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row>
    <row r="36" spans="1:87" ht="14.25">
      <c r="A36" s="1059"/>
      <c r="B36" s="579"/>
      <c r="C36" s="579"/>
      <c r="D36" s="579"/>
      <c r="E36" s="579"/>
      <c r="F36" s="576"/>
      <c r="G36" s="582" t="s">
        <v>63</v>
      </c>
      <c r="H36" s="430"/>
      <c r="I36" s="430"/>
      <c r="J36" s="619"/>
      <c r="K36" s="620" t="s">
        <v>914</v>
      </c>
      <c r="L36" s="430"/>
      <c r="M36" s="430"/>
      <c r="N36" s="430"/>
      <c r="O36" s="430"/>
      <c r="P36" s="430"/>
      <c r="Q36" s="430"/>
      <c r="R36" s="430"/>
      <c r="S36" s="430"/>
      <c r="T36" s="430"/>
      <c r="U36" s="620" t="s">
        <v>623</v>
      </c>
      <c r="V36" s="619"/>
      <c r="W36" s="696" t="s">
        <v>1502</v>
      </c>
      <c r="X36" s="430"/>
      <c r="Y36" s="430"/>
      <c r="Z36" s="430"/>
      <c r="AA36" s="430"/>
      <c r="AB36" s="430"/>
      <c r="AC36" s="430"/>
      <c r="AD36" s="430"/>
      <c r="AE36" s="430"/>
      <c r="AF36" s="430"/>
      <c r="AG36" s="430"/>
      <c r="AH36" s="430"/>
      <c r="AI36" s="431"/>
      <c r="AJ36" s="582" t="s">
        <v>886</v>
      </c>
      <c r="AK36" s="430"/>
      <c r="AL36" s="430"/>
      <c r="AM36" s="430"/>
      <c r="AN36" s="430"/>
      <c r="AO36" s="430"/>
      <c r="AP36" s="430"/>
      <c r="AQ36" s="431"/>
    </row>
    <row r="37" spans="1:87" ht="14.25">
      <c r="A37" s="1059"/>
      <c r="B37" s="579"/>
      <c r="C37" s="579"/>
      <c r="D37" s="579"/>
      <c r="E37" s="579"/>
      <c r="F37" s="576"/>
      <c r="G37" s="582" t="s">
        <v>63</v>
      </c>
      <c r="H37" s="430"/>
      <c r="I37" s="430"/>
      <c r="J37" s="619"/>
      <c r="K37" s="620" t="s">
        <v>914</v>
      </c>
      <c r="L37" s="430"/>
      <c r="M37" s="430"/>
      <c r="N37" s="430"/>
      <c r="O37" s="430"/>
      <c r="P37" s="430"/>
      <c r="Q37" s="430"/>
      <c r="R37" s="430"/>
      <c r="S37" s="430"/>
      <c r="T37" s="430"/>
      <c r="U37" s="620" t="s">
        <v>825</v>
      </c>
      <c r="V37" s="619"/>
      <c r="W37" s="1489" t="s">
        <v>1675</v>
      </c>
      <c r="X37" s="1490"/>
      <c r="Y37" s="1490"/>
      <c r="Z37" s="1490"/>
      <c r="AA37" s="1490"/>
      <c r="AB37" s="1490"/>
      <c r="AC37" s="1490"/>
      <c r="AD37" s="1490"/>
      <c r="AE37" s="1490"/>
      <c r="AF37" s="1490"/>
      <c r="AG37" s="1490"/>
      <c r="AH37" s="1490"/>
      <c r="AI37" s="1491"/>
      <c r="AJ37" s="582" t="s">
        <v>639</v>
      </c>
      <c r="AK37" s="430"/>
      <c r="AL37" s="430"/>
      <c r="AM37" s="430"/>
      <c r="AN37" s="430"/>
      <c r="AO37" s="430"/>
      <c r="AP37" s="430"/>
      <c r="AQ37" s="431"/>
    </row>
    <row r="38" spans="1:87" ht="14.25">
      <c r="A38" s="1059"/>
      <c r="B38" s="579"/>
      <c r="C38" s="579"/>
      <c r="D38" s="579"/>
      <c r="E38" s="579"/>
      <c r="F38" s="576"/>
      <c r="G38" s="582" t="s">
        <v>63</v>
      </c>
      <c r="H38" s="430"/>
      <c r="I38" s="430"/>
      <c r="J38" s="619"/>
      <c r="K38" s="620" t="s">
        <v>914</v>
      </c>
      <c r="L38" s="430"/>
      <c r="M38" s="430"/>
      <c r="N38" s="430"/>
      <c r="O38" s="430"/>
      <c r="P38" s="430"/>
      <c r="Q38" s="430"/>
      <c r="R38" s="430"/>
      <c r="S38" s="430"/>
      <c r="T38" s="430"/>
      <c r="U38" s="620" t="s">
        <v>826</v>
      </c>
      <c r="V38" s="619"/>
      <c r="W38" s="1489" t="s">
        <v>1676</v>
      </c>
      <c r="X38" s="1490"/>
      <c r="Y38" s="1490"/>
      <c r="Z38" s="1490"/>
      <c r="AA38" s="1490"/>
      <c r="AB38" s="1490"/>
      <c r="AC38" s="1490"/>
      <c r="AD38" s="1490"/>
      <c r="AE38" s="1490"/>
      <c r="AF38" s="1490"/>
      <c r="AG38" s="1490"/>
      <c r="AH38" s="1490"/>
      <c r="AI38" s="1491"/>
      <c r="AJ38" s="582" t="s">
        <v>639</v>
      </c>
      <c r="AK38" s="430"/>
      <c r="AL38" s="430"/>
      <c r="AM38" s="430"/>
      <c r="AN38" s="430"/>
      <c r="AO38" s="430"/>
      <c r="AP38" s="430"/>
      <c r="AQ38" s="431"/>
    </row>
    <row r="39" spans="1:87" ht="14.25">
      <c r="A39" s="1059"/>
      <c r="B39" s="579"/>
      <c r="C39" s="579"/>
      <c r="D39" s="579"/>
      <c r="E39" s="579"/>
      <c r="F39" s="576"/>
      <c r="G39" s="582" t="s">
        <v>63</v>
      </c>
      <c r="H39" s="583"/>
      <c r="I39" s="583"/>
      <c r="J39" s="584"/>
      <c r="K39" s="585" t="s">
        <v>606</v>
      </c>
      <c r="L39" s="583"/>
      <c r="M39" s="583"/>
      <c r="N39" s="583"/>
      <c r="O39" s="583"/>
      <c r="P39" s="583"/>
      <c r="Q39" s="583"/>
      <c r="R39" s="583"/>
      <c r="S39" s="583"/>
      <c r="T39" s="583"/>
      <c r="U39" s="585" t="s">
        <v>558</v>
      </c>
      <c r="V39" s="584"/>
      <c r="W39" s="586" t="s">
        <v>64</v>
      </c>
      <c r="X39" s="583"/>
      <c r="Y39" s="583"/>
      <c r="Z39" s="583"/>
      <c r="AA39" s="583"/>
      <c r="AB39" s="583"/>
      <c r="AC39" s="583"/>
      <c r="AD39" s="583"/>
      <c r="AE39" s="583"/>
      <c r="AF39" s="583"/>
      <c r="AG39" s="583"/>
      <c r="AH39" s="583"/>
      <c r="AI39" s="587"/>
      <c r="AJ39" s="582"/>
      <c r="AK39" s="583"/>
      <c r="AL39" s="583"/>
      <c r="AM39" s="583"/>
      <c r="AN39" s="583"/>
      <c r="AO39" s="583"/>
      <c r="AP39" s="583"/>
      <c r="AQ39" s="587"/>
    </row>
    <row r="40" spans="1:87" ht="14.25">
      <c r="A40" s="692"/>
      <c r="B40" s="693"/>
      <c r="C40" s="693"/>
      <c r="D40" s="693"/>
      <c r="E40" s="693"/>
      <c r="F40" s="694"/>
      <c r="G40" s="55"/>
      <c r="H40" s="56"/>
      <c r="I40" s="56"/>
      <c r="J40" s="588"/>
      <c r="K40" s="589"/>
      <c r="L40" s="56"/>
      <c r="M40" s="56"/>
      <c r="N40" s="56"/>
      <c r="O40" s="590"/>
      <c r="P40" s="56"/>
      <c r="Q40" s="56"/>
      <c r="R40" s="56"/>
      <c r="S40" s="56"/>
      <c r="T40" s="56"/>
      <c r="U40" s="589"/>
      <c r="V40" s="588"/>
      <c r="W40" s="589"/>
      <c r="X40" s="56"/>
      <c r="Y40" s="56"/>
      <c r="Z40" s="56"/>
      <c r="AA40" s="56"/>
      <c r="AB40" s="56"/>
      <c r="AC40" s="56"/>
      <c r="AD40" s="56"/>
      <c r="AE40" s="56"/>
      <c r="AF40" s="56"/>
      <c r="AG40" s="56"/>
      <c r="AH40" s="56"/>
      <c r="AI40" s="57"/>
      <c r="AJ40" s="55"/>
      <c r="AK40" s="56"/>
      <c r="AL40" s="56"/>
      <c r="AM40" s="56"/>
      <c r="AN40" s="56"/>
      <c r="AO40" s="56"/>
      <c r="AP40" s="56"/>
      <c r="AQ40" s="57"/>
    </row>
    <row r="41" spans="1:87" ht="14.25">
      <c r="A41" s="690" t="s">
        <v>874</v>
      </c>
      <c r="B41" s="723"/>
      <c r="C41" s="723"/>
      <c r="D41" s="723"/>
      <c r="E41" s="723"/>
      <c r="F41" s="724"/>
      <c r="G41" s="52" t="s">
        <v>799</v>
      </c>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2"/>
      <c r="AK41" s="53"/>
      <c r="AL41" s="53"/>
      <c r="AM41" s="53"/>
      <c r="AN41" s="53"/>
      <c r="AO41" s="53"/>
      <c r="AP41" s="53"/>
      <c r="AQ41" s="54"/>
      <c r="AT41" s="29"/>
      <c r="AU41" s="29"/>
      <c r="AV41" s="29"/>
      <c r="AW41" s="29"/>
      <c r="AX41" s="29"/>
      <c r="AY41" s="29"/>
      <c r="AZ41" s="29"/>
      <c r="BA41" s="28"/>
      <c r="BB41" s="29"/>
      <c r="BC41" s="29"/>
      <c r="BD41" s="29"/>
      <c r="BE41" s="29"/>
      <c r="BF41" s="29"/>
      <c r="BG41" s="29"/>
      <c r="BH41" s="29"/>
      <c r="BI41" s="29"/>
      <c r="BJ41" s="575"/>
      <c r="BK41" s="29"/>
      <c r="BL41" s="432"/>
      <c r="BM41" s="29"/>
    </row>
    <row r="42" spans="1:87" ht="14.25">
      <c r="A42" s="1059"/>
      <c r="B42" s="579"/>
      <c r="C42" s="579"/>
      <c r="D42" s="579"/>
      <c r="E42" s="579"/>
      <c r="F42" s="576"/>
      <c r="G42" s="1060" t="s">
        <v>885</v>
      </c>
      <c r="H42" s="430"/>
      <c r="I42" s="430"/>
      <c r="J42" s="430"/>
      <c r="K42" s="430"/>
      <c r="L42" s="430"/>
      <c r="M42" s="430"/>
      <c r="N42" s="430"/>
      <c r="O42" s="430"/>
      <c r="P42" s="430"/>
      <c r="Q42" s="430"/>
      <c r="R42" s="430"/>
      <c r="S42" s="430"/>
      <c r="T42" s="430"/>
      <c r="U42" s="430"/>
      <c r="V42" s="430"/>
      <c r="W42" s="430"/>
      <c r="X42" s="430"/>
      <c r="Y42" s="430"/>
      <c r="Z42" s="430"/>
      <c r="AA42" s="430"/>
      <c r="AB42" s="430"/>
      <c r="AC42" s="430"/>
      <c r="AD42" s="430"/>
      <c r="AE42" s="430"/>
      <c r="AF42" s="430"/>
      <c r="AG42" s="430"/>
      <c r="AH42" s="430"/>
      <c r="AI42" s="430"/>
      <c r="AJ42" s="618"/>
      <c r="AK42" s="430"/>
      <c r="AL42" s="430"/>
      <c r="AM42" s="430"/>
      <c r="AN42" s="430"/>
      <c r="AO42" s="430"/>
      <c r="AP42" s="430"/>
      <c r="AQ42" s="431"/>
      <c r="AT42" s="29"/>
      <c r="AU42" s="29"/>
      <c r="AV42" s="29"/>
      <c r="AW42" s="29"/>
      <c r="AX42" s="29"/>
      <c r="AY42" s="29"/>
      <c r="AZ42" s="29"/>
      <c r="BA42" s="28"/>
      <c r="BB42" s="29"/>
      <c r="BC42" s="29"/>
      <c r="BD42" s="29"/>
      <c r="BE42" s="29"/>
      <c r="BF42" s="29"/>
      <c r="BG42" s="29"/>
      <c r="BH42" s="29"/>
      <c r="BI42" s="29"/>
      <c r="BJ42" s="575"/>
      <c r="BK42" s="29"/>
      <c r="BL42" s="432"/>
      <c r="BM42" s="29"/>
    </row>
    <row r="43" spans="1:87" ht="14.25">
      <c r="A43" s="771"/>
      <c r="B43" s="579"/>
      <c r="C43" s="579"/>
      <c r="D43" s="579"/>
      <c r="E43" s="579"/>
      <c r="F43" s="576"/>
      <c r="G43" s="669" t="s">
        <v>1906</v>
      </c>
      <c r="H43" s="583"/>
      <c r="I43" s="583"/>
      <c r="J43" s="583"/>
      <c r="K43" s="583"/>
      <c r="L43" s="583"/>
      <c r="M43" s="583"/>
      <c r="N43" s="583"/>
      <c r="O43" s="583"/>
      <c r="P43" s="583"/>
      <c r="Q43" s="583"/>
      <c r="R43" s="583"/>
      <c r="S43" s="583"/>
      <c r="T43" s="583"/>
      <c r="U43" s="583"/>
      <c r="V43" s="583"/>
      <c r="W43" s="583"/>
      <c r="X43" s="583"/>
      <c r="Y43" s="583"/>
      <c r="Z43" s="583"/>
      <c r="AA43" s="583"/>
      <c r="AB43" s="583"/>
      <c r="AC43" s="583"/>
      <c r="AD43" s="583"/>
      <c r="AE43" s="583"/>
      <c r="AF43" s="583"/>
      <c r="AG43" s="583"/>
      <c r="AH43" s="583"/>
      <c r="AI43" s="583"/>
      <c r="AJ43" s="582"/>
      <c r="AK43" s="583"/>
      <c r="AL43" s="583"/>
      <c r="AM43" s="583"/>
      <c r="AN43" s="583"/>
      <c r="AO43" s="583"/>
      <c r="AP43" s="583"/>
      <c r="AQ43" s="587"/>
      <c r="AT43" s="29"/>
      <c r="AU43" s="29" t="s">
        <v>2231</v>
      </c>
      <c r="AV43" s="29"/>
      <c r="AW43" s="29"/>
      <c r="AX43" s="29"/>
      <c r="AY43" s="29"/>
      <c r="AZ43" s="29"/>
      <c r="BA43" s="28"/>
      <c r="BB43" s="29"/>
      <c r="BC43" s="29"/>
      <c r="BD43" s="29"/>
      <c r="BE43" s="29"/>
      <c r="BF43" s="29"/>
      <c r="BG43" s="29"/>
      <c r="BH43" s="29"/>
      <c r="BI43" s="29"/>
      <c r="BJ43" s="575"/>
      <c r="BK43" s="29"/>
      <c r="BL43" s="432"/>
      <c r="BM43" s="29" t="s">
        <v>2231</v>
      </c>
      <c r="BN43" s="29"/>
      <c r="BO43" s="29"/>
      <c r="BP43" s="29"/>
      <c r="BQ43" s="29"/>
      <c r="BR43" s="29"/>
      <c r="BS43" s="28"/>
    </row>
    <row r="44" spans="1:87" ht="14.25">
      <c r="A44" s="771"/>
      <c r="B44" s="579"/>
      <c r="C44" s="579"/>
      <c r="D44" s="579"/>
      <c r="E44" s="579"/>
      <c r="F44" s="576"/>
      <c r="G44" s="582" t="s">
        <v>1907</v>
      </c>
      <c r="H44" s="583"/>
      <c r="I44" s="583"/>
      <c r="J44" s="583"/>
      <c r="K44" s="583"/>
      <c r="L44" s="583"/>
      <c r="M44" s="583"/>
      <c r="N44" s="583"/>
      <c r="O44" s="583"/>
      <c r="P44" s="583"/>
      <c r="Q44" s="583"/>
      <c r="R44" s="583"/>
      <c r="S44" s="583"/>
      <c r="T44" s="583"/>
      <c r="U44" s="583"/>
      <c r="V44" s="583"/>
      <c r="W44" s="583"/>
      <c r="X44" s="583"/>
      <c r="Y44" s="583"/>
      <c r="Z44" s="583"/>
      <c r="AA44" s="583"/>
      <c r="AB44" s="583"/>
      <c r="AC44" s="583"/>
      <c r="AD44" s="583"/>
      <c r="AE44" s="583"/>
      <c r="AF44" s="583"/>
      <c r="AG44" s="583"/>
      <c r="AH44" s="583"/>
      <c r="AI44" s="583"/>
      <c r="AJ44" s="582"/>
      <c r="AK44" s="583"/>
      <c r="AL44" s="583"/>
      <c r="AM44" s="583"/>
      <c r="AN44" s="583"/>
      <c r="AO44" s="583"/>
      <c r="AP44" s="583"/>
      <c r="AQ44" s="587"/>
      <c r="AT44" s="29"/>
      <c r="AU44" s="29"/>
      <c r="AV44" s="29"/>
      <c r="AW44" s="29"/>
      <c r="AX44" s="29"/>
      <c r="AY44" s="29"/>
      <c r="AZ44" s="29"/>
      <c r="BA44" s="28"/>
      <c r="BB44" s="29"/>
      <c r="BC44" s="29"/>
      <c r="BD44" s="29"/>
      <c r="BE44" s="29"/>
      <c r="BF44" s="29"/>
      <c r="BG44" s="29"/>
      <c r="BH44" s="29"/>
      <c r="BI44" s="29"/>
      <c r="BJ44" s="575"/>
      <c r="BK44" s="29"/>
      <c r="BL44" s="432"/>
      <c r="BM44" s="29"/>
      <c r="BN44" s="29"/>
      <c r="BO44" s="29"/>
      <c r="BP44" s="29"/>
      <c r="BQ44" s="29"/>
      <c r="BR44" s="29"/>
      <c r="BS44" s="28"/>
    </row>
    <row r="45" spans="1:87" ht="14.25">
      <c r="A45" s="771"/>
      <c r="B45" s="579"/>
      <c r="C45" s="579"/>
      <c r="D45" s="579"/>
      <c r="E45" s="579"/>
      <c r="F45" s="576"/>
      <c r="G45" s="582" t="s">
        <v>1908</v>
      </c>
      <c r="H45" s="583"/>
      <c r="I45" s="583"/>
      <c r="J45" s="583"/>
      <c r="K45" s="583"/>
      <c r="L45" s="583"/>
      <c r="M45" s="583"/>
      <c r="N45" s="583"/>
      <c r="O45" s="583"/>
      <c r="P45" s="583"/>
      <c r="Q45" s="583"/>
      <c r="R45" s="583"/>
      <c r="S45" s="583"/>
      <c r="T45" s="583"/>
      <c r="U45" s="583"/>
      <c r="V45" s="583"/>
      <c r="W45" s="583"/>
      <c r="X45" s="583"/>
      <c r="Y45" s="583"/>
      <c r="Z45" s="583"/>
      <c r="AA45" s="583"/>
      <c r="AB45" s="583"/>
      <c r="AC45" s="583"/>
      <c r="AD45" s="583"/>
      <c r="AE45" s="583"/>
      <c r="AF45" s="583"/>
      <c r="AG45" s="583"/>
      <c r="AH45" s="583"/>
      <c r="AI45" s="583"/>
      <c r="AJ45" s="582"/>
      <c r="AK45" s="583"/>
      <c r="AL45" s="583"/>
      <c r="AM45" s="583"/>
      <c r="AN45" s="583"/>
      <c r="AO45" s="583"/>
      <c r="AP45" s="583"/>
      <c r="AQ45" s="587"/>
      <c r="AT45" s="29"/>
      <c r="AU45" s="29"/>
      <c r="AV45" s="29"/>
      <c r="AW45" s="29"/>
      <c r="AX45" s="29"/>
      <c r="AY45" s="29"/>
      <c r="AZ45" s="29"/>
      <c r="BA45" s="28"/>
      <c r="BB45" s="29"/>
      <c r="BC45" s="29"/>
      <c r="BD45" s="29"/>
      <c r="BE45" s="29"/>
      <c r="BF45" s="29"/>
      <c r="BG45" s="29"/>
      <c r="BH45" s="29"/>
      <c r="BI45" s="29"/>
      <c r="BJ45" s="575"/>
      <c r="BK45" s="29"/>
      <c r="BL45" s="432"/>
      <c r="BM45" s="29"/>
      <c r="BN45" s="29"/>
      <c r="BO45" s="29"/>
      <c r="BP45" s="29"/>
      <c r="BQ45" s="29"/>
      <c r="BR45" s="29"/>
      <c r="BS45" s="28"/>
    </row>
    <row r="46" spans="1:87" ht="14.25">
      <c r="A46" s="771"/>
      <c r="B46" s="579"/>
      <c r="C46" s="579"/>
      <c r="D46" s="579"/>
      <c r="E46" s="579"/>
      <c r="F46" s="576"/>
      <c r="G46" s="582" t="s">
        <v>1909</v>
      </c>
      <c r="H46" s="583"/>
      <c r="I46" s="583"/>
      <c r="J46" s="583"/>
      <c r="K46" s="583"/>
      <c r="L46" s="583"/>
      <c r="M46" s="583"/>
      <c r="N46" s="583"/>
      <c r="O46" s="583"/>
      <c r="P46" s="583"/>
      <c r="Q46" s="583"/>
      <c r="R46" s="583"/>
      <c r="S46" s="583"/>
      <c r="T46" s="583"/>
      <c r="U46" s="583"/>
      <c r="V46" s="583"/>
      <c r="W46" s="583"/>
      <c r="X46" s="583"/>
      <c r="Y46" s="583"/>
      <c r="Z46" s="583"/>
      <c r="AA46" s="583"/>
      <c r="AB46" s="583"/>
      <c r="AC46" s="583"/>
      <c r="AD46" s="583"/>
      <c r="AE46" s="583"/>
      <c r="AF46" s="583"/>
      <c r="AG46" s="583"/>
      <c r="AH46" s="583"/>
      <c r="AI46" s="583"/>
      <c r="AJ46" s="582"/>
      <c r="AK46" s="583"/>
      <c r="AL46" s="583"/>
      <c r="AM46" s="583"/>
      <c r="AN46" s="583"/>
      <c r="AO46" s="583"/>
      <c r="AP46" s="583"/>
      <c r="AQ46" s="587"/>
      <c r="AT46" s="29"/>
      <c r="AU46" s="29" t="s">
        <v>2221</v>
      </c>
      <c r="AV46" s="29"/>
      <c r="AW46" s="29"/>
      <c r="AX46" s="29"/>
      <c r="AY46" s="29"/>
      <c r="AZ46" s="29"/>
      <c r="BA46" s="28"/>
      <c r="BB46" s="29"/>
      <c r="BC46" s="29"/>
      <c r="BD46" s="29"/>
      <c r="BE46" s="29"/>
      <c r="BF46" s="29"/>
      <c r="BG46" s="29"/>
      <c r="BH46" s="29"/>
      <c r="BI46" s="29"/>
      <c r="BJ46" s="575"/>
      <c r="BK46" s="29"/>
      <c r="BL46" s="432"/>
      <c r="BM46" s="29" t="s">
        <v>2221</v>
      </c>
      <c r="BN46" s="29"/>
      <c r="BO46" s="29"/>
      <c r="BP46" s="29"/>
      <c r="BQ46" s="29"/>
      <c r="BR46" s="29"/>
      <c r="BS46" s="28"/>
    </row>
    <row r="47" spans="1:87" ht="14.25">
      <c r="A47" s="692"/>
      <c r="B47" s="693"/>
      <c r="C47" s="693"/>
      <c r="D47" s="693"/>
      <c r="E47" s="693"/>
      <c r="F47" s="694"/>
      <c r="G47" s="55"/>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5"/>
      <c r="AK47" s="56"/>
      <c r="AL47" s="56"/>
      <c r="AM47" s="56"/>
      <c r="AN47" s="56"/>
      <c r="AO47" s="56"/>
      <c r="AP47" s="56"/>
      <c r="AQ47" s="57"/>
      <c r="AT47" s="29"/>
      <c r="AU47" s="11"/>
      <c r="AV47" s="29"/>
      <c r="AW47" s="29"/>
      <c r="AX47" s="29"/>
      <c r="AY47" s="29"/>
      <c r="AZ47" s="29"/>
      <c r="BA47" s="28"/>
      <c r="BB47" s="29"/>
      <c r="BC47" s="29"/>
      <c r="BD47" s="29"/>
      <c r="BE47" s="29"/>
      <c r="BF47" s="29"/>
      <c r="BG47" s="29"/>
      <c r="BH47" s="29"/>
      <c r="BI47" s="29"/>
      <c r="BJ47" s="575"/>
      <c r="BK47" s="29"/>
      <c r="BL47" s="432"/>
      <c r="BM47" s="11"/>
      <c r="BN47" s="29"/>
      <c r="BO47" s="29"/>
      <c r="BP47" s="29"/>
      <c r="BQ47" s="29"/>
      <c r="BR47" s="29"/>
      <c r="BS47" s="28"/>
    </row>
    <row r="48" spans="1:87" ht="14.25">
      <c r="A48" s="690" t="s">
        <v>875</v>
      </c>
      <c r="B48" s="723"/>
      <c r="C48" s="723"/>
      <c r="D48" s="723"/>
      <c r="E48" s="723"/>
      <c r="F48" s="724"/>
      <c r="G48" s="52" t="s">
        <v>86</v>
      </c>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2"/>
      <c r="AK48" s="53"/>
      <c r="AL48" s="53"/>
      <c r="AM48" s="53"/>
      <c r="AN48" s="53"/>
      <c r="AO48" s="53"/>
      <c r="AP48" s="53"/>
      <c r="AQ48" s="54"/>
      <c r="AT48" s="29"/>
      <c r="AU48" s="11"/>
      <c r="AV48" s="29"/>
      <c r="AW48" s="29"/>
      <c r="AX48" s="29"/>
      <c r="AY48" s="29"/>
      <c r="AZ48" s="29"/>
      <c r="BA48" s="28"/>
      <c r="BB48" s="29"/>
      <c r="BC48" s="29"/>
      <c r="BD48" s="29"/>
      <c r="BE48" s="29"/>
      <c r="BF48" s="29"/>
      <c r="BG48" s="29"/>
      <c r="BH48" s="29"/>
      <c r="BI48" s="29"/>
      <c r="BJ48" s="575"/>
      <c r="BK48" s="29"/>
      <c r="BL48" s="432"/>
      <c r="BM48" s="11"/>
      <c r="BN48" s="29"/>
      <c r="BO48" s="29"/>
      <c r="BP48" s="29"/>
      <c r="BQ48" s="29"/>
      <c r="BR48" s="29"/>
      <c r="BS48" s="28"/>
    </row>
    <row r="49" spans="1:71" ht="14.25">
      <c r="A49" s="692"/>
      <c r="B49" s="693"/>
      <c r="C49" s="693"/>
      <c r="D49" s="693"/>
      <c r="E49" s="693"/>
      <c r="F49" s="694"/>
      <c r="G49" s="55"/>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5"/>
      <c r="AK49" s="56"/>
      <c r="AL49" s="56"/>
      <c r="AM49" s="56"/>
      <c r="AN49" s="56"/>
      <c r="AO49" s="56"/>
      <c r="AP49" s="56"/>
      <c r="AQ49" s="57"/>
      <c r="AT49" s="29"/>
      <c r="AU49" s="11"/>
      <c r="AV49" s="29"/>
      <c r="AW49" s="29"/>
      <c r="AX49" s="29"/>
      <c r="AY49" s="29"/>
      <c r="AZ49" s="29"/>
      <c r="BA49" s="28"/>
      <c r="BB49" s="29"/>
      <c r="BC49" s="29"/>
      <c r="BD49" s="29"/>
      <c r="BE49" s="29"/>
      <c r="BF49" s="29"/>
      <c r="BG49" s="29"/>
      <c r="BH49" s="29"/>
      <c r="BI49" s="29"/>
      <c r="BJ49" s="575"/>
      <c r="BK49" s="29"/>
      <c r="BL49" s="432"/>
      <c r="BM49" s="11"/>
      <c r="BN49" s="29"/>
      <c r="BO49" s="29"/>
      <c r="BP49" s="29"/>
      <c r="BQ49" s="29"/>
      <c r="BR49" s="29"/>
      <c r="BS49" s="28"/>
    </row>
    <row r="50" spans="1:71" ht="14.25">
      <c r="A50" s="29" t="s">
        <v>1635</v>
      </c>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T50" s="29"/>
      <c r="AU50" s="29" t="s">
        <v>2216</v>
      </c>
      <c r="AV50" s="29"/>
      <c r="AW50" s="29"/>
      <c r="AX50" s="29"/>
      <c r="AY50" s="29"/>
      <c r="AZ50" s="29"/>
      <c r="BA50" s="1065"/>
      <c r="BB50" s="935"/>
      <c r="BC50" s="935"/>
      <c r="BD50" s="935"/>
      <c r="BE50" s="935"/>
      <c r="BF50" s="935"/>
      <c r="BG50" s="935"/>
      <c r="BH50" s="935"/>
      <c r="BI50" s="935"/>
      <c r="BJ50" s="1066"/>
      <c r="BK50" s="935"/>
      <c r="BL50" s="1067"/>
      <c r="BM50" s="29" t="s">
        <v>2216</v>
      </c>
      <c r="BN50" s="29"/>
      <c r="BO50" s="29"/>
      <c r="BP50" s="29"/>
      <c r="BQ50" s="29"/>
      <c r="BR50" s="29"/>
      <c r="BS50" s="1065"/>
    </row>
    <row r="51" spans="1:71" ht="14.25">
      <c r="AT51" s="29"/>
      <c r="AU51" s="29"/>
      <c r="AV51" s="29"/>
      <c r="AW51" s="29"/>
      <c r="AX51" s="29"/>
      <c r="AY51" s="29"/>
      <c r="AZ51" s="29"/>
      <c r="BA51" s="28"/>
      <c r="BB51" s="29"/>
      <c r="BC51" s="29"/>
      <c r="BD51" s="29"/>
      <c r="BE51" s="29"/>
      <c r="BF51" s="29"/>
      <c r="BG51" s="29"/>
      <c r="BH51" s="29"/>
      <c r="BI51" s="29"/>
      <c r="BJ51" s="575"/>
      <c r="BK51" s="29"/>
      <c r="BL51" s="432"/>
      <c r="BM51" s="29"/>
      <c r="BN51" s="29"/>
      <c r="BO51" s="29"/>
      <c r="BP51" s="29"/>
      <c r="BQ51" s="29"/>
      <c r="BR51" s="29"/>
      <c r="BS51" s="28"/>
    </row>
    <row r="52" spans="1:71" ht="14.25">
      <c r="AT52" s="29"/>
      <c r="AU52" s="11"/>
      <c r="AV52" s="29"/>
      <c r="AW52" s="29"/>
      <c r="AX52" s="29"/>
      <c r="AY52" s="29"/>
      <c r="AZ52" s="29"/>
      <c r="BA52" s="28"/>
      <c r="BB52" s="29"/>
      <c r="BC52" s="29"/>
      <c r="BD52" s="29"/>
      <c r="BE52" s="29"/>
      <c r="BF52" s="29"/>
      <c r="BG52" s="29"/>
      <c r="BH52" s="29"/>
      <c r="BI52" s="29"/>
      <c r="BJ52" s="575"/>
      <c r="BK52" s="29"/>
      <c r="BL52" s="432"/>
      <c r="BM52" s="11"/>
      <c r="BN52" s="29"/>
      <c r="BO52" s="29"/>
      <c r="BP52" s="29"/>
      <c r="BQ52" s="29"/>
      <c r="BR52" s="29"/>
      <c r="BS52" s="28"/>
    </row>
    <row r="53" spans="1:71" ht="14.25">
      <c r="AT53" s="29"/>
      <c r="AU53" s="29"/>
      <c r="AV53" s="29"/>
      <c r="AW53" s="29"/>
      <c r="AX53" s="29"/>
      <c r="AY53" s="29"/>
      <c r="AZ53" s="29"/>
      <c r="BA53" s="28"/>
      <c r="BB53" s="29"/>
      <c r="BC53" s="29"/>
      <c r="BD53" s="29"/>
      <c r="BE53" s="29"/>
      <c r="BF53" s="29"/>
      <c r="BG53" s="29"/>
      <c r="BH53" s="29"/>
      <c r="BI53" s="29"/>
      <c r="BJ53" s="575"/>
      <c r="BK53" s="29"/>
      <c r="BL53" s="432"/>
      <c r="BM53" s="29"/>
      <c r="BN53" s="29"/>
      <c r="BO53" s="29"/>
      <c r="BP53" s="29"/>
      <c r="BQ53" s="29"/>
      <c r="BR53" s="29"/>
      <c r="BS53" s="28"/>
    </row>
    <row r="54" spans="1:71" ht="14.25">
      <c r="AT54" s="29"/>
      <c r="AU54" s="29" t="s">
        <v>2222</v>
      </c>
      <c r="AV54" s="29"/>
      <c r="AW54" s="29"/>
      <c r="AX54" s="29"/>
      <c r="AY54" s="29"/>
      <c r="AZ54" s="29"/>
      <c r="BA54" s="28"/>
      <c r="BB54" s="29"/>
      <c r="BC54" s="29"/>
      <c r="BD54" s="29"/>
      <c r="BE54" s="29"/>
      <c r="BF54" s="29"/>
      <c r="BG54" s="29"/>
      <c r="BH54" s="29"/>
      <c r="BI54" s="29"/>
      <c r="BJ54" s="575"/>
      <c r="BK54" s="29"/>
      <c r="BL54" s="432"/>
      <c r="BM54" s="29" t="s">
        <v>2222</v>
      </c>
      <c r="BN54" s="29"/>
      <c r="BO54" s="29"/>
      <c r="BP54" s="29"/>
      <c r="BQ54" s="29"/>
      <c r="BR54" s="29"/>
      <c r="BS54" s="28"/>
    </row>
    <row r="55" spans="1:71" ht="14.25">
      <c r="AT55" s="29"/>
      <c r="AU55" s="29"/>
      <c r="AV55" s="29"/>
      <c r="AW55" s="29"/>
      <c r="AX55" s="29"/>
      <c r="AY55" s="29"/>
      <c r="AZ55" s="29"/>
      <c r="BA55" s="28"/>
      <c r="BB55" s="29"/>
      <c r="BC55" s="29"/>
      <c r="BD55" s="29"/>
      <c r="BE55" s="29"/>
      <c r="BF55" s="29"/>
      <c r="BG55" s="29"/>
      <c r="BH55" s="29"/>
      <c r="BI55" s="29"/>
      <c r="BJ55" s="575"/>
      <c r="BK55" s="29"/>
      <c r="BL55" s="432"/>
      <c r="BM55" s="29"/>
      <c r="BN55" s="29"/>
      <c r="BO55" s="29"/>
      <c r="BP55" s="29"/>
      <c r="BQ55" s="29"/>
      <c r="BR55" s="29"/>
      <c r="BS55" s="28"/>
    </row>
    <row r="56" spans="1:71" ht="14.25">
      <c r="AT56" s="29"/>
      <c r="AU56" s="29"/>
      <c r="AV56" s="29"/>
      <c r="AW56" s="29"/>
      <c r="AX56" s="29"/>
      <c r="AY56" s="29"/>
      <c r="AZ56" s="29"/>
      <c r="BA56" s="28"/>
      <c r="BB56" s="29"/>
      <c r="BC56" s="29"/>
      <c r="BD56" s="29"/>
      <c r="BE56" s="29"/>
      <c r="BF56" s="29"/>
      <c r="BG56" s="29"/>
      <c r="BH56" s="29"/>
      <c r="BI56" s="29"/>
      <c r="BJ56" s="575"/>
      <c r="BK56" s="29"/>
      <c r="BL56" s="432"/>
      <c r="BM56" s="29"/>
    </row>
  </sheetData>
  <mergeCells count="4">
    <mergeCell ref="W37:AI37"/>
    <mergeCell ref="W38:AI38"/>
    <mergeCell ref="BO25:CA25"/>
    <mergeCell ref="BO26:CA26"/>
  </mergeCells>
  <phoneticPr fontId="3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0E936-31DC-422B-B080-679A72259D03}">
  <dimension ref="A1:AL61"/>
  <sheetViews>
    <sheetView workbookViewId="0">
      <selection activeCell="C13" sqref="C13"/>
    </sheetView>
  </sheetViews>
  <sheetFormatPr defaultRowHeight="13.5"/>
  <cols>
    <col min="1" max="1" width="13.875" bestFit="1" customWidth="1"/>
    <col min="2" max="2" width="20.75" bestFit="1" customWidth="1"/>
    <col min="3" max="3" width="15.875" customWidth="1"/>
    <col min="4" max="4" width="25.75" bestFit="1" customWidth="1"/>
    <col min="7" max="7" width="15.5" bestFit="1" customWidth="1"/>
    <col min="27" max="27" width="14.875" customWidth="1"/>
  </cols>
  <sheetData>
    <row r="1" spans="1:38">
      <c r="A1" s="1143" t="s">
        <v>2236</v>
      </c>
    </row>
    <row r="2" spans="1:38">
      <c r="A2" t="s">
        <v>2080</v>
      </c>
      <c r="B2" t="s">
        <v>2081</v>
      </c>
      <c r="C2" t="s">
        <v>2082</v>
      </c>
      <c r="D2" t="s">
        <v>2083</v>
      </c>
      <c r="E2" t="s">
        <v>2084</v>
      </c>
      <c r="F2" t="s">
        <v>2085</v>
      </c>
      <c r="G2" t="s">
        <v>2086</v>
      </c>
      <c r="H2" t="s">
        <v>2087</v>
      </c>
      <c r="I2" t="s">
        <v>2088</v>
      </c>
      <c r="J2" t="s">
        <v>2089</v>
      </c>
      <c r="K2" t="s">
        <v>2090</v>
      </c>
      <c r="L2" t="s">
        <v>2091</v>
      </c>
      <c r="M2" t="s">
        <v>2092</v>
      </c>
    </row>
    <row r="3" spans="1:38">
      <c r="A3">
        <v>361</v>
      </c>
      <c r="B3" t="s">
        <v>2204</v>
      </c>
      <c r="C3" t="s">
        <v>2205</v>
      </c>
      <c r="D3" t="s">
        <v>2093</v>
      </c>
      <c r="E3">
        <v>0</v>
      </c>
      <c r="F3">
        <v>0</v>
      </c>
    </row>
    <row r="5" spans="1:38">
      <c r="A5" s="1142" t="s">
        <v>2211</v>
      </c>
    </row>
    <row r="6" spans="1:38">
      <c r="A6" t="s">
        <v>2094</v>
      </c>
      <c r="B6" t="s">
        <v>2080</v>
      </c>
      <c r="C6" t="s">
        <v>2095</v>
      </c>
      <c r="D6" t="s">
        <v>2096</v>
      </c>
      <c r="E6" t="s">
        <v>2097</v>
      </c>
      <c r="F6" t="s">
        <v>2098</v>
      </c>
      <c r="G6" t="s">
        <v>2084</v>
      </c>
      <c r="H6" t="s">
        <v>2085</v>
      </c>
      <c r="I6" t="s">
        <v>2086</v>
      </c>
      <c r="J6" t="s">
        <v>2087</v>
      </c>
      <c r="K6" t="s">
        <v>2088</v>
      </c>
      <c r="L6" t="s">
        <v>2089</v>
      </c>
      <c r="M6" t="s">
        <v>2090</v>
      </c>
      <c r="N6" t="s">
        <v>2091</v>
      </c>
      <c r="O6" t="s">
        <v>2092</v>
      </c>
    </row>
    <row r="7" spans="1:38">
      <c r="A7">
        <v>2156</v>
      </c>
      <c r="B7">
        <v>361</v>
      </c>
      <c r="C7">
        <v>7010</v>
      </c>
      <c r="D7">
        <v>4335</v>
      </c>
      <c r="E7">
        <v>1</v>
      </c>
      <c r="F7">
        <v>0</v>
      </c>
      <c r="G7">
        <v>0</v>
      </c>
      <c r="H7">
        <v>0</v>
      </c>
    </row>
    <row r="8" spans="1:38">
      <c r="A8">
        <v>2157</v>
      </c>
      <c r="B8">
        <v>361</v>
      </c>
      <c r="C8">
        <v>7020</v>
      </c>
      <c r="D8">
        <v>4666</v>
      </c>
      <c r="E8">
        <v>2</v>
      </c>
      <c r="F8">
        <v>0</v>
      </c>
      <c r="G8">
        <v>0</v>
      </c>
      <c r="H8">
        <v>0</v>
      </c>
    </row>
    <row r="9" spans="1:38">
      <c r="B9" s="1134"/>
    </row>
    <row r="10" spans="1:38">
      <c r="A10" s="1143" t="s">
        <v>2235</v>
      </c>
      <c r="B10" s="1134"/>
    </row>
    <row r="11" spans="1:38">
      <c r="A11" t="s">
        <v>2096</v>
      </c>
      <c r="B11" t="s">
        <v>2099</v>
      </c>
      <c r="C11" t="s">
        <v>2100</v>
      </c>
      <c r="D11" t="s">
        <v>2083</v>
      </c>
      <c r="E11" t="s">
        <v>2084</v>
      </c>
      <c r="F11" t="s">
        <v>2085</v>
      </c>
      <c r="G11" t="s">
        <v>2086</v>
      </c>
      <c r="H11" t="s">
        <v>2087</v>
      </c>
      <c r="I11" t="s">
        <v>2088</v>
      </c>
      <c r="J11" t="s">
        <v>2089</v>
      </c>
      <c r="K11" t="s">
        <v>2090</v>
      </c>
      <c r="L11" t="s">
        <v>2091</v>
      </c>
      <c r="M11" t="s">
        <v>2092</v>
      </c>
    </row>
    <row r="12" spans="1:38">
      <c r="A12">
        <v>4335</v>
      </c>
      <c r="B12" t="s">
        <v>2101</v>
      </c>
      <c r="D12" t="s">
        <v>2102</v>
      </c>
      <c r="E12">
        <v>0</v>
      </c>
      <c r="F12">
        <v>0</v>
      </c>
    </row>
    <row r="13" spans="1:38">
      <c r="A13">
        <v>4666</v>
      </c>
      <c r="B13" t="s">
        <v>2103</v>
      </c>
      <c r="D13" t="s">
        <v>2102</v>
      </c>
      <c r="E13">
        <v>0</v>
      </c>
      <c r="F13">
        <v>0</v>
      </c>
    </row>
    <row r="15" spans="1:38">
      <c r="A15" s="1142" t="s">
        <v>2208</v>
      </c>
    </row>
    <row r="16" spans="1:38">
      <c r="A16" t="s">
        <v>2104</v>
      </c>
      <c r="B16" t="s">
        <v>2105</v>
      </c>
      <c r="C16" t="s">
        <v>2106</v>
      </c>
      <c r="D16" t="s">
        <v>2107</v>
      </c>
      <c r="E16" t="s">
        <v>2108</v>
      </c>
      <c r="F16" t="s">
        <v>2109</v>
      </c>
      <c r="G16" t="s">
        <v>2206</v>
      </c>
      <c r="H16" t="s">
        <v>2110</v>
      </c>
      <c r="I16" t="s">
        <v>2111</v>
      </c>
      <c r="J16" t="s">
        <v>2112</v>
      </c>
      <c r="K16" t="s">
        <v>2113</v>
      </c>
      <c r="L16" t="s">
        <v>2114</v>
      </c>
      <c r="M16" t="s">
        <v>2115</v>
      </c>
      <c r="N16" t="s">
        <v>2116</v>
      </c>
      <c r="O16" t="s">
        <v>2117</v>
      </c>
      <c r="P16" t="s">
        <v>2118</v>
      </c>
      <c r="Q16" t="s">
        <v>2119</v>
      </c>
      <c r="R16" t="s">
        <v>2120</v>
      </c>
      <c r="S16" t="s">
        <v>2121</v>
      </c>
      <c r="T16" t="s">
        <v>2122</v>
      </c>
      <c r="U16" t="s">
        <v>2123</v>
      </c>
      <c r="V16" t="s">
        <v>2124</v>
      </c>
      <c r="W16" t="s">
        <v>2125</v>
      </c>
      <c r="X16" t="s">
        <v>2126</v>
      </c>
      <c r="Y16" t="s">
        <v>2127</v>
      </c>
      <c r="Z16" t="s">
        <v>2128</v>
      </c>
      <c r="AA16" t="s">
        <v>2129</v>
      </c>
      <c r="AB16" t="s">
        <v>2130</v>
      </c>
      <c r="AC16" t="s">
        <v>2131</v>
      </c>
      <c r="AD16" t="s">
        <v>2084</v>
      </c>
      <c r="AE16" t="s">
        <v>2085</v>
      </c>
      <c r="AF16" t="s">
        <v>2086</v>
      </c>
      <c r="AG16" t="s">
        <v>2087</v>
      </c>
      <c r="AH16" t="s">
        <v>2088</v>
      </c>
      <c r="AI16" t="s">
        <v>2089</v>
      </c>
      <c r="AJ16" t="s">
        <v>2090</v>
      </c>
      <c r="AK16" t="s">
        <v>2091</v>
      </c>
      <c r="AL16" t="s">
        <v>2092</v>
      </c>
    </row>
    <row r="17" spans="1:31">
      <c r="A17">
        <v>1</v>
      </c>
      <c r="B17">
        <v>3020</v>
      </c>
      <c r="C17" t="s">
        <v>2101</v>
      </c>
      <c r="D17" t="s">
        <v>2101</v>
      </c>
      <c r="G17">
        <v>7010</v>
      </c>
      <c r="I17">
        <v>1</v>
      </c>
      <c r="M17">
        <v>1</v>
      </c>
      <c r="U17">
        <v>0</v>
      </c>
      <c r="W17">
        <v>0</v>
      </c>
      <c r="X17">
        <v>1</v>
      </c>
      <c r="Y17">
        <v>1</v>
      </c>
      <c r="Z17">
        <v>302</v>
      </c>
      <c r="AA17">
        <v>1</v>
      </c>
      <c r="AD17">
        <v>0</v>
      </c>
      <c r="AE17">
        <v>0</v>
      </c>
    </row>
    <row r="18" spans="1:31">
      <c r="A18">
        <v>2</v>
      </c>
      <c r="B18">
        <v>8357</v>
      </c>
      <c r="C18" t="s">
        <v>2132</v>
      </c>
      <c r="D18" t="s">
        <v>2132</v>
      </c>
      <c r="I18">
        <v>2</v>
      </c>
      <c r="M18">
        <v>1</v>
      </c>
      <c r="U18">
        <v>2</v>
      </c>
      <c r="W18">
        <v>0</v>
      </c>
      <c r="X18">
        <v>1</v>
      </c>
      <c r="Y18">
        <v>1</v>
      </c>
      <c r="AA18">
        <v>1</v>
      </c>
      <c r="AD18">
        <v>0</v>
      </c>
      <c r="AE18">
        <v>0</v>
      </c>
    </row>
    <row r="19" spans="1:31">
      <c r="A19">
        <v>3</v>
      </c>
      <c r="B19">
        <v>4024</v>
      </c>
      <c r="C19" t="s">
        <v>2133</v>
      </c>
      <c r="D19" t="s">
        <v>2133</v>
      </c>
      <c r="G19">
        <v>7010</v>
      </c>
      <c r="U19">
        <v>0</v>
      </c>
      <c r="W19">
        <v>1</v>
      </c>
      <c r="AA19">
        <v>1</v>
      </c>
      <c r="AD19">
        <v>0</v>
      </c>
      <c r="AE19">
        <v>0</v>
      </c>
    </row>
    <row r="20" spans="1:31">
      <c r="A20">
        <v>4</v>
      </c>
      <c r="B20">
        <v>4027</v>
      </c>
      <c r="C20" t="s">
        <v>2134</v>
      </c>
      <c r="D20" t="s">
        <v>2134</v>
      </c>
      <c r="G20">
        <v>7010</v>
      </c>
      <c r="U20">
        <v>0</v>
      </c>
      <c r="W20">
        <v>1</v>
      </c>
      <c r="AA20">
        <v>1</v>
      </c>
      <c r="AD20">
        <v>0</v>
      </c>
      <c r="AE20">
        <v>0</v>
      </c>
    </row>
    <row r="21" spans="1:31">
      <c r="A21">
        <v>5</v>
      </c>
      <c r="B21">
        <v>4070</v>
      </c>
      <c r="C21" t="s">
        <v>2135</v>
      </c>
      <c r="D21" t="s">
        <v>2135</v>
      </c>
      <c r="G21">
        <v>7010</v>
      </c>
      <c r="U21">
        <v>0</v>
      </c>
      <c r="W21">
        <v>1</v>
      </c>
      <c r="AA21">
        <v>1</v>
      </c>
      <c r="AD21">
        <v>0</v>
      </c>
      <c r="AE21">
        <v>0</v>
      </c>
    </row>
    <row r="22" spans="1:31">
      <c r="A22">
        <v>6</v>
      </c>
      <c r="B22">
        <v>4076</v>
      </c>
      <c r="C22" t="s">
        <v>2136</v>
      </c>
      <c r="D22" t="s">
        <v>2136</v>
      </c>
      <c r="G22">
        <v>7010</v>
      </c>
      <c r="U22">
        <v>0</v>
      </c>
      <c r="W22">
        <v>1</v>
      </c>
      <c r="AA22">
        <v>1</v>
      </c>
      <c r="AD22">
        <v>0</v>
      </c>
      <c r="AE22">
        <v>0</v>
      </c>
    </row>
    <row r="23" spans="1:31">
      <c r="A23">
        <v>7</v>
      </c>
      <c r="B23">
        <v>4077</v>
      </c>
      <c r="C23" t="s">
        <v>2137</v>
      </c>
      <c r="D23" t="s">
        <v>2137</v>
      </c>
      <c r="G23">
        <v>7010</v>
      </c>
      <c r="U23">
        <v>0</v>
      </c>
      <c r="W23">
        <v>1</v>
      </c>
      <c r="AA23">
        <v>1</v>
      </c>
      <c r="AD23">
        <v>0</v>
      </c>
      <c r="AE23">
        <v>0</v>
      </c>
    </row>
    <row r="24" spans="1:31">
      <c r="A24">
        <v>8</v>
      </c>
      <c r="B24">
        <v>4078</v>
      </c>
      <c r="C24" t="s">
        <v>2138</v>
      </c>
      <c r="D24" t="s">
        <v>2138</v>
      </c>
      <c r="G24">
        <v>7010</v>
      </c>
      <c r="U24">
        <v>0</v>
      </c>
      <c r="W24">
        <v>1</v>
      </c>
      <c r="AA24">
        <v>1</v>
      </c>
      <c r="AD24">
        <v>0</v>
      </c>
      <c r="AE24">
        <v>0</v>
      </c>
    </row>
    <row r="25" spans="1:31">
      <c r="A25">
        <v>9</v>
      </c>
      <c r="B25">
        <v>4085</v>
      </c>
      <c r="C25" t="s">
        <v>2139</v>
      </c>
      <c r="D25" t="s">
        <v>2139</v>
      </c>
      <c r="G25">
        <v>7010</v>
      </c>
      <c r="U25">
        <v>0</v>
      </c>
      <c r="W25">
        <v>1</v>
      </c>
      <c r="AA25">
        <v>1</v>
      </c>
      <c r="AD25">
        <v>0</v>
      </c>
      <c r="AE25">
        <v>0</v>
      </c>
    </row>
    <row r="26" spans="1:31">
      <c r="A26">
        <v>10</v>
      </c>
      <c r="B26">
        <v>8483</v>
      </c>
      <c r="C26" t="s">
        <v>2140</v>
      </c>
      <c r="D26" t="s">
        <v>2140</v>
      </c>
      <c r="G26">
        <v>7010</v>
      </c>
      <c r="U26">
        <v>1</v>
      </c>
      <c r="W26">
        <v>0</v>
      </c>
      <c r="AA26">
        <v>1</v>
      </c>
      <c r="AD26">
        <v>0</v>
      </c>
      <c r="AE26">
        <v>0</v>
      </c>
    </row>
    <row r="27" spans="1:31">
      <c r="A27">
        <v>11</v>
      </c>
      <c r="B27">
        <v>3030</v>
      </c>
      <c r="C27" t="s">
        <v>2141</v>
      </c>
      <c r="D27" t="s">
        <v>2141</v>
      </c>
      <c r="G27">
        <v>3030</v>
      </c>
      <c r="U27">
        <v>0</v>
      </c>
      <c r="W27">
        <v>0</v>
      </c>
      <c r="Z27">
        <v>303</v>
      </c>
      <c r="AA27">
        <v>0</v>
      </c>
      <c r="AD27">
        <v>0</v>
      </c>
      <c r="AE27">
        <v>0</v>
      </c>
    </row>
    <row r="28" spans="1:31">
      <c r="A28">
        <v>12</v>
      </c>
      <c r="B28">
        <v>3050</v>
      </c>
      <c r="C28" t="s">
        <v>2103</v>
      </c>
      <c r="D28" t="s">
        <v>2103</v>
      </c>
      <c r="G28">
        <v>7020</v>
      </c>
      <c r="U28">
        <v>0</v>
      </c>
      <c r="W28">
        <v>0</v>
      </c>
      <c r="Z28">
        <v>305</v>
      </c>
      <c r="AA28">
        <v>1</v>
      </c>
      <c r="AD28">
        <v>0</v>
      </c>
      <c r="AE28">
        <v>0</v>
      </c>
    </row>
    <row r="29" spans="1:31">
      <c r="A29">
        <v>13</v>
      </c>
      <c r="B29">
        <v>4052</v>
      </c>
      <c r="C29" t="s">
        <v>2142</v>
      </c>
      <c r="D29" t="s">
        <v>2142</v>
      </c>
      <c r="G29">
        <v>7020</v>
      </c>
      <c r="U29">
        <v>0</v>
      </c>
      <c r="W29">
        <v>1</v>
      </c>
      <c r="AA29">
        <v>1</v>
      </c>
      <c r="AD29">
        <v>0</v>
      </c>
      <c r="AE29">
        <v>0</v>
      </c>
    </row>
    <row r="30" spans="1:31">
      <c r="A30">
        <v>14</v>
      </c>
      <c r="B30">
        <v>4079</v>
      </c>
      <c r="C30" t="s">
        <v>2143</v>
      </c>
      <c r="D30" t="s">
        <v>2143</v>
      </c>
      <c r="G30">
        <v>7020</v>
      </c>
      <c r="U30">
        <v>0</v>
      </c>
      <c r="W30">
        <v>1</v>
      </c>
      <c r="AA30">
        <v>1</v>
      </c>
      <c r="AD30">
        <v>0</v>
      </c>
      <c r="AE30">
        <v>0</v>
      </c>
    </row>
    <row r="31" spans="1:31">
      <c r="A31">
        <v>15</v>
      </c>
      <c r="B31">
        <v>4084</v>
      </c>
      <c r="C31" t="s">
        <v>2144</v>
      </c>
      <c r="D31" t="s">
        <v>2144</v>
      </c>
      <c r="G31">
        <v>7020</v>
      </c>
      <c r="U31">
        <v>0</v>
      </c>
      <c r="W31">
        <v>1</v>
      </c>
      <c r="AA31">
        <v>1</v>
      </c>
      <c r="AD31">
        <v>0</v>
      </c>
      <c r="AE31">
        <v>0</v>
      </c>
    </row>
    <row r="32" spans="1:31">
      <c r="A32">
        <v>16</v>
      </c>
      <c r="B32">
        <v>8484</v>
      </c>
      <c r="C32" t="s">
        <v>2145</v>
      </c>
      <c r="D32" t="s">
        <v>2145</v>
      </c>
      <c r="G32">
        <v>7020</v>
      </c>
      <c r="U32">
        <v>1</v>
      </c>
      <c r="W32">
        <v>0</v>
      </c>
      <c r="AA32">
        <v>1</v>
      </c>
      <c r="AD32">
        <v>0</v>
      </c>
      <c r="AE32">
        <v>0</v>
      </c>
    </row>
    <row r="33" spans="1:31">
      <c r="A33">
        <v>17</v>
      </c>
      <c r="B33">
        <v>8002</v>
      </c>
      <c r="C33" t="s">
        <v>2146</v>
      </c>
      <c r="D33" t="s">
        <v>2146</v>
      </c>
      <c r="U33">
        <v>2</v>
      </c>
      <c r="W33">
        <v>0</v>
      </c>
      <c r="Z33">
        <v>2</v>
      </c>
      <c r="AA33">
        <v>1</v>
      </c>
      <c r="AD33">
        <v>0</v>
      </c>
      <c r="AE33">
        <v>0</v>
      </c>
    </row>
    <row r="34" spans="1:31">
      <c r="A34">
        <v>18</v>
      </c>
      <c r="B34">
        <v>8004</v>
      </c>
      <c r="C34" t="s">
        <v>2147</v>
      </c>
      <c r="D34" t="s">
        <v>2147</v>
      </c>
      <c r="U34">
        <v>2</v>
      </c>
      <c r="W34">
        <v>0</v>
      </c>
      <c r="Z34">
        <v>4</v>
      </c>
      <c r="AA34">
        <v>1</v>
      </c>
      <c r="AD34">
        <v>0</v>
      </c>
      <c r="AE34">
        <v>0</v>
      </c>
    </row>
    <row r="35" spans="1:31">
      <c r="A35">
        <v>19</v>
      </c>
      <c r="B35">
        <v>8005</v>
      </c>
      <c r="C35" t="s">
        <v>2148</v>
      </c>
      <c r="D35" t="s">
        <v>2148</v>
      </c>
      <c r="U35">
        <v>2</v>
      </c>
      <c r="W35">
        <v>0</v>
      </c>
      <c r="Z35">
        <v>5</v>
      </c>
      <c r="AA35">
        <v>1</v>
      </c>
      <c r="AD35">
        <v>0</v>
      </c>
      <c r="AE35">
        <v>0</v>
      </c>
    </row>
    <row r="36" spans="1:31">
      <c r="A36">
        <v>20</v>
      </c>
      <c r="B36">
        <v>8006</v>
      </c>
      <c r="C36" t="s">
        <v>2149</v>
      </c>
      <c r="D36" t="s">
        <v>2149</v>
      </c>
      <c r="U36">
        <v>2</v>
      </c>
      <c r="W36">
        <v>0</v>
      </c>
      <c r="Z36">
        <v>6</v>
      </c>
      <c r="AA36">
        <v>1</v>
      </c>
      <c r="AD36">
        <v>0</v>
      </c>
      <c r="AE36">
        <v>0</v>
      </c>
    </row>
    <row r="37" spans="1:31">
      <c r="A37">
        <v>21</v>
      </c>
      <c r="B37">
        <v>8009</v>
      </c>
      <c r="C37" t="s">
        <v>2150</v>
      </c>
      <c r="D37" t="s">
        <v>2150</v>
      </c>
      <c r="U37">
        <v>2</v>
      </c>
      <c r="W37">
        <v>0</v>
      </c>
      <c r="Z37">
        <v>9</v>
      </c>
      <c r="AA37">
        <v>1</v>
      </c>
      <c r="AD37">
        <v>0</v>
      </c>
      <c r="AE37">
        <v>0</v>
      </c>
    </row>
    <row r="38" spans="1:31">
      <c r="A38">
        <v>22</v>
      </c>
      <c r="B38">
        <v>8010</v>
      </c>
      <c r="C38" t="s">
        <v>2151</v>
      </c>
      <c r="D38" t="s">
        <v>2151</v>
      </c>
      <c r="U38">
        <v>2</v>
      </c>
      <c r="W38">
        <v>0</v>
      </c>
      <c r="Z38">
        <v>10</v>
      </c>
      <c r="AA38">
        <v>2</v>
      </c>
      <c r="AD38">
        <v>0</v>
      </c>
      <c r="AE38">
        <v>0</v>
      </c>
    </row>
    <row r="39" spans="1:31">
      <c r="A39">
        <v>23</v>
      </c>
      <c r="B39">
        <v>8011</v>
      </c>
      <c r="C39" t="s">
        <v>2152</v>
      </c>
      <c r="D39" t="s">
        <v>2152</v>
      </c>
      <c r="U39">
        <v>2</v>
      </c>
      <c r="W39">
        <v>0</v>
      </c>
      <c r="Z39">
        <v>11</v>
      </c>
      <c r="AA39">
        <v>1</v>
      </c>
      <c r="AD39">
        <v>0</v>
      </c>
      <c r="AE39">
        <v>0</v>
      </c>
    </row>
    <row r="40" spans="1:31">
      <c r="A40">
        <v>24</v>
      </c>
      <c r="B40">
        <v>8012</v>
      </c>
      <c r="C40" t="s">
        <v>2153</v>
      </c>
      <c r="D40" t="s">
        <v>2153</v>
      </c>
      <c r="U40">
        <v>2</v>
      </c>
      <c r="W40">
        <v>0</v>
      </c>
      <c r="Z40">
        <v>12</v>
      </c>
      <c r="AA40">
        <v>1</v>
      </c>
      <c r="AD40">
        <v>0</v>
      </c>
      <c r="AE40">
        <v>0</v>
      </c>
    </row>
    <row r="41" spans="1:31">
      <c r="A41">
        <v>25</v>
      </c>
      <c r="B41">
        <v>8016</v>
      </c>
      <c r="C41" t="s">
        <v>2154</v>
      </c>
      <c r="D41" t="s">
        <v>2154</v>
      </c>
      <c r="U41">
        <v>2</v>
      </c>
      <c r="W41">
        <v>0</v>
      </c>
      <c r="Z41">
        <v>16</v>
      </c>
      <c r="AA41">
        <v>1</v>
      </c>
      <c r="AD41">
        <v>0</v>
      </c>
      <c r="AE41">
        <v>0</v>
      </c>
    </row>
    <row r="42" spans="1:31">
      <c r="A42">
        <v>26</v>
      </c>
      <c r="B42">
        <v>8017</v>
      </c>
      <c r="C42" t="s">
        <v>2155</v>
      </c>
      <c r="D42" t="s">
        <v>2155</v>
      </c>
      <c r="U42">
        <v>2</v>
      </c>
      <c r="W42">
        <v>0</v>
      </c>
      <c r="Z42">
        <v>17</v>
      </c>
      <c r="AA42">
        <v>1</v>
      </c>
      <c r="AD42">
        <v>0</v>
      </c>
      <c r="AE42">
        <v>0</v>
      </c>
    </row>
    <row r="43" spans="1:31">
      <c r="A43">
        <v>27</v>
      </c>
      <c r="B43">
        <v>8018</v>
      </c>
      <c r="C43" t="s">
        <v>2156</v>
      </c>
      <c r="D43" t="s">
        <v>2156</v>
      </c>
      <c r="U43">
        <v>2</v>
      </c>
      <c r="W43">
        <v>0</v>
      </c>
      <c r="Z43">
        <v>18</v>
      </c>
      <c r="AA43">
        <v>1</v>
      </c>
      <c r="AD43">
        <v>0</v>
      </c>
      <c r="AE43">
        <v>0</v>
      </c>
    </row>
    <row r="44" spans="1:31">
      <c r="A44">
        <v>28</v>
      </c>
      <c r="B44">
        <v>8019</v>
      </c>
      <c r="C44" t="s">
        <v>2157</v>
      </c>
      <c r="D44" t="s">
        <v>2157</v>
      </c>
      <c r="U44">
        <v>2</v>
      </c>
      <c r="W44">
        <v>0</v>
      </c>
      <c r="Z44">
        <v>19</v>
      </c>
      <c r="AA44">
        <v>1</v>
      </c>
      <c r="AD44">
        <v>0</v>
      </c>
      <c r="AE44">
        <v>0</v>
      </c>
    </row>
    <row r="45" spans="1:31">
      <c r="A45">
        <v>29</v>
      </c>
      <c r="B45">
        <v>8020</v>
      </c>
      <c r="C45" t="s">
        <v>2158</v>
      </c>
      <c r="D45" t="s">
        <v>2158</v>
      </c>
      <c r="U45">
        <v>2</v>
      </c>
      <c r="W45">
        <v>0</v>
      </c>
      <c r="Z45">
        <v>20</v>
      </c>
      <c r="AA45">
        <v>1</v>
      </c>
      <c r="AD45">
        <v>0</v>
      </c>
      <c r="AE45">
        <v>0</v>
      </c>
    </row>
    <row r="46" spans="1:31">
      <c r="A46">
        <v>30</v>
      </c>
      <c r="B46">
        <v>8025</v>
      </c>
      <c r="C46" t="s">
        <v>2159</v>
      </c>
      <c r="D46" t="s">
        <v>2159</v>
      </c>
      <c r="U46">
        <v>2</v>
      </c>
      <c r="W46">
        <v>0</v>
      </c>
      <c r="Z46">
        <v>25</v>
      </c>
      <c r="AA46">
        <v>1</v>
      </c>
      <c r="AD46">
        <v>0</v>
      </c>
      <c r="AE46">
        <v>0</v>
      </c>
    </row>
    <row r="47" spans="1:31">
      <c r="A47">
        <v>31</v>
      </c>
      <c r="B47">
        <v>8027</v>
      </c>
      <c r="C47" t="s">
        <v>2160</v>
      </c>
      <c r="D47" t="s">
        <v>2160</v>
      </c>
      <c r="U47">
        <v>2</v>
      </c>
      <c r="W47">
        <v>0</v>
      </c>
      <c r="Z47">
        <v>27</v>
      </c>
      <c r="AA47">
        <v>1</v>
      </c>
      <c r="AD47">
        <v>0</v>
      </c>
      <c r="AE47">
        <v>0</v>
      </c>
    </row>
    <row r="48" spans="1:31">
      <c r="A48">
        <v>32</v>
      </c>
      <c r="B48">
        <v>8037</v>
      </c>
      <c r="C48" t="s">
        <v>2161</v>
      </c>
      <c r="D48" t="s">
        <v>2161</v>
      </c>
      <c r="U48">
        <v>2</v>
      </c>
      <c r="W48">
        <v>0</v>
      </c>
      <c r="Z48">
        <v>37</v>
      </c>
      <c r="AA48">
        <v>1</v>
      </c>
      <c r="AD48">
        <v>0</v>
      </c>
      <c r="AE48">
        <v>0</v>
      </c>
    </row>
    <row r="49" spans="1:31">
      <c r="A49">
        <v>33</v>
      </c>
      <c r="B49">
        <v>8039</v>
      </c>
      <c r="C49" t="s">
        <v>2162</v>
      </c>
      <c r="D49" t="s">
        <v>2162</v>
      </c>
      <c r="U49">
        <v>2</v>
      </c>
      <c r="W49">
        <v>0</v>
      </c>
      <c r="Z49">
        <v>39</v>
      </c>
      <c r="AA49">
        <v>1</v>
      </c>
      <c r="AD49">
        <v>0</v>
      </c>
      <c r="AE49">
        <v>0</v>
      </c>
    </row>
    <row r="50" spans="1:31">
      <c r="A50">
        <v>34</v>
      </c>
      <c r="B50">
        <v>8044</v>
      </c>
      <c r="C50" t="s">
        <v>2163</v>
      </c>
      <c r="D50" t="s">
        <v>2163</v>
      </c>
      <c r="U50">
        <v>2</v>
      </c>
      <c r="W50">
        <v>0</v>
      </c>
      <c r="Z50">
        <v>44</v>
      </c>
      <c r="AA50">
        <v>1</v>
      </c>
      <c r="AD50">
        <v>0</v>
      </c>
      <c r="AE50">
        <v>0</v>
      </c>
    </row>
    <row r="51" spans="1:31">
      <c r="A51">
        <v>35</v>
      </c>
      <c r="B51">
        <v>8045</v>
      </c>
      <c r="C51" t="s">
        <v>2164</v>
      </c>
      <c r="D51" t="s">
        <v>2164</v>
      </c>
      <c r="U51">
        <v>2</v>
      </c>
      <c r="W51">
        <v>0</v>
      </c>
      <c r="Z51">
        <v>45</v>
      </c>
      <c r="AA51">
        <v>1</v>
      </c>
      <c r="AD51">
        <v>0</v>
      </c>
      <c r="AE51">
        <v>0</v>
      </c>
    </row>
    <row r="52" spans="1:31">
      <c r="A52">
        <v>36</v>
      </c>
      <c r="B52">
        <v>8067</v>
      </c>
      <c r="C52" t="s">
        <v>2165</v>
      </c>
      <c r="D52" t="s">
        <v>2165</v>
      </c>
      <c r="U52">
        <v>2</v>
      </c>
      <c r="W52">
        <v>0</v>
      </c>
      <c r="Z52">
        <v>67</v>
      </c>
      <c r="AA52">
        <v>1</v>
      </c>
      <c r="AD52">
        <v>0</v>
      </c>
      <c r="AE52">
        <v>0</v>
      </c>
    </row>
    <row r="53" spans="1:31">
      <c r="A53">
        <v>37</v>
      </c>
      <c r="B53">
        <v>8075</v>
      </c>
      <c r="C53" t="s">
        <v>2166</v>
      </c>
      <c r="D53" t="s">
        <v>2166</v>
      </c>
      <c r="U53">
        <v>2</v>
      </c>
      <c r="W53">
        <v>0</v>
      </c>
      <c r="Z53">
        <v>75</v>
      </c>
      <c r="AA53">
        <v>1</v>
      </c>
      <c r="AD53">
        <v>0</v>
      </c>
      <c r="AE53">
        <v>0</v>
      </c>
    </row>
    <row r="54" spans="1:31">
      <c r="A54">
        <v>38</v>
      </c>
      <c r="B54">
        <v>8077</v>
      </c>
      <c r="C54" t="s">
        <v>2167</v>
      </c>
      <c r="D54" t="s">
        <v>2167</v>
      </c>
      <c r="U54">
        <v>2</v>
      </c>
      <c r="W54">
        <v>0</v>
      </c>
      <c r="Z54">
        <v>77</v>
      </c>
      <c r="AA54">
        <v>1</v>
      </c>
      <c r="AD54">
        <v>0</v>
      </c>
      <c r="AE54">
        <v>0</v>
      </c>
    </row>
    <row r="55" spans="1:31">
      <c r="A55">
        <v>39</v>
      </c>
      <c r="B55">
        <v>8318</v>
      </c>
      <c r="C55" t="s">
        <v>2168</v>
      </c>
      <c r="D55" t="s">
        <v>2168</v>
      </c>
      <c r="U55">
        <v>2</v>
      </c>
      <c r="W55">
        <v>0</v>
      </c>
      <c r="Z55">
        <v>318</v>
      </c>
      <c r="AA55">
        <v>1</v>
      </c>
      <c r="AD55">
        <v>0</v>
      </c>
      <c r="AE55">
        <v>0</v>
      </c>
    </row>
    <row r="56" spans="1:31">
      <c r="A56">
        <v>40</v>
      </c>
      <c r="B56">
        <v>8351</v>
      </c>
      <c r="C56" t="s">
        <v>2169</v>
      </c>
      <c r="D56" t="s">
        <v>2169</v>
      </c>
      <c r="U56">
        <v>2</v>
      </c>
      <c r="W56">
        <v>0</v>
      </c>
      <c r="Z56">
        <v>351</v>
      </c>
      <c r="AA56">
        <v>1</v>
      </c>
      <c r="AD56">
        <v>0</v>
      </c>
      <c r="AE56">
        <v>0</v>
      </c>
    </row>
    <row r="57" spans="1:31">
      <c r="A57">
        <v>41</v>
      </c>
      <c r="B57">
        <v>8352</v>
      </c>
      <c r="C57" t="s">
        <v>2170</v>
      </c>
      <c r="D57" t="s">
        <v>2170</v>
      </c>
      <c r="U57">
        <v>2</v>
      </c>
      <c r="W57">
        <v>0</v>
      </c>
      <c r="Z57">
        <v>352</v>
      </c>
      <c r="AA57">
        <v>1</v>
      </c>
      <c r="AD57">
        <v>0</v>
      </c>
      <c r="AE57">
        <v>0</v>
      </c>
    </row>
    <row r="58" spans="1:31">
      <c r="A58">
        <v>42</v>
      </c>
      <c r="B58">
        <v>8355</v>
      </c>
      <c r="C58" t="s">
        <v>2171</v>
      </c>
      <c r="D58" t="s">
        <v>2171</v>
      </c>
      <c r="U58">
        <v>2</v>
      </c>
      <c r="W58">
        <v>0</v>
      </c>
      <c r="Z58">
        <v>355</v>
      </c>
      <c r="AA58">
        <v>1</v>
      </c>
      <c r="AD58">
        <v>0</v>
      </c>
      <c r="AE58">
        <v>0</v>
      </c>
    </row>
    <row r="59" spans="1:31">
      <c r="A59">
        <v>43</v>
      </c>
      <c r="B59">
        <v>8356</v>
      </c>
      <c r="C59" t="s">
        <v>2172</v>
      </c>
      <c r="D59" t="s">
        <v>2172</v>
      </c>
      <c r="U59">
        <v>2</v>
      </c>
      <c r="W59">
        <v>0</v>
      </c>
      <c r="Z59">
        <v>356</v>
      </c>
      <c r="AA59">
        <v>1</v>
      </c>
      <c r="AD59">
        <v>0</v>
      </c>
      <c r="AE59">
        <v>0</v>
      </c>
    </row>
    <row r="60" spans="1:31">
      <c r="A60">
        <v>44</v>
      </c>
      <c r="B60">
        <v>8359</v>
      </c>
      <c r="C60" t="s">
        <v>2173</v>
      </c>
      <c r="D60" t="s">
        <v>2173</v>
      </c>
      <c r="U60">
        <v>2</v>
      </c>
      <c r="W60">
        <v>0</v>
      </c>
      <c r="Z60">
        <v>359</v>
      </c>
      <c r="AA60">
        <v>1</v>
      </c>
      <c r="AD60">
        <v>0</v>
      </c>
      <c r="AE60">
        <v>0</v>
      </c>
    </row>
    <row r="61" spans="1:31">
      <c r="A61">
        <v>45</v>
      </c>
      <c r="B61">
        <v>8499</v>
      </c>
      <c r="C61" t="s">
        <v>2174</v>
      </c>
      <c r="D61" t="s">
        <v>2174</v>
      </c>
      <c r="U61">
        <v>2</v>
      </c>
      <c r="W61">
        <v>0</v>
      </c>
      <c r="Z61">
        <v>499</v>
      </c>
      <c r="AA61">
        <v>0</v>
      </c>
      <c r="AD61">
        <v>0</v>
      </c>
      <c r="AE61">
        <v>0</v>
      </c>
    </row>
  </sheetData>
  <phoneticPr fontId="3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9e4b501-c340-427c-a205-095d194c3416">
      <Terms xmlns="http://schemas.microsoft.com/office/infopath/2007/PartnerControls"/>
    </lcf76f155ced4ddcb4097134ff3c332f>
    <TaxCatchAll xmlns="8e1d7238-8a9c-4fe3-8eb8-616cf9cb6653" xsi:nil="true"/>
    <ver_x8a18__x8f09__x8ffd__x52a0_ xmlns="59e4b501-c340-427c-a205-095d194c3416">作成中</ver_x8a18__x8f09__x8ffd__x52a0_>
    <_x65e5__x6642_ xmlns="59e4b501-c340-427c-a205-095d194c3416" xsi:nil="true"/>
    <_Flow_SignoffStatus xmlns="59e4b501-c340-427c-a205-095d194c34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F7D1B2C52F5B41B7DFB4C1D152C167" ma:contentTypeVersion="21" ma:contentTypeDescription="Create a new document." ma:contentTypeScope="" ma:versionID="1e0b4a7f4aad9dcca621172408168a44">
  <xsd:schema xmlns:xsd="http://www.w3.org/2001/XMLSchema" xmlns:xs="http://www.w3.org/2001/XMLSchema" xmlns:p="http://schemas.microsoft.com/office/2006/metadata/properties" xmlns:ns2="59e4b501-c340-427c-a205-095d194c3416" xmlns:ns3="8e1d7238-8a9c-4fe3-8eb8-616cf9cb6653" targetNamespace="http://schemas.microsoft.com/office/2006/metadata/properties" ma:root="true" ma:fieldsID="64fc8b9f5d2e47e2930a6c52fecd5cf8" ns2:_="" ns3:_="">
    <xsd:import namespace="59e4b501-c340-427c-a205-095d194c3416"/>
    <xsd:import namespace="8e1d7238-8a9c-4fe3-8eb8-616cf9cb665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ver_x8a18__x8f09__x8ffd__x52a0_" minOccurs="0"/>
                <xsd:element ref="ns2:_x65e5__x6642_" minOccurs="0"/>
                <xsd:element ref="ns2:MediaServiceObjectDetectorVersions" minOccurs="0"/>
                <xsd:element ref="ns2:MediaServiceSearchProperties" minOccurs="0"/>
                <xsd:element ref="ns2:_Flow_SignoffStatu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e4b501-c340-427c-a205-095d194c34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c3dfe741-475c-44cf-bcd4-46bfd3fd069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ver_x8a18__x8f09__x8ffd__x52a0_" ma:index="22" nillable="true" ma:displayName="ver記載追加" ma:default="作成中" ma:format="Dropdown" ma:internalName="ver_x8a18__x8f09__x8ffd__x52a0_">
      <xsd:simpleType>
        <xsd:restriction base="dms:Choice">
          <xsd:enumeration value="RV済"/>
          <xsd:enumeration value="作成中"/>
        </xsd:restriction>
      </xsd:simpleType>
    </xsd:element>
    <xsd:element name="_x65e5__x6642_" ma:index="23" nillable="true" ma:displayName="日時" ma:format="DateTime" ma:internalName="_x65e5__x6642_">
      <xsd:simpleType>
        <xsd:restriction base="dms:DateTim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_Flow_SignoffStatus" ma:index="26" nillable="true" ma:displayName="Sign-off status" ma:internalName="Sign_x002d_off_x0020_status">
      <xsd:simpleType>
        <xsd:restriction base="dms:Text"/>
      </xsd:simpleType>
    </xsd:element>
    <xsd:element name="MediaServiceLocation" ma:index="27"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1d7238-8a9c-4fe3-8eb8-616cf9cb6653"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2d3c09bf-dfcc-45fc-9647-98e9f9e07627}" ma:internalName="TaxCatchAll" ma:showField="CatchAllData" ma:web="8e1d7238-8a9c-4fe3-8eb8-616cf9cb6653">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6A2109-1C7E-4059-A520-DE78B53D259B}">
  <ds:schemaRefs>
    <ds:schemaRef ds:uri="http://purl.org/dc/terms/"/>
    <ds:schemaRef ds:uri="http://schemas.microsoft.com/office/infopath/2007/PartnerControls"/>
    <ds:schemaRef ds:uri="http://schemas.microsoft.com/office/2006/documentManagement/types"/>
    <ds:schemaRef ds:uri="59e4b501-c340-427c-a205-095d194c3416"/>
    <ds:schemaRef ds:uri="http://purl.org/dc/elements/1.1/"/>
    <ds:schemaRef ds:uri="http://schemas.microsoft.com/office/2006/metadata/properties"/>
    <ds:schemaRef ds:uri="8e1d7238-8a9c-4fe3-8eb8-616cf9cb6653"/>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58B90D0-9D88-4663-B1BE-B9ACEDD53916}">
  <ds:schemaRefs>
    <ds:schemaRef ds:uri="http://schemas.microsoft.com/sharepoint/v3/contenttype/forms"/>
  </ds:schemaRefs>
</ds:datastoreItem>
</file>

<file path=customXml/itemProps3.xml><?xml version="1.0" encoding="utf-8"?>
<ds:datastoreItem xmlns:ds="http://schemas.openxmlformats.org/officeDocument/2006/customXml" ds:itemID="{579697D1-85EA-4444-9CF2-4DB341E1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e4b501-c340-427c-a205-095d194c3416"/>
    <ds:schemaRef ds:uri="8e1d7238-8a9c-4fe3-8eb8-616cf9cb66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17</vt:i4>
      </vt:variant>
      <vt:variant>
        <vt:lpstr>名前付き一覧</vt:lpstr>
      </vt:variant>
      <vt:variant>
        <vt:i4>17</vt:i4>
      </vt:variant>
    </vt:vector>
  </HeadingPairs>
  <TitlesOfParts>
    <vt:vector size="34" baseType="lpstr">
      <vt:lpstr>表紙</vt:lpstr>
      <vt:lpstr>変更履歴</vt:lpstr>
      <vt:lpstr>ヘッダ</vt:lpstr>
      <vt:lpstr>画面遷移図</vt:lpstr>
      <vt:lpstr>画面項目定義</vt:lpstr>
      <vt:lpstr>機能詳細</vt:lpstr>
      <vt:lpstr>テーブル項目編集定義</vt:lpstr>
      <vt:lpstr>Sheet2</vt:lpstr>
      <vt:lpstr>Sheet1</vt:lpstr>
      <vt:lpstr>画面処理機能定義書</vt:lpstr>
      <vt:lpstr>共通チェックリスト(画面)</vt:lpstr>
      <vt:lpstr>マトリクスチェックリスト</vt:lpstr>
      <vt:lpstr>簡易B票理由コード</vt:lpstr>
      <vt:lpstr>簡易B票</vt:lpstr>
      <vt:lpstr>品質データ総括表</vt:lpstr>
      <vt:lpstr>セルフチェックリスト_v1.2</vt:lpstr>
      <vt:lpstr>No2（文書作成基準書CL）_v1.0</vt:lpstr>
      <vt:lpstr>セルフチェックリスト_v1.2!Print_Area</vt:lpstr>
      <vt:lpstr>テーブル項目編集定義!Print_Area</vt:lpstr>
      <vt:lpstr>ヘッダ!Print_Area</vt:lpstr>
      <vt:lpstr>マトリクスチェックリスト!Print_Area</vt:lpstr>
      <vt:lpstr>変更履歴!Print_Area</vt:lpstr>
      <vt:lpstr>表紙!Print_Area</vt:lpstr>
      <vt:lpstr>'共通チェックリスト(画面)'!Print_Area</vt:lpstr>
      <vt:lpstr>画面処理機能定義書!Print_Area</vt:lpstr>
      <vt:lpstr>画面遷移図!Print_Area</vt:lpstr>
      <vt:lpstr>画面項目定義!Print_Area</vt:lpstr>
      <vt:lpstr>機能詳細!Print_Area</vt:lpstr>
      <vt:lpstr>品質データ総括表!Print_Area</vt:lpstr>
      <vt:lpstr>セルフチェックリスト_v1.2!Print_Titles</vt:lpstr>
      <vt:lpstr>テーブル項目編集定義!Print_Titles</vt:lpstr>
      <vt:lpstr>画面処理機能定義書!Print_Titles</vt:lpstr>
      <vt:lpstr>画面項目定義!Print_Titles</vt:lpstr>
      <vt:lpstr>機能詳細!Print_Titles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磯部　隆春</dc:creator>
  <cp:lastModifiedBy>井 高</cp:lastModifiedBy>
  <cp:lastPrinted>2023-10-20T10:16:01Z</cp:lastPrinted>
  <dcterms:created xsi:type="dcterms:W3CDTF">2006-10-13T02:46:20Z</dcterms:created>
  <dcterms:modified xsi:type="dcterms:W3CDTF">2024-06-07T09:45:27Z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0x0101006EF7D1B2C52F5B41B7DFB4C1D152C167</vt:lpwstr>
  </property>
  <property fmtid="{D5CDD505-2E9C-101B-9397-08002B2CF9AE}" pid="3" name="MediaServiceImageTags">
    <vt:lpwstr/>
  </property>
  <property fmtid="{D5CDD505-2E9C-101B-9397-08002B2CF9AE}" pid="4" name="WorkbookGuid">
    <vt:lpwstr>3163886c-1d5d-4ebb-817d-2b05289f9d3c</vt:lpwstr>
  </property>
</Properties>
</file>