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-codes\Part b (09-19)\NMDS (Metrics and IBI) - B1, 7, 10, REF 12-19\"/>
    </mc:Choice>
  </mc:AlternateContent>
  <xr:revisionPtr revIDLastSave="0" documentId="13_ncr:1_{1CE92BF1-0C40-4D05-A57E-DE6021963AE7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Metric &amp; IB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H9" i="5"/>
  <c r="H6" i="5"/>
  <c r="H3" i="5"/>
</calcChain>
</file>

<file path=xl/sharedStrings.xml><?xml version="1.0" encoding="utf-8"?>
<sst xmlns="http://schemas.openxmlformats.org/spreadsheetml/2006/main" count="50" uniqueCount="16">
  <si>
    <t>Year</t>
  </si>
  <si>
    <t>Site</t>
  </si>
  <si>
    <t>B1</t>
  </si>
  <si>
    <t>B7</t>
  </si>
  <si>
    <t>B9</t>
  </si>
  <si>
    <t>B9A</t>
  </si>
  <si>
    <t>B10</t>
  </si>
  <si>
    <t>Subwatershed</t>
  </si>
  <si>
    <t>REF017</t>
  </si>
  <si>
    <t>Number of Taxa</t>
  </si>
  <si>
    <t>Number of EPT Taxa</t>
  </si>
  <si>
    <t>Number of Ephemeroptera taxa</t>
  </si>
  <si>
    <t>Percent intolerant urban</t>
  </si>
  <si>
    <t>Percent Chironomidae</t>
  </si>
  <si>
    <t>Percent Clinger</t>
  </si>
  <si>
    <t>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</si>
</sst>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FZ21"/>
  <sheetViews>
    <sheetView tabSelected="1" workbookViewId="0">
      <selection activeCell="H26" sqref="H26"/>
    </sheetView>
  </sheetViews>
  <sheetFormatPr defaultRowHeight="14.4" x14ac:dyDescent="0.3"/>
  <cols>
    <col min="1" max="1" width="14.109375" bestFit="1" customWidth="1"/>
    <col min="2" max="2" width="9.6640625" bestFit="1" customWidth="1"/>
    <col min="4" max="4" width="14.6640625" bestFit="1" customWidth="1"/>
    <col min="5" max="5" width="18.33203125" bestFit="1" customWidth="1"/>
    <col min="6" max="6" width="28.88671875" bestFit="1" customWidth="1"/>
    <col min="7" max="7" width="22.44140625" bestFit="1" customWidth="1"/>
    <col min="8" max="8" width="20.5546875" bestFit="1" customWidth="1"/>
    <col min="9" max="9" width="14.33203125" bestFit="1" customWidth="1"/>
  </cols>
  <sheetData>
    <row r="1" spans="1:182" x14ac:dyDescent="0.3">
      <c r="A1" t="s">
        <v>7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82" x14ac:dyDescent="0.3">
      <c r="A2" t="s">
        <v>2</v>
      </c>
      <c r="B2">
        <v>2012</v>
      </c>
      <c r="C2" s="1" t="s">
        <v>2</v>
      </c>
      <c r="D2">
        <v>15</v>
      </c>
      <c r="E2">
        <v>8</v>
      </c>
      <c r="F2">
        <v>2</v>
      </c>
      <c r="G2">
        <v>8.8699999999999992</v>
      </c>
      <c r="H2">
        <v>38.700000000000003</v>
      </c>
      <c r="I2">
        <v>58.06</v>
      </c>
      <c r="J2">
        <v>2.67</v>
      </c>
      <c r="AR2" s="2"/>
      <c r="AS2" s="2"/>
      <c r="AT2" s="2"/>
      <c r="AU2" s="2"/>
    </row>
    <row r="3" spans="1:182" x14ac:dyDescent="0.3">
      <c r="A3" t="s">
        <v>3</v>
      </c>
      <c r="B3">
        <v>2012</v>
      </c>
      <c r="C3" s="1" t="s">
        <v>3</v>
      </c>
      <c r="D3">
        <v>8</v>
      </c>
      <c r="E3">
        <v>5</v>
      </c>
      <c r="F3">
        <v>2</v>
      </c>
      <c r="G3">
        <v>1.53</v>
      </c>
      <c r="H3">
        <f>71/130*100</f>
        <v>54.615384615384613</v>
      </c>
      <c r="I3">
        <v>37.69</v>
      </c>
      <c r="J3">
        <v>2.33</v>
      </c>
      <c r="AR3" s="2"/>
      <c r="AS3" s="2"/>
      <c r="AT3" s="2"/>
      <c r="AU3" s="2"/>
    </row>
    <row r="4" spans="1:182" x14ac:dyDescent="0.3">
      <c r="A4" t="s">
        <v>5</v>
      </c>
      <c r="B4">
        <v>2012</v>
      </c>
      <c r="C4" s="1" t="s">
        <v>6</v>
      </c>
      <c r="D4">
        <v>13</v>
      </c>
      <c r="E4">
        <v>7</v>
      </c>
      <c r="F4">
        <v>1</v>
      </c>
      <c r="G4">
        <v>18.8</v>
      </c>
      <c r="H4">
        <v>64.66</v>
      </c>
      <c r="I4">
        <v>32.33</v>
      </c>
      <c r="J4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</row>
    <row r="5" spans="1:182" x14ac:dyDescent="0.3">
      <c r="A5" t="s">
        <v>4</v>
      </c>
      <c r="B5">
        <v>2012</v>
      </c>
      <c r="C5" s="1" t="s">
        <v>8</v>
      </c>
      <c r="D5">
        <v>33</v>
      </c>
      <c r="E5">
        <v>12</v>
      </c>
      <c r="F5">
        <v>4</v>
      </c>
      <c r="G5">
        <v>39.130000000000003</v>
      </c>
      <c r="H5">
        <v>28.26</v>
      </c>
      <c r="I5">
        <v>72.459999999999994</v>
      </c>
      <c r="J5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</row>
    <row r="6" spans="1:182" x14ac:dyDescent="0.3">
      <c r="A6" t="s">
        <v>2</v>
      </c>
      <c r="B6">
        <v>2013</v>
      </c>
      <c r="C6" s="1" t="s">
        <v>2</v>
      </c>
      <c r="D6">
        <v>17</v>
      </c>
      <c r="E6">
        <v>8</v>
      </c>
      <c r="F6">
        <v>2</v>
      </c>
      <c r="G6">
        <v>7.87</v>
      </c>
      <c r="H6">
        <f>38/127*100</f>
        <v>29.921259842519689</v>
      </c>
      <c r="I6">
        <v>66.930000000000007</v>
      </c>
      <c r="J6">
        <v>2.67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</row>
    <row r="7" spans="1:182" x14ac:dyDescent="0.3">
      <c r="A7" t="s">
        <v>3</v>
      </c>
      <c r="B7">
        <v>2013</v>
      </c>
      <c r="C7" s="1" t="s">
        <v>3</v>
      </c>
      <c r="D7">
        <v>14</v>
      </c>
      <c r="E7">
        <v>5</v>
      </c>
      <c r="F7">
        <v>1</v>
      </c>
      <c r="G7">
        <v>4.67</v>
      </c>
      <c r="H7">
        <v>25.233644859813083</v>
      </c>
      <c r="I7">
        <v>68.22</v>
      </c>
      <c r="J7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</row>
    <row r="8" spans="1:182" x14ac:dyDescent="0.3">
      <c r="A8" t="s">
        <v>5</v>
      </c>
      <c r="B8">
        <v>2013</v>
      </c>
      <c r="C8" s="1" t="s">
        <v>6</v>
      </c>
      <c r="D8">
        <v>16</v>
      </c>
      <c r="E8">
        <v>6</v>
      </c>
      <c r="F8">
        <v>1</v>
      </c>
      <c r="G8">
        <v>6.45</v>
      </c>
      <c r="H8">
        <v>47.311827956989248</v>
      </c>
      <c r="I8">
        <v>44.08</v>
      </c>
      <c r="J8">
        <v>2.33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</row>
    <row r="9" spans="1:182" x14ac:dyDescent="0.3">
      <c r="A9" t="s">
        <v>4</v>
      </c>
      <c r="B9">
        <v>2013</v>
      </c>
      <c r="C9" s="1" t="s">
        <v>8</v>
      </c>
      <c r="D9">
        <v>18</v>
      </c>
      <c r="E9">
        <v>11</v>
      </c>
      <c r="F9">
        <v>2</v>
      </c>
      <c r="G9">
        <v>19.829999999999998</v>
      </c>
      <c r="H9">
        <f>33/121*100</f>
        <v>27.27272727272727</v>
      </c>
      <c r="I9">
        <v>71.069999999999993</v>
      </c>
      <c r="J9">
        <f>20/6</f>
        <v>3.3333333333333335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</row>
    <row r="10" spans="1:182" x14ac:dyDescent="0.3">
      <c r="A10" t="s">
        <v>2</v>
      </c>
      <c r="B10">
        <v>2015</v>
      </c>
      <c r="C10" s="1" t="s">
        <v>2</v>
      </c>
      <c r="D10">
        <v>27</v>
      </c>
      <c r="E10">
        <v>9</v>
      </c>
      <c r="F10">
        <v>3</v>
      </c>
      <c r="G10">
        <v>9.17</v>
      </c>
      <c r="H10">
        <v>14.17</v>
      </c>
      <c r="I10">
        <v>81.67</v>
      </c>
      <c r="J10">
        <v>3.67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</row>
    <row r="11" spans="1:182" x14ac:dyDescent="0.3">
      <c r="A11" t="s">
        <v>3</v>
      </c>
      <c r="B11">
        <v>2015</v>
      </c>
      <c r="C11" s="1" t="s">
        <v>3</v>
      </c>
      <c r="D11">
        <v>42</v>
      </c>
      <c r="E11">
        <v>12</v>
      </c>
      <c r="F11">
        <v>2</v>
      </c>
      <c r="G11">
        <v>6.34</v>
      </c>
      <c r="H11">
        <v>27.78</v>
      </c>
      <c r="I11">
        <v>71.42</v>
      </c>
      <c r="J11">
        <v>3.33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2"/>
      <c r="AA11" s="2"/>
      <c r="AB11" s="3"/>
      <c r="AC11" s="3"/>
      <c r="AD11" s="2"/>
      <c r="AE11" s="2"/>
      <c r="AF11" s="3"/>
      <c r="AG11" s="3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</row>
    <row r="12" spans="1:182" x14ac:dyDescent="0.3">
      <c r="A12" t="s">
        <v>5</v>
      </c>
      <c r="B12">
        <v>2015</v>
      </c>
      <c r="C12" s="1" t="s">
        <v>6</v>
      </c>
      <c r="D12">
        <v>32</v>
      </c>
      <c r="E12">
        <v>10</v>
      </c>
      <c r="F12">
        <v>2</v>
      </c>
      <c r="G12">
        <v>25.83</v>
      </c>
      <c r="H12">
        <v>15</v>
      </c>
      <c r="I12">
        <v>76.67</v>
      </c>
      <c r="J12">
        <v>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</row>
    <row r="13" spans="1:182" x14ac:dyDescent="0.3">
      <c r="A13" t="s">
        <v>4</v>
      </c>
      <c r="B13">
        <v>2015</v>
      </c>
      <c r="C13" s="1" t="s">
        <v>8</v>
      </c>
      <c r="D13">
        <v>29</v>
      </c>
      <c r="E13">
        <v>9</v>
      </c>
      <c r="F13">
        <v>1</v>
      </c>
      <c r="G13">
        <v>18.46</v>
      </c>
      <c r="H13">
        <v>44.61</v>
      </c>
      <c r="I13">
        <v>66.150000000000006</v>
      </c>
      <c r="J13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</row>
    <row r="14" spans="1:182" x14ac:dyDescent="0.3">
      <c r="A14" t="s">
        <v>2</v>
      </c>
      <c r="B14">
        <v>2017</v>
      </c>
      <c r="C14" s="1" t="s">
        <v>2</v>
      </c>
      <c r="D14">
        <v>23</v>
      </c>
      <c r="E14">
        <v>8</v>
      </c>
      <c r="F14">
        <v>2</v>
      </c>
      <c r="G14">
        <v>4.7300000000000004</v>
      </c>
      <c r="H14">
        <v>15.97</v>
      </c>
      <c r="I14">
        <v>82.84</v>
      </c>
      <c r="J14">
        <v>3.33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</row>
    <row r="15" spans="1:182" x14ac:dyDescent="0.3">
      <c r="A15" t="s">
        <v>3</v>
      </c>
      <c r="B15">
        <v>2017</v>
      </c>
      <c r="C15" s="1" t="s">
        <v>3</v>
      </c>
      <c r="D15">
        <v>27</v>
      </c>
      <c r="E15">
        <v>9</v>
      </c>
      <c r="F15">
        <v>2</v>
      </c>
      <c r="G15">
        <v>5.84</v>
      </c>
      <c r="H15">
        <v>24.09</v>
      </c>
      <c r="I15">
        <v>73.72</v>
      </c>
      <c r="J15">
        <v>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</row>
    <row r="16" spans="1:182" x14ac:dyDescent="0.3">
      <c r="A16" t="s">
        <v>5</v>
      </c>
      <c r="B16">
        <v>2017</v>
      </c>
      <c r="C16" s="1" t="s">
        <v>6</v>
      </c>
      <c r="D16">
        <v>24</v>
      </c>
      <c r="E16">
        <v>9</v>
      </c>
      <c r="F16">
        <v>3</v>
      </c>
      <c r="G16">
        <v>20.43</v>
      </c>
      <c r="H16">
        <v>25.54</v>
      </c>
      <c r="I16">
        <v>89.78</v>
      </c>
      <c r="J16">
        <v>3.33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</row>
    <row r="17" spans="1:182" x14ac:dyDescent="0.3">
      <c r="A17" t="s">
        <v>4</v>
      </c>
      <c r="B17">
        <v>2017</v>
      </c>
      <c r="C17" s="1" t="s">
        <v>8</v>
      </c>
      <c r="D17">
        <v>37</v>
      </c>
      <c r="E17">
        <v>15</v>
      </c>
      <c r="F17">
        <v>5</v>
      </c>
      <c r="G17">
        <v>27.21</v>
      </c>
      <c r="H17">
        <v>35.369999999999997</v>
      </c>
      <c r="I17">
        <v>80.95</v>
      </c>
      <c r="J17">
        <v>4.33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</row>
    <row r="18" spans="1:182" x14ac:dyDescent="0.3">
      <c r="A18" t="s">
        <v>2</v>
      </c>
      <c r="B18">
        <v>2019</v>
      </c>
      <c r="C18" s="1" t="s">
        <v>2</v>
      </c>
      <c r="D18">
        <v>25</v>
      </c>
      <c r="E18">
        <v>8</v>
      </c>
      <c r="F18">
        <v>3</v>
      </c>
      <c r="G18">
        <v>2.98</v>
      </c>
      <c r="H18">
        <v>40.299999999999997</v>
      </c>
      <c r="I18">
        <v>79.099999999999994</v>
      </c>
      <c r="J18">
        <v>3.33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</row>
    <row r="19" spans="1:182" x14ac:dyDescent="0.3">
      <c r="A19" t="s">
        <v>3</v>
      </c>
      <c r="B19">
        <v>2019</v>
      </c>
      <c r="C19" s="1" t="s">
        <v>3</v>
      </c>
      <c r="D19">
        <v>22</v>
      </c>
      <c r="E19">
        <v>3</v>
      </c>
      <c r="F19">
        <v>0</v>
      </c>
      <c r="G19">
        <v>0</v>
      </c>
      <c r="H19">
        <v>75.319999999999993</v>
      </c>
      <c r="I19">
        <v>60.13</v>
      </c>
      <c r="J19">
        <v>1.67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</row>
    <row r="20" spans="1:182" x14ac:dyDescent="0.3">
      <c r="A20" t="s">
        <v>5</v>
      </c>
      <c r="B20">
        <v>2019</v>
      </c>
      <c r="C20" s="1" t="s">
        <v>6</v>
      </c>
      <c r="D20">
        <v>20</v>
      </c>
      <c r="E20">
        <v>3</v>
      </c>
      <c r="F20">
        <v>0</v>
      </c>
      <c r="G20">
        <v>1.47</v>
      </c>
      <c r="H20">
        <v>32.35</v>
      </c>
      <c r="I20">
        <v>79.41</v>
      </c>
      <c r="J20">
        <v>2.33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</row>
    <row r="21" spans="1:182" x14ac:dyDescent="0.3">
      <c r="A21" t="s">
        <v>4</v>
      </c>
      <c r="B21">
        <v>2019</v>
      </c>
      <c r="C21" s="1" t="s">
        <v>8</v>
      </c>
      <c r="D21">
        <v>25</v>
      </c>
      <c r="E21">
        <v>11</v>
      </c>
      <c r="F21">
        <v>2</v>
      </c>
      <c r="G21">
        <v>37.299999999999997</v>
      </c>
      <c r="H21">
        <v>20.63</v>
      </c>
      <c r="I21">
        <v>89.68</v>
      </c>
      <c r="J21">
        <v>4.33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</row>
  </sheetData>
  <conditionalFormatting sqref="J1:FL1">
    <cfRule type="duplicateValues" dxfId="1" priority="6"/>
  </conditionalFormatting>
  <conditionalFormatting sqref="J1:FZ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&amp; IBI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2022-08-01T19:35:21Z</dcterms:modified>
</cp:coreProperties>
</file>