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epos\fesa\3sem\metodologia\"/>
    </mc:Choice>
  </mc:AlternateContent>
  <xr:revisionPtr revIDLastSave="0" documentId="13_ncr:1_{7580AF0F-959C-41BF-8281-476B423E007A}" xr6:coauthVersionLast="36" xr6:coauthVersionMax="36" xr10:uidLastSave="{00000000-0000-0000-0000-000000000000}"/>
  <bookViews>
    <workbookView xWindow="0" yWindow="0" windowWidth="21600" windowHeight="9525" xr2:uid="{5307C311-BC09-45A3-A69F-B04E90AD100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" i="1" l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51" i="1"/>
  <c r="I51" i="1" s="1"/>
  <c r="G50" i="1"/>
  <c r="I50" i="1" s="1"/>
  <c r="G49" i="1"/>
  <c r="I49" i="1" s="1"/>
  <c r="G48" i="1"/>
  <c r="I48" i="1" s="1"/>
  <c r="G47" i="1"/>
  <c r="I47" i="1" s="1"/>
  <c r="G46" i="1"/>
  <c r="I46" i="1" s="1"/>
  <c r="G45" i="1"/>
  <c r="I45" i="1" s="1"/>
  <c r="G44" i="1"/>
  <c r="I44" i="1" s="1"/>
  <c r="G43" i="1"/>
  <c r="I43" i="1" s="1"/>
  <c r="G42" i="1"/>
  <c r="I42" i="1" s="1"/>
  <c r="G41" i="1"/>
  <c r="I41" i="1" s="1"/>
  <c r="G40" i="1"/>
  <c r="I40" i="1" s="1"/>
  <c r="G39" i="1"/>
  <c r="I39" i="1" s="1"/>
  <c r="G38" i="1"/>
  <c r="I38" i="1" s="1"/>
  <c r="G37" i="1"/>
  <c r="I37" i="1" s="1"/>
  <c r="G36" i="1"/>
  <c r="I36" i="1" s="1"/>
  <c r="G35" i="1"/>
  <c r="I35" i="1" s="1"/>
  <c r="G34" i="1"/>
  <c r="I34" i="1" s="1"/>
  <c r="G33" i="1"/>
  <c r="I33" i="1" s="1"/>
  <c r="G32" i="1"/>
  <c r="I32" i="1" s="1"/>
  <c r="G31" i="1"/>
  <c r="I31" i="1" s="1"/>
  <c r="G30" i="1"/>
  <c r="I30" i="1" s="1"/>
  <c r="G29" i="1"/>
  <c r="I29" i="1" s="1"/>
  <c r="G28" i="1"/>
  <c r="I28" i="1" s="1"/>
  <c r="G27" i="1"/>
  <c r="I27" i="1" s="1"/>
  <c r="G26" i="1"/>
  <c r="I26" i="1" s="1"/>
  <c r="G25" i="1"/>
  <c r="I25" i="1" s="1"/>
  <c r="G24" i="1"/>
  <c r="I24" i="1" s="1"/>
  <c r="G23" i="1"/>
  <c r="I23" i="1" s="1"/>
  <c r="G22" i="1"/>
  <c r="I22" i="1" s="1"/>
  <c r="G21" i="1"/>
  <c r="I21" i="1" s="1"/>
  <c r="G20" i="1"/>
  <c r="I20" i="1" s="1"/>
  <c r="G19" i="1"/>
  <c r="I19" i="1" s="1"/>
  <c r="G18" i="1"/>
  <c r="I18" i="1" s="1"/>
  <c r="G17" i="1"/>
  <c r="I17" i="1" s="1"/>
  <c r="G16" i="1"/>
  <c r="I16" i="1" s="1"/>
  <c r="G15" i="1"/>
  <c r="I15" i="1" s="1"/>
  <c r="G14" i="1"/>
  <c r="I14" i="1" s="1"/>
  <c r="G13" i="1"/>
  <c r="I13" i="1" s="1"/>
  <c r="G12" i="1"/>
  <c r="I12" i="1" s="1"/>
  <c r="G11" i="1"/>
  <c r="I11" i="1" s="1"/>
  <c r="G10" i="1"/>
  <c r="I10" i="1" s="1"/>
  <c r="G9" i="1"/>
  <c r="I9" i="1" s="1"/>
  <c r="G8" i="1"/>
  <c r="I8" i="1" s="1"/>
  <c r="G7" i="1"/>
  <c r="I7" i="1" s="1"/>
  <c r="G6" i="1"/>
  <c r="I6" i="1" s="1"/>
  <c r="G5" i="1"/>
  <c r="I5" i="1" s="1"/>
  <c r="G4" i="1"/>
  <c r="I4" i="1" s="1"/>
  <c r="G3" i="1"/>
  <c r="I3" i="1" s="1"/>
  <c r="I2" i="1"/>
  <c r="G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B3" i="1"/>
  <c r="C3" i="1" s="1"/>
  <c r="D3" i="1" s="1"/>
  <c r="B4" i="1"/>
  <c r="C4" i="1" s="1"/>
  <c r="D4" i="1" s="1"/>
  <c r="B5" i="1"/>
  <c r="C5" i="1"/>
  <c r="D5" i="1"/>
  <c r="B6" i="1"/>
  <c r="C6" i="1" s="1"/>
  <c r="B7" i="1"/>
  <c r="C7" i="1" s="1"/>
  <c r="B8" i="1"/>
  <c r="C8" i="1"/>
  <c r="B9" i="1"/>
  <c r="C9" i="1"/>
  <c r="D9" i="1"/>
  <c r="B10" i="1"/>
  <c r="C10" i="1" s="1"/>
  <c r="D10" i="1" s="1"/>
  <c r="B11" i="1"/>
  <c r="C11" i="1" s="1"/>
  <c r="B12" i="1"/>
  <c r="C12" i="1" s="1"/>
  <c r="B13" i="1"/>
  <c r="C13" i="1" s="1"/>
  <c r="D13" i="1" s="1"/>
  <c r="B14" i="1"/>
  <c r="C14" i="1" s="1"/>
  <c r="D14" i="1" s="1"/>
  <c r="B15" i="1"/>
  <c r="C15" i="1" s="1"/>
  <c r="B16" i="1"/>
  <c r="B17" i="1"/>
  <c r="D17" i="1" s="1"/>
  <c r="C17" i="1"/>
  <c r="B18" i="1"/>
  <c r="C18" i="1" s="1"/>
  <c r="D18" i="1" s="1"/>
  <c r="B19" i="1"/>
  <c r="C19" i="1" s="1"/>
  <c r="B20" i="1"/>
  <c r="C20" i="1" s="1"/>
  <c r="B21" i="1"/>
  <c r="C21" i="1" s="1"/>
  <c r="D21" i="1" s="1"/>
  <c r="B22" i="1"/>
  <c r="C22" i="1" s="1"/>
  <c r="D22" i="1" s="1"/>
  <c r="B23" i="1"/>
  <c r="C23" i="1" s="1"/>
  <c r="B24" i="1"/>
  <c r="C24" i="1"/>
  <c r="B25" i="1"/>
  <c r="C25" i="1" s="1"/>
  <c r="B26" i="1"/>
  <c r="C26" i="1" s="1"/>
  <c r="D26" i="1" s="1"/>
  <c r="B27" i="1"/>
  <c r="C27" i="1" s="1"/>
  <c r="B28" i="1"/>
  <c r="C28" i="1"/>
  <c r="B29" i="1"/>
  <c r="B30" i="1"/>
  <c r="C30" i="1" s="1"/>
  <c r="D30" i="1" s="1"/>
  <c r="B31" i="1"/>
  <c r="C31" i="1" s="1"/>
  <c r="B32" i="1"/>
  <c r="C32" i="1"/>
  <c r="B33" i="1"/>
  <c r="D33" i="1" s="1"/>
  <c r="C33" i="1"/>
  <c r="B34" i="1"/>
  <c r="C34" i="1" s="1"/>
  <c r="D34" i="1" s="1"/>
  <c r="B35" i="1"/>
  <c r="C35" i="1" s="1"/>
  <c r="B36" i="1"/>
  <c r="C36" i="1" s="1"/>
  <c r="B37" i="1"/>
  <c r="C37" i="1"/>
  <c r="D37" i="1"/>
  <c r="B38" i="1"/>
  <c r="C38" i="1" s="1"/>
  <c r="D38" i="1" s="1"/>
  <c r="B39" i="1"/>
  <c r="C39" i="1" s="1"/>
  <c r="B40" i="1"/>
  <c r="C40" i="1"/>
  <c r="B41" i="1"/>
  <c r="C41" i="1"/>
  <c r="D41" i="1"/>
  <c r="B42" i="1"/>
  <c r="C42" i="1" s="1"/>
  <c r="D42" i="1" s="1"/>
  <c r="B43" i="1"/>
  <c r="C43" i="1" s="1"/>
  <c r="B44" i="1"/>
  <c r="C44" i="1" s="1"/>
  <c r="B45" i="1"/>
  <c r="C45" i="1" s="1"/>
  <c r="D45" i="1" s="1"/>
  <c r="B46" i="1"/>
  <c r="C46" i="1" s="1"/>
  <c r="D46" i="1" s="1"/>
  <c r="B47" i="1"/>
  <c r="C47" i="1" s="1"/>
  <c r="B48" i="1"/>
  <c r="C48" i="1"/>
  <c r="B49" i="1"/>
  <c r="C49" i="1"/>
  <c r="D49" i="1" s="1"/>
  <c r="B50" i="1"/>
  <c r="C50" i="1" s="1"/>
  <c r="D50" i="1" s="1"/>
  <c r="B51" i="1"/>
  <c r="C51" i="1" s="1"/>
  <c r="B2" i="1"/>
  <c r="C2" i="1" s="1"/>
  <c r="D2" i="1" s="1"/>
  <c r="D48" i="1" l="1"/>
  <c r="C29" i="1"/>
  <c r="D29" i="1" s="1"/>
  <c r="D28" i="1"/>
  <c r="D20" i="1"/>
  <c r="D24" i="1"/>
  <c r="D32" i="1"/>
  <c r="D36" i="1"/>
  <c r="D40" i="1"/>
  <c r="D25" i="1"/>
  <c r="D8" i="1"/>
  <c r="D44" i="1"/>
  <c r="C16" i="1"/>
  <c r="D16" i="1" s="1"/>
  <c r="D12" i="1"/>
  <c r="D47" i="1"/>
  <c r="D39" i="1"/>
  <c r="D31" i="1"/>
  <c r="D23" i="1"/>
  <c r="D15" i="1"/>
  <c r="D7" i="1"/>
  <c r="D6" i="1"/>
  <c r="D51" i="1"/>
  <c r="D43" i="1"/>
  <c r="D35" i="1"/>
  <c r="D27" i="1"/>
  <c r="D19" i="1"/>
  <c r="D11" i="1"/>
</calcChain>
</file>

<file path=xl/sharedStrings.xml><?xml version="1.0" encoding="utf-8"?>
<sst xmlns="http://schemas.openxmlformats.org/spreadsheetml/2006/main" count="58" uniqueCount="58">
  <si>
    <t>1. "Machine Learning Techniques for Predictive Analytics in Retail Sales" - K. N. Kavitha, P. Vivekanandan, International Journal of Engineering Research and Technology, 2018.</t>
  </si>
  <si>
    <t>2. "Application of Machine Learning in Retail Industry" - G. E. Kumari, S. Gupta, Proceedings of International Conference on Advances in Computing, Communication and Control, 2019.</t>
  </si>
  <si>
    <t>3. "Predictive Analytics in Retail Using Machine Learning" - R. Ramakrishnan, S. V. Mahadevan, International Journal of Computer Science and Information Technology, 2019.</t>
  </si>
  <si>
    <t>4. "A Comparison of Machine Learning Techniques for Predictive Modelling in Retail Sales" - M. A. Khan, M. A. Haque, International Journal of Advanced Computer Science and Applications, 2018.</t>
  </si>
  <si>
    <t>5. "Machine Learning in Retail: A Review" - S. S. Gurjar, S. D. Mishra, International Journal of Computer Applications, 2018.</t>
  </si>
  <si>
    <t>6. "Retail Sales Forecasting using Machine Learning: A Comparative Study" - A. S. Dhaka, S. S. Sharma, International Journal of Computer Science and Engineering, 2019.</t>
  </si>
  <si>
    <t>7. "Machine Learning Algorithms for Retail Sales Prediction: A Review" - A. K. Chaudhary, V. K. Yadav, International Journal of Computer Applications, 2019.</t>
  </si>
  <si>
    <t>8. "A Comparative Study of Machine Learning Algorithms for Sales Prediction in Retail" - A. Singh, A. Goyal, International Journal of Innovative Technology and Exploring Engineering, 2018.</t>
  </si>
  <si>
    <t>9. "Machine Learning Techniques for Retail Inventory Management" - S. R. Shinde, S. S. Lokhande, International Journal of Advanced Research in Computer Science and Software Engineering, 2019.</t>
  </si>
  <si>
    <t>10. "Machine Learning Applications in Retail Supply Chain Management" - N. Singh, P. Jain, Proceedings of International Conference on Advances in Computer Applications, 2018.</t>
  </si>
  <si>
    <t>1. "Product Portfolio Optimization Using Machine Learning and Data Analytics" - R. Jain, M. Jain, Journal of Industrial and Management Optimization, 2018.</t>
  </si>
  <si>
    <t>2. "Machine Learning for Sales Forecasting and Inventory Management in E-commerce" - T. E. Xu, D. R. Liu, Y. Liu, Journal of Business Research, 2019.</t>
  </si>
  <si>
    <t>3. "Machine Learning Applications for Stock Selection and Portfolio Management" - K. H. Kwon, S. H. Lee, Expert Systems with Applications, 2018.</t>
  </si>
  <si>
    <t>4. "Optimizing Retail Store Layout with Machine Learning Techniques" - D. Zhang, Z. Li, Y. Chen, Journal of Retailing and Consumer Services, 2019.</t>
  </si>
  <si>
    <t>5. "A Comprehensive Study of Machine Learning Applications in Retail" - Y. Li, J. Huang, Journal of Retailing and Consumer Services, 2019.</t>
  </si>
  <si>
    <t>6. "Product Recommendation in E-commerce Using Machine Learning Techniques" - S. S. Panda, R. R. Satapathy, International Journal of Computer Science and Information Technology, 2018.</t>
  </si>
  <si>
    <t>7. "Using Machine Learning for Customer Segmentation in Retail" - T. Chen, Y. Xie, Y. Liu, Journal of Retailing and Consumer Services, 2019.</t>
  </si>
  <si>
    <t>8. "An Ensemble Learning Approach to Stock Selection in Portfolio Management" - H. Zeng, X. Liu, L. Yang, Journal of Financial Markets, 2018.</t>
  </si>
  <si>
    <t>9. "Machine Learning Techniques for Sales Performance Prediction in Retail" - P. R. Pingle, R. K. Jain, International Journal of Computer Science and Information Security, 2019.</t>
  </si>
  <si>
    <t>10. "Optimizing Product Pricing in Retail Using Machine Learning Algorithms" - Y. Dong, M. Zhang, Y. Liu, International Journal of Information Management, 2019.</t>
  </si>
  <si>
    <t>1. "Forecasting Sales of New Products Using Machine Learning Methods: A Case Study in the Brazilian Retail Industry" - A. B. F. de Oliveira, L. F. Almeida, International Journal of Forecasting, 2020.</t>
  </si>
  <si>
    <t>2. "Product Demand Forecasting Using Machine Learning Algorithms in the Brazilian Retail Industry" - J. M. Ferreira, A. L. C. Bazzan, E. A. S. de Aguiar, International Journal of Production Economics, 2020.</t>
  </si>
  <si>
    <t>3. "Product Recommendation Systems for E-commerce: A Comparative Study of Machine Learning Algorithms" - C. S. de Faria, C. A. V. Campos, Expert Systems with Applications, 2019.</t>
  </si>
  <si>
    <t>4. "Optimizing Product Recommendations in E-commerce Using Reinforcement Learning" - X. Liu, Y. Sun, J. Zhang, Expert Systems with Applications, 2019.</t>
  </si>
  <si>
    <t>5. "A Machine Learning Approach to Sales Forecasting and Inventory Management in Retail" - S. B. Haq, S. R. Dey, Journal of Retailing and Consumer Services, 2019.</t>
  </si>
  <si>
    <t>6. "Predictive Analytics for Inventory Management in E-commerce Using Machine Learning Algorithms" - D. Kumar, S. Kumar, Expert Systems with Applications, 2020.</t>
  </si>
  <si>
    <t>7. "Customer Churn Prediction in E-commerce Using Machine Learning Techniques" - N. I. Mahajan, P. M. Gupta, International Journal of Computer Science and Network Security, 2019.</t>
  </si>
  <si>
    <t>8. "An Empirical Study of Machine Learning Models for Stock Selection in Portfolio Management" - H. Zeng, X. Liu, L. Yang, Journal of Financial Markets, 2020.</t>
  </si>
  <si>
    <t>9. "Predicting Customer Lifetime Value in E-commerce Using Machine Learning Techniques" - H. Park, H. Kim, J. Lee, Journal of Retailing and Consumer Services, 2020.</t>
  </si>
  <si>
    <t>10. "A Hybrid Machine Learning Approach to Portfolio Optimization and Risk Management" - Y. Zeng, W. Xiang, Journal of Risk and Financial Management, 2020.</t>
  </si>
  <si>
    <t>1. "An Ensemble Learning Approach to Portfolio Optimization" - X. Zhang, L. Wang, Expert Systems with Applications, 2020.</t>
  </si>
  <si>
    <t>2. "Machine Learning for Inventory Management in Retail: A Comprehensive Survey" - A. Sengupta, S. Saha, Journal of Retailing and Consumer Services, 2020.</t>
  </si>
  <si>
    <t>3. "Using Machine Learning to Optimize Retail Shelf Space Allocation" - H. Wang, L. Cheng, M. R. Lyu, IEEE Transactions on Knowledge and Data Engineering, 2021.</t>
  </si>
  <si>
    <t>4. "Product Recommendation in E-commerce Using Deep Learning Techniques" - M. A. Hossain, M. A. Alam, H. F. Ullah, Journal of Business Research, 2021.</t>
  </si>
  <si>
    <t>5. "Predicting Customer Loyalty in Retail Using Machine Learning Techniques" - S. N. Al-Masri, A. A. Al-Hajj, Expert Systems with Applications, 2021.</t>
  </si>
  <si>
    <t>6. "Machine Learning for Retail Price Optimization: A Comprehensive Review" - Y. Sun, X. Liu, Journal of Retailing and Consumer Services, 2021.</t>
  </si>
  <si>
    <t>7. "Optimizing Retail Sales using Machine Learning and Data Analytics" - B. M. Gupta, M. Agarwal, S. Mishra, Journal of Retailing and Consumer Services, 2021.</t>
  </si>
  <si>
    <t>8. "Portfolio Optimization with Machine Learning and Evolutionary Algorithms" - D. Li, D. D. Wu, H. Li, Journal of Computational Science, 2021.</t>
  </si>
  <si>
    <t>9. "An Empirical Study of Machine Learning for Stock Selection in Portfolio Management" - S. Li, Y. Fang, Expert Systems with Applications, 2021.</t>
  </si>
  <si>
    <t>10. "Predicting Customer Churn in E-commerce Using Machine Learning Techniques" - K. M. I. Bari, R. Ahmed, M. A. Hossain, Journal of Business Research, 2021.</t>
  </si>
  <si>
    <t>1. "Machine Learning for Demand Forecasting: A Review of the Literature and Future Research Directions" - S. S. Sahoo, S. K. Majhi, S. K. Panda, Decision Science Letters, 2021.</t>
  </si>
  <si>
    <t>2. "Deep Learning for Stock Selection in Portfolio Management" - M. Zhang, Y. Li, Expert Systems with Applications, 2021.</t>
  </si>
  <si>
    <t>3. "Predicting Sales in E-commerce Using Machine Learning Techniques" - A. Kumar, A. Shukla, Journal of Retailing and Consumer Services, 2021.</t>
  </si>
  <si>
    <t>4. "Optimizing the Performance of Retail Stores using Machine Learning Techniques" - A. K. Jha, A. K. Singh, Expert Systems with Applications, 2021.</t>
  </si>
  <si>
    <t>5. "Customer Segmentation in Retail Using Machine Learning Techniques" - S. R. Shah, S. K. Majhi, S. S. Sahoo, Journal of Retailing and Consumer Services, 2021.</t>
  </si>
  <si>
    <t>6. "Machine Learning for Product Classification in E-commerce" - D. Chen, Y. Xu, Expert Systems with Applications, 2021.</t>
  </si>
  <si>
    <t>7. "Portfolio Optimization Using Machine Learning and Quantum Computing" - J. Chen, X. Gao, Y. Wang, Journal of Financial Markets, 2021.</t>
  </si>
  <si>
    <t>8. "An Empirical Study of Machine Learning Models for Stock Selection in Portfolio Management with Portfolio Constraints" - T. Wang, L. Zhang, Expert Systems with Applications, 2021.</t>
  </si>
  <si>
    <t>9. "Predicting Online Sales in E-commerce Using Machine Learning Techniques" - S. Li, Y. Li, Journal of Business Research, 2021.</t>
  </si>
  <si>
    <t>10. "Machine Learning for Predictive Maintenance in Retail" - H. Wang, Z. Li, X. Li, Journal of Retailing and Consumer Services, 2021.</t>
  </si>
  <si>
    <t>aspas1</t>
  </si>
  <si>
    <t>aspas2</t>
  </si>
  <si>
    <t>título</t>
  </si>
  <si>
    <t>ano</t>
  </si>
  <si>
    <t>autores &amp; jornal</t>
  </si>
  <si>
    <t>ultima virgula</t>
  </si>
  <si>
    <t>jornal</t>
  </si>
  <si>
    <t>autores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</si>
</sst>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9BFB81C-0984-49E0-935C-A7072CA7FBB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37785-D2FF-40FD-9BE8-BF145B934391}">
  <dimension ref="A1:I51"/>
  <sheetViews>
    <sheetView tabSelected="1" workbookViewId="0">
      <selection activeCell="H6" sqref="H6"/>
    </sheetView>
  </sheetViews>
  <sheetFormatPr defaultRowHeight="15" x14ac:dyDescent="0.25"/>
  <cols>
    <col min="2" max="3" width="9.140625" customWidth="1"/>
    <col min="8" max="9" width="9.42578125" customWidth="1"/>
  </cols>
  <sheetData>
    <row r="1" spans="1:9" x14ac:dyDescent="0.25"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57</v>
      </c>
      <c r="I1" t="s">
        <v>56</v>
      </c>
    </row>
    <row r="2" spans="1:9" x14ac:dyDescent="0.25">
      <c r="A2" t="s">
        <v>0</v>
      </c>
      <c r="B2">
        <f>SEARCH("""",A2)</f>
        <v>4</v>
      </c>
      <c r="C2">
        <f>SEARCH("""",A2,B2+1)</f>
        <v>73</v>
      </c>
      <c r="D2" t="str">
        <f>MID(A2,B2+1,C2-B2-1)</f>
        <v>Machine Learning Techniques for Predictive Analytics in Retail Sales</v>
      </c>
      <c r="E2" t="str">
        <f>LEFT(RIGHT(A2,5),4)</f>
        <v>2018</v>
      </c>
      <c r="F2" t="str">
        <f>MID(A2,C2+4,LEN(A2)-C2-10)</f>
        <v>K. N. Kavitha, P. Vivekanandan, International Journal of Engineering Research and Technology</v>
      </c>
      <c r="G2">
        <f>SEARCH("@",SUBSTITUTE(F2,",","@",LEN(F2)-LEN(SUBSTITUTE(F2,",",""))),1)</f>
        <v>31</v>
      </c>
      <c r="H2" t="str">
        <f>LEFT(F2,G2-1)</f>
        <v>K. N. Kavitha, P. Vivekanandan</v>
      </c>
      <c r="I2" t="str">
        <f>RIGHT(F2,LEN(F2)-G2-1)</f>
        <v>International Journal of Engineering Research and Technology</v>
      </c>
    </row>
    <row r="3" spans="1:9" x14ac:dyDescent="0.25">
      <c r="A3" t="s">
        <v>1</v>
      </c>
      <c r="B3">
        <f t="shared" ref="B3:B51" si="0">SEARCH("""",A3)</f>
        <v>4</v>
      </c>
      <c r="C3">
        <f>SEARCH("""",A3,B3+1)</f>
        <v>55</v>
      </c>
      <c r="D3" t="str">
        <f>MID(A3,B3+1,C3-B3-1)</f>
        <v>Application of Machine Learning in Retail Industry</v>
      </c>
      <c r="E3" t="str">
        <f t="shared" ref="E3:E51" si="1">LEFT(RIGHT(A3,5),4)</f>
        <v>2019</v>
      </c>
      <c r="F3" t="str">
        <f t="shared" ref="F3:F51" si="2">MID(A3,C3+4,LEN(A3)-C3-10)</f>
        <v>G. E. Kumari, S. Gupta, Proceedings of International Conference on Advances in Computing, Communication and Control</v>
      </c>
      <c r="G3">
        <f t="shared" ref="G3:G51" si="3">SEARCH("@",SUBSTITUTE(F3,",","@",LEN(F3)-LEN(SUBSTITUTE(F3,",",""))),1)</f>
        <v>89</v>
      </c>
      <c r="H3" t="str">
        <f t="shared" ref="H3:H51" si="4">LEFT(F3,G3-1)</f>
        <v>G. E. Kumari, S. Gupta, Proceedings of International Conference on Advances in Computing</v>
      </c>
      <c r="I3" t="str">
        <f t="shared" ref="I3:I51" si="5">RIGHT(F3,LEN(F3)-G3-1)</f>
        <v>Communication and Control</v>
      </c>
    </row>
    <row r="4" spans="1:9" x14ac:dyDescent="0.25">
      <c r="A4" t="s">
        <v>2</v>
      </c>
      <c r="B4">
        <f t="shared" si="0"/>
        <v>4</v>
      </c>
      <c r="C4">
        <f>SEARCH("""",A4,B4+1)</f>
        <v>58</v>
      </c>
      <c r="D4" t="str">
        <f>MID(A4,B4+1,C4-B4-1)</f>
        <v>Predictive Analytics in Retail Using Machine Learning</v>
      </c>
      <c r="E4" t="str">
        <f t="shared" si="1"/>
        <v>2019</v>
      </c>
      <c r="F4" t="str">
        <f t="shared" si="2"/>
        <v>R. Ramakrishnan, S. V. Mahadevan, International Journal of Computer Science and Information Technology</v>
      </c>
      <c r="G4">
        <f t="shared" si="3"/>
        <v>33</v>
      </c>
      <c r="H4" t="str">
        <f t="shared" si="4"/>
        <v>R. Ramakrishnan, S. V. Mahadevan</v>
      </c>
      <c r="I4" t="str">
        <f t="shared" si="5"/>
        <v>International Journal of Computer Science and Information Technology</v>
      </c>
    </row>
    <row r="5" spans="1:9" x14ac:dyDescent="0.25">
      <c r="A5" t="s">
        <v>3</v>
      </c>
      <c r="B5">
        <f t="shared" si="0"/>
        <v>4</v>
      </c>
      <c r="C5">
        <f>SEARCH("""",A5,B5+1)</f>
        <v>89</v>
      </c>
      <c r="D5" t="str">
        <f>MID(A5,B5+1,C5-B5-1)</f>
        <v>A Comparison of Machine Learning Techniques for Predictive Modelling in Retail Sales</v>
      </c>
      <c r="E5" t="str">
        <f t="shared" si="1"/>
        <v>2018</v>
      </c>
      <c r="F5" t="str">
        <f t="shared" si="2"/>
        <v>M. A. Khan, M. A. Haque, International Journal of Advanced Computer Science and Applications</v>
      </c>
      <c r="G5">
        <f t="shared" si="3"/>
        <v>24</v>
      </c>
      <c r="H5" t="str">
        <f t="shared" si="4"/>
        <v>M. A. Khan, M. A. Haque</v>
      </c>
      <c r="I5" t="str">
        <f t="shared" si="5"/>
        <v>International Journal of Advanced Computer Science and Applications</v>
      </c>
    </row>
    <row r="6" spans="1:9" x14ac:dyDescent="0.25">
      <c r="A6" t="s">
        <v>4</v>
      </c>
      <c r="B6">
        <f t="shared" si="0"/>
        <v>4</v>
      </c>
      <c r="C6">
        <f>SEARCH("""",A6,B6+1)</f>
        <v>41</v>
      </c>
      <c r="D6" t="str">
        <f>MID(A6,B6+1,C6-B6-1)</f>
        <v>Machine Learning in Retail: A Review</v>
      </c>
      <c r="E6" t="str">
        <f t="shared" si="1"/>
        <v>2018</v>
      </c>
      <c r="F6" t="str">
        <f t="shared" si="2"/>
        <v>S. S. Gurjar, S. D. Mishra, International Journal of Computer Applications</v>
      </c>
      <c r="G6">
        <f t="shared" si="3"/>
        <v>27</v>
      </c>
      <c r="H6" t="str">
        <f t="shared" si="4"/>
        <v>S. S. Gurjar, S. D. Mishra</v>
      </c>
      <c r="I6" t="str">
        <f t="shared" si="5"/>
        <v>International Journal of Computer Applications</v>
      </c>
    </row>
    <row r="7" spans="1:9" x14ac:dyDescent="0.25">
      <c r="A7" t="s">
        <v>5</v>
      </c>
      <c r="B7">
        <f t="shared" si="0"/>
        <v>4</v>
      </c>
      <c r="C7">
        <f>SEARCH("""",A7,B7+1)</f>
        <v>73</v>
      </c>
      <c r="D7" t="str">
        <f>MID(A7,B7+1,C7-B7-1)</f>
        <v>Retail Sales Forecasting using Machine Learning: A Comparative Study</v>
      </c>
      <c r="E7" t="str">
        <f t="shared" si="1"/>
        <v>2019</v>
      </c>
      <c r="F7" t="str">
        <f t="shared" si="2"/>
        <v>A. S. Dhaka, S. S. Sharma, International Journal of Computer Science and Engineering</v>
      </c>
      <c r="G7">
        <f t="shared" si="3"/>
        <v>26</v>
      </c>
      <c r="H7" t="str">
        <f t="shared" si="4"/>
        <v>A. S. Dhaka, S. S. Sharma</v>
      </c>
      <c r="I7" t="str">
        <f t="shared" si="5"/>
        <v>International Journal of Computer Science and Engineering</v>
      </c>
    </row>
    <row r="8" spans="1:9" x14ac:dyDescent="0.25">
      <c r="A8" t="s">
        <v>6</v>
      </c>
      <c r="B8">
        <f t="shared" si="0"/>
        <v>4</v>
      </c>
      <c r="C8">
        <f>SEARCH("""",A8,B8+1)</f>
        <v>70</v>
      </c>
      <c r="D8" t="str">
        <f>MID(A8,B8+1,C8-B8-1)</f>
        <v>Machine Learning Algorithms for Retail Sales Prediction: A Review</v>
      </c>
      <c r="E8" t="str">
        <f t="shared" si="1"/>
        <v>2019</v>
      </c>
      <c r="F8" t="str">
        <f t="shared" si="2"/>
        <v>A. K. Chaudhary, V. K. Yadav, International Journal of Computer Applications</v>
      </c>
      <c r="G8">
        <f t="shared" si="3"/>
        <v>29</v>
      </c>
      <c r="H8" t="str">
        <f t="shared" si="4"/>
        <v>A. K. Chaudhary, V. K. Yadav</v>
      </c>
      <c r="I8" t="str">
        <f t="shared" si="5"/>
        <v>International Journal of Computer Applications</v>
      </c>
    </row>
    <row r="9" spans="1:9" x14ac:dyDescent="0.25">
      <c r="A9" t="s">
        <v>7</v>
      </c>
      <c r="B9">
        <f t="shared" si="0"/>
        <v>4</v>
      </c>
      <c r="C9">
        <f>SEARCH("""",A9,B9+1)</f>
        <v>86</v>
      </c>
      <c r="D9" t="str">
        <f>MID(A9,B9+1,C9-B9-1)</f>
        <v>A Comparative Study of Machine Learning Algorithms for Sales Prediction in Retail</v>
      </c>
      <c r="E9" t="str">
        <f t="shared" si="1"/>
        <v>2018</v>
      </c>
      <c r="F9" t="str">
        <f t="shared" si="2"/>
        <v>A. Singh, A. Goyal, International Journal of Innovative Technology and Exploring Engineering</v>
      </c>
      <c r="G9">
        <f t="shared" si="3"/>
        <v>19</v>
      </c>
      <c r="H9" t="str">
        <f t="shared" si="4"/>
        <v>A. Singh, A. Goyal</v>
      </c>
      <c r="I9" t="str">
        <f t="shared" si="5"/>
        <v>International Journal of Innovative Technology and Exploring Engineering</v>
      </c>
    </row>
    <row r="10" spans="1:9" x14ac:dyDescent="0.25">
      <c r="A10" t="s">
        <v>8</v>
      </c>
      <c r="B10">
        <f t="shared" si="0"/>
        <v>4</v>
      </c>
      <c r="C10">
        <f>SEARCH("""",A10,B10+1)</f>
        <v>64</v>
      </c>
      <c r="D10" t="str">
        <f>MID(A10,B10+1,C10-B10-1)</f>
        <v>Machine Learning Techniques for Retail Inventory Management</v>
      </c>
      <c r="E10" t="str">
        <f t="shared" si="1"/>
        <v>2019</v>
      </c>
      <c r="F10" t="str">
        <f t="shared" si="2"/>
        <v>S. R. Shinde, S. S. Lokhande, International Journal of Advanced Research in Computer Science and Software Engineering</v>
      </c>
      <c r="G10">
        <f t="shared" si="3"/>
        <v>29</v>
      </c>
      <c r="H10" t="str">
        <f t="shared" si="4"/>
        <v>S. R. Shinde, S. S. Lokhande</v>
      </c>
      <c r="I10" t="str">
        <f t="shared" si="5"/>
        <v>International Journal of Advanced Research in Computer Science and Software Engineering</v>
      </c>
    </row>
    <row r="11" spans="1:9" x14ac:dyDescent="0.25">
      <c r="A11" t="s">
        <v>9</v>
      </c>
      <c r="B11">
        <f t="shared" si="0"/>
        <v>5</v>
      </c>
      <c r="C11">
        <f>SEARCH("""",A11,B11+1)</f>
        <v>69</v>
      </c>
      <c r="D11" t="str">
        <f>MID(A11,B11+1,C11-B11-1)</f>
        <v>Machine Learning Applications in Retail Supply Chain Management</v>
      </c>
      <c r="E11" t="str">
        <f t="shared" si="1"/>
        <v>2018</v>
      </c>
      <c r="F11" t="str">
        <f t="shared" si="2"/>
        <v>N. Singh, P. Jain, Proceedings of International Conference on Advances in Computer Applications</v>
      </c>
      <c r="G11">
        <f t="shared" si="3"/>
        <v>18</v>
      </c>
      <c r="H11" t="str">
        <f t="shared" si="4"/>
        <v>N. Singh, P. Jain</v>
      </c>
      <c r="I11" t="str">
        <f t="shared" si="5"/>
        <v>Proceedings of International Conference on Advances in Computer Applications</v>
      </c>
    </row>
    <row r="12" spans="1:9" x14ac:dyDescent="0.25">
      <c r="A12" t="s">
        <v>10</v>
      </c>
      <c r="B12">
        <f t="shared" si="0"/>
        <v>4</v>
      </c>
      <c r="C12">
        <f>SEARCH("""",A12,B12+1)</f>
        <v>77</v>
      </c>
      <c r="D12" t="str">
        <f>MID(A12,B12+1,C12-B12-1)</f>
        <v>Product Portfolio Optimization Using Machine Learning and Data Analytics</v>
      </c>
      <c r="E12" t="str">
        <f t="shared" si="1"/>
        <v>2018</v>
      </c>
      <c r="F12" t="str">
        <f t="shared" si="2"/>
        <v>R. Jain, M. Jain, Journal of Industrial and Management Optimization</v>
      </c>
      <c r="G12">
        <f t="shared" si="3"/>
        <v>17</v>
      </c>
      <c r="H12" t="str">
        <f t="shared" si="4"/>
        <v>R. Jain, M. Jain</v>
      </c>
      <c r="I12" t="str">
        <f t="shared" si="5"/>
        <v>Journal of Industrial and Management Optimization</v>
      </c>
    </row>
    <row r="13" spans="1:9" x14ac:dyDescent="0.25">
      <c r="A13" t="s">
        <v>11</v>
      </c>
      <c r="B13">
        <f t="shared" si="0"/>
        <v>4</v>
      </c>
      <c r="C13">
        <f>SEARCH("""",A13,B13+1)</f>
        <v>82</v>
      </c>
      <c r="D13" t="str">
        <f>MID(A13,B13+1,C13-B13-1)</f>
        <v>Machine Learning for Sales Forecasting and Inventory Management in E-commerce</v>
      </c>
      <c r="E13" t="str">
        <f t="shared" si="1"/>
        <v>2019</v>
      </c>
      <c r="F13" t="str">
        <f t="shared" si="2"/>
        <v>T. E. Xu, D. R. Liu, Y. Liu, Journal of Business Research</v>
      </c>
      <c r="G13">
        <f t="shared" si="3"/>
        <v>28</v>
      </c>
      <c r="H13" t="str">
        <f t="shared" si="4"/>
        <v>T. E. Xu, D. R. Liu, Y. Liu</v>
      </c>
      <c r="I13" t="str">
        <f t="shared" si="5"/>
        <v>Journal of Business Research</v>
      </c>
    </row>
    <row r="14" spans="1:9" x14ac:dyDescent="0.25">
      <c r="A14" t="s">
        <v>12</v>
      </c>
      <c r="B14">
        <f t="shared" si="0"/>
        <v>4</v>
      </c>
      <c r="C14">
        <f>SEARCH("""",A14,B14+1)</f>
        <v>79</v>
      </c>
      <c r="D14" t="str">
        <f>MID(A14,B14+1,C14-B14-1)</f>
        <v>Machine Learning Applications for Stock Selection and Portfolio Management</v>
      </c>
      <c r="E14" t="str">
        <f t="shared" si="1"/>
        <v>2018</v>
      </c>
      <c r="F14" t="str">
        <f t="shared" si="2"/>
        <v>K. H. Kwon, S. H. Lee, Expert Systems with Applications</v>
      </c>
      <c r="G14">
        <f t="shared" si="3"/>
        <v>22</v>
      </c>
      <c r="H14" t="str">
        <f t="shared" si="4"/>
        <v>K. H. Kwon, S. H. Lee</v>
      </c>
      <c r="I14" t="str">
        <f t="shared" si="5"/>
        <v>Expert Systems with Applications</v>
      </c>
    </row>
    <row r="15" spans="1:9" x14ac:dyDescent="0.25">
      <c r="A15" t="s">
        <v>13</v>
      </c>
      <c r="B15">
        <f t="shared" si="0"/>
        <v>4</v>
      </c>
      <c r="C15">
        <f>SEARCH("""",A15,B15+1)</f>
        <v>68</v>
      </c>
      <c r="D15" t="str">
        <f>MID(A15,B15+1,C15-B15-1)</f>
        <v>Optimizing Retail Store Layout with Machine Learning Techniques</v>
      </c>
      <c r="E15" t="str">
        <f t="shared" si="1"/>
        <v>2019</v>
      </c>
      <c r="F15" t="str">
        <f t="shared" si="2"/>
        <v>D. Zhang, Z. Li, Y. Chen, Journal of Retailing and Consumer Services</v>
      </c>
      <c r="G15">
        <f t="shared" si="3"/>
        <v>25</v>
      </c>
      <c r="H15" t="str">
        <f t="shared" si="4"/>
        <v>D. Zhang, Z. Li, Y. Chen</v>
      </c>
      <c r="I15" t="str">
        <f t="shared" si="5"/>
        <v>Journal of Retailing and Consumer Services</v>
      </c>
    </row>
    <row r="16" spans="1:9" x14ac:dyDescent="0.25">
      <c r="A16" t="s">
        <v>14</v>
      </c>
      <c r="B16">
        <f t="shared" si="0"/>
        <v>4</v>
      </c>
      <c r="C16">
        <f>SEARCH("""",A16,B16+1)</f>
        <v>69</v>
      </c>
      <c r="D16" t="str">
        <f>MID(A16,B16+1,C16-B16-1)</f>
        <v>A Comprehensive Study of Machine Learning Applications in Retail</v>
      </c>
      <c r="E16" t="str">
        <f t="shared" si="1"/>
        <v>2019</v>
      </c>
      <c r="F16" t="str">
        <f t="shared" si="2"/>
        <v>Y. Li, J. Huang, Journal of Retailing and Consumer Services</v>
      </c>
      <c r="G16">
        <f t="shared" si="3"/>
        <v>16</v>
      </c>
      <c r="H16" t="str">
        <f t="shared" si="4"/>
        <v>Y. Li, J. Huang</v>
      </c>
      <c r="I16" t="str">
        <f t="shared" si="5"/>
        <v>Journal of Retailing and Consumer Services</v>
      </c>
    </row>
    <row r="17" spans="1:9" x14ac:dyDescent="0.25">
      <c r="A17" t="s">
        <v>15</v>
      </c>
      <c r="B17">
        <f t="shared" si="0"/>
        <v>4</v>
      </c>
      <c r="C17">
        <f>SEARCH("""",A17,B17+1)</f>
        <v>75</v>
      </c>
      <c r="D17" t="str">
        <f>MID(A17,B17+1,C17-B17-1)</f>
        <v>Product Recommendation in E-commerce Using Machine Learning Techniques</v>
      </c>
      <c r="E17" t="str">
        <f t="shared" si="1"/>
        <v>2018</v>
      </c>
      <c r="F17" t="str">
        <f t="shared" si="2"/>
        <v>S. S. Panda, R. R. Satapathy, International Journal of Computer Science and Information Technology</v>
      </c>
      <c r="G17">
        <f t="shared" si="3"/>
        <v>29</v>
      </c>
      <c r="H17" t="str">
        <f t="shared" si="4"/>
        <v>S. S. Panda, R. R. Satapathy</v>
      </c>
      <c r="I17" t="str">
        <f t="shared" si="5"/>
        <v>International Journal of Computer Science and Information Technology</v>
      </c>
    </row>
    <row r="18" spans="1:9" x14ac:dyDescent="0.25">
      <c r="A18" t="s">
        <v>16</v>
      </c>
      <c r="B18">
        <f t="shared" si="0"/>
        <v>4</v>
      </c>
      <c r="C18">
        <f>SEARCH("""",A18,B18+1)</f>
        <v>63</v>
      </c>
      <c r="D18" t="str">
        <f>MID(A18,B18+1,C18-B18-1)</f>
        <v>Using Machine Learning for Customer Segmentation in Retail</v>
      </c>
      <c r="E18" t="str">
        <f t="shared" si="1"/>
        <v>2019</v>
      </c>
      <c r="F18" t="str">
        <f t="shared" si="2"/>
        <v>T. Chen, Y. Xie, Y. Liu, Journal of Retailing and Consumer Services</v>
      </c>
      <c r="G18">
        <f t="shared" si="3"/>
        <v>24</v>
      </c>
      <c r="H18" t="str">
        <f t="shared" si="4"/>
        <v>T. Chen, Y. Xie, Y. Liu</v>
      </c>
      <c r="I18" t="str">
        <f t="shared" si="5"/>
        <v>Journal of Retailing and Consumer Services</v>
      </c>
    </row>
    <row r="19" spans="1:9" x14ac:dyDescent="0.25">
      <c r="A19" t="s">
        <v>17</v>
      </c>
      <c r="B19">
        <f t="shared" si="0"/>
        <v>4</v>
      </c>
      <c r="C19">
        <f>SEARCH("""",A19,B19+1)</f>
        <v>77</v>
      </c>
      <c r="D19" t="str">
        <f>MID(A19,B19+1,C19-B19-1)</f>
        <v>An Ensemble Learning Approach to Stock Selection in Portfolio Management</v>
      </c>
      <c r="E19" t="str">
        <f t="shared" si="1"/>
        <v>2018</v>
      </c>
      <c r="F19" t="str">
        <f t="shared" si="2"/>
        <v>H. Zeng, X. Liu, L. Yang, Journal of Financial Markets</v>
      </c>
      <c r="G19">
        <f t="shared" si="3"/>
        <v>25</v>
      </c>
      <c r="H19" t="str">
        <f t="shared" si="4"/>
        <v>H. Zeng, X. Liu, L. Yang</v>
      </c>
      <c r="I19" t="str">
        <f t="shared" si="5"/>
        <v>Journal of Financial Markets</v>
      </c>
    </row>
    <row r="20" spans="1:9" x14ac:dyDescent="0.25">
      <c r="A20" t="s">
        <v>18</v>
      </c>
      <c r="B20">
        <f t="shared" si="0"/>
        <v>4</v>
      </c>
      <c r="C20">
        <f>SEARCH("""",A20,B20+1)</f>
        <v>75</v>
      </c>
      <c r="D20" t="str">
        <f>MID(A20,B20+1,C20-B20-1)</f>
        <v>Machine Learning Techniques for Sales Performance Prediction in Retail</v>
      </c>
      <c r="E20" t="str">
        <f t="shared" si="1"/>
        <v>2019</v>
      </c>
      <c r="F20" t="str">
        <f t="shared" si="2"/>
        <v>P. R. Pingle, R. K. Jain, International Journal of Computer Science and Information Security</v>
      </c>
      <c r="G20">
        <f t="shared" si="3"/>
        <v>25</v>
      </c>
      <c r="H20" t="str">
        <f t="shared" si="4"/>
        <v>P. R. Pingle, R. K. Jain</v>
      </c>
      <c r="I20" t="str">
        <f t="shared" si="5"/>
        <v>International Journal of Computer Science and Information Security</v>
      </c>
    </row>
    <row r="21" spans="1:9" x14ac:dyDescent="0.25">
      <c r="A21" t="s">
        <v>19</v>
      </c>
      <c r="B21">
        <f t="shared" si="0"/>
        <v>5</v>
      </c>
      <c r="C21">
        <f>SEARCH("""",A21,B21+1)</f>
        <v>76</v>
      </c>
      <c r="D21" t="str">
        <f>MID(A21,B21+1,C21-B21-1)</f>
        <v>Optimizing Product Pricing in Retail Using Machine Learning Algorithms</v>
      </c>
      <c r="E21" t="str">
        <f t="shared" si="1"/>
        <v>2019</v>
      </c>
      <c r="F21" t="str">
        <f t="shared" si="2"/>
        <v>Y. Dong, M. Zhang, Y. Liu, International Journal of Information Management</v>
      </c>
      <c r="G21">
        <f t="shared" si="3"/>
        <v>26</v>
      </c>
      <c r="H21" t="str">
        <f t="shared" si="4"/>
        <v>Y. Dong, M. Zhang, Y. Liu</v>
      </c>
      <c r="I21" t="str">
        <f t="shared" si="5"/>
        <v>International Journal of Information Management</v>
      </c>
    </row>
    <row r="22" spans="1:9" x14ac:dyDescent="0.25">
      <c r="A22" t="s">
        <v>20</v>
      </c>
      <c r="B22">
        <f t="shared" si="0"/>
        <v>4</v>
      </c>
      <c r="C22">
        <f>SEARCH("""",A22,B22+1)</f>
        <v>116</v>
      </c>
      <c r="D22" t="str">
        <f>MID(A22,B22+1,C22-B22-1)</f>
        <v>Forecasting Sales of New Products Using Machine Learning Methods: A Case Study in the Brazilian Retail Industry</v>
      </c>
      <c r="E22" t="str">
        <f t="shared" si="1"/>
        <v>2020</v>
      </c>
      <c r="F22" t="str">
        <f t="shared" si="2"/>
        <v>A. B. F. de Oliveira, L. F. Almeida, International Journal of Forecasting</v>
      </c>
      <c r="G22">
        <f t="shared" si="3"/>
        <v>36</v>
      </c>
      <c r="H22" t="str">
        <f t="shared" si="4"/>
        <v>A. B. F. de Oliveira, L. F. Almeida</v>
      </c>
      <c r="I22" t="str">
        <f t="shared" si="5"/>
        <v>International Journal of Forecasting</v>
      </c>
    </row>
    <row r="23" spans="1:9" x14ac:dyDescent="0.25">
      <c r="A23" t="s">
        <v>21</v>
      </c>
      <c r="B23">
        <f t="shared" si="0"/>
        <v>4</v>
      </c>
      <c r="C23">
        <f>SEARCH("""",A23,B23+1)</f>
        <v>98</v>
      </c>
      <c r="D23" t="str">
        <f>MID(A23,B23+1,C23-B23-1)</f>
        <v>Product Demand Forecasting Using Machine Learning Algorithms in the Brazilian Retail Industry</v>
      </c>
      <c r="E23" t="str">
        <f t="shared" si="1"/>
        <v>2020</v>
      </c>
      <c r="F23" t="str">
        <f t="shared" si="2"/>
        <v>J. M. Ferreira, A. L. C. Bazzan, E. A. S. de Aguiar, International Journal of Production Economics</v>
      </c>
      <c r="G23">
        <f t="shared" si="3"/>
        <v>52</v>
      </c>
      <c r="H23" t="str">
        <f t="shared" si="4"/>
        <v>J. M. Ferreira, A. L. C. Bazzan, E. A. S. de Aguiar</v>
      </c>
      <c r="I23" t="str">
        <f t="shared" si="5"/>
        <v>International Journal of Production Economics</v>
      </c>
    </row>
    <row r="24" spans="1:9" x14ac:dyDescent="0.25">
      <c r="A24" t="s">
        <v>22</v>
      </c>
      <c r="B24">
        <f t="shared" si="0"/>
        <v>4</v>
      </c>
      <c r="C24">
        <f>SEARCH("""",A24,B24+1)</f>
        <v>102</v>
      </c>
      <c r="D24" t="str">
        <f>MID(A24,B24+1,C24-B24-1)</f>
        <v>Product Recommendation Systems for E-commerce: A Comparative Study of Machine Learning Algorithms</v>
      </c>
      <c r="E24" t="str">
        <f t="shared" si="1"/>
        <v>2019</v>
      </c>
      <c r="F24" t="str">
        <f t="shared" si="2"/>
        <v>C. S. de Faria, C. A. V. Campos, Expert Systems with Applications</v>
      </c>
      <c r="G24">
        <f t="shared" si="3"/>
        <v>32</v>
      </c>
      <c r="H24" t="str">
        <f t="shared" si="4"/>
        <v>C. S. de Faria, C. A. V. Campos</v>
      </c>
      <c r="I24" t="str">
        <f t="shared" si="5"/>
        <v>Expert Systems with Applications</v>
      </c>
    </row>
    <row r="25" spans="1:9" x14ac:dyDescent="0.25">
      <c r="A25" t="s">
        <v>23</v>
      </c>
      <c r="B25">
        <f t="shared" si="0"/>
        <v>4</v>
      </c>
      <c r="C25">
        <f>SEARCH("""",A25,B25+1)</f>
        <v>82</v>
      </c>
      <c r="D25" t="str">
        <f>MID(A25,B25+1,C25-B25-1)</f>
        <v>Optimizing Product Recommendations in E-commerce Using Reinforcement Learning</v>
      </c>
      <c r="E25" t="str">
        <f t="shared" si="1"/>
        <v>2019</v>
      </c>
      <c r="F25" t="str">
        <f t="shared" si="2"/>
        <v>X. Liu, Y. Sun, J. Zhang, Expert Systems with Applications</v>
      </c>
      <c r="G25">
        <f t="shared" si="3"/>
        <v>25</v>
      </c>
      <c r="H25" t="str">
        <f t="shared" si="4"/>
        <v>X. Liu, Y. Sun, J. Zhang</v>
      </c>
      <c r="I25" t="str">
        <f t="shared" si="5"/>
        <v>Expert Systems with Applications</v>
      </c>
    </row>
    <row r="26" spans="1:9" x14ac:dyDescent="0.25">
      <c r="A26" t="s">
        <v>24</v>
      </c>
      <c r="B26">
        <f t="shared" si="0"/>
        <v>4</v>
      </c>
      <c r="C26">
        <f>SEARCH("""",A26,B26+1)</f>
        <v>88</v>
      </c>
      <c r="D26" t="str">
        <f>MID(A26,B26+1,C26-B26-1)</f>
        <v>A Machine Learning Approach to Sales Forecasting and Inventory Management in Retail</v>
      </c>
      <c r="E26" t="str">
        <f t="shared" si="1"/>
        <v>2019</v>
      </c>
      <c r="F26" t="str">
        <f t="shared" si="2"/>
        <v>S. B. Haq, S. R. Dey, Journal of Retailing and Consumer Services</v>
      </c>
      <c r="G26">
        <f t="shared" si="3"/>
        <v>21</v>
      </c>
      <c r="H26" t="str">
        <f t="shared" si="4"/>
        <v>S. B. Haq, S. R. Dey</v>
      </c>
      <c r="I26" t="str">
        <f t="shared" si="5"/>
        <v>Journal of Retailing and Consumer Services</v>
      </c>
    </row>
    <row r="27" spans="1:9" x14ac:dyDescent="0.25">
      <c r="A27" t="s">
        <v>25</v>
      </c>
      <c r="B27">
        <f t="shared" si="0"/>
        <v>4</v>
      </c>
      <c r="C27">
        <f>SEARCH("""",A27,B27+1)</f>
        <v>98</v>
      </c>
      <c r="D27" t="str">
        <f>MID(A27,B27+1,C27-B27-1)</f>
        <v>Predictive Analytics for Inventory Management in E-commerce Using Machine Learning Algorithms</v>
      </c>
      <c r="E27" t="str">
        <f t="shared" si="1"/>
        <v>2020</v>
      </c>
      <c r="F27" t="str">
        <f t="shared" si="2"/>
        <v>D. Kumar, S. Kumar, Expert Systems with Applications</v>
      </c>
      <c r="G27">
        <f t="shared" si="3"/>
        <v>19</v>
      </c>
      <c r="H27" t="str">
        <f t="shared" si="4"/>
        <v>D. Kumar, S. Kumar</v>
      </c>
      <c r="I27" t="str">
        <f t="shared" si="5"/>
        <v>Expert Systems with Applications</v>
      </c>
    </row>
    <row r="28" spans="1:9" x14ac:dyDescent="0.25">
      <c r="A28" t="s">
        <v>26</v>
      </c>
      <c r="B28">
        <f t="shared" si="0"/>
        <v>4</v>
      </c>
      <c r="C28">
        <f>SEARCH("""",A28,B28+1)</f>
        <v>78</v>
      </c>
      <c r="D28" t="str">
        <f>MID(A28,B28+1,C28-B28-1)</f>
        <v>Customer Churn Prediction in E-commerce Using Machine Learning Techniques</v>
      </c>
      <c r="E28" t="str">
        <f t="shared" si="1"/>
        <v>2019</v>
      </c>
      <c r="F28" t="str">
        <f t="shared" si="2"/>
        <v>N. I. Mahajan, P. M. Gupta, International Journal of Computer Science and Network Security</v>
      </c>
      <c r="G28">
        <f t="shared" si="3"/>
        <v>27</v>
      </c>
      <c r="H28" t="str">
        <f t="shared" si="4"/>
        <v>N. I. Mahajan, P. M. Gupta</v>
      </c>
      <c r="I28" t="str">
        <f t="shared" si="5"/>
        <v>International Journal of Computer Science and Network Security</v>
      </c>
    </row>
    <row r="29" spans="1:9" x14ac:dyDescent="0.25">
      <c r="A29" t="s">
        <v>27</v>
      </c>
      <c r="B29">
        <f t="shared" si="0"/>
        <v>4</v>
      </c>
      <c r="C29">
        <f>SEARCH("""",A29,B29+1)</f>
        <v>94</v>
      </c>
      <c r="D29" t="str">
        <f>MID(A29,B29+1,C29-B29-1)</f>
        <v>An Empirical Study of Machine Learning Models for Stock Selection in Portfolio Management</v>
      </c>
      <c r="E29" t="str">
        <f t="shared" si="1"/>
        <v>2020</v>
      </c>
      <c r="F29" t="str">
        <f t="shared" si="2"/>
        <v>H. Zeng, X. Liu, L. Yang, Journal of Financial Markets</v>
      </c>
      <c r="G29">
        <f t="shared" si="3"/>
        <v>25</v>
      </c>
      <c r="H29" t="str">
        <f t="shared" si="4"/>
        <v>H. Zeng, X. Liu, L. Yang</v>
      </c>
      <c r="I29" t="str">
        <f t="shared" si="5"/>
        <v>Journal of Financial Markets</v>
      </c>
    </row>
    <row r="30" spans="1:9" x14ac:dyDescent="0.25">
      <c r="A30" t="s">
        <v>28</v>
      </c>
      <c r="B30">
        <f t="shared" si="0"/>
        <v>4</v>
      </c>
      <c r="C30">
        <f>SEARCH("""",A30,B30+1)</f>
        <v>87</v>
      </c>
      <c r="D30" t="str">
        <f>MID(A30,B30+1,C30-B30-1)</f>
        <v>Predicting Customer Lifetime Value in E-commerce Using Machine Learning Techniques</v>
      </c>
      <c r="E30" t="str">
        <f t="shared" si="1"/>
        <v>2020</v>
      </c>
      <c r="F30" t="str">
        <f t="shared" si="2"/>
        <v>H. Park, H. Kim, J. Lee, Journal of Retailing and Consumer Services</v>
      </c>
      <c r="G30">
        <f t="shared" si="3"/>
        <v>24</v>
      </c>
      <c r="H30" t="str">
        <f t="shared" si="4"/>
        <v>H. Park, H. Kim, J. Lee</v>
      </c>
      <c r="I30" t="str">
        <f t="shared" si="5"/>
        <v>Journal of Retailing and Consumer Services</v>
      </c>
    </row>
    <row r="31" spans="1:9" x14ac:dyDescent="0.25">
      <c r="A31" t="s">
        <v>29</v>
      </c>
      <c r="B31">
        <f t="shared" si="0"/>
        <v>5</v>
      </c>
      <c r="C31">
        <f>SEARCH("""",A31,B31+1)</f>
        <v>86</v>
      </c>
      <c r="D31" t="str">
        <f>MID(A31,B31+1,C31-B31-1)</f>
        <v>A Hybrid Machine Learning Approach to Portfolio Optimization and Risk Management</v>
      </c>
      <c r="E31" t="str">
        <f t="shared" si="1"/>
        <v>2020</v>
      </c>
      <c r="F31" t="str">
        <f t="shared" si="2"/>
        <v>Y. Zeng, W. Xiang, Journal of Risk and Financial Management</v>
      </c>
      <c r="G31">
        <f t="shared" si="3"/>
        <v>18</v>
      </c>
      <c r="H31" t="str">
        <f t="shared" si="4"/>
        <v>Y. Zeng, W. Xiang</v>
      </c>
      <c r="I31" t="str">
        <f t="shared" si="5"/>
        <v>Journal of Risk and Financial Management</v>
      </c>
    </row>
    <row r="32" spans="1:9" x14ac:dyDescent="0.25">
      <c r="A32" t="s">
        <v>30</v>
      </c>
      <c r="B32">
        <f t="shared" si="0"/>
        <v>4</v>
      </c>
      <c r="C32">
        <f>SEARCH("""",A32,B32+1)</f>
        <v>60</v>
      </c>
      <c r="D32" t="str">
        <f>MID(A32,B32+1,C32-B32-1)</f>
        <v>An Ensemble Learning Approach to Portfolio Optimization</v>
      </c>
      <c r="E32" t="str">
        <f t="shared" si="1"/>
        <v>2020</v>
      </c>
      <c r="F32" t="str">
        <f t="shared" si="2"/>
        <v>X. Zhang, L. Wang, Expert Systems with Applications</v>
      </c>
      <c r="G32">
        <f t="shared" si="3"/>
        <v>18</v>
      </c>
      <c r="H32" t="str">
        <f t="shared" si="4"/>
        <v>X. Zhang, L. Wang</v>
      </c>
      <c r="I32" t="str">
        <f t="shared" si="5"/>
        <v>Expert Systems with Applications</v>
      </c>
    </row>
    <row r="33" spans="1:9" x14ac:dyDescent="0.25">
      <c r="A33" t="s">
        <v>31</v>
      </c>
      <c r="B33">
        <f t="shared" si="0"/>
        <v>4</v>
      </c>
      <c r="C33">
        <f>SEARCH("""",A33,B33+1)</f>
        <v>80</v>
      </c>
      <c r="D33" t="str">
        <f>MID(A33,B33+1,C33-B33-1)</f>
        <v>Machine Learning for Inventory Management in Retail: A Comprehensive Survey</v>
      </c>
      <c r="E33" t="str">
        <f t="shared" si="1"/>
        <v>2020</v>
      </c>
      <c r="F33" t="str">
        <f t="shared" si="2"/>
        <v>A. Sengupta, S. Saha, Journal of Retailing and Consumer Services</v>
      </c>
      <c r="G33">
        <f t="shared" si="3"/>
        <v>21</v>
      </c>
      <c r="H33" t="str">
        <f t="shared" si="4"/>
        <v>A. Sengupta, S. Saha</v>
      </c>
      <c r="I33" t="str">
        <f t="shared" si="5"/>
        <v>Journal of Retailing and Consumer Services</v>
      </c>
    </row>
    <row r="34" spans="1:9" x14ac:dyDescent="0.25">
      <c r="A34" t="s">
        <v>32</v>
      </c>
      <c r="B34">
        <f t="shared" si="0"/>
        <v>4</v>
      </c>
      <c r="C34">
        <f>SEARCH("""",A34,B34+1)</f>
        <v>69</v>
      </c>
      <c r="D34" t="str">
        <f>MID(A34,B34+1,C34-B34-1)</f>
        <v>Using Machine Learning to Optimize Retail Shelf Space Allocation</v>
      </c>
      <c r="E34" t="str">
        <f t="shared" si="1"/>
        <v>2021</v>
      </c>
      <c r="F34" t="str">
        <f t="shared" si="2"/>
        <v>H. Wang, L. Cheng, M. R. Lyu, IEEE Transactions on Knowledge and Data Engineering</v>
      </c>
      <c r="G34">
        <f t="shared" si="3"/>
        <v>29</v>
      </c>
      <c r="H34" t="str">
        <f t="shared" si="4"/>
        <v>H. Wang, L. Cheng, M. R. Lyu</v>
      </c>
      <c r="I34" t="str">
        <f t="shared" si="5"/>
        <v>IEEE Transactions on Knowledge and Data Engineering</v>
      </c>
    </row>
    <row r="35" spans="1:9" x14ac:dyDescent="0.25">
      <c r="A35" t="s">
        <v>33</v>
      </c>
      <c r="B35">
        <f t="shared" si="0"/>
        <v>4</v>
      </c>
      <c r="C35">
        <f>SEARCH("""",A35,B35+1)</f>
        <v>72</v>
      </c>
      <c r="D35" t="str">
        <f>MID(A35,B35+1,C35-B35-1)</f>
        <v>Product Recommendation in E-commerce Using Deep Learning Techniques</v>
      </c>
      <c r="E35" t="str">
        <f t="shared" si="1"/>
        <v>2021</v>
      </c>
      <c r="F35" t="str">
        <f t="shared" si="2"/>
        <v>M. A. Hossain, M. A. Alam, H. F. Ullah, Journal of Business Research</v>
      </c>
      <c r="G35">
        <f t="shared" si="3"/>
        <v>39</v>
      </c>
      <c r="H35" t="str">
        <f t="shared" si="4"/>
        <v>M. A. Hossain, M. A. Alam, H. F. Ullah</v>
      </c>
      <c r="I35" t="str">
        <f t="shared" si="5"/>
        <v>Journal of Business Research</v>
      </c>
    </row>
    <row r="36" spans="1:9" x14ac:dyDescent="0.25">
      <c r="A36" t="s">
        <v>34</v>
      </c>
      <c r="B36">
        <f t="shared" si="0"/>
        <v>4</v>
      </c>
      <c r="C36">
        <f>SEARCH("""",A36,B36+1)</f>
        <v>76</v>
      </c>
      <c r="D36" t="str">
        <f>MID(A36,B36+1,C36-B36-1)</f>
        <v>Predicting Customer Loyalty in Retail Using Machine Learning Techniques</v>
      </c>
      <c r="E36" t="str">
        <f t="shared" si="1"/>
        <v>2021</v>
      </c>
      <c r="F36" t="str">
        <f t="shared" si="2"/>
        <v>S. N. Al-Masri, A. A. Al-Hajj, Expert Systems with Applications</v>
      </c>
      <c r="G36">
        <f t="shared" si="3"/>
        <v>30</v>
      </c>
      <c r="H36" t="str">
        <f t="shared" si="4"/>
        <v>S. N. Al-Masri, A. A. Al-Hajj</v>
      </c>
      <c r="I36" t="str">
        <f t="shared" si="5"/>
        <v>Expert Systems with Applications</v>
      </c>
    </row>
    <row r="37" spans="1:9" x14ac:dyDescent="0.25">
      <c r="A37" t="s">
        <v>35</v>
      </c>
      <c r="B37">
        <f t="shared" si="0"/>
        <v>4</v>
      </c>
      <c r="C37">
        <f>SEARCH("""",A37,B37+1)</f>
        <v>75</v>
      </c>
      <c r="D37" t="str">
        <f>MID(A37,B37+1,C37-B37-1)</f>
        <v>Machine Learning for Retail Price Optimization: A Comprehensive Review</v>
      </c>
      <c r="E37" t="str">
        <f t="shared" si="1"/>
        <v>2021</v>
      </c>
      <c r="F37" t="str">
        <f t="shared" si="2"/>
        <v>Y. Sun, X. Liu, Journal of Retailing and Consumer Services</v>
      </c>
      <c r="G37">
        <f t="shared" si="3"/>
        <v>15</v>
      </c>
      <c r="H37" t="str">
        <f t="shared" si="4"/>
        <v>Y. Sun, X. Liu</v>
      </c>
      <c r="I37" t="str">
        <f t="shared" si="5"/>
        <v>Journal of Retailing and Consumer Services</v>
      </c>
    </row>
    <row r="38" spans="1:9" x14ac:dyDescent="0.25">
      <c r="A38" t="s">
        <v>36</v>
      </c>
      <c r="B38">
        <f t="shared" si="0"/>
        <v>4</v>
      </c>
      <c r="C38">
        <f>SEARCH("""",A38,B38+1)</f>
        <v>70</v>
      </c>
      <c r="D38" t="str">
        <f>MID(A38,B38+1,C38-B38-1)</f>
        <v>Optimizing Retail Sales using Machine Learning and Data Analytics</v>
      </c>
      <c r="E38" t="str">
        <f t="shared" si="1"/>
        <v>2021</v>
      </c>
      <c r="F38" t="str">
        <f t="shared" si="2"/>
        <v>B. M. Gupta, M. Agarwal, S. Mishra, Journal of Retailing and Consumer Services</v>
      </c>
      <c r="G38">
        <f t="shared" si="3"/>
        <v>35</v>
      </c>
      <c r="H38" t="str">
        <f t="shared" si="4"/>
        <v>B. M. Gupta, M. Agarwal, S. Mishra</v>
      </c>
      <c r="I38" t="str">
        <f t="shared" si="5"/>
        <v>Journal of Retailing and Consumer Services</v>
      </c>
    </row>
    <row r="39" spans="1:9" x14ac:dyDescent="0.25">
      <c r="A39" t="s">
        <v>37</v>
      </c>
      <c r="B39">
        <f t="shared" si="0"/>
        <v>4</v>
      </c>
      <c r="C39">
        <f>SEARCH("""",A39,B39+1)</f>
        <v>77</v>
      </c>
      <c r="D39" t="str">
        <f>MID(A39,B39+1,C39-B39-1)</f>
        <v>Portfolio Optimization with Machine Learning and Evolutionary Algorithms</v>
      </c>
      <c r="E39" t="str">
        <f t="shared" si="1"/>
        <v>2021</v>
      </c>
      <c r="F39" t="str">
        <f t="shared" si="2"/>
        <v>D. Li, D. D. Wu, H. Li, Journal of Computational Science</v>
      </c>
      <c r="G39">
        <f t="shared" si="3"/>
        <v>23</v>
      </c>
      <c r="H39" t="str">
        <f t="shared" si="4"/>
        <v>D. Li, D. D. Wu, H. Li</v>
      </c>
      <c r="I39" t="str">
        <f t="shared" si="5"/>
        <v>Journal of Computational Science</v>
      </c>
    </row>
    <row r="40" spans="1:9" x14ac:dyDescent="0.25">
      <c r="A40" t="s">
        <v>38</v>
      </c>
      <c r="B40">
        <f t="shared" si="0"/>
        <v>4</v>
      </c>
      <c r="C40">
        <f>SEARCH("""",A40,B40+1)</f>
        <v>87</v>
      </c>
      <c r="D40" t="str">
        <f>MID(A40,B40+1,C40-B40-1)</f>
        <v>An Empirical Study of Machine Learning for Stock Selection in Portfolio Management</v>
      </c>
      <c r="E40" t="str">
        <f t="shared" si="1"/>
        <v>2021</v>
      </c>
      <c r="F40" t="str">
        <f t="shared" si="2"/>
        <v>S. Li, Y. Fang, Expert Systems with Applications</v>
      </c>
      <c r="G40">
        <f t="shared" si="3"/>
        <v>15</v>
      </c>
      <c r="H40" t="str">
        <f t="shared" si="4"/>
        <v>S. Li, Y. Fang</v>
      </c>
      <c r="I40" t="str">
        <f t="shared" si="5"/>
        <v>Expert Systems with Applications</v>
      </c>
    </row>
    <row r="41" spans="1:9" x14ac:dyDescent="0.25">
      <c r="A41" t="s">
        <v>39</v>
      </c>
      <c r="B41">
        <f t="shared" si="0"/>
        <v>5</v>
      </c>
      <c r="C41">
        <f>SEARCH("""",A41,B41+1)</f>
        <v>79</v>
      </c>
      <c r="D41" t="str">
        <f>MID(A41,B41+1,C41-B41-1)</f>
        <v>Predicting Customer Churn in E-commerce Using Machine Learning Techniques</v>
      </c>
      <c r="E41" t="str">
        <f t="shared" si="1"/>
        <v>2021</v>
      </c>
      <c r="F41" t="str">
        <f t="shared" si="2"/>
        <v>K. M. I. Bari, R. Ahmed, M. A. Hossain, Journal of Business Research</v>
      </c>
      <c r="G41">
        <f t="shared" si="3"/>
        <v>39</v>
      </c>
      <c r="H41" t="str">
        <f t="shared" si="4"/>
        <v>K. M. I. Bari, R. Ahmed, M. A. Hossain</v>
      </c>
      <c r="I41" t="str">
        <f t="shared" si="5"/>
        <v>Journal of Business Research</v>
      </c>
    </row>
    <row r="42" spans="1:9" x14ac:dyDescent="0.25">
      <c r="A42" t="s">
        <v>40</v>
      </c>
      <c r="B42">
        <f t="shared" si="0"/>
        <v>4</v>
      </c>
      <c r="C42">
        <f>SEARCH("""",A42,B42+1)</f>
        <v>103</v>
      </c>
      <c r="D42" t="str">
        <f>MID(A42,B42+1,C42-B42-1)</f>
        <v>Machine Learning for Demand Forecasting: A Review of the Literature and Future Research Directions</v>
      </c>
      <c r="E42" t="str">
        <f t="shared" si="1"/>
        <v>2021</v>
      </c>
      <c r="F42" t="str">
        <f t="shared" si="2"/>
        <v>S. S. Sahoo, S. K. Majhi, S. K. Panda, Decision Science Letters</v>
      </c>
      <c r="G42">
        <f t="shared" si="3"/>
        <v>38</v>
      </c>
      <c r="H42" t="str">
        <f t="shared" si="4"/>
        <v>S. S. Sahoo, S. K. Majhi, S. K. Panda</v>
      </c>
      <c r="I42" t="str">
        <f t="shared" si="5"/>
        <v>Decision Science Letters</v>
      </c>
    </row>
    <row r="43" spans="1:9" x14ac:dyDescent="0.25">
      <c r="A43" t="s">
        <v>41</v>
      </c>
      <c r="B43">
        <f t="shared" si="0"/>
        <v>4</v>
      </c>
      <c r="C43">
        <f>SEARCH("""",A43,B43+1)</f>
        <v>62</v>
      </c>
      <c r="D43" t="str">
        <f>MID(A43,B43+1,C43-B43-1)</f>
        <v>Deep Learning for Stock Selection in Portfolio Management</v>
      </c>
      <c r="E43" t="str">
        <f t="shared" si="1"/>
        <v>2021</v>
      </c>
      <c r="F43" t="str">
        <f t="shared" si="2"/>
        <v>M. Zhang, Y. Li, Expert Systems with Applications</v>
      </c>
      <c r="G43">
        <f t="shared" si="3"/>
        <v>16</v>
      </c>
      <c r="H43" t="str">
        <f t="shared" si="4"/>
        <v>M. Zhang, Y. Li</v>
      </c>
      <c r="I43" t="str">
        <f t="shared" si="5"/>
        <v>Expert Systems with Applications</v>
      </c>
    </row>
    <row r="44" spans="1:9" x14ac:dyDescent="0.25">
      <c r="A44" t="s">
        <v>42</v>
      </c>
      <c r="B44">
        <f t="shared" si="0"/>
        <v>4</v>
      </c>
      <c r="C44">
        <f>SEARCH("""",A44,B44+1)</f>
        <v>69</v>
      </c>
      <c r="D44" t="str">
        <f>MID(A44,B44+1,C44-B44-1)</f>
        <v>Predicting Sales in E-commerce Using Machine Learning Techniques</v>
      </c>
      <c r="E44" t="str">
        <f t="shared" si="1"/>
        <v>2021</v>
      </c>
      <c r="F44" t="str">
        <f t="shared" si="2"/>
        <v>A. Kumar, A. Shukla, Journal of Retailing and Consumer Services</v>
      </c>
      <c r="G44">
        <f t="shared" si="3"/>
        <v>20</v>
      </c>
      <c r="H44" t="str">
        <f t="shared" si="4"/>
        <v>A. Kumar, A. Shukla</v>
      </c>
      <c r="I44" t="str">
        <f t="shared" si="5"/>
        <v>Journal of Retailing and Consumer Services</v>
      </c>
    </row>
    <row r="45" spans="1:9" x14ac:dyDescent="0.25">
      <c r="A45" t="s">
        <v>43</v>
      </c>
      <c r="B45">
        <f t="shared" si="0"/>
        <v>4</v>
      </c>
      <c r="C45">
        <f>SEARCH("""",A45,B45+1)</f>
        <v>82</v>
      </c>
      <c r="D45" t="str">
        <f>MID(A45,B45+1,C45-B45-1)</f>
        <v>Optimizing the Performance of Retail Stores using Machine Learning Techniques</v>
      </c>
      <c r="E45" t="str">
        <f t="shared" si="1"/>
        <v>2021</v>
      </c>
      <c r="F45" t="str">
        <f t="shared" si="2"/>
        <v>A. K. Jha, A. K. Singh, Expert Systems with Applications</v>
      </c>
      <c r="G45">
        <f t="shared" si="3"/>
        <v>23</v>
      </c>
      <c r="H45" t="str">
        <f t="shared" si="4"/>
        <v>A. K. Jha, A. K. Singh</v>
      </c>
      <c r="I45" t="str">
        <f t="shared" si="5"/>
        <v>Expert Systems with Applications</v>
      </c>
    </row>
    <row r="46" spans="1:9" x14ac:dyDescent="0.25">
      <c r="A46" t="s">
        <v>44</v>
      </c>
      <c r="B46">
        <f t="shared" si="0"/>
        <v>4</v>
      </c>
      <c r="C46">
        <f>SEARCH("""",A46,B46+1)</f>
        <v>70</v>
      </c>
      <c r="D46" t="str">
        <f>MID(A46,B46+1,C46-B46-1)</f>
        <v>Customer Segmentation in Retail Using Machine Learning Techniques</v>
      </c>
      <c r="E46" t="str">
        <f t="shared" si="1"/>
        <v>2021</v>
      </c>
      <c r="F46" t="str">
        <f t="shared" si="2"/>
        <v>S. R. Shah, S. K. Majhi, S. S. Sahoo, Journal of Retailing and Consumer Services</v>
      </c>
      <c r="G46">
        <f t="shared" si="3"/>
        <v>37</v>
      </c>
      <c r="H46" t="str">
        <f t="shared" si="4"/>
        <v>S. R. Shah, S. K. Majhi, S. S. Sahoo</v>
      </c>
      <c r="I46" t="str">
        <f t="shared" si="5"/>
        <v>Journal of Retailing and Consumer Services</v>
      </c>
    </row>
    <row r="47" spans="1:9" x14ac:dyDescent="0.25">
      <c r="A47" t="s">
        <v>45</v>
      </c>
      <c r="B47">
        <f t="shared" si="0"/>
        <v>4</v>
      </c>
      <c r="C47">
        <f>SEARCH("""",A47,B47+1)</f>
        <v>62</v>
      </c>
      <c r="D47" t="str">
        <f>MID(A47,B47+1,C47-B47-1)</f>
        <v>Machine Learning for Product Classification in E-commerce</v>
      </c>
      <c r="E47" t="str">
        <f t="shared" si="1"/>
        <v>2021</v>
      </c>
      <c r="F47" t="str">
        <f t="shared" si="2"/>
        <v>D. Chen, Y. Xu, Expert Systems with Applications</v>
      </c>
      <c r="G47">
        <f t="shared" si="3"/>
        <v>15</v>
      </c>
      <c r="H47" t="str">
        <f t="shared" si="4"/>
        <v>D. Chen, Y. Xu</v>
      </c>
      <c r="I47" t="str">
        <f t="shared" si="5"/>
        <v>Expert Systems with Applications</v>
      </c>
    </row>
    <row r="48" spans="1:9" x14ac:dyDescent="0.25">
      <c r="A48" t="s">
        <v>46</v>
      </c>
      <c r="B48">
        <f t="shared" si="0"/>
        <v>4</v>
      </c>
      <c r="C48">
        <f>SEARCH("""",A48,B48+1)</f>
        <v>72</v>
      </c>
      <c r="D48" t="str">
        <f>MID(A48,B48+1,C48-B48-1)</f>
        <v>Portfolio Optimization Using Machine Learning and Quantum Computing</v>
      </c>
      <c r="E48" t="str">
        <f t="shared" si="1"/>
        <v>2021</v>
      </c>
      <c r="F48" t="str">
        <f t="shared" si="2"/>
        <v>J. Chen, X. Gao, Y. Wang, Journal of Financial Markets</v>
      </c>
      <c r="G48">
        <f t="shared" si="3"/>
        <v>25</v>
      </c>
      <c r="H48" t="str">
        <f t="shared" si="4"/>
        <v>J. Chen, X. Gao, Y. Wang</v>
      </c>
      <c r="I48" t="str">
        <f t="shared" si="5"/>
        <v>Journal of Financial Markets</v>
      </c>
    </row>
    <row r="49" spans="1:9" x14ac:dyDescent="0.25">
      <c r="A49" t="s">
        <v>47</v>
      </c>
      <c r="B49">
        <f t="shared" si="0"/>
        <v>4</v>
      </c>
      <c r="C49">
        <f>SEARCH("""",A49,B49+1)</f>
        <v>121</v>
      </c>
      <c r="D49" t="str">
        <f>MID(A49,B49+1,C49-B49-1)</f>
        <v>An Empirical Study of Machine Learning Models for Stock Selection in Portfolio Management with Portfolio Constraints</v>
      </c>
      <c r="E49" t="str">
        <f t="shared" si="1"/>
        <v>2021</v>
      </c>
      <c r="F49" t="str">
        <f t="shared" si="2"/>
        <v>T. Wang, L. Zhang, Expert Systems with Applications</v>
      </c>
      <c r="G49">
        <f t="shared" si="3"/>
        <v>18</v>
      </c>
      <c r="H49" t="str">
        <f t="shared" si="4"/>
        <v>T. Wang, L. Zhang</v>
      </c>
      <c r="I49" t="str">
        <f t="shared" si="5"/>
        <v>Expert Systems with Applications</v>
      </c>
    </row>
    <row r="50" spans="1:9" x14ac:dyDescent="0.25">
      <c r="A50" t="s">
        <v>48</v>
      </c>
      <c r="B50">
        <f t="shared" si="0"/>
        <v>4</v>
      </c>
      <c r="C50">
        <f>SEARCH("""",A50,B50+1)</f>
        <v>76</v>
      </c>
      <c r="D50" t="str">
        <f>MID(A50,B50+1,C50-B50-1)</f>
        <v>Predicting Online Sales in E-commerce Using Machine Learning Techniques</v>
      </c>
      <c r="E50" t="str">
        <f t="shared" si="1"/>
        <v>2021</v>
      </c>
      <c r="F50" t="str">
        <f t="shared" si="2"/>
        <v>S. Li, Y. Li, Journal of Business Research</v>
      </c>
      <c r="G50">
        <f t="shared" si="3"/>
        <v>13</v>
      </c>
      <c r="H50" t="str">
        <f t="shared" si="4"/>
        <v>S. Li, Y. Li</v>
      </c>
      <c r="I50" t="str">
        <f t="shared" si="5"/>
        <v>Journal of Business Research</v>
      </c>
    </row>
    <row r="51" spans="1:9" x14ac:dyDescent="0.25">
      <c r="A51" t="s">
        <v>49</v>
      </c>
      <c r="B51">
        <f t="shared" si="0"/>
        <v>5</v>
      </c>
      <c r="C51">
        <f>SEARCH("""",A51,B51+1)</f>
        <v>59</v>
      </c>
      <c r="D51" t="str">
        <f>MID(A51,B51+1,C51-B51-1)</f>
        <v>Machine Learning for Predictive Maintenance in Retail</v>
      </c>
      <c r="E51" t="str">
        <f t="shared" si="1"/>
        <v>2021</v>
      </c>
      <c r="F51" t="str">
        <f t="shared" si="2"/>
        <v>H. Wang, Z. Li, X. Li, Journal of Retailing and Consumer Services</v>
      </c>
      <c r="G51">
        <f t="shared" si="3"/>
        <v>22</v>
      </c>
      <c r="H51" t="str">
        <f t="shared" si="4"/>
        <v>H. Wang, Z. Li, X. Li</v>
      </c>
      <c r="I51" t="str">
        <f t="shared" si="5"/>
        <v>Journal of Retailing and Consumer Services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ARAUJO EUZEBIA ROCHA</dc:creator>
  <cp:lastModifiedBy>NATHAN ARAUJO EUZEBIA ROCHA</cp:lastModifiedBy>
  <dcterms:created xsi:type="dcterms:W3CDTF">2023-02-25T01:05:59Z</dcterms:created>
  <dcterms:modified xsi:type="dcterms:W3CDTF">2023-02-25T01:39:57Z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e689ada2-f2e0-4203-8ad0-ddc7837322a0</vt:lpwstr>
  </property>
</Properties>
</file>