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ATHOS\SVN\03_Artworks\Panels\Electronics\Orders\"/>
    </mc:Choice>
  </mc:AlternateContent>
  <bookViews>
    <workbookView xWindow="120" yWindow="90" windowWidth="28515" windowHeight="1507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O30" i="1" l="1"/>
  <c r="O29" i="1"/>
  <c r="O6" i="1"/>
  <c r="O7" i="1"/>
  <c r="O8" i="1"/>
  <c r="O9" i="1"/>
  <c r="O10" i="1"/>
  <c r="O11" i="1"/>
  <c r="O12" i="1"/>
  <c r="O13" i="1"/>
  <c r="O14" i="1"/>
  <c r="O18" i="1"/>
  <c r="O19" i="1"/>
  <c r="O20" i="1"/>
  <c r="O21" i="1"/>
  <c r="O22" i="1"/>
  <c r="O23" i="1"/>
  <c r="O24" i="1"/>
  <c r="O25" i="1"/>
  <c r="O26" i="1"/>
  <c r="O27" i="1"/>
  <c r="O28" i="1"/>
  <c r="O5" i="1"/>
</calcChain>
</file>

<file path=xl/sharedStrings.xml><?xml version="1.0" encoding="utf-8"?>
<sst xmlns="http://schemas.openxmlformats.org/spreadsheetml/2006/main" count="100" uniqueCount="86">
  <si>
    <t>min. 10Stk.</t>
  </si>
  <si>
    <t>ab 10Stk.</t>
  </si>
  <si>
    <t>Lager</t>
  </si>
  <si>
    <t>Toradex</t>
  </si>
  <si>
    <t>595-SN74LVC2T45DCTR</t>
  </si>
  <si>
    <t>SN74LVC2T45DCTR Level-Shifter</t>
  </si>
  <si>
    <t>595-AM26LV32CDR</t>
  </si>
  <si>
    <t>AM26LV32CDR RS-422 Interface Quad Line Receiver</t>
  </si>
  <si>
    <t>710-61201021621</t>
  </si>
  <si>
    <t>Würth Header 10 Pol 61201021621 Male</t>
  </si>
  <si>
    <t>ab 10 Stk. 0.42</t>
  </si>
  <si>
    <t>ab 10Stk. 0.85</t>
  </si>
  <si>
    <t>ab 10Stk. 2.25</t>
  </si>
  <si>
    <t>ab 10Stk. 1.66</t>
  </si>
  <si>
    <t>ab 10Stk. 1.71</t>
  </si>
  <si>
    <t>810-C4532X5R0J107M</t>
  </si>
  <si>
    <t>ab 10Stk. 1.77</t>
  </si>
  <si>
    <t>651-1711725</t>
  </si>
  <si>
    <t>Phoenix Contact Anschlussblock 5.08 Raster</t>
  </si>
  <si>
    <t>ab 10Stk. 1.60</t>
  </si>
  <si>
    <t>598-SLP103M035C7P3</t>
  </si>
  <si>
    <t>ab 10Stk. 2.79</t>
  </si>
  <si>
    <t>651-1984633</t>
  </si>
  <si>
    <t>ab 10Stk. 0.75</t>
  </si>
  <si>
    <t>651-1984646</t>
  </si>
  <si>
    <t>ab 10Stk. 0.879</t>
  </si>
  <si>
    <t>512-SMBJ54A</t>
  </si>
  <si>
    <t>SMBJ54A TVS Diode 600W, 60 to 66.3V</t>
  </si>
  <si>
    <t>ab 10 Stk. 0.317</t>
  </si>
  <si>
    <t>576-0456040.DR</t>
  </si>
  <si>
    <t>Fuse 40A, Fast Blow, Littelfuse</t>
  </si>
  <si>
    <t>ab 10Stk. 4.56</t>
  </si>
  <si>
    <t>Capacitor 100nF, 50V, 0603</t>
  </si>
  <si>
    <t>Capacitor 100uF, 6.3V, 1812</t>
  </si>
  <si>
    <t>Capacitor 10nF, 50V, 0603</t>
  </si>
  <si>
    <t>Capacitor 560pF, 50V, 0603</t>
  </si>
  <si>
    <t>Wire-To-Board Header 26Pol Baureihe 2500, 2.54mm</t>
  </si>
  <si>
    <t>Wire-To-Board Header 14Pol Baureihe 2500, 2.54mm</t>
  </si>
  <si>
    <t>Designator</t>
  </si>
  <si>
    <t>C2, C5, C9, C10, C13, C14, C16, C18, C19, C20, C23, C24, C25, C26</t>
  </si>
  <si>
    <t>C1, C4</t>
  </si>
  <si>
    <t>C3, C6</t>
  </si>
  <si>
    <t>C7, C8, C11, C12, C15, C17, C21, C22</t>
  </si>
  <si>
    <t>C27</t>
  </si>
  <si>
    <t>Capacitor Alu-Electrolytic 10mF, 35V</t>
  </si>
  <si>
    <t>D1</t>
  </si>
  <si>
    <t>F1</t>
  </si>
  <si>
    <t>P1</t>
  </si>
  <si>
    <t>P2</t>
  </si>
  <si>
    <t>P3_Drive1, P3_Drive2, P3_Drive3, P3_Drive4</t>
  </si>
  <si>
    <t>P4_Drive1, P4_Drive2, P4_Drive3, P4_Drive4</t>
  </si>
  <si>
    <t>P5_Drive1, P5_Drive2, P5_Drive3, P5_Drive4</t>
  </si>
  <si>
    <t>P6</t>
  </si>
  <si>
    <t>Resistor 120Ohm 0603</t>
  </si>
  <si>
    <t>R1, R2, R3, R4, R5, R6, R7, R8</t>
  </si>
  <si>
    <t>660-RN73H1JT2201F100</t>
  </si>
  <si>
    <t>Resistor 2.2kOhm, 0603</t>
  </si>
  <si>
    <t>R9</t>
  </si>
  <si>
    <t>ab 50 Stk. 0.278</t>
  </si>
  <si>
    <t>ab 10Stk. 1.09</t>
  </si>
  <si>
    <t>U1_Drive1, U1_Drive2, U1_Drive3, U1_Drive4</t>
  </si>
  <si>
    <t>U3, U4, U6, U7, U8</t>
  </si>
  <si>
    <t>need 11Pins, remove 1 Pin before Assembly</t>
  </si>
  <si>
    <t>use this to connect ControllerBoard with ribbon cable to DriveBoard</t>
  </si>
  <si>
    <t>Farnell (www.farnell.ch)</t>
  </si>
  <si>
    <t>Mouser (www.mouser.ch)</t>
  </si>
  <si>
    <t>Order Number</t>
  </si>
  <si>
    <t>Description</t>
  </si>
  <si>
    <t>Price</t>
  </si>
  <si>
    <t>Remarks</t>
  </si>
  <si>
    <t>Quantity</t>
  </si>
  <si>
    <t>Taken from Stock:</t>
  </si>
  <si>
    <t>Ribbon Cable AWG28, min. 26 Pins</t>
  </si>
  <si>
    <t>used to connect DriveBoard to ControllerBoard</t>
  </si>
  <si>
    <t>Bill Of Materials PATHOS DriveBoard</t>
  </si>
  <si>
    <t>Board-to-Board Header, 18 Pin, 2.54mm, 2 Rows</t>
  </si>
  <si>
    <t>Board-to-Board Header, 12 Pin, 2.54mm, 1 Row</t>
  </si>
  <si>
    <t>ab 10 Stk. 3.65</t>
  </si>
  <si>
    <t>minimum order quantity</t>
  </si>
  <si>
    <t>Phoenix Header 4 Position, 3.5mm</t>
  </si>
  <si>
    <t>Phoenix Header 5 Position, 3.5mm</t>
  </si>
  <si>
    <t>Buchse ribboncable, 14Pol 2.54mm</t>
  </si>
  <si>
    <t>Buchse ribboncable, 26Pol 2.54mm</t>
  </si>
  <si>
    <t>price @50 pcs</t>
  </si>
  <si>
    <t>Total 50 pcs:</t>
  </si>
  <si>
    <t>price per piece: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</si>
</sst>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2" fontId="2" fillId="0" borderId="1" xfId="0" applyNumberFormat="1" applyFont="1" applyBorder="1" applyAlignment="1" applyProtection="1">
      <alignment horizontal="right"/>
    </xf>
    <xf numFmtId="0" fontId="0" fillId="0" borderId="2" xfId="0" applyBorder="1"/>
    <xf numFmtId="2" fontId="0" fillId="0" borderId="2" xfId="0" applyNumberFormat="1" applyBorder="1"/>
    <xf numFmtId="0" fontId="3" fillId="0" borderId="0" xfId="0" applyFont="1"/>
    <xf numFmtId="0" fontId="0" fillId="0" borderId="0" xfId="0" applyAlignment="1">
      <alignment wrapText="1"/>
    </xf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abSelected="1" zoomScale="70" zoomScaleNormal="70" workbookViewId="0">
      <selection activeCell="M31" sqref="M31"/>
    </sheetView>
  </sheetViews>
  <sheetFormatPr baseColWidth="10" defaultRowHeight="15" x14ac:dyDescent="0.25"/>
  <cols>
    <col min="1" max="1" width="4.28515625" customWidth="1"/>
    <col min="2" max="2" width="12.5703125" customWidth="1"/>
    <col min="3" max="3" width="26.42578125" customWidth="1"/>
    <col min="4" max="4" width="23" bestFit="1" customWidth="1"/>
    <col min="5" max="5" width="50" customWidth="1"/>
    <col min="6" max="6" width="23" bestFit="1" customWidth="1"/>
    <col min="10" max="10" width="21.28515625" customWidth="1"/>
    <col min="11" max="11" width="5.140625" customWidth="1"/>
    <col min="12" max="12" width="26" bestFit="1" customWidth="1"/>
    <col min="13" max="13" width="17" customWidth="1"/>
    <col min="14" max="14" width="13.28515625" customWidth="1"/>
  </cols>
  <sheetData>
    <row r="1" spans="1:15" ht="18.75" x14ac:dyDescent="0.3">
      <c r="A1" s="1" t="s">
        <v>74</v>
      </c>
    </row>
    <row r="3" spans="1:15" ht="18.75" x14ac:dyDescent="0.3">
      <c r="B3" s="1" t="s">
        <v>64</v>
      </c>
    </row>
    <row r="4" spans="1:15" ht="15.75" thickBot="1" x14ac:dyDescent="0.3">
      <c r="B4" s="9" t="s">
        <v>70</v>
      </c>
      <c r="C4" s="9" t="s">
        <v>38</v>
      </c>
      <c r="D4" s="9" t="s">
        <v>66</v>
      </c>
      <c r="E4" s="9" t="s">
        <v>67</v>
      </c>
      <c r="F4" s="9" t="s">
        <v>78</v>
      </c>
      <c r="G4" s="9" t="s">
        <v>68</v>
      </c>
      <c r="H4" s="10" t="s">
        <v>69</v>
      </c>
      <c r="I4" s="15"/>
      <c r="J4" s="15"/>
      <c r="N4" t="s">
        <v>83</v>
      </c>
      <c r="O4">
        <v>50</v>
      </c>
    </row>
    <row r="5" spans="1:15" ht="45" x14ac:dyDescent="0.25">
      <c r="B5" s="13">
        <v>14</v>
      </c>
      <c r="C5" s="14" t="s">
        <v>39</v>
      </c>
      <c r="D5" s="13">
        <v>1301804</v>
      </c>
      <c r="E5" s="13" t="s">
        <v>32</v>
      </c>
      <c r="F5" s="13" t="s">
        <v>0</v>
      </c>
      <c r="G5" s="13">
        <v>0.111</v>
      </c>
      <c r="H5" s="13"/>
      <c r="I5" s="13"/>
      <c r="J5" s="13"/>
      <c r="N5">
        <v>1.9199999999999998E-2</v>
      </c>
      <c r="O5">
        <f>N5*B5*$O$4</f>
        <v>13.44</v>
      </c>
    </row>
    <row r="6" spans="1:15" ht="30" x14ac:dyDescent="0.25">
      <c r="B6" s="11">
        <v>8</v>
      </c>
      <c r="C6" s="12" t="s">
        <v>42</v>
      </c>
      <c r="D6" s="11">
        <v>3019524</v>
      </c>
      <c r="E6" s="11" t="s">
        <v>35</v>
      </c>
      <c r="F6" s="11" t="s">
        <v>0</v>
      </c>
      <c r="G6" s="11">
        <v>5.1799999999999999E-2</v>
      </c>
      <c r="H6" s="11"/>
      <c r="I6" s="11"/>
      <c r="J6" s="11"/>
      <c r="N6">
        <v>3.1E-2</v>
      </c>
      <c r="O6">
        <f t="shared" ref="O6:O28" si="0">N6*B6*$O$4</f>
        <v>12.4</v>
      </c>
    </row>
    <row r="7" spans="1:15" x14ac:dyDescent="0.25">
      <c r="B7" s="11">
        <v>8</v>
      </c>
      <c r="C7" s="12" t="s">
        <v>54</v>
      </c>
      <c r="D7" s="11">
        <v>9330496</v>
      </c>
      <c r="E7" s="11" t="s">
        <v>53</v>
      </c>
      <c r="F7" s="11" t="s">
        <v>0</v>
      </c>
      <c r="G7" s="11">
        <v>1.4E-2</v>
      </c>
      <c r="H7" s="11"/>
      <c r="I7" s="11"/>
      <c r="J7" s="11"/>
      <c r="N7">
        <v>1.17E-2</v>
      </c>
      <c r="O7">
        <f t="shared" si="0"/>
        <v>4.68</v>
      </c>
    </row>
    <row r="8" spans="1:15" x14ac:dyDescent="0.25">
      <c r="B8" s="11">
        <v>2</v>
      </c>
      <c r="C8" s="12"/>
      <c r="D8" s="11">
        <v>3003589</v>
      </c>
      <c r="E8" s="11" t="s">
        <v>81</v>
      </c>
      <c r="F8" s="11"/>
      <c r="G8" s="11">
        <v>0.94599999999999995</v>
      </c>
      <c r="H8" s="11" t="s">
        <v>11</v>
      </c>
      <c r="I8" s="11"/>
      <c r="J8" s="11" t="s">
        <v>63</v>
      </c>
      <c r="N8">
        <v>0.73399999999999999</v>
      </c>
      <c r="O8">
        <f t="shared" si="0"/>
        <v>73.400000000000006</v>
      </c>
    </row>
    <row r="9" spans="1:15" x14ac:dyDescent="0.25">
      <c r="B9" s="11">
        <v>2</v>
      </c>
      <c r="C9" s="12"/>
      <c r="D9">
        <v>3003619</v>
      </c>
      <c r="E9" s="11" t="s">
        <v>82</v>
      </c>
      <c r="F9" s="11"/>
      <c r="G9" s="11">
        <v>2.8</v>
      </c>
      <c r="H9" s="11" t="s">
        <v>12</v>
      </c>
      <c r="I9" s="11"/>
      <c r="J9" s="11" t="s">
        <v>63</v>
      </c>
      <c r="N9">
        <v>4.5999999999999996</v>
      </c>
      <c r="O9">
        <f t="shared" si="0"/>
        <v>459.99999999999994</v>
      </c>
    </row>
    <row r="10" spans="1:15" x14ac:dyDescent="0.25">
      <c r="B10" s="11">
        <v>1</v>
      </c>
      <c r="C10" s="12" t="s">
        <v>48</v>
      </c>
      <c r="D10" s="11">
        <v>9838252</v>
      </c>
      <c r="E10" s="11" t="s">
        <v>37</v>
      </c>
      <c r="F10" s="11"/>
      <c r="G10" s="11">
        <v>1.86</v>
      </c>
      <c r="H10" s="11" t="s">
        <v>13</v>
      </c>
      <c r="I10" s="11"/>
      <c r="J10" s="11"/>
      <c r="N10">
        <v>1.51</v>
      </c>
      <c r="O10">
        <f t="shared" si="0"/>
        <v>75.5</v>
      </c>
    </row>
    <row r="11" spans="1:15" x14ac:dyDescent="0.25">
      <c r="B11" s="11">
        <v>1</v>
      </c>
      <c r="C11" s="12" t="s">
        <v>47</v>
      </c>
      <c r="D11" s="11">
        <v>9838287</v>
      </c>
      <c r="E11" s="11" t="s">
        <v>36</v>
      </c>
      <c r="F11" s="11"/>
      <c r="G11" s="11">
        <v>1.87</v>
      </c>
      <c r="H11" s="11" t="s">
        <v>14</v>
      </c>
      <c r="I11" s="11"/>
      <c r="J11" s="11"/>
      <c r="N11">
        <v>1.54</v>
      </c>
      <c r="O11">
        <f t="shared" si="0"/>
        <v>77</v>
      </c>
    </row>
    <row r="12" spans="1:15" x14ac:dyDescent="0.25">
      <c r="B12" s="11">
        <v>2</v>
      </c>
      <c r="C12" s="12" t="s">
        <v>41</v>
      </c>
      <c r="D12" s="11">
        <v>1650831</v>
      </c>
      <c r="E12" s="11" t="s">
        <v>34</v>
      </c>
      <c r="F12" s="11" t="s">
        <v>0</v>
      </c>
      <c r="G12" s="11">
        <v>2.9399999999999999E-2</v>
      </c>
      <c r="H12" s="11"/>
      <c r="I12" s="11"/>
      <c r="J12" s="11"/>
      <c r="N12">
        <v>2.3400000000000001E-2</v>
      </c>
      <c r="O12">
        <f t="shared" si="0"/>
        <v>2.34</v>
      </c>
    </row>
    <row r="13" spans="1:15" ht="30" x14ac:dyDescent="0.25">
      <c r="B13" s="11">
        <v>4</v>
      </c>
      <c r="C13" s="12" t="s">
        <v>60</v>
      </c>
      <c r="D13" s="11">
        <v>1593465</v>
      </c>
      <c r="E13" s="11" t="s">
        <v>76</v>
      </c>
      <c r="F13" s="11" t="s">
        <v>0</v>
      </c>
      <c r="G13" s="11">
        <v>0.20799999999999999</v>
      </c>
      <c r="H13" s="11"/>
      <c r="I13" s="11"/>
      <c r="J13" s="11" t="s">
        <v>62</v>
      </c>
      <c r="N13">
        <v>0.16700000000000001</v>
      </c>
      <c r="O13">
        <f t="shared" si="0"/>
        <v>33.4</v>
      </c>
    </row>
    <row r="14" spans="1:15" ht="30" x14ac:dyDescent="0.25">
      <c r="B14" s="11">
        <v>4</v>
      </c>
      <c r="C14" s="12" t="s">
        <v>60</v>
      </c>
      <c r="D14" s="11">
        <v>1668305</v>
      </c>
      <c r="E14" s="11" t="s">
        <v>75</v>
      </c>
      <c r="F14" s="11"/>
      <c r="G14" s="11">
        <v>4.45</v>
      </c>
      <c r="H14" s="11" t="s">
        <v>77</v>
      </c>
      <c r="I14" s="11"/>
      <c r="J14" s="11"/>
      <c r="N14">
        <v>3.1</v>
      </c>
      <c r="O14">
        <f t="shared" si="0"/>
        <v>620</v>
      </c>
    </row>
    <row r="15" spans="1:15" x14ac:dyDescent="0.25">
      <c r="C15" s="7"/>
      <c r="H15" s="8"/>
    </row>
    <row r="16" spans="1:15" ht="18.75" x14ac:dyDescent="0.3">
      <c r="B16" s="1" t="s">
        <v>65</v>
      </c>
      <c r="C16" s="7"/>
      <c r="H16" s="8"/>
    </row>
    <row r="17" spans="2:15" ht="15.75" thickBot="1" x14ac:dyDescent="0.3">
      <c r="B17" s="9" t="s">
        <v>70</v>
      </c>
      <c r="C17" s="9" t="s">
        <v>38</v>
      </c>
      <c r="D17" s="9" t="s">
        <v>66</v>
      </c>
      <c r="E17" s="9" t="s">
        <v>67</v>
      </c>
      <c r="F17" s="9" t="s">
        <v>78</v>
      </c>
      <c r="G17" s="9" t="s">
        <v>68</v>
      </c>
      <c r="H17" s="10" t="s">
        <v>69</v>
      </c>
      <c r="I17" s="15"/>
      <c r="J17" s="15"/>
    </row>
    <row r="18" spans="2:15" x14ac:dyDescent="0.25">
      <c r="B18" s="13">
        <v>5</v>
      </c>
      <c r="C18" s="14" t="s">
        <v>61</v>
      </c>
      <c r="D18" s="13" t="s">
        <v>4</v>
      </c>
      <c r="E18" s="13" t="s">
        <v>5</v>
      </c>
      <c r="F18" s="13" t="s">
        <v>1</v>
      </c>
      <c r="G18" s="13">
        <v>0.54400000000000004</v>
      </c>
      <c r="H18" s="13"/>
      <c r="I18" s="13"/>
      <c r="J18" s="13"/>
      <c r="N18">
        <v>0.35099999999999998</v>
      </c>
      <c r="O18">
        <f t="shared" si="0"/>
        <v>87.75</v>
      </c>
    </row>
    <row r="19" spans="2:15" ht="30" x14ac:dyDescent="0.25">
      <c r="B19" s="11">
        <v>2</v>
      </c>
      <c r="C19" s="12" t="s">
        <v>60</v>
      </c>
      <c r="D19" s="11" t="s">
        <v>6</v>
      </c>
      <c r="E19" s="11" t="s">
        <v>7</v>
      </c>
      <c r="F19" s="11"/>
      <c r="G19" s="11">
        <v>1.36</v>
      </c>
      <c r="H19" s="11" t="s">
        <v>59</v>
      </c>
      <c r="I19" s="11"/>
      <c r="J19" s="11"/>
      <c r="N19">
        <v>0.83799999999999997</v>
      </c>
      <c r="O19">
        <f t="shared" si="0"/>
        <v>83.8</v>
      </c>
    </row>
    <row r="20" spans="2:15" ht="30" x14ac:dyDescent="0.25">
      <c r="B20" s="11">
        <v>4</v>
      </c>
      <c r="C20" s="12" t="s">
        <v>49</v>
      </c>
      <c r="D20" s="11" t="s">
        <v>8</v>
      </c>
      <c r="E20" s="11" t="s">
        <v>9</v>
      </c>
      <c r="F20" s="11"/>
      <c r="G20" s="11">
        <v>0.43099999999999999</v>
      </c>
      <c r="H20" s="11" t="s">
        <v>10</v>
      </c>
      <c r="I20" s="11"/>
      <c r="J20" s="11"/>
      <c r="N20">
        <v>0.34699999999999998</v>
      </c>
      <c r="O20">
        <f t="shared" si="0"/>
        <v>69.399999999999991</v>
      </c>
    </row>
    <row r="21" spans="2:15" x14ac:dyDescent="0.25">
      <c r="B21" s="11">
        <v>2</v>
      </c>
      <c r="C21" s="12" t="s">
        <v>40</v>
      </c>
      <c r="D21" s="11" t="s">
        <v>15</v>
      </c>
      <c r="E21" s="11" t="s">
        <v>33</v>
      </c>
      <c r="F21" s="11"/>
      <c r="G21" s="11">
        <v>2.12</v>
      </c>
      <c r="H21" s="11" t="s">
        <v>16</v>
      </c>
      <c r="I21" s="11"/>
      <c r="J21" s="11"/>
      <c r="N21">
        <v>1.22</v>
      </c>
      <c r="O21">
        <f t="shared" si="0"/>
        <v>122</v>
      </c>
    </row>
    <row r="22" spans="2:15" x14ac:dyDescent="0.25">
      <c r="B22" s="11">
        <v>1</v>
      </c>
      <c r="C22" s="12" t="s">
        <v>52</v>
      </c>
      <c r="D22" s="11" t="s">
        <v>17</v>
      </c>
      <c r="E22" s="11" t="s">
        <v>18</v>
      </c>
      <c r="F22" s="11"/>
      <c r="G22" s="11">
        <v>1.66</v>
      </c>
      <c r="H22" s="11" t="s">
        <v>19</v>
      </c>
      <c r="I22" s="11"/>
      <c r="J22" s="11"/>
      <c r="N22">
        <v>1.56</v>
      </c>
      <c r="O22">
        <f t="shared" si="0"/>
        <v>78</v>
      </c>
    </row>
    <row r="23" spans="2:15" x14ac:dyDescent="0.25">
      <c r="B23" s="11">
        <v>1</v>
      </c>
      <c r="C23" s="12" t="s">
        <v>43</v>
      </c>
      <c r="D23" s="11" t="s">
        <v>20</v>
      </c>
      <c r="E23" s="11" t="s">
        <v>44</v>
      </c>
      <c r="F23" s="11"/>
      <c r="G23" s="11">
        <v>3.46</v>
      </c>
      <c r="H23" s="11" t="s">
        <v>21</v>
      </c>
      <c r="I23" s="11"/>
      <c r="J23" s="11"/>
      <c r="N23">
        <v>2.4900000000000002</v>
      </c>
      <c r="O23">
        <f t="shared" si="0"/>
        <v>124.50000000000001</v>
      </c>
    </row>
    <row r="24" spans="2:15" ht="30" x14ac:dyDescent="0.25">
      <c r="B24" s="11">
        <v>4</v>
      </c>
      <c r="C24" s="12" t="s">
        <v>51</v>
      </c>
      <c r="D24" s="11" t="s">
        <v>22</v>
      </c>
      <c r="E24" s="11" t="s">
        <v>79</v>
      </c>
      <c r="F24" s="11"/>
      <c r="G24" s="11">
        <v>0.78</v>
      </c>
      <c r="H24" s="11" t="s">
        <v>23</v>
      </c>
      <c r="I24" s="11"/>
      <c r="J24" s="11"/>
      <c r="N24">
        <v>0.69799999999999995</v>
      </c>
      <c r="O24">
        <f t="shared" si="0"/>
        <v>139.6</v>
      </c>
    </row>
    <row r="25" spans="2:15" ht="30" x14ac:dyDescent="0.25">
      <c r="B25" s="11">
        <v>4</v>
      </c>
      <c r="C25" s="12" t="s">
        <v>50</v>
      </c>
      <c r="D25" s="11" t="s">
        <v>24</v>
      </c>
      <c r="E25" s="11" t="s">
        <v>80</v>
      </c>
      <c r="F25" s="11"/>
      <c r="G25" s="11">
        <v>0.91700000000000004</v>
      </c>
      <c r="H25" s="11" t="s">
        <v>25</v>
      </c>
      <c r="I25" s="11"/>
      <c r="J25" s="11"/>
      <c r="N25">
        <v>0.73499999999999999</v>
      </c>
      <c r="O25">
        <f t="shared" si="0"/>
        <v>147</v>
      </c>
    </row>
    <row r="26" spans="2:15" x14ac:dyDescent="0.25">
      <c r="B26" s="11">
        <v>1</v>
      </c>
      <c r="C26" s="12" t="s">
        <v>45</v>
      </c>
      <c r="D26" s="11" t="s">
        <v>26</v>
      </c>
      <c r="E26" s="11" t="s">
        <v>27</v>
      </c>
      <c r="F26" s="11"/>
      <c r="G26" s="11">
        <v>0.56100000000000005</v>
      </c>
      <c r="H26" s="11" t="s">
        <v>28</v>
      </c>
      <c r="I26" s="11"/>
      <c r="J26" s="11"/>
      <c r="N26">
        <v>0.317</v>
      </c>
      <c r="O26">
        <f t="shared" si="0"/>
        <v>15.85</v>
      </c>
    </row>
    <row r="27" spans="2:15" x14ac:dyDescent="0.25">
      <c r="B27" s="11">
        <v>1</v>
      </c>
      <c r="C27" s="12" t="s">
        <v>46</v>
      </c>
      <c r="D27" s="11" t="s">
        <v>29</v>
      </c>
      <c r="E27" s="11" t="s">
        <v>30</v>
      </c>
      <c r="F27" s="11"/>
      <c r="G27" s="11">
        <v>4.88</v>
      </c>
      <c r="H27" s="11" t="s">
        <v>31</v>
      </c>
      <c r="I27" s="11"/>
      <c r="J27" s="11"/>
      <c r="N27">
        <v>3.54</v>
      </c>
      <c r="O27">
        <f t="shared" si="0"/>
        <v>177</v>
      </c>
    </row>
    <row r="28" spans="2:15" x14ac:dyDescent="0.25">
      <c r="B28" s="11">
        <v>1</v>
      </c>
      <c r="C28" s="11" t="s">
        <v>57</v>
      </c>
      <c r="D28" s="11" t="s">
        <v>55</v>
      </c>
      <c r="E28" s="11" t="s">
        <v>56</v>
      </c>
      <c r="F28" s="11"/>
      <c r="G28" s="11">
        <v>0.29299999999999998</v>
      </c>
      <c r="H28" s="11" t="s">
        <v>58</v>
      </c>
      <c r="I28" s="11"/>
      <c r="J28" s="11"/>
      <c r="N28">
        <v>0.27800000000000002</v>
      </c>
      <c r="O28">
        <f t="shared" si="0"/>
        <v>13.900000000000002</v>
      </c>
    </row>
    <row r="29" spans="2:15" x14ac:dyDescent="0.25">
      <c r="H29" s="8"/>
      <c r="M29" t="s">
        <v>84</v>
      </c>
      <c r="O29">
        <f>SUM(O5:O28)</f>
        <v>2430.96</v>
      </c>
    </row>
    <row r="30" spans="2:15" x14ac:dyDescent="0.25">
      <c r="B30" s="6" t="s">
        <v>71</v>
      </c>
      <c r="H30" s="8"/>
      <c r="M30" t="s">
        <v>85</v>
      </c>
      <c r="O30">
        <f>O29/O4</f>
        <v>48.619199999999999</v>
      </c>
    </row>
    <row r="31" spans="2:15" x14ac:dyDescent="0.25">
      <c r="B31">
        <v>1</v>
      </c>
      <c r="E31" t="s">
        <v>72</v>
      </c>
      <c r="H31" s="8" t="s">
        <v>73</v>
      </c>
    </row>
    <row r="46" spans="2:2" x14ac:dyDescent="0.25">
      <c r="B46" t="s">
        <v>3</v>
      </c>
    </row>
    <row r="52" spans="2:2" x14ac:dyDescent="0.25">
      <c r="B52" t="s">
        <v>2</v>
      </c>
    </row>
  </sheetData>
  <conditionalFormatting sqref="A1:A1048576">
    <cfRule type="iconSet" priority="5">
      <iconSet iconSet="3Symbols2" showValue="0">
        <cfvo type="percent" val="0"/>
        <cfvo type="num" val="0"/>
        <cfvo type="num" val="1"/>
      </iconSet>
    </cfRule>
  </conditionalFormatting>
  <conditionalFormatting sqref="C18:C1048576 D4:H4 C1:C11 C13:C16">
    <cfRule type="iconSet" priority="4">
      <iconSet>
        <cfvo type="percent" val="0"/>
        <cfvo type="num" val="0"/>
        <cfvo type="num" val="0"/>
      </iconSet>
    </cfRule>
  </conditionalFormatting>
  <conditionalFormatting sqref="C17:E17 G17:H17">
    <cfRule type="iconSet" priority="11">
      <iconSet>
        <cfvo type="percent" val="0"/>
        <cfvo type="num" val="0"/>
        <cfvo type="num" val="0"/>
      </iconSet>
    </cfRule>
  </conditionalFormatting>
  <conditionalFormatting sqref="F17">
    <cfRule type="iconSet" priority="1">
      <iconSet>
        <cfvo type="percent" val="0"/>
        <cfvo type="num" val="0"/>
        <cfvo type="num" val="0"/>
      </iconSet>
    </cfRule>
  </conditionalFormatting>
  <pageMargins left="0.7" right="0.7" top="0.78740157499999996" bottom="0.78740157499999996" header="0.3" footer="0.3"/>
  <pageSetup paperSize="9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1" sqref="B21"/>
    </sheetView>
  </sheetViews>
  <sheetFormatPr baseColWidth="10" defaultRowHeight="15" x14ac:dyDescent="0.25"/>
  <sheetData>
    <row r="1" spans="1:4" x14ac:dyDescent="0.25">
      <c r="A1" s="2"/>
      <c r="B1" s="2"/>
      <c r="C1" s="2"/>
      <c r="D1" s="3"/>
    </row>
    <row r="2" spans="1:4" x14ac:dyDescent="0.25">
      <c r="A2" s="2"/>
      <c r="B2" s="2"/>
      <c r="C2" s="2"/>
      <c r="D2" s="3"/>
    </row>
    <row r="3" spans="1:4" x14ac:dyDescent="0.25">
      <c r="A3" s="2"/>
      <c r="B3" s="2"/>
      <c r="C3" s="2"/>
      <c r="D3" s="3"/>
    </row>
    <row r="4" spans="1:4" ht="15.75" thickBot="1" x14ac:dyDescent="0.3">
      <c r="A4" s="4"/>
      <c r="B4" s="4"/>
      <c r="C4" s="4"/>
      <c r="D4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2015-06-10T12:04:43Z</cp:lastPrinted>
  <dcterms:created xsi:type="dcterms:W3CDTF">2014-11-18T11:05:42Z</dcterms:created>
  <dcterms:modified xsi:type="dcterms:W3CDTF">2016-01-06T07:39:59Z</dcterms:modified>
</cp:coreProperties>
</file>